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ra/Nextcloud/production/jci/132/14/b/157504 Nerandra/assets/"/>
    </mc:Choice>
  </mc:AlternateContent>
  <xr:revisionPtr revIDLastSave="0" documentId="13_ncr:1_{48467AA6-D870-374B-ADA5-1706DECEC410}" xr6:coauthVersionLast="36" xr6:coauthVersionMax="46" xr10:uidLastSave="{00000000-0000-0000-0000-000000000000}"/>
  <bookViews>
    <workbookView xWindow="2260" yWindow="660" windowWidth="20440" windowHeight="12300" xr2:uid="{BC0150A5-21B5-49EE-B180-232257AAC867}"/>
  </bookViews>
  <sheets>
    <sheet name="Index" sheetId="2" r:id="rId1"/>
    <sheet name="G58R vs WT" sheetId="1" r:id="rId2"/>
    <sheet name="OMA1 ASO vs CTRL ASO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" i="3" l="1"/>
  <c r="U4" i="3"/>
  <c r="U5" i="3"/>
  <c r="U6" i="3"/>
  <c r="U7" i="3"/>
  <c r="U8" i="3"/>
  <c r="U9" i="3"/>
  <c r="U10" i="3"/>
  <c r="U11" i="3"/>
  <c r="U12" i="3"/>
  <c r="U13" i="3"/>
  <c r="U2" i="3"/>
  <c r="T3" i="3"/>
  <c r="T4" i="3"/>
  <c r="T5" i="3"/>
  <c r="T6" i="3"/>
  <c r="T7" i="3"/>
  <c r="T8" i="3"/>
  <c r="T9" i="3"/>
  <c r="T10" i="3"/>
  <c r="T11" i="3"/>
  <c r="T12" i="3"/>
  <c r="T13" i="3"/>
  <c r="T2" i="3"/>
  <c r="V31" i="1"/>
  <c r="W31" i="1" s="1"/>
  <c r="V30" i="1"/>
  <c r="W30" i="1" s="1"/>
  <c r="V29" i="1"/>
  <c r="W29" i="1" s="1"/>
  <c r="V28" i="1"/>
  <c r="W28" i="1" s="1"/>
  <c r="V27" i="1"/>
  <c r="W27" i="1" s="1"/>
  <c r="V26" i="1"/>
  <c r="W26" i="1" s="1"/>
  <c r="V25" i="1"/>
  <c r="W25" i="1" s="1"/>
  <c r="V24" i="1"/>
  <c r="W24" i="1" s="1"/>
  <c r="V23" i="1"/>
  <c r="W23" i="1" s="1"/>
  <c r="V22" i="1"/>
  <c r="W22" i="1" s="1"/>
  <c r="V21" i="1"/>
  <c r="W21" i="1" s="1"/>
  <c r="V20" i="1"/>
  <c r="W20" i="1" s="1"/>
  <c r="V19" i="1"/>
  <c r="W19" i="1" s="1"/>
  <c r="V18" i="1"/>
  <c r="W18" i="1" s="1"/>
  <c r="V17" i="1"/>
  <c r="W17" i="1" s="1"/>
  <c r="V16" i="1"/>
  <c r="W16" i="1" s="1"/>
  <c r="V15" i="1"/>
  <c r="W15" i="1" s="1"/>
  <c r="V14" i="1"/>
  <c r="W14" i="1" s="1"/>
  <c r="V13" i="1"/>
  <c r="W13" i="1" s="1"/>
  <c r="V12" i="1"/>
  <c r="W12" i="1" s="1"/>
  <c r="V11" i="1"/>
  <c r="W11" i="1" s="1"/>
  <c r="V10" i="1"/>
  <c r="W10" i="1" s="1"/>
  <c r="V9" i="1"/>
  <c r="W9" i="1" s="1"/>
  <c r="V8" i="1"/>
  <c r="W8" i="1" s="1"/>
  <c r="V7" i="1"/>
  <c r="W7" i="1" s="1"/>
  <c r="V6" i="1"/>
  <c r="W6" i="1" s="1"/>
  <c r="V5" i="1"/>
  <c r="W5" i="1" s="1"/>
  <c r="V4" i="1"/>
  <c r="W4" i="1" s="1"/>
  <c r="V3" i="1"/>
  <c r="W3" i="1" s="1"/>
  <c r="V2" i="1"/>
  <c r="W2" i="1" s="1"/>
</calcChain>
</file>

<file path=xl/sharedStrings.xml><?xml version="1.0" encoding="utf-8"?>
<sst xmlns="http://schemas.openxmlformats.org/spreadsheetml/2006/main" count="159" uniqueCount="60">
  <si>
    <t>Group</t>
  </si>
  <si>
    <t>Gender</t>
  </si>
  <si>
    <t>HR</t>
  </si>
  <si>
    <t>Volume;s</t>
  </si>
  <si>
    <t>Volume;d</t>
  </si>
  <si>
    <t>%EF</t>
  </si>
  <si>
    <t>%FS</t>
  </si>
  <si>
    <t>Diameter;s</t>
  </si>
  <si>
    <t>Diameter;d</t>
  </si>
  <si>
    <t>LVAW;d</t>
  </si>
  <si>
    <t>LVAW;s</t>
  </si>
  <si>
    <t>LVPW;d</t>
  </si>
  <si>
    <t>LVPW;s</t>
  </si>
  <si>
    <t>mass (mg)</t>
  </si>
  <si>
    <t>LVOT Peak grad</t>
  </si>
  <si>
    <t>LVOT Peak Vel</t>
  </si>
  <si>
    <t>PA Peak grad</t>
  </si>
  <si>
    <t>PA Peak Vel</t>
  </si>
  <si>
    <t>PR interval</t>
  </si>
  <si>
    <t>F</t>
  </si>
  <si>
    <t>M</t>
  </si>
  <si>
    <t>CTRL ASO</t>
  </si>
  <si>
    <t>OMA1 ASO</t>
  </si>
  <si>
    <t>Heart rate</t>
  </si>
  <si>
    <t>Echocardiography results</t>
  </si>
  <si>
    <t>s: systole</t>
  </si>
  <si>
    <t>d: diastole</t>
  </si>
  <si>
    <t>Age (weeks)</t>
  </si>
  <si>
    <t>ID</t>
  </si>
  <si>
    <t>Sex</t>
  </si>
  <si>
    <t>LVOT Peak grad (mmHg)</t>
  </si>
  <si>
    <t>LVOT Peak Vel (mm/s)</t>
  </si>
  <si>
    <t>PA Peak grad (mmHg)</t>
  </si>
  <si>
    <t>PA Peak Vel (mm/s)</t>
  </si>
  <si>
    <t>PR interval (ms)</t>
  </si>
  <si>
    <t>SV (uL)</t>
  </si>
  <si>
    <t>CO (mL/min)</t>
  </si>
  <si>
    <t>WT</t>
  </si>
  <si>
    <t>42 ms</t>
  </si>
  <si>
    <t>44 ms</t>
  </si>
  <si>
    <t>40 ms</t>
  </si>
  <si>
    <t>G58R+</t>
  </si>
  <si>
    <t>52-64 ms</t>
  </si>
  <si>
    <t>52-76 ms</t>
  </si>
  <si>
    <t>58 ms</t>
  </si>
  <si>
    <t>56-66 ms</t>
  </si>
  <si>
    <t>84 ms</t>
  </si>
  <si>
    <t>70-112 ms</t>
  </si>
  <si>
    <t>52-90 ms</t>
  </si>
  <si>
    <t>52-72</t>
  </si>
  <si>
    <t>50-56 ms</t>
  </si>
  <si>
    <t>HR: heart rate</t>
  </si>
  <si>
    <t>EF: ejection fraction</t>
  </si>
  <si>
    <t>FS: fractional shorteing</t>
  </si>
  <si>
    <t>LVAW: left ventricular anterior wall</t>
  </si>
  <si>
    <t>LVPW: left ventricular posterior wall</t>
  </si>
  <si>
    <t>LVOT: left ventricular outflow tract</t>
  </si>
  <si>
    <t>PA: pulmunoary artery</t>
  </si>
  <si>
    <t>SV: stroke volume</t>
  </si>
  <si>
    <t>CO: cardiac output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</si>
</sst>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medium">
        <color rgb="FFD6DADC"/>
      </right>
      <top/>
      <bottom style="medium">
        <color rgb="FFD6DADC"/>
      </bottom>
      <diagonal/>
    </border>
    <border>
      <left/>
      <right style="medium">
        <color rgb="FFD6DADC"/>
      </right>
      <top/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1" fillId="0" borderId="0" xfId="1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/>
    <xf numFmtId="0" fontId="1" fillId="0" borderId="0" xfId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/>
  </cellXfs>
  <cellStyles count="2">
    <cellStyle name="Normal" xfId="0" builtinId="0"/>
    <cellStyle name="Normal_Sheet1" xfId="1" xr:uid="{52CAA196-A770-47E1-84E1-DCAF44CE06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88CB8-C22B-4863-A354-3F423D5F8270}">
  <dimension ref="A1:A13"/>
  <sheetViews>
    <sheetView tabSelected="1" workbookViewId="0"/>
  </sheetViews>
  <sheetFormatPr baseColWidth="10" defaultColWidth="8.83203125" defaultRowHeight="15" x14ac:dyDescent="0.2"/>
  <sheetData>
    <row r="1" spans="1:1" x14ac:dyDescent="0.2">
      <c r="A1" t="s">
        <v>24</v>
      </c>
    </row>
    <row r="3" spans="1:1" x14ac:dyDescent="0.2">
      <c r="A3" t="s">
        <v>51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  <row r="7" spans="1:1" x14ac:dyDescent="0.2">
      <c r="A7" t="s">
        <v>55</v>
      </c>
    </row>
    <row r="8" spans="1:1" x14ac:dyDescent="0.2">
      <c r="A8" t="s">
        <v>25</v>
      </c>
    </row>
    <row r="9" spans="1:1" x14ac:dyDescent="0.2">
      <c r="A9" t="s">
        <v>26</v>
      </c>
    </row>
    <row r="10" spans="1:1" x14ac:dyDescent="0.2">
      <c r="A10" t="s">
        <v>56</v>
      </c>
    </row>
    <row r="11" spans="1:1" x14ac:dyDescent="0.2">
      <c r="A11" t="s">
        <v>57</v>
      </c>
    </row>
    <row r="12" spans="1:1" x14ac:dyDescent="0.2">
      <c r="A12" t="s">
        <v>58</v>
      </c>
    </row>
    <row r="13" spans="1:1" x14ac:dyDescent="0.2">
      <c r="A13" t="s">
        <v>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DE88E-F294-4B14-A874-6E8E728FF637}">
  <dimension ref="A1:W31"/>
  <sheetViews>
    <sheetView zoomScale="72" workbookViewId="0">
      <selection activeCell="Q1" sqref="Q1"/>
    </sheetView>
  </sheetViews>
  <sheetFormatPr baseColWidth="10" defaultColWidth="8.83203125" defaultRowHeight="15" x14ac:dyDescent="0.2"/>
  <sheetData>
    <row r="1" spans="1:23" ht="61" thickBot="1" x14ac:dyDescent="0.25">
      <c r="A1" s="2" t="s">
        <v>27</v>
      </c>
      <c r="B1" s="2" t="s">
        <v>28</v>
      </c>
      <c r="C1" s="2" t="s">
        <v>29</v>
      </c>
      <c r="D1" s="2" t="s">
        <v>0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30</v>
      </c>
      <c r="R1" s="2" t="s">
        <v>31</v>
      </c>
      <c r="S1" s="2" t="s">
        <v>32</v>
      </c>
      <c r="T1" s="2" t="s">
        <v>33</v>
      </c>
      <c r="U1" s="2" t="s">
        <v>34</v>
      </c>
      <c r="V1" s="3" t="s">
        <v>35</v>
      </c>
      <c r="W1" s="3" t="s">
        <v>36</v>
      </c>
    </row>
    <row r="2" spans="1:23" x14ac:dyDescent="0.2">
      <c r="A2" s="4">
        <v>25.4</v>
      </c>
      <c r="B2" s="5">
        <v>2343</v>
      </c>
      <c r="C2" s="1" t="s">
        <v>19</v>
      </c>
      <c r="D2" s="5" t="s">
        <v>37</v>
      </c>
      <c r="E2" s="5">
        <v>556</v>
      </c>
      <c r="F2" s="5">
        <v>23.9</v>
      </c>
      <c r="G2" s="5">
        <v>58.3</v>
      </c>
      <c r="H2" s="5">
        <v>59.1</v>
      </c>
      <c r="I2" s="5">
        <v>30.7</v>
      </c>
      <c r="J2" s="5">
        <v>2.5680000000000001</v>
      </c>
      <c r="K2" s="5">
        <v>3.7050000000000001</v>
      </c>
      <c r="L2" s="5">
        <v>0.66900000000000004</v>
      </c>
      <c r="M2" s="5">
        <v>1.0620000000000001</v>
      </c>
      <c r="N2" s="5">
        <v>0.66900000000000004</v>
      </c>
      <c r="O2" s="5">
        <v>1.0629999999999999</v>
      </c>
      <c r="P2" s="5">
        <v>67.2</v>
      </c>
      <c r="Q2" s="5">
        <v>5.0999999999999996</v>
      </c>
      <c r="R2" s="5">
        <v>1130</v>
      </c>
      <c r="S2" s="5">
        <v>1.7</v>
      </c>
      <c r="T2" s="5">
        <v>650</v>
      </c>
      <c r="U2" s="5">
        <v>40</v>
      </c>
      <c r="V2" s="5">
        <f>G2-F2</f>
        <v>34.4</v>
      </c>
      <c r="W2" s="5">
        <f t="shared" ref="W2:W31" si="0">V2*E2/1000</f>
        <v>19.126399999999997</v>
      </c>
    </row>
    <row r="3" spans="1:23" x14ac:dyDescent="0.2">
      <c r="A3" s="6">
        <v>25.4</v>
      </c>
      <c r="B3" s="5">
        <v>2344</v>
      </c>
      <c r="C3" s="1" t="s">
        <v>19</v>
      </c>
      <c r="D3" s="5" t="s">
        <v>37</v>
      </c>
      <c r="E3" s="5">
        <v>505</v>
      </c>
      <c r="F3" s="5">
        <v>24.5</v>
      </c>
      <c r="G3" s="5">
        <v>61.6</v>
      </c>
      <c r="H3" s="5">
        <v>60</v>
      </c>
      <c r="I3" s="5">
        <v>31.5</v>
      </c>
      <c r="J3" s="5">
        <v>2.597</v>
      </c>
      <c r="K3" s="5">
        <v>3.7890000000000001</v>
      </c>
      <c r="L3" s="5">
        <v>0.70699999999999996</v>
      </c>
      <c r="M3" s="5">
        <v>1.0780000000000001</v>
      </c>
      <c r="N3" s="5">
        <v>0.70699999999999996</v>
      </c>
      <c r="O3" s="5">
        <v>1.06</v>
      </c>
      <c r="P3" s="5">
        <v>69</v>
      </c>
      <c r="Q3" s="5">
        <v>5.2</v>
      </c>
      <c r="R3" s="5">
        <v>1144</v>
      </c>
      <c r="S3" s="5">
        <v>1.6</v>
      </c>
      <c r="T3" s="5">
        <v>636</v>
      </c>
      <c r="U3" s="5">
        <v>40</v>
      </c>
      <c r="V3" s="5">
        <f>G3-F3</f>
        <v>37.1</v>
      </c>
      <c r="W3" s="5">
        <f t="shared" si="0"/>
        <v>18.735499999999998</v>
      </c>
    </row>
    <row r="4" spans="1:23" x14ac:dyDescent="0.2">
      <c r="A4" s="6">
        <v>25.4</v>
      </c>
      <c r="B4" s="5">
        <v>2345</v>
      </c>
      <c r="C4" s="1" t="s">
        <v>19</v>
      </c>
      <c r="D4" s="5" t="s">
        <v>37</v>
      </c>
      <c r="E4" s="5">
        <v>549</v>
      </c>
      <c r="F4" s="5">
        <v>24.8</v>
      </c>
      <c r="G4" s="5">
        <v>60.6</v>
      </c>
      <c r="H4" s="5">
        <v>59</v>
      </c>
      <c r="I4" s="5">
        <v>30.7</v>
      </c>
      <c r="J4" s="5">
        <v>2.61</v>
      </c>
      <c r="K4" s="5">
        <v>3.7650000000000001</v>
      </c>
      <c r="L4" s="5">
        <v>0.64300000000000002</v>
      </c>
      <c r="M4" s="5">
        <v>1.075</v>
      </c>
      <c r="N4" s="5">
        <v>0.68</v>
      </c>
      <c r="O4" s="5">
        <v>1.0569999999999999</v>
      </c>
      <c r="P4" s="5">
        <v>64</v>
      </c>
      <c r="Q4" s="5">
        <v>5.8</v>
      </c>
      <c r="R4" s="5">
        <v>1200</v>
      </c>
      <c r="S4" s="5">
        <v>1.7</v>
      </c>
      <c r="T4" s="5">
        <v>654</v>
      </c>
      <c r="U4" s="5">
        <v>38</v>
      </c>
      <c r="V4" s="5">
        <f>G4-F4</f>
        <v>35.799999999999997</v>
      </c>
      <c r="W4" s="5">
        <f t="shared" si="0"/>
        <v>19.654199999999996</v>
      </c>
    </row>
    <row r="5" spans="1:23" x14ac:dyDescent="0.2">
      <c r="A5" s="5">
        <v>31.9</v>
      </c>
      <c r="B5" s="5">
        <v>2435</v>
      </c>
      <c r="C5" s="5" t="s">
        <v>20</v>
      </c>
      <c r="D5" s="5" t="s">
        <v>37</v>
      </c>
      <c r="E5" s="5">
        <v>506</v>
      </c>
      <c r="F5" s="5">
        <v>26.4</v>
      </c>
      <c r="G5" s="5">
        <v>71.8</v>
      </c>
      <c r="H5" s="5">
        <v>63</v>
      </c>
      <c r="I5" s="5">
        <v>33.799999999999997</v>
      </c>
      <c r="J5" s="5">
        <v>2.6749999999999998</v>
      </c>
      <c r="K5" s="5">
        <v>4.0430000000000001</v>
      </c>
      <c r="L5" s="5">
        <v>0.74</v>
      </c>
      <c r="M5" s="5">
        <v>1.1259999999999999</v>
      </c>
      <c r="N5" s="5">
        <v>0.77</v>
      </c>
      <c r="O5" s="5">
        <v>1.137</v>
      </c>
      <c r="P5" s="5">
        <v>89.5</v>
      </c>
      <c r="Q5" s="5">
        <v>6</v>
      </c>
      <c r="R5" s="5">
        <v>1228</v>
      </c>
      <c r="S5" s="5">
        <v>1.5</v>
      </c>
      <c r="T5" s="5">
        <v>620</v>
      </c>
      <c r="U5" s="5" t="s">
        <v>38</v>
      </c>
      <c r="V5" s="5">
        <f t="shared" ref="V5:V31" si="1">G5-F5</f>
        <v>45.4</v>
      </c>
      <c r="W5" s="5">
        <f t="shared" si="0"/>
        <v>22.972399999999997</v>
      </c>
    </row>
    <row r="6" spans="1:23" x14ac:dyDescent="0.2">
      <c r="A6" s="11">
        <v>19</v>
      </c>
      <c r="B6" s="12">
        <v>2438</v>
      </c>
      <c r="C6" s="1" t="s">
        <v>19</v>
      </c>
      <c r="D6" s="5" t="s">
        <v>37</v>
      </c>
      <c r="E6" s="5">
        <v>512</v>
      </c>
      <c r="F6" s="5">
        <v>23</v>
      </c>
      <c r="G6" s="5">
        <v>54</v>
      </c>
      <c r="H6" s="5">
        <v>57.4</v>
      </c>
      <c r="I6" s="5">
        <v>29.5</v>
      </c>
      <c r="J6" s="5">
        <v>2.5299999999999998</v>
      </c>
      <c r="K6" s="5">
        <v>3.58</v>
      </c>
      <c r="L6" s="5">
        <v>0.68899999999999995</v>
      </c>
      <c r="M6" s="5">
        <v>1.0629999999999999</v>
      </c>
      <c r="N6" s="5">
        <v>0.69799999999999995</v>
      </c>
      <c r="O6" s="5">
        <v>1.042</v>
      </c>
      <c r="P6" s="5">
        <v>62</v>
      </c>
      <c r="Q6" s="5">
        <v>4.8</v>
      </c>
      <c r="R6" s="5">
        <v>1091</v>
      </c>
      <c r="S6" s="5">
        <v>1.5</v>
      </c>
      <c r="T6" s="5">
        <v>621</v>
      </c>
      <c r="U6" s="5">
        <v>42</v>
      </c>
      <c r="V6" s="5">
        <f t="shared" si="1"/>
        <v>31</v>
      </c>
      <c r="W6" s="5">
        <f t="shared" si="0"/>
        <v>15.872</v>
      </c>
    </row>
    <row r="7" spans="1:23" x14ac:dyDescent="0.2">
      <c r="A7" s="12">
        <v>25.3</v>
      </c>
      <c r="B7" s="12">
        <v>2438</v>
      </c>
      <c r="C7" s="5" t="s">
        <v>19</v>
      </c>
      <c r="D7" s="5" t="s">
        <v>37</v>
      </c>
      <c r="E7" s="5">
        <v>515</v>
      </c>
      <c r="F7" s="1">
        <v>25.3</v>
      </c>
      <c r="G7" s="1">
        <v>59.5</v>
      </c>
      <c r="H7" s="1">
        <v>57.4</v>
      </c>
      <c r="I7" s="1">
        <v>29.6</v>
      </c>
      <c r="J7" s="1">
        <v>2.63</v>
      </c>
      <c r="K7" s="1">
        <v>3.7370000000000001</v>
      </c>
      <c r="L7" s="1">
        <v>0.68899999999999995</v>
      </c>
      <c r="M7" s="1">
        <v>1.06</v>
      </c>
      <c r="N7" s="1">
        <v>0.68</v>
      </c>
      <c r="O7" s="1">
        <v>1.042</v>
      </c>
      <c r="P7" s="1">
        <v>66.900000000000006</v>
      </c>
      <c r="Q7" s="1">
        <v>5.9</v>
      </c>
      <c r="R7" s="1">
        <v>1210</v>
      </c>
      <c r="S7" s="1">
        <v>1.6</v>
      </c>
      <c r="T7" s="1">
        <v>625</v>
      </c>
      <c r="U7" s="1" t="s">
        <v>39</v>
      </c>
      <c r="V7" s="5">
        <f t="shared" si="1"/>
        <v>34.200000000000003</v>
      </c>
      <c r="W7" s="5">
        <f t="shared" si="0"/>
        <v>17.613</v>
      </c>
    </row>
    <row r="8" spans="1:23" x14ac:dyDescent="0.2">
      <c r="A8" s="12">
        <v>31.9</v>
      </c>
      <c r="B8" s="12">
        <v>2438</v>
      </c>
      <c r="C8" s="5" t="s">
        <v>19</v>
      </c>
      <c r="D8" s="5" t="s">
        <v>37</v>
      </c>
      <c r="E8" s="5">
        <v>571</v>
      </c>
      <c r="F8" s="5">
        <v>25.7</v>
      </c>
      <c r="G8" s="5">
        <v>57</v>
      </c>
      <c r="H8" s="5">
        <v>55</v>
      </c>
      <c r="I8" s="5">
        <v>28</v>
      </c>
      <c r="J8" s="5">
        <v>2.6469999999999998</v>
      </c>
      <c r="K8" s="5">
        <v>3.669</v>
      </c>
      <c r="L8" s="5">
        <v>0.68899999999999995</v>
      </c>
      <c r="M8" s="5">
        <v>1.06</v>
      </c>
      <c r="N8" s="5">
        <v>0.7</v>
      </c>
      <c r="O8" s="5">
        <v>1.05</v>
      </c>
      <c r="P8" s="5">
        <v>68.7</v>
      </c>
      <c r="Q8" s="5">
        <v>5.6</v>
      </c>
      <c r="R8" s="5">
        <v>1183</v>
      </c>
      <c r="S8" s="5">
        <v>1.8</v>
      </c>
      <c r="T8" s="5">
        <v>675</v>
      </c>
      <c r="U8" s="5" t="s">
        <v>40</v>
      </c>
      <c r="V8" s="5">
        <f t="shared" si="1"/>
        <v>31.3</v>
      </c>
      <c r="W8" s="5">
        <f t="shared" si="0"/>
        <v>17.872299999999999</v>
      </c>
    </row>
    <row r="9" spans="1:23" x14ac:dyDescent="0.2">
      <c r="A9" s="11">
        <v>19</v>
      </c>
      <c r="B9" s="12">
        <v>2439</v>
      </c>
      <c r="C9" s="5" t="s">
        <v>19</v>
      </c>
      <c r="D9" s="5" t="s">
        <v>37</v>
      </c>
      <c r="E9" s="5">
        <v>462</v>
      </c>
      <c r="F9" s="5">
        <v>27</v>
      </c>
      <c r="G9" s="5">
        <v>65</v>
      </c>
      <c r="H9" s="5">
        <v>58.3</v>
      </c>
      <c r="I9" s="5">
        <v>30.3</v>
      </c>
      <c r="J9" s="5">
        <v>2.7</v>
      </c>
      <c r="K9" s="5">
        <v>3.87</v>
      </c>
      <c r="L9" s="5">
        <v>0.68400000000000005</v>
      </c>
      <c r="M9" s="5">
        <v>1.0840000000000001</v>
      </c>
      <c r="N9" s="5">
        <v>0.7</v>
      </c>
      <c r="O9" s="5">
        <v>1.07</v>
      </c>
      <c r="P9" s="5">
        <v>77</v>
      </c>
      <c r="Q9" s="5">
        <v>5.6</v>
      </c>
      <c r="R9" s="5">
        <v>1183</v>
      </c>
      <c r="S9" s="5">
        <v>1.9</v>
      </c>
      <c r="T9" s="5">
        <v>689</v>
      </c>
      <c r="U9" s="5">
        <v>40</v>
      </c>
      <c r="V9" s="5">
        <f t="shared" si="1"/>
        <v>38</v>
      </c>
      <c r="W9" s="5">
        <f t="shared" si="0"/>
        <v>17.556000000000001</v>
      </c>
    </row>
    <row r="10" spans="1:23" x14ac:dyDescent="0.2">
      <c r="A10" s="12">
        <v>25.3</v>
      </c>
      <c r="B10" s="12">
        <v>2439</v>
      </c>
      <c r="C10" s="5" t="s">
        <v>19</v>
      </c>
      <c r="D10" s="5" t="s">
        <v>37</v>
      </c>
      <c r="E10" s="5">
        <v>487</v>
      </c>
      <c r="F10" s="1">
        <v>27</v>
      </c>
      <c r="G10" s="1">
        <v>67</v>
      </c>
      <c r="H10" s="1">
        <v>59.7</v>
      </c>
      <c r="I10" s="1">
        <v>31.3</v>
      </c>
      <c r="J10" s="1">
        <v>2.7</v>
      </c>
      <c r="K10" s="1">
        <v>3.9279999999999999</v>
      </c>
      <c r="L10" s="1">
        <v>0.7</v>
      </c>
      <c r="M10" s="1">
        <v>1.073</v>
      </c>
      <c r="N10" s="1">
        <v>0.7</v>
      </c>
      <c r="O10" s="1">
        <v>1.0900000000000001</v>
      </c>
      <c r="P10" s="1">
        <v>75.3</v>
      </c>
      <c r="Q10" s="1">
        <v>4.2</v>
      </c>
      <c r="R10" s="1">
        <v>1029</v>
      </c>
      <c r="S10" s="1">
        <v>1.9</v>
      </c>
      <c r="T10" s="1">
        <v>682</v>
      </c>
      <c r="U10" s="1" t="s">
        <v>40</v>
      </c>
      <c r="V10" s="5">
        <f t="shared" si="1"/>
        <v>40</v>
      </c>
      <c r="W10" s="5">
        <f t="shared" si="0"/>
        <v>19.48</v>
      </c>
    </row>
    <row r="11" spans="1:23" x14ac:dyDescent="0.2">
      <c r="A11" s="12">
        <v>31.9</v>
      </c>
      <c r="B11" s="12">
        <v>2439</v>
      </c>
      <c r="C11" s="5" t="s">
        <v>19</v>
      </c>
      <c r="D11" s="5" t="s">
        <v>37</v>
      </c>
      <c r="E11" s="5">
        <v>569</v>
      </c>
      <c r="F11" s="5">
        <v>25.2</v>
      </c>
      <c r="G11" s="5">
        <v>63.4</v>
      </c>
      <c r="H11" s="5">
        <v>60</v>
      </c>
      <c r="I11" s="5">
        <v>31.6</v>
      </c>
      <c r="J11" s="5">
        <v>2.6230000000000002</v>
      </c>
      <c r="K11" s="5">
        <v>3.8370000000000002</v>
      </c>
      <c r="L11" s="5">
        <v>0.70699999999999996</v>
      </c>
      <c r="M11" s="5">
        <v>1.06</v>
      </c>
      <c r="N11" s="5">
        <v>0.72499999999999998</v>
      </c>
      <c r="O11" s="5">
        <v>1.0629999999999999</v>
      </c>
      <c r="P11" s="5">
        <v>72.3</v>
      </c>
      <c r="Q11" s="5">
        <v>5.6</v>
      </c>
      <c r="R11" s="5">
        <v>1182</v>
      </c>
      <c r="S11" s="5">
        <v>1.7</v>
      </c>
      <c r="T11" s="5">
        <v>656</v>
      </c>
      <c r="U11" s="5" t="s">
        <v>38</v>
      </c>
      <c r="V11" s="5">
        <f t="shared" si="1"/>
        <v>38.200000000000003</v>
      </c>
      <c r="W11" s="5">
        <f t="shared" si="0"/>
        <v>21.735800000000005</v>
      </c>
    </row>
    <row r="12" spans="1:23" x14ac:dyDescent="0.2">
      <c r="A12" s="12">
        <v>31.9</v>
      </c>
      <c r="B12" s="12">
        <v>2440</v>
      </c>
      <c r="C12" s="5" t="s">
        <v>19</v>
      </c>
      <c r="D12" s="5" t="s">
        <v>37</v>
      </c>
      <c r="E12" s="5">
        <v>505</v>
      </c>
      <c r="F12" s="5">
        <v>23.9</v>
      </c>
      <c r="G12" s="5">
        <v>59.5</v>
      </c>
      <c r="H12" s="5">
        <v>59.8</v>
      </c>
      <c r="I12" s="5">
        <v>31.2</v>
      </c>
      <c r="J12" s="5">
        <v>2.57</v>
      </c>
      <c r="K12" s="5">
        <v>3.7349999999999999</v>
      </c>
      <c r="L12" s="5">
        <v>0.72</v>
      </c>
      <c r="M12" s="5">
        <v>1.0900000000000001</v>
      </c>
      <c r="N12" s="5">
        <v>0.74</v>
      </c>
      <c r="O12" s="5">
        <v>1.1000000000000001</v>
      </c>
      <c r="P12" s="5">
        <v>75.5</v>
      </c>
      <c r="Q12" s="5">
        <v>5.8</v>
      </c>
      <c r="R12" s="5">
        <v>1204</v>
      </c>
      <c r="S12" s="5">
        <v>1.6</v>
      </c>
      <c r="T12" s="5">
        <v>632</v>
      </c>
      <c r="U12" s="5" t="s">
        <v>38</v>
      </c>
      <c r="V12" s="5">
        <f t="shared" si="1"/>
        <v>35.6</v>
      </c>
      <c r="W12" s="5">
        <f t="shared" si="0"/>
        <v>17.978000000000002</v>
      </c>
    </row>
    <row r="13" spans="1:23" x14ac:dyDescent="0.2">
      <c r="A13" s="12">
        <v>32.4</v>
      </c>
      <c r="B13" s="12">
        <v>2443</v>
      </c>
      <c r="C13" s="5" t="s">
        <v>20</v>
      </c>
      <c r="D13" s="5" t="s">
        <v>37</v>
      </c>
      <c r="E13" s="5">
        <v>520</v>
      </c>
      <c r="F13" s="5">
        <v>27.4</v>
      </c>
      <c r="G13" s="5">
        <v>73.2</v>
      </c>
      <c r="H13" s="5">
        <v>62.6</v>
      </c>
      <c r="I13" s="5">
        <v>33.4</v>
      </c>
      <c r="J13" s="5">
        <v>2.7160000000000002</v>
      </c>
      <c r="K13" s="5">
        <v>4.0759999999999996</v>
      </c>
      <c r="L13" s="5">
        <v>0.71499999999999997</v>
      </c>
      <c r="M13" s="5">
        <v>1.1100000000000001</v>
      </c>
      <c r="N13" s="5">
        <v>0.71499999999999997</v>
      </c>
      <c r="O13" s="5">
        <v>1.1100000000000001</v>
      </c>
      <c r="P13" s="5">
        <v>84.9</v>
      </c>
      <c r="Q13" s="5">
        <v>6.2</v>
      </c>
      <c r="R13" s="5">
        <v>1249</v>
      </c>
      <c r="S13" s="5">
        <v>2.1</v>
      </c>
      <c r="T13" s="5">
        <v>726</v>
      </c>
      <c r="U13" s="5" t="s">
        <v>40</v>
      </c>
      <c r="V13" s="5">
        <f t="shared" si="1"/>
        <v>45.800000000000004</v>
      </c>
      <c r="W13" s="5">
        <f t="shared" si="0"/>
        <v>23.816000000000003</v>
      </c>
    </row>
    <row r="14" spans="1:23" x14ac:dyDescent="0.2">
      <c r="A14" s="12">
        <v>32.4</v>
      </c>
      <c r="B14" s="12">
        <v>2444</v>
      </c>
      <c r="C14" s="5" t="s">
        <v>20</v>
      </c>
      <c r="D14" s="5" t="s">
        <v>37</v>
      </c>
      <c r="E14" s="5">
        <v>400</v>
      </c>
      <c r="F14" s="5">
        <v>30.5</v>
      </c>
      <c r="G14" s="5">
        <v>78.599999999999994</v>
      </c>
      <c r="H14" s="5">
        <v>61.3</v>
      </c>
      <c r="I14" s="5">
        <v>32.5</v>
      </c>
      <c r="J14" s="5">
        <v>2.835</v>
      </c>
      <c r="K14" s="5">
        <v>4.2009999999999996</v>
      </c>
      <c r="L14" s="5">
        <v>0.74</v>
      </c>
      <c r="M14" s="5">
        <v>1.1000000000000001</v>
      </c>
      <c r="N14" s="5">
        <v>0.72</v>
      </c>
      <c r="O14" s="5">
        <v>1.0840000000000001</v>
      </c>
      <c r="P14" s="5">
        <v>85</v>
      </c>
      <c r="Q14" s="5">
        <v>5.3</v>
      </c>
      <c r="R14" s="5">
        <v>1156</v>
      </c>
      <c r="S14" s="5">
        <v>1.6</v>
      </c>
      <c r="T14" s="5">
        <v>642</v>
      </c>
      <c r="U14" s="5" t="s">
        <v>39</v>
      </c>
      <c r="V14" s="5">
        <f t="shared" si="1"/>
        <v>48.099999999999994</v>
      </c>
      <c r="W14" s="5">
        <f t="shared" si="0"/>
        <v>19.239999999999995</v>
      </c>
    </row>
    <row r="15" spans="1:23" x14ac:dyDescent="0.2">
      <c r="A15" s="12">
        <v>32.4</v>
      </c>
      <c r="B15" s="12">
        <v>2445</v>
      </c>
      <c r="C15" s="5" t="s">
        <v>20</v>
      </c>
      <c r="D15" s="5" t="s">
        <v>37</v>
      </c>
      <c r="E15" s="5">
        <v>471</v>
      </c>
      <c r="F15" s="5">
        <v>34</v>
      </c>
      <c r="G15" s="5">
        <v>78.5</v>
      </c>
      <c r="H15" s="5">
        <v>56.7</v>
      </c>
      <c r="I15" s="5">
        <v>29.3</v>
      </c>
      <c r="J15" s="5">
        <v>2.9670000000000001</v>
      </c>
      <c r="K15" s="5">
        <v>4.1989999999999998</v>
      </c>
      <c r="L15" s="5">
        <v>0.73</v>
      </c>
      <c r="M15" s="5">
        <v>1.1200000000000001</v>
      </c>
      <c r="N15" s="5">
        <v>0.71199999999999997</v>
      </c>
      <c r="O15" s="5">
        <v>1.1000000000000001</v>
      </c>
      <c r="P15" s="5">
        <v>89</v>
      </c>
      <c r="Q15" s="5">
        <v>6.1</v>
      </c>
      <c r="R15" s="5">
        <v>1235</v>
      </c>
      <c r="S15" s="5">
        <v>2.1</v>
      </c>
      <c r="T15" s="5">
        <v>718</v>
      </c>
      <c r="U15" s="5" t="s">
        <v>38</v>
      </c>
      <c r="V15" s="5">
        <f t="shared" si="1"/>
        <v>44.5</v>
      </c>
      <c r="W15" s="5">
        <f t="shared" si="0"/>
        <v>20.959499999999998</v>
      </c>
    </row>
    <row r="16" spans="1:23" x14ac:dyDescent="0.2">
      <c r="A16" s="12">
        <v>32.4</v>
      </c>
      <c r="B16" s="12">
        <v>2446</v>
      </c>
      <c r="C16" s="5" t="s">
        <v>19</v>
      </c>
      <c r="D16" s="5" t="s">
        <v>37</v>
      </c>
      <c r="E16" s="5">
        <v>513</v>
      </c>
      <c r="F16" s="5">
        <v>24.1</v>
      </c>
      <c r="G16" s="5">
        <v>59.6</v>
      </c>
      <c r="H16" s="5">
        <v>59.5</v>
      </c>
      <c r="I16" s="5">
        <v>31</v>
      </c>
      <c r="J16" s="5">
        <v>2.58</v>
      </c>
      <c r="K16" s="5">
        <v>3.738</v>
      </c>
      <c r="L16" s="5">
        <v>0.68899999999999995</v>
      </c>
      <c r="M16" s="5">
        <v>1.06</v>
      </c>
      <c r="N16" s="5">
        <v>0.7</v>
      </c>
      <c r="O16" s="5">
        <v>1.0780000000000001</v>
      </c>
      <c r="P16" s="5">
        <v>66.5</v>
      </c>
      <c r="Q16" s="5">
        <v>4.2</v>
      </c>
      <c r="R16" s="5">
        <v>1030</v>
      </c>
      <c r="S16" s="5">
        <v>2</v>
      </c>
      <c r="T16" s="5">
        <v>699</v>
      </c>
      <c r="U16" s="5" t="s">
        <v>40</v>
      </c>
      <c r="V16" s="5">
        <f t="shared" si="1"/>
        <v>35.5</v>
      </c>
      <c r="W16" s="5">
        <f t="shared" si="0"/>
        <v>18.211500000000001</v>
      </c>
    </row>
    <row r="17" spans="1:23" x14ac:dyDescent="0.2">
      <c r="A17" s="11">
        <v>25.4</v>
      </c>
      <c r="B17" s="12">
        <v>2341</v>
      </c>
      <c r="C17" s="1" t="s">
        <v>19</v>
      </c>
      <c r="D17" s="5" t="s">
        <v>41</v>
      </c>
      <c r="E17" s="5">
        <v>496</v>
      </c>
      <c r="F17" s="5">
        <v>9.4</v>
      </c>
      <c r="G17" s="5">
        <v>35.1</v>
      </c>
      <c r="H17" s="5">
        <v>73</v>
      </c>
      <c r="I17" s="5">
        <v>40.799999999999997</v>
      </c>
      <c r="J17" s="5">
        <v>1.778</v>
      </c>
      <c r="K17" s="5">
        <v>3.0030000000000001</v>
      </c>
      <c r="L17" s="5">
        <v>0.72499999999999998</v>
      </c>
      <c r="M17" s="5">
        <v>1.1419999999999999</v>
      </c>
      <c r="N17" s="5">
        <v>0.72499999999999998</v>
      </c>
      <c r="O17" s="5">
        <v>1.1419999999999999</v>
      </c>
      <c r="P17" s="5">
        <v>51.2</v>
      </c>
      <c r="Q17" s="5">
        <v>2.4</v>
      </c>
      <c r="R17" s="5">
        <v>769</v>
      </c>
      <c r="S17" s="5">
        <v>0.995</v>
      </c>
      <c r="T17" s="5">
        <v>499</v>
      </c>
      <c r="U17" s="5">
        <v>50</v>
      </c>
      <c r="V17" s="5">
        <f t="shared" si="1"/>
        <v>25.700000000000003</v>
      </c>
      <c r="W17" s="5">
        <f t="shared" si="0"/>
        <v>12.747200000000001</v>
      </c>
    </row>
    <row r="18" spans="1:23" x14ac:dyDescent="0.2">
      <c r="A18" s="11">
        <v>25.4</v>
      </c>
      <c r="B18" s="12">
        <v>2342</v>
      </c>
      <c r="C18" s="1" t="s">
        <v>19</v>
      </c>
      <c r="D18" s="5" t="s">
        <v>41</v>
      </c>
      <c r="E18" s="5">
        <v>476</v>
      </c>
      <c r="F18" s="5">
        <v>17.7</v>
      </c>
      <c r="G18" s="5">
        <v>41.2</v>
      </c>
      <c r="H18" s="5">
        <v>57</v>
      </c>
      <c r="I18" s="5">
        <v>29</v>
      </c>
      <c r="J18" s="5">
        <v>2.2789999999999999</v>
      </c>
      <c r="K18" s="5">
        <v>3.2080000000000002</v>
      </c>
      <c r="L18" s="5">
        <v>0.76100000000000001</v>
      </c>
      <c r="M18" s="5">
        <v>1.115</v>
      </c>
      <c r="N18" s="5">
        <v>0.76100000000000001</v>
      </c>
      <c r="O18" s="5">
        <v>1.042</v>
      </c>
      <c r="P18" s="5">
        <v>58.6</v>
      </c>
      <c r="Q18" s="5">
        <v>4.0999999999999996</v>
      </c>
      <c r="R18" s="5">
        <v>1013</v>
      </c>
      <c r="S18" s="5">
        <v>1</v>
      </c>
      <c r="T18" s="5">
        <v>507</v>
      </c>
      <c r="U18" s="5">
        <v>68</v>
      </c>
      <c r="V18" s="5">
        <f t="shared" si="1"/>
        <v>23.500000000000004</v>
      </c>
      <c r="W18" s="5">
        <f t="shared" si="0"/>
        <v>11.186000000000002</v>
      </c>
    </row>
    <row r="19" spans="1:23" x14ac:dyDescent="0.2">
      <c r="A19" s="11">
        <v>25.4</v>
      </c>
      <c r="B19" s="12">
        <v>2346</v>
      </c>
      <c r="C19" s="1" t="s">
        <v>20</v>
      </c>
      <c r="D19" s="5" t="s">
        <v>41</v>
      </c>
      <c r="E19" s="5">
        <v>506</v>
      </c>
      <c r="F19" s="5">
        <v>27.6</v>
      </c>
      <c r="G19" s="5">
        <v>56.3</v>
      </c>
      <c r="H19" s="5">
        <v>51</v>
      </c>
      <c r="I19" s="5">
        <v>25.4</v>
      </c>
      <c r="J19" s="5">
        <v>2.7229999999999999</v>
      </c>
      <c r="K19" s="5">
        <v>3.6509999999999998</v>
      </c>
      <c r="L19" s="5">
        <v>0.80700000000000005</v>
      </c>
      <c r="M19" s="5">
        <v>1.119</v>
      </c>
      <c r="N19" s="5">
        <v>0.79700000000000004</v>
      </c>
      <c r="O19" s="5">
        <v>1.08</v>
      </c>
      <c r="P19" s="5">
        <v>79.900000000000006</v>
      </c>
      <c r="Q19" s="5">
        <v>3.7</v>
      </c>
      <c r="R19" s="5">
        <v>967</v>
      </c>
      <c r="S19" s="5">
        <v>1.2</v>
      </c>
      <c r="T19" s="5">
        <v>546</v>
      </c>
      <c r="U19" s="5">
        <v>78</v>
      </c>
      <c r="V19" s="5">
        <f t="shared" si="1"/>
        <v>28.699999999999996</v>
      </c>
      <c r="W19" s="5">
        <f t="shared" si="0"/>
        <v>14.522199999999996</v>
      </c>
    </row>
    <row r="20" spans="1:23" ht="16" thickBot="1" x14ac:dyDescent="0.25">
      <c r="A20" s="12">
        <v>31.9</v>
      </c>
      <c r="B20" s="12">
        <v>2436</v>
      </c>
      <c r="C20" s="5" t="s">
        <v>20</v>
      </c>
      <c r="D20" s="7" t="s">
        <v>41</v>
      </c>
      <c r="E20" s="5">
        <v>455</v>
      </c>
      <c r="F20" s="5">
        <v>18</v>
      </c>
      <c r="G20" s="5">
        <v>47.6</v>
      </c>
      <c r="H20" s="5">
        <v>62</v>
      </c>
      <c r="I20" s="5">
        <v>32.5</v>
      </c>
      <c r="J20" s="5">
        <v>2.2989999999999999</v>
      </c>
      <c r="K20" s="5">
        <v>3.4049999999999998</v>
      </c>
      <c r="L20" s="5">
        <v>0.92400000000000004</v>
      </c>
      <c r="M20" s="5">
        <v>1.4</v>
      </c>
      <c r="N20" s="5">
        <v>0.65300000000000002</v>
      </c>
      <c r="O20" s="5">
        <v>1.06</v>
      </c>
      <c r="P20" s="5">
        <v>72.2</v>
      </c>
      <c r="Q20" s="5">
        <v>3.6</v>
      </c>
      <c r="R20" s="5">
        <v>950</v>
      </c>
      <c r="S20" s="5">
        <v>1.2</v>
      </c>
      <c r="T20" s="5">
        <v>558</v>
      </c>
      <c r="U20" s="5" t="s">
        <v>42</v>
      </c>
      <c r="V20" s="5">
        <f t="shared" si="1"/>
        <v>29.6</v>
      </c>
      <c r="W20" s="5">
        <f t="shared" si="0"/>
        <v>13.468</v>
      </c>
    </row>
    <row r="21" spans="1:23" ht="16" thickBot="1" x14ac:dyDescent="0.25">
      <c r="A21" s="12">
        <v>31.9</v>
      </c>
      <c r="B21" s="12">
        <v>2437</v>
      </c>
      <c r="C21" s="5" t="s">
        <v>20</v>
      </c>
      <c r="D21" s="7" t="s">
        <v>41</v>
      </c>
      <c r="E21" s="5">
        <v>473</v>
      </c>
      <c r="F21" s="5">
        <v>47.2</v>
      </c>
      <c r="G21" s="5">
        <v>70.099999999999994</v>
      </c>
      <c r="H21" s="5">
        <v>32.700000000000003</v>
      </c>
      <c r="I21" s="5">
        <v>15.2</v>
      </c>
      <c r="J21" s="5">
        <v>3.3929999999999998</v>
      </c>
      <c r="K21" s="5">
        <v>4.0019999999999998</v>
      </c>
      <c r="L21" s="5">
        <v>0.72</v>
      </c>
      <c r="M21" s="5">
        <v>0.999</v>
      </c>
      <c r="N21" s="5">
        <v>0.71199999999999997</v>
      </c>
      <c r="O21" s="5">
        <v>0.90300000000000002</v>
      </c>
      <c r="P21" s="5">
        <v>69.900000000000006</v>
      </c>
      <c r="Q21" s="5">
        <v>1</v>
      </c>
      <c r="R21" s="5">
        <v>510</v>
      </c>
      <c r="S21" s="5">
        <v>0.55800000000000005</v>
      </c>
      <c r="T21" s="5">
        <v>374</v>
      </c>
      <c r="U21" s="5" t="s">
        <v>43</v>
      </c>
      <c r="V21" s="5">
        <f t="shared" si="1"/>
        <v>22.899999999999991</v>
      </c>
      <c r="W21" s="5">
        <f t="shared" si="0"/>
        <v>10.831699999999996</v>
      </c>
    </row>
    <row r="22" spans="1:23" ht="16" thickBot="1" x14ac:dyDescent="0.25">
      <c r="A22" s="11">
        <v>19</v>
      </c>
      <c r="B22" s="12">
        <v>2441</v>
      </c>
      <c r="C22" s="1" t="s">
        <v>19</v>
      </c>
      <c r="D22" s="7" t="s">
        <v>41</v>
      </c>
      <c r="E22" s="5">
        <v>479</v>
      </c>
      <c r="F22" s="5">
        <v>34</v>
      </c>
      <c r="G22" s="5">
        <v>71.599999999999994</v>
      </c>
      <c r="H22" s="5">
        <v>52</v>
      </c>
      <c r="I22" s="5">
        <v>26.3</v>
      </c>
      <c r="J22" s="5">
        <v>2.9750000000000001</v>
      </c>
      <c r="K22" s="5">
        <v>4.0380000000000003</v>
      </c>
      <c r="L22" s="5">
        <v>0.67700000000000005</v>
      </c>
      <c r="M22" s="5">
        <v>1.0680000000000001</v>
      </c>
      <c r="N22" s="5">
        <v>0.67700000000000005</v>
      </c>
      <c r="O22" s="5">
        <v>0.94099999999999995</v>
      </c>
      <c r="P22" s="5">
        <v>74</v>
      </c>
      <c r="Q22" s="5">
        <v>3.9</v>
      </c>
      <c r="R22" s="5">
        <v>981</v>
      </c>
      <c r="S22" s="5">
        <v>1.2</v>
      </c>
      <c r="T22" s="5">
        <v>557</v>
      </c>
      <c r="U22" s="5">
        <v>68</v>
      </c>
      <c r="V22" s="5">
        <f t="shared" si="1"/>
        <v>37.599999999999994</v>
      </c>
      <c r="W22" s="5">
        <f t="shared" si="0"/>
        <v>18.010399999999997</v>
      </c>
    </row>
    <row r="23" spans="1:23" ht="16" thickBot="1" x14ac:dyDescent="0.25">
      <c r="A23" s="12">
        <v>25.3</v>
      </c>
      <c r="B23" s="12">
        <v>2441</v>
      </c>
      <c r="C23" s="5" t="s">
        <v>19</v>
      </c>
      <c r="D23" s="7" t="s">
        <v>41</v>
      </c>
      <c r="E23" s="5">
        <v>465</v>
      </c>
      <c r="F23" s="5">
        <v>36.5</v>
      </c>
      <c r="G23" s="5">
        <v>74.5</v>
      </c>
      <c r="H23" s="5">
        <v>51</v>
      </c>
      <c r="I23" s="5">
        <v>25.7</v>
      </c>
      <c r="J23" s="5">
        <v>3.05</v>
      </c>
      <c r="K23" s="5">
        <v>4.1059999999999999</v>
      </c>
      <c r="L23" s="5">
        <v>0.66500000000000004</v>
      </c>
      <c r="M23" s="5">
        <v>1.069</v>
      </c>
      <c r="N23" s="5">
        <v>0.65200000000000002</v>
      </c>
      <c r="O23" s="5">
        <v>0.82499999999999996</v>
      </c>
      <c r="P23" s="5">
        <v>74</v>
      </c>
      <c r="Q23" s="5">
        <v>2.7</v>
      </c>
      <c r="R23" s="5">
        <v>818</v>
      </c>
      <c r="S23" s="5">
        <v>1.1000000000000001</v>
      </c>
      <c r="T23" s="5">
        <v>534</v>
      </c>
      <c r="U23" s="5" t="s">
        <v>44</v>
      </c>
      <c r="V23" s="5">
        <f t="shared" si="1"/>
        <v>38</v>
      </c>
      <c r="W23" s="5">
        <f t="shared" si="0"/>
        <v>17.670000000000002</v>
      </c>
    </row>
    <row r="24" spans="1:23" ht="16" thickBot="1" x14ac:dyDescent="0.25">
      <c r="A24" s="12">
        <v>31.9</v>
      </c>
      <c r="B24" s="12">
        <v>2441</v>
      </c>
      <c r="C24" s="5" t="s">
        <v>19</v>
      </c>
      <c r="D24" s="7" t="s">
        <v>41</v>
      </c>
      <c r="E24" s="5">
        <v>492</v>
      </c>
      <c r="F24" s="5">
        <v>40.799999999999997</v>
      </c>
      <c r="G24" s="5">
        <v>76.8</v>
      </c>
      <c r="H24" s="5">
        <v>46.9</v>
      </c>
      <c r="I24" s="5">
        <v>23.2</v>
      </c>
      <c r="J24" s="5">
        <v>3.1949999999999998</v>
      </c>
      <c r="K24" s="5">
        <v>4.1589999999999998</v>
      </c>
      <c r="L24" s="5">
        <v>0.68600000000000005</v>
      </c>
      <c r="M24" s="5">
        <v>1.052</v>
      </c>
      <c r="N24" s="5">
        <v>0.65700000000000003</v>
      </c>
      <c r="O24" s="5">
        <v>0.82299999999999995</v>
      </c>
      <c r="P24" s="5">
        <v>78.5</v>
      </c>
      <c r="Q24" s="5">
        <v>3</v>
      </c>
      <c r="R24" s="5">
        <v>870</v>
      </c>
      <c r="S24" s="5">
        <v>0.84</v>
      </c>
      <c r="T24" s="5">
        <v>458</v>
      </c>
      <c r="U24" s="5" t="s">
        <v>45</v>
      </c>
      <c r="V24" s="5">
        <f t="shared" si="1"/>
        <v>36</v>
      </c>
      <c r="W24" s="5">
        <f t="shared" si="0"/>
        <v>17.712</v>
      </c>
    </row>
    <row r="25" spans="1:23" x14ac:dyDescent="0.2">
      <c r="A25" s="11">
        <v>19</v>
      </c>
      <c r="B25" s="12">
        <v>2442</v>
      </c>
      <c r="C25" s="1" t="s">
        <v>19</v>
      </c>
      <c r="D25" s="5" t="s">
        <v>41</v>
      </c>
      <c r="E25" s="5">
        <v>513</v>
      </c>
      <c r="F25" s="5">
        <v>26</v>
      </c>
      <c r="G25" s="5">
        <v>53</v>
      </c>
      <c r="H25" s="5">
        <v>50</v>
      </c>
      <c r="I25" s="5">
        <v>24.7</v>
      </c>
      <c r="J25" s="5">
        <v>2.6739999999999999</v>
      </c>
      <c r="K25" s="5">
        <v>3.5529999999999999</v>
      </c>
      <c r="L25" s="5">
        <v>0.67100000000000004</v>
      </c>
      <c r="M25" s="5">
        <v>0.94899999999999995</v>
      </c>
      <c r="N25" s="5">
        <v>0.64300000000000002</v>
      </c>
      <c r="O25" s="5">
        <v>0.85</v>
      </c>
      <c r="P25" s="5">
        <v>52</v>
      </c>
      <c r="Q25" s="5">
        <v>2.9</v>
      </c>
      <c r="R25" s="5">
        <v>849</v>
      </c>
      <c r="S25" s="5">
        <v>1.1000000000000001</v>
      </c>
      <c r="T25" s="5">
        <v>528</v>
      </c>
      <c r="U25" s="5">
        <v>92</v>
      </c>
      <c r="V25" s="5">
        <f t="shared" si="1"/>
        <v>27</v>
      </c>
      <c r="W25" s="5">
        <f t="shared" si="0"/>
        <v>13.851000000000001</v>
      </c>
    </row>
    <row r="26" spans="1:23" x14ac:dyDescent="0.2">
      <c r="A26" s="12">
        <v>25.3</v>
      </c>
      <c r="B26" s="12">
        <v>2442</v>
      </c>
      <c r="C26" s="5" t="s">
        <v>19</v>
      </c>
      <c r="D26" s="5" t="s">
        <v>41</v>
      </c>
      <c r="E26" s="5">
        <v>462</v>
      </c>
      <c r="F26" s="5">
        <v>26.5</v>
      </c>
      <c r="G26" s="5">
        <v>51.4</v>
      </c>
      <c r="H26" s="5">
        <v>48.4</v>
      </c>
      <c r="I26" s="5">
        <v>23.8</v>
      </c>
      <c r="J26" s="5">
        <v>2.6789999999999998</v>
      </c>
      <c r="K26" s="5">
        <v>3.5139999999999998</v>
      </c>
      <c r="L26" s="5">
        <v>0.67100000000000004</v>
      </c>
      <c r="M26" s="5">
        <v>0.95199999999999996</v>
      </c>
      <c r="N26" s="5">
        <v>0.60699999999999998</v>
      </c>
      <c r="O26" s="5">
        <v>0.8</v>
      </c>
      <c r="P26" s="5">
        <v>54.5</v>
      </c>
      <c r="Q26" s="5">
        <v>1.9</v>
      </c>
      <c r="R26" s="5">
        <v>693</v>
      </c>
      <c r="S26" s="5">
        <v>0.7</v>
      </c>
      <c r="T26" s="5">
        <v>416</v>
      </c>
      <c r="U26" s="1" t="s">
        <v>46</v>
      </c>
      <c r="V26" s="5">
        <f t="shared" si="1"/>
        <v>24.9</v>
      </c>
      <c r="W26" s="5">
        <f t="shared" si="0"/>
        <v>11.5038</v>
      </c>
    </row>
    <row r="27" spans="1:23" x14ac:dyDescent="0.2">
      <c r="A27" s="12">
        <v>31.9</v>
      </c>
      <c r="B27" s="12">
        <v>2442</v>
      </c>
      <c r="C27" s="5" t="s">
        <v>19</v>
      </c>
      <c r="D27" s="5" t="s">
        <v>41</v>
      </c>
      <c r="E27" s="5">
        <v>462</v>
      </c>
      <c r="F27" s="5">
        <v>28.5</v>
      </c>
      <c r="G27" s="5">
        <v>48.7</v>
      </c>
      <c r="H27" s="5">
        <v>41.6</v>
      </c>
      <c r="I27" s="5">
        <v>19.8</v>
      </c>
      <c r="J27" s="5">
        <v>2.7570000000000001</v>
      </c>
      <c r="K27" s="5">
        <v>3.4369999999999998</v>
      </c>
      <c r="L27" s="5">
        <v>0.69799999999999995</v>
      </c>
      <c r="M27" s="5">
        <v>1.042</v>
      </c>
      <c r="N27" s="5">
        <v>0.64600000000000002</v>
      </c>
      <c r="O27" s="5">
        <v>0.82499999999999996</v>
      </c>
      <c r="P27" s="5">
        <v>57</v>
      </c>
      <c r="Q27" s="5">
        <v>1.6</v>
      </c>
      <c r="R27" s="5">
        <v>623</v>
      </c>
      <c r="S27" s="5">
        <v>0.56000000000000005</v>
      </c>
      <c r="T27" s="5">
        <v>374</v>
      </c>
      <c r="U27" s="5" t="s">
        <v>47</v>
      </c>
      <c r="V27" s="5">
        <f t="shared" si="1"/>
        <v>20.200000000000003</v>
      </c>
      <c r="W27" s="5">
        <f t="shared" si="0"/>
        <v>9.3324000000000016</v>
      </c>
    </row>
    <row r="28" spans="1:23" x14ac:dyDescent="0.2">
      <c r="A28" s="12">
        <v>32.4</v>
      </c>
      <c r="B28" s="12">
        <v>2447</v>
      </c>
      <c r="C28" s="5" t="s">
        <v>19</v>
      </c>
      <c r="D28" s="5" t="s">
        <v>41</v>
      </c>
      <c r="E28" s="5">
        <v>477</v>
      </c>
      <c r="F28" s="5">
        <v>23.1</v>
      </c>
      <c r="G28" s="5">
        <v>40.299999999999997</v>
      </c>
      <c r="H28" s="5">
        <v>42.6</v>
      </c>
      <c r="I28" s="5">
        <v>20.2</v>
      </c>
      <c r="J28" s="5">
        <v>2.5350000000000001</v>
      </c>
      <c r="K28" s="5">
        <v>3.177</v>
      </c>
      <c r="L28" s="5">
        <v>0.877</v>
      </c>
      <c r="M28" s="5">
        <v>1.17</v>
      </c>
      <c r="N28" s="5">
        <v>0.64</v>
      </c>
      <c r="O28" s="5">
        <v>0.83499999999999996</v>
      </c>
      <c r="P28" s="5">
        <v>54</v>
      </c>
      <c r="Q28" s="5">
        <v>1.9</v>
      </c>
      <c r="R28" s="5">
        <v>694</v>
      </c>
      <c r="S28" s="5">
        <v>0.77</v>
      </c>
      <c r="T28" s="5">
        <v>439</v>
      </c>
      <c r="U28" s="5" t="s">
        <v>48</v>
      </c>
      <c r="V28" s="5">
        <f t="shared" si="1"/>
        <v>17.199999999999996</v>
      </c>
      <c r="W28" s="5">
        <f t="shared" si="0"/>
        <v>8.2043999999999979</v>
      </c>
    </row>
    <row r="29" spans="1:23" x14ac:dyDescent="0.2">
      <c r="A29" s="12">
        <v>32.4</v>
      </c>
      <c r="B29" s="12">
        <v>2448</v>
      </c>
      <c r="C29" s="5" t="s">
        <v>19</v>
      </c>
      <c r="D29" s="5" t="s">
        <v>41</v>
      </c>
      <c r="E29" s="5">
        <v>519</v>
      </c>
      <c r="F29" s="5">
        <v>27.8</v>
      </c>
      <c r="G29" s="5">
        <v>51</v>
      </c>
      <c r="H29" s="5">
        <v>45.4</v>
      </c>
      <c r="I29" s="5">
        <v>22</v>
      </c>
      <c r="J29" s="5">
        <v>2.7330000000000001</v>
      </c>
      <c r="K29" s="5">
        <v>3.5049999999999999</v>
      </c>
      <c r="L29" s="5">
        <v>0.6</v>
      </c>
      <c r="M29" s="5">
        <v>0.88</v>
      </c>
      <c r="N29" s="5">
        <v>0.6</v>
      </c>
      <c r="O29" s="5">
        <v>0.8</v>
      </c>
      <c r="P29" s="5">
        <v>50.6</v>
      </c>
      <c r="Q29" s="5">
        <v>1.9</v>
      </c>
      <c r="R29" s="5">
        <v>689</v>
      </c>
      <c r="S29" s="5">
        <v>1</v>
      </c>
      <c r="T29" s="5">
        <v>501</v>
      </c>
      <c r="U29" s="5" t="s">
        <v>49</v>
      </c>
      <c r="V29" s="5">
        <f t="shared" si="1"/>
        <v>23.2</v>
      </c>
      <c r="W29" s="5">
        <f t="shared" si="0"/>
        <v>12.040799999999999</v>
      </c>
    </row>
    <row r="30" spans="1:23" x14ac:dyDescent="0.2">
      <c r="A30" s="12">
        <v>32.4</v>
      </c>
      <c r="B30" s="12">
        <v>2449</v>
      </c>
      <c r="C30" s="5" t="s">
        <v>19</v>
      </c>
      <c r="D30" s="5" t="s">
        <v>41</v>
      </c>
      <c r="E30" s="5">
        <v>441</v>
      </c>
      <c r="F30" s="5">
        <v>19.3</v>
      </c>
      <c r="G30" s="5">
        <v>44</v>
      </c>
      <c r="H30" s="5">
        <v>56.2</v>
      </c>
      <c r="I30" s="5">
        <v>28.5</v>
      </c>
      <c r="J30" s="5">
        <v>2.3570000000000002</v>
      </c>
      <c r="K30" s="5">
        <v>3.2970000000000002</v>
      </c>
      <c r="L30" s="5">
        <v>0.72499999999999998</v>
      </c>
      <c r="M30" s="5">
        <v>1.05</v>
      </c>
      <c r="N30" s="5">
        <v>0.69</v>
      </c>
      <c r="O30" s="5">
        <v>0.91500000000000004</v>
      </c>
      <c r="P30" s="5">
        <v>58.2</v>
      </c>
      <c r="Q30" s="5">
        <v>3.5</v>
      </c>
      <c r="R30" s="5">
        <v>942</v>
      </c>
      <c r="S30" s="5">
        <v>0.74199999999999999</v>
      </c>
      <c r="T30" s="5">
        <v>431</v>
      </c>
      <c r="U30" s="5" t="s">
        <v>50</v>
      </c>
      <c r="V30" s="5">
        <f t="shared" si="1"/>
        <v>24.7</v>
      </c>
      <c r="W30" s="5">
        <f t="shared" si="0"/>
        <v>10.8927</v>
      </c>
    </row>
    <row r="31" spans="1:23" x14ac:dyDescent="0.2">
      <c r="A31" s="11">
        <v>35.5</v>
      </c>
      <c r="B31" s="12">
        <v>3021</v>
      </c>
      <c r="C31" s="1" t="s">
        <v>19</v>
      </c>
      <c r="D31" s="5" t="s">
        <v>41</v>
      </c>
      <c r="E31" s="5">
        <v>359</v>
      </c>
      <c r="F31" s="5">
        <v>45.9</v>
      </c>
      <c r="G31" s="5">
        <v>57.7</v>
      </c>
      <c r="H31" s="5">
        <v>20.5</v>
      </c>
      <c r="I31" s="5">
        <v>9.1</v>
      </c>
      <c r="J31" s="5">
        <v>3.3530000000000002</v>
      </c>
      <c r="K31" s="5">
        <v>3.6890000000000001</v>
      </c>
      <c r="L31" s="5"/>
      <c r="M31" s="5"/>
      <c r="N31" s="5"/>
      <c r="O31" s="5"/>
      <c r="P31" s="5"/>
      <c r="Q31" s="5">
        <v>0.44400000000000001</v>
      </c>
      <c r="R31" s="5">
        <v>333</v>
      </c>
      <c r="S31" s="5">
        <v>0.32700000000000001</v>
      </c>
      <c r="T31" s="5">
        <v>286</v>
      </c>
      <c r="U31" s="5">
        <v>117</v>
      </c>
      <c r="V31" s="5">
        <f t="shared" si="1"/>
        <v>11.800000000000004</v>
      </c>
      <c r="W31" s="5">
        <f t="shared" si="0"/>
        <v>4.236200000000002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67ED8-DAB2-4D4D-9CFB-C7C674832A4F}">
  <dimension ref="A1:U15"/>
  <sheetViews>
    <sheetView workbookViewId="0">
      <selection activeCell="A2" sqref="A2"/>
    </sheetView>
  </sheetViews>
  <sheetFormatPr baseColWidth="10" defaultColWidth="8.83203125" defaultRowHeight="15" x14ac:dyDescent="0.2"/>
  <cols>
    <col min="1" max="2" width="10.1640625" customWidth="1"/>
  </cols>
  <sheetData>
    <row r="1" spans="1:21" ht="30" x14ac:dyDescent="0.2">
      <c r="A1" s="8" t="s">
        <v>0</v>
      </c>
      <c r="B1" s="8" t="s">
        <v>1</v>
      </c>
      <c r="C1" s="8" t="s">
        <v>23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3" t="s">
        <v>35</v>
      </c>
      <c r="U1" s="3" t="s">
        <v>36</v>
      </c>
    </row>
    <row r="2" spans="1:21" x14ac:dyDescent="0.2">
      <c r="A2" s="9" t="s">
        <v>21</v>
      </c>
      <c r="B2" s="10" t="s">
        <v>19</v>
      </c>
      <c r="C2" s="9">
        <v>655</v>
      </c>
      <c r="D2" s="9">
        <v>31.7</v>
      </c>
      <c r="E2" s="9">
        <v>48.2</v>
      </c>
      <c r="F2" s="9">
        <v>34.200000000000003</v>
      </c>
      <c r="G2" s="9">
        <v>15.8</v>
      </c>
      <c r="H2" s="9">
        <v>2.8809999999999998</v>
      </c>
      <c r="I2" s="9">
        <v>3.4420000000000002</v>
      </c>
      <c r="J2" s="9">
        <v>0.61599999999999999</v>
      </c>
      <c r="K2" s="9">
        <v>0.82499999999999996</v>
      </c>
      <c r="L2" s="9">
        <v>0.61599999999999999</v>
      </c>
      <c r="M2" s="9">
        <v>0.77</v>
      </c>
      <c r="N2" s="9">
        <v>51</v>
      </c>
      <c r="O2" s="9">
        <v>2.5</v>
      </c>
      <c r="P2" s="9">
        <v>796</v>
      </c>
      <c r="Q2" s="9">
        <v>0.81399999999999995</v>
      </c>
      <c r="R2" s="9">
        <v>451</v>
      </c>
      <c r="S2" s="9">
        <v>64</v>
      </c>
      <c r="T2" s="9">
        <f>E2-D2</f>
        <v>16.500000000000004</v>
      </c>
      <c r="U2" s="9">
        <f>T2*C2/1000</f>
        <v>10.807500000000001</v>
      </c>
    </row>
    <row r="3" spans="1:21" x14ac:dyDescent="0.2">
      <c r="A3" s="9" t="s">
        <v>21</v>
      </c>
      <c r="B3" s="10" t="s">
        <v>19</v>
      </c>
      <c r="C3" s="9">
        <v>511</v>
      </c>
      <c r="D3" s="9">
        <v>18.399999999999999</v>
      </c>
      <c r="E3" s="9">
        <v>34.799999999999997</v>
      </c>
      <c r="F3" s="9">
        <v>47</v>
      </c>
      <c r="G3" s="9">
        <v>22.7</v>
      </c>
      <c r="H3" s="9">
        <v>2.3149999999999999</v>
      </c>
      <c r="I3" s="9">
        <v>2.9940000000000002</v>
      </c>
      <c r="J3" s="9">
        <v>0.70699999999999996</v>
      </c>
      <c r="K3" s="9">
        <v>0.92400000000000004</v>
      </c>
      <c r="L3" s="9">
        <v>0.70699999999999996</v>
      </c>
      <c r="M3" s="9">
        <v>0.92400000000000004</v>
      </c>
      <c r="N3" s="9">
        <v>49.4</v>
      </c>
      <c r="O3" s="9">
        <v>1.4</v>
      </c>
      <c r="P3" s="9">
        <v>593</v>
      </c>
      <c r="Q3" s="9">
        <v>0.85799999999999998</v>
      </c>
      <c r="R3" s="9">
        <v>463</v>
      </c>
      <c r="S3" s="9">
        <v>86</v>
      </c>
      <c r="T3" s="9">
        <f t="shared" ref="T3:T13" si="0">E3-D3</f>
        <v>16.399999999999999</v>
      </c>
      <c r="U3" s="9">
        <f t="shared" ref="U3:U13" si="1">T3*C3/1000</f>
        <v>8.3803999999999998</v>
      </c>
    </row>
    <row r="4" spans="1:21" x14ac:dyDescent="0.2">
      <c r="A4" s="9" t="s">
        <v>21</v>
      </c>
      <c r="B4" s="9" t="s">
        <v>19</v>
      </c>
      <c r="C4" s="9">
        <v>538</v>
      </c>
      <c r="D4" s="9">
        <v>25.3</v>
      </c>
      <c r="E4" s="9">
        <v>45.4</v>
      </c>
      <c r="F4" s="9">
        <v>44.2</v>
      </c>
      <c r="G4" s="9">
        <v>21.2</v>
      </c>
      <c r="H4" s="9">
        <v>2.6309999999999998</v>
      </c>
      <c r="I4" s="9">
        <v>3.34</v>
      </c>
      <c r="J4" s="9">
        <v>0.70699999999999996</v>
      </c>
      <c r="K4" s="9">
        <v>0.9</v>
      </c>
      <c r="L4" s="9">
        <v>0.66200000000000003</v>
      </c>
      <c r="M4" s="9">
        <v>0.80400000000000005</v>
      </c>
      <c r="N4" s="9">
        <v>56.2</v>
      </c>
      <c r="O4" s="9">
        <v>3.9</v>
      </c>
      <c r="P4" s="9">
        <v>986</v>
      </c>
      <c r="Q4" s="9">
        <v>0.94399999999999995</v>
      </c>
      <c r="R4" s="9">
        <v>486</v>
      </c>
      <c r="S4" s="9">
        <v>70</v>
      </c>
      <c r="T4" s="9">
        <f t="shared" si="0"/>
        <v>20.099999999999998</v>
      </c>
      <c r="U4" s="9">
        <f t="shared" si="1"/>
        <v>10.813799999999999</v>
      </c>
    </row>
    <row r="5" spans="1:21" x14ac:dyDescent="0.2">
      <c r="A5" s="9" t="s">
        <v>21</v>
      </c>
      <c r="B5" s="10" t="s">
        <v>20</v>
      </c>
      <c r="C5" s="9">
        <v>524</v>
      </c>
      <c r="D5" s="9">
        <v>31.8</v>
      </c>
      <c r="E5" s="9">
        <v>54.1</v>
      </c>
      <c r="F5" s="9">
        <v>41.2</v>
      </c>
      <c r="G5" s="9">
        <v>19.7</v>
      </c>
      <c r="H5" s="9">
        <v>2.8839999999999999</v>
      </c>
      <c r="I5" s="9">
        <v>3.59</v>
      </c>
      <c r="J5" s="9">
        <v>0.90600000000000003</v>
      </c>
      <c r="K5" s="9">
        <v>1.1359999999999999</v>
      </c>
      <c r="L5" s="9">
        <v>0.82499999999999996</v>
      </c>
      <c r="M5" s="9">
        <v>1.0569999999999999</v>
      </c>
      <c r="N5" s="9">
        <v>86.8</v>
      </c>
      <c r="O5" s="9">
        <v>2.1</v>
      </c>
      <c r="P5" s="9">
        <v>732</v>
      </c>
      <c r="Q5" s="9">
        <v>1.2</v>
      </c>
      <c r="R5" s="9">
        <v>554</v>
      </c>
      <c r="S5" s="9">
        <v>68</v>
      </c>
      <c r="T5" s="9">
        <f t="shared" si="0"/>
        <v>22.3</v>
      </c>
      <c r="U5" s="9">
        <f t="shared" si="1"/>
        <v>11.6852</v>
      </c>
    </row>
    <row r="6" spans="1:21" x14ac:dyDescent="0.2">
      <c r="A6" s="9" t="s">
        <v>21</v>
      </c>
      <c r="B6" s="9" t="s">
        <v>20</v>
      </c>
      <c r="C6" s="9">
        <v>472</v>
      </c>
      <c r="D6" s="9">
        <v>37.6</v>
      </c>
      <c r="E6" s="9">
        <v>55.3</v>
      </c>
      <c r="F6" s="9">
        <v>43.3</v>
      </c>
      <c r="G6" s="9">
        <v>21</v>
      </c>
      <c r="H6" s="9">
        <v>3.089</v>
      </c>
      <c r="I6" s="9">
        <v>3.91</v>
      </c>
      <c r="J6" s="9">
        <v>0.73299999999999998</v>
      </c>
      <c r="K6" s="9">
        <v>1.0269999999999999</v>
      </c>
      <c r="L6" s="9">
        <v>0.70099999999999996</v>
      </c>
      <c r="M6" s="9">
        <v>0.96199999999999997</v>
      </c>
      <c r="N6" s="9">
        <v>79</v>
      </c>
      <c r="O6" s="9">
        <v>3.8</v>
      </c>
      <c r="P6" s="9">
        <v>976</v>
      </c>
      <c r="Q6" s="9">
        <v>1.3</v>
      </c>
      <c r="R6" s="9">
        <v>568</v>
      </c>
      <c r="S6" s="9">
        <v>56</v>
      </c>
      <c r="T6" s="9">
        <f t="shared" si="0"/>
        <v>17.699999999999996</v>
      </c>
      <c r="U6" s="9">
        <f t="shared" si="1"/>
        <v>8.3543999999999983</v>
      </c>
    </row>
    <row r="7" spans="1:21" x14ac:dyDescent="0.2">
      <c r="A7" s="9" t="s">
        <v>22</v>
      </c>
      <c r="B7" s="10" t="s">
        <v>19</v>
      </c>
      <c r="C7" s="9">
        <v>543</v>
      </c>
      <c r="D7" s="9">
        <v>39.700000000000003</v>
      </c>
      <c r="E7" s="9">
        <v>66</v>
      </c>
      <c r="F7" s="9">
        <v>39.799999999999997</v>
      </c>
      <c r="G7" s="9">
        <v>19</v>
      </c>
      <c r="H7" s="9">
        <v>3.16</v>
      </c>
      <c r="I7" s="9">
        <v>3.9020000000000001</v>
      </c>
      <c r="J7" s="9">
        <v>0.70099999999999996</v>
      </c>
      <c r="K7" s="9">
        <v>1.07</v>
      </c>
      <c r="L7" s="9">
        <v>0.72299999999999998</v>
      </c>
      <c r="M7" s="9">
        <v>0.90300000000000002</v>
      </c>
      <c r="N7" s="9">
        <v>76.8</v>
      </c>
      <c r="O7" s="9">
        <v>2.4</v>
      </c>
      <c r="P7" s="9">
        <v>771</v>
      </c>
      <c r="Q7" s="9">
        <v>1.1000000000000001</v>
      </c>
      <c r="R7" s="9">
        <v>531</v>
      </c>
      <c r="S7" s="9">
        <v>58</v>
      </c>
      <c r="T7" s="9">
        <f t="shared" si="0"/>
        <v>26.299999999999997</v>
      </c>
      <c r="U7" s="9">
        <f t="shared" si="1"/>
        <v>14.280899999999997</v>
      </c>
    </row>
    <row r="8" spans="1:21" x14ac:dyDescent="0.2">
      <c r="A8" s="9" t="s">
        <v>22</v>
      </c>
      <c r="B8" s="10" t="s">
        <v>19</v>
      </c>
      <c r="C8" s="9">
        <v>540</v>
      </c>
      <c r="D8" s="9">
        <v>26.8</v>
      </c>
      <c r="E8" s="9">
        <v>48.9</v>
      </c>
      <c r="F8" s="9">
        <v>45.2</v>
      </c>
      <c r="G8" s="9">
        <v>21.8</v>
      </c>
      <c r="H8" s="9">
        <v>2.6920000000000002</v>
      </c>
      <c r="I8" s="9">
        <v>3.444</v>
      </c>
      <c r="J8" s="9">
        <v>0.87</v>
      </c>
      <c r="K8" s="9">
        <v>1.1180000000000001</v>
      </c>
      <c r="L8" s="9">
        <v>0.79700000000000004</v>
      </c>
      <c r="M8" s="9">
        <v>0.98499999999999999</v>
      </c>
      <c r="N8" s="9">
        <v>76</v>
      </c>
      <c r="O8" s="9">
        <v>3.6</v>
      </c>
      <c r="P8" s="9">
        <v>948</v>
      </c>
      <c r="Q8" s="9">
        <v>0.97799999999999998</v>
      </c>
      <c r="R8" s="9">
        <v>494</v>
      </c>
      <c r="S8" s="9">
        <v>72</v>
      </c>
      <c r="T8" s="9">
        <f t="shared" si="0"/>
        <v>22.099999999999998</v>
      </c>
      <c r="U8" s="9">
        <f t="shared" si="1"/>
        <v>11.933999999999997</v>
      </c>
    </row>
    <row r="9" spans="1:21" x14ac:dyDescent="0.2">
      <c r="A9" s="9" t="s">
        <v>22</v>
      </c>
      <c r="B9" s="9" t="s">
        <v>19</v>
      </c>
      <c r="C9" s="9">
        <v>455</v>
      </c>
      <c r="D9" s="9">
        <v>40</v>
      </c>
      <c r="E9" s="9">
        <v>61</v>
      </c>
      <c r="F9" s="9">
        <v>34.6</v>
      </c>
      <c r="G9" s="9">
        <v>16.2</v>
      </c>
      <c r="H9" s="9">
        <v>3.1680000000000001</v>
      </c>
      <c r="I9" s="9">
        <v>3.7789999999999999</v>
      </c>
      <c r="J9" s="9">
        <v>0.74299999999999999</v>
      </c>
      <c r="K9" s="9">
        <v>1.006</v>
      </c>
      <c r="L9" s="9">
        <v>0.72199999999999998</v>
      </c>
      <c r="M9" s="9">
        <v>0.95</v>
      </c>
      <c r="N9" s="9">
        <v>78.900000000000006</v>
      </c>
      <c r="O9" s="9">
        <v>2.1</v>
      </c>
      <c r="P9" s="9">
        <v>733</v>
      </c>
      <c r="Q9" s="9">
        <v>0.53700000000000003</v>
      </c>
      <c r="R9" s="9">
        <v>366</v>
      </c>
      <c r="S9" s="9">
        <v>94</v>
      </c>
      <c r="T9" s="9">
        <f t="shared" si="0"/>
        <v>21</v>
      </c>
      <c r="U9" s="9">
        <f t="shared" si="1"/>
        <v>9.5549999999999997</v>
      </c>
    </row>
    <row r="10" spans="1:21" x14ac:dyDescent="0.2">
      <c r="A10" s="9" t="s">
        <v>22</v>
      </c>
      <c r="B10" s="10" t="s">
        <v>19</v>
      </c>
      <c r="C10" s="9">
        <v>528</v>
      </c>
      <c r="D10" s="9">
        <v>34.799999999999997</v>
      </c>
      <c r="E10" s="9">
        <v>52.7</v>
      </c>
      <c r="F10" s="9">
        <v>34</v>
      </c>
      <c r="G10" s="9">
        <v>15.8</v>
      </c>
      <c r="H10" s="9">
        <v>2.992</v>
      </c>
      <c r="I10" s="9">
        <v>3.5510000000000002</v>
      </c>
      <c r="J10" s="9">
        <v>0.68</v>
      </c>
      <c r="K10" s="9">
        <v>1.0409999999999999</v>
      </c>
      <c r="L10" s="9">
        <v>0.627</v>
      </c>
      <c r="M10" s="9">
        <v>0.81799999999999995</v>
      </c>
      <c r="N10" s="9">
        <v>58.5</v>
      </c>
      <c r="O10" s="9">
        <v>3</v>
      </c>
      <c r="P10" s="9">
        <v>867</v>
      </c>
      <c r="Q10" s="9">
        <v>1.1000000000000001</v>
      </c>
      <c r="R10" s="9">
        <v>527</v>
      </c>
      <c r="S10" s="9">
        <v>58</v>
      </c>
      <c r="T10" s="9">
        <f t="shared" si="0"/>
        <v>17.900000000000006</v>
      </c>
      <c r="U10" s="9">
        <f t="shared" si="1"/>
        <v>9.4512000000000018</v>
      </c>
    </row>
    <row r="11" spans="1:21" x14ac:dyDescent="0.2">
      <c r="A11" s="9" t="s">
        <v>22</v>
      </c>
      <c r="B11" s="10" t="s">
        <v>19</v>
      </c>
      <c r="C11" s="9">
        <v>575</v>
      </c>
      <c r="D11" s="9">
        <v>21.1</v>
      </c>
      <c r="E11" s="9">
        <v>41.3</v>
      </c>
      <c r="F11" s="9">
        <v>48.8</v>
      </c>
      <c r="G11" s="9">
        <v>23.8</v>
      </c>
      <c r="H11" s="9">
        <v>2.4460000000000002</v>
      </c>
      <c r="I11" s="9">
        <v>3.2109999999999999</v>
      </c>
      <c r="J11" s="9">
        <v>0.95</v>
      </c>
      <c r="K11" s="9">
        <v>1.115</v>
      </c>
      <c r="L11" s="9">
        <v>0.70699999999999996</v>
      </c>
      <c r="M11" s="9">
        <v>0.97899999999999998</v>
      </c>
      <c r="N11" s="9">
        <v>66.5</v>
      </c>
      <c r="O11" s="9">
        <v>1.9</v>
      </c>
      <c r="P11" s="9">
        <v>684</v>
      </c>
      <c r="Q11" s="9">
        <v>0.85899999999999999</v>
      </c>
      <c r="R11" s="9">
        <v>463</v>
      </c>
      <c r="S11" s="9">
        <v>84</v>
      </c>
      <c r="T11" s="9">
        <f t="shared" si="0"/>
        <v>20.199999999999996</v>
      </c>
      <c r="U11" s="9">
        <f t="shared" si="1"/>
        <v>11.614999999999998</v>
      </c>
    </row>
    <row r="12" spans="1:21" x14ac:dyDescent="0.2">
      <c r="A12" s="9" t="s">
        <v>22</v>
      </c>
      <c r="B12" s="9" t="s">
        <v>19</v>
      </c>
      <c r="C12" s="9">
        <v>536</v>
      </c>
      <c r="D12" s="9">
        <v>37</v>
      </c>
      <c r="E12" s="9">
        <v>64</v>
      </c>
      <c r="F12" s="9">
        <v>42</v>
      </c>
      <c r="G12" s="9">
        <v>20.2</v>
      </c>
      <c r="H12" s="9">
        <v>3.081</v>
      </c>
      <c r="I12" s="9">
        <v>3.863</v>
      </c>
      <c r="J12" s="9">
        <v>0.63400000000000001</v>
      </c>
      <c r="K12" s="9">
        <v>0.98499999999999999</v>
      </c>
      <c r="L12" s="9">
        <v>0.63400000000000001</v>
      </c>
      <c r="M12" s="9">
        <v>0.874</v>
      </c>
      <c r="N12" s="9">
        <v>64</v>
      </c>
      <c r="O12" s="9">
        <v>2.6</v>
      </c>
      <c r="P12" s="9">
        <v>802</v>
      </c>
      <c r="Q12" s="9">
        <v>1.1000000000000001</v>
      </c>
      <c r="R12" s="9">
        <v>536</v>
      </c>
      <c r="S12" s="9">
        <v>70</v>
      </c>
      <c r="T12" s="9">
        <f t="shared" si="0"/>
        <v>27</v>
      </c>
      <c r="U12" s="9">
        <f t="shared" si="1"/>
        <v>14.472</v>
      </c>
    </row>
    <row r="13" spans="1:21" x14ac:dyDescent="0.2">
      <c r="A13" s="9" t="s">
        <v>22</v>
      </c>
      <c r="B13" s="9" t="s">
        <v>20</v>
      </c>
      <c r="C13" s="9">
        <v>495</v>
      </c>
      <c r="D13" s="9">
        <v>47</v>
      </c>
      <c r="E13" s="9">
        <v>78</v>
      </c>
      <c r="F13" s="9">
        <v>41.2</v>
      </c>
      <c r="G13" s="9">
        <v>19.899999999999999</v>
      </c>
      <c r="H13" s="9">
        <v>3.3580000000000001</v>
      </c>
      <c r="I13" s="9">
        <v>4.1950000000000003</v>
      </c>
      <c r="J13" s="9">
        <v>0.68</v>
      </c>
      <c r="K13" s="9">
        <v>0.93500000000000005</v>
      </c>
      <c r="L13" s="9">
        <v>0.70799999999999996</v>
      </c>
      <c r="M13" s="9">
        <v>0.93500000000000005</v>
      </c>
      <c r="N13" s="9">
        <v>83.9</v>
      </c>
      <c r="O13" s="9">
        <v>3.7</v>
      </c>
      <c r="P13" s="9">
        <v>957</v>
      </c>
      <c r="Q13" s="9">
        <v>1.8</v>
      </c>
      <c r="R13" s="9">
        <v>664</v>
      </c>
      <c r="S13" s="9">
        <v>52</v>
      </c>
      <c r="T13" s="9">
        <f t="shared" si="0"/>
        <v>31</v>
      </c>
      <c r="U13" s="9">
        <f t="shared" si="1"/>
        <v>15.345000000000001</v>
      </c>
    </row>
    <row r="15" spans="1:21" x14ac:dyDescent="0.2">
      <c r="T15" s="9"/>
    </row>
  </sheetData>
  <sortState ref="A2:S13">
    <sortCondition ref="A2:A13"/>
    <sortCondition ref="B2:B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Index</vt:lpstr>
      <vt:lpstr>G58R vs WT</vt:lpstr>
      <vt:lpstr>OMA1 ASO vs CTRL ASO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Shammas, Mario (NIH/NINDS) [F]</dc:creator>
  <cp:lastModifiedBy>Microsoft Office User</cp:lastModifiedBy>
  <dcterms:created xsi:type="dcterms:W3CDTF">2021-10-26T20:30:44Z</dcterms:created>
  <dcterms:modified xsi:type="dcterms:W3CDTF">2022-07-07T15:41:22Z</dcterms:modified>
</cp:coreProperties>
</file>