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firsov/Documents/Documents DF/Circa Paper Kidney/JCI resubmission/"/>
    </mc:Choice>
  </mc:AlternateContent>
  <xr:revisionPtr revIDLastSave="0" documentId="8_{19761D0C-7C51-274F-A25F-C3A75BC58B8A}" xr6:coauthVersionLast="47" xr6:coauthVersionMax="47" xr10:uidLastSave="{00000000-0000-0000-0000-000000000000}"/>
  <bookViews>
    <workbookView xWindow="0" yWindow="500" windowWidth="30940" windowHeight="16900" xr2:uid="{00000000-000D-0000-FFFF-FFFF00000000}"/>
  </bookViews>
  <sheets>
    <sheet name="ORA-R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K3" i="1" s="1"/>
  <c r="J23" i="1"/>
  <c r="K23" i="1" s="1"/>
  <c r="J5" i="1"/>
  <c r="K5" i="1" s="1"/>
  <c r="J7" i="1"/>
  <c r="J9" i="1"/>
  <c r="K9" i="1" s="1"/>
  <c r="J26" i="1"/>
  <c r="K26" i="1" s="1"/>
  <c r="J31" i="1"/>
  <c r="K31" i="1" s="1"/>
  <c r="J4" i="1"/>
  <c r="J21" i="1"/>
  <c r="J43" i="1"/>
  <c r="K43" i="1" s="1"/>
  <c r="J64" i="1"/>
  <c r="K64" i="1" s="1"/>
  <c r="J20" i="1"/>
  <c r="K20" i="1" s="1"/>
  <c r="J16" i="1"/>
  <c r="K16" i="1" s="1"/>
  <c r="J22" i="1"/>
  <c r="K22" i="1" s="1"/>
  <c r="J36" i="1"/>
  <c r="K36" i="1" s="1"/>
  <c r="J11" i="1"/>
  <c r="K11" i="1" s="1"/>
  <c r="J8" i="1"/>
  <c r="K8" i="1" s="1"/>
  <c r="J54" i="1"/>
  <c r="K54" i="1" s="1"/>
  <c r="J13" i="1"/>
  <c r="K13" i="1" s="1"/>
  <c r="J19" i="1"/>
  <c r="K19" i="1" s="1"/>
  <c r="J6" i="1"/>
  <c r="K6" i="1" s="1"/>
  <c r="J12" i="1"/>
  <c r="K12" i="1" s="1"/>
  <c r="J17" i="1"/>
  <c r="J18" i="1"/>
  <c r="K18" i="1" s="1"/>
  <c r="J14" i="1"/>
  <c r="K14" i="1" s="1"/>
  <c r="J32" i="1"/>
  <c r="K32" i="1" s="1"/>
  <c r="J33" i="1"/>
  <c r="K33" i="1" s="1"/>
  <c r="J65" i="1"/>
  <c r="K65" i="1" s="1"/>
  <c r="J25" i="1"/>
  <c r="K25" i="1" s="1"/>
  <c r="J28" i="1"/>
  <c r="K28" i="1" s="1"/>
  <c r="J10" i="1"/>
  <c r="K10" i="1" s="1"/>
  <c r="J45" i="1"/>
  <c r="K45" i="1" s="1"/>
  <c r="J61" i="1"/>
  <c r="K61" i="1" s="1"/>
  <c r="J72" i="1"/>
  <c r="K72" i="1" s="1"/>
  <c r="J52" i="1"/>
  <c r="K52" i="1" s="1"/>
  <c r="J34" i="1"/>
  <c r="K34" i="1" s="1"/>
  <c r="J35" i="1"/>
  <c r="K35" i="1" s="1"/>
  <c r="J69" i="1"/>
  <c r="K69" i="1" s="1"/>
  <c r="J66" i="1"/>
  <c r="K66" i="1" s="1"/>
  <c r="J29" i="1"/>
  <c r="J51" i="1"/>
  <c r="K51" i="1" s="1"/>
  <c r="J30" i="1"/>
  <c r="K30" i="1" s="1"/>
  <c r="J55" i="1"/>
  <c r="K55" i="1" s="1"/>
  <c r="J46" i="1"/>
  <c r="K46" i="1" s="1"/>
  <c r="J56" i="1"/>
  <c r="K56" i="1" s="1"/>
  <c r="J57" i="1"/>
  <c r="K57" i="1" s="1"/>
  <c r="J63" i="1"/>
  <c r="K63" i="1" s="1"/>
  <c r="J67" i="1"/>
  <c r="K67" i="1" s="1"/>
  <c r="J24" i="1"/>
  <c r="K24" i="1" s="1"/>
  <c r="J40" i="1"/>
  <c r="K40" i="1" s="1"/>
  <c r="J49" i="1"/>
  <c r="K49" i="1" s="1"/>
  <c r="J41" i="1"/>
  <c r="K41" i="1" s="1"/>
  <c r="J53" i="1"/>
  <c r="K53" i="1" s="1"/>
  <c r="J73" i="1"/>
  <c r="K73" i="1" s="1"/>
  <c r="J37" i="1"/>
  <c r="J42" i="1"/>
  <c r="K42" i="1" s="1"/>
  <c r="J62" i="1"/>
  <c r="K62" i="1" s="1"/>
  <c r="J48" i="1"/>
  <c r="K48" i="1" s="1"/>
  <c r="J58" i="1"/>
  <c r="K58" i="1" s="1"/>
  <c r="J59" i="1"/>
  <c r="K59" i="1" s="1"/>
  <c r="J70" i="1"/>
  <c r="K70" i="1" s="1"/>
  <c r="J38" i="1"/>
  <c r="K38" i="1" s="1"/>
  <c r="J71" i="1"/>
  <c r="K71" i="1" s="1"/>
  <c r="J50" i="1"/>
  <c r="K50" i="1" s="1"/>
  <c r="J68" i="1"/>
  <c r="K68" i="1" s="1"/>
  <c r="J74" i="1"/>
  <c r="K74" i="1" s="1"/>
  <c r="J27" i="1"/>
  <c r="K27" i="1" s="1"/>
  <c r="J39" i="1"/>
  <c r="K39" i="1" s="1"/>
  <c r="J44" i="1"/>
  <c r="K44" i="1" s="1"/>
  <c r="J47" i="1"/>
  <c r="K47" i="1" s="1"/>
  <c r="J60" i="1"/>
  <c r="K60" i="1" s="1"/>
  <c r="K4" i="1"/>
  <c r="K21" i="1"/>
  <c r="J15" i="1"/>
  <c r="K15" i="1" s="1"/>
  <c r="K7" i="1"/>
  <c r="K17" i="1"/>
  <c r="K29" i="1"/>
  <c r="K37" i="1"/>
</calcChain>
</file>

<file path=xl/sharedStrings.xml><?xml version="1.0" encoding="utf-8"?>
<sst xmlns="http://schemas.openxmlformats.org/spreadsheetml/2006/main" count="372" uniqueCount="300">
  <si>
    <t>Description</t>
  </si>
  <si>
    <t>pvalue</t>
  </si>
  <si>
    <t>p.adjust</t>
  </si>
  <si>
    <t>qvalue</t>
  </si>
  <si>
    <t>GeneSymbol</t>
  </si>
  <si>
    <t>Count</t>
  </si>
  <si>
    <t>mmu00830</t>
  </si>
  <si>
    <t>Retinol metabolism</t>
  </si>
  <si>
    <t>30/913 (OurGenes-in-this-pathway/OurGenes-in-all-pathways)</t>
  </si>
  <si>
    <t>51/5803 (Pathway/Background)</t>
  </si>
  <si>
    <t>Lrat/Rdh10/Aox3/Ugt2b34/Adh1/Bco1/Cyp3a13/Cyp4a32/Aldh1a2/Cyp4a31/Rdh7/Cyp2a5/Cyp2c68/Cyp4a10/Dhrs4/Ugt2b37/Cyp4a12a/Ugt2b38/Cyp2b10/Retsat/Cyp2a4/Rdh12/Ugt1a6b/Ugt1a1/Ugt2a3/Cyp2c23/Aldh1a7/Cyp4a12b/Rdh16f2/Aox1</t>
  </si>
  <si>
    <t>mmu03320</t>
  </si>
  <si>
    <t>PPAR signaling pathway</t>
  </si>
  <si>
    <t>33/913 (OurGenes-in-this-pathway/OurGenes-in-all-pathways)</t>
  </si>
  <si>
    <t>67/5803 (Pathway/Background)</t>
  </si>
  <si>
    <t>Acsl1/Cpt1a/Fabp3/Ppara/Ppard/Acsl5/Cyp27a1/Acsl3/Plin4/Slc27a2/Fabp5/Cyp4a32/Angptl4/Cpt2/Plin5/Pparg/Cyp4a31/Fabp7/Acaa1a/Cyp4a10/Cyp4a12a/Rxrg/Apoa2/Cd36/Apoc3/Acox1/Scd1/Acaa1b/Me1/Cyp4a12b/Plin2/Ehhadh/Acadl</t>
  </si>
  <si>
    <t>mmu00140</t>
  </si>
  <si>
    <t>Steroid hormone biosynthesis</t>
  </si>
  <si>
    <t>22/913 (OurGenes-in-this-pathway/OurGenes-in-all-pathways)</t>
  </si>
  <si>
    <t>40/5803 (Pathway/Background)</t>
  </si>
  <si>
    <t>Hsd17b2/Hsd3b3/Hsd17b7/Cyp2d22/Comt/Cyp2e1/Ugt2b34/Cyp3a13/Srd5a2/Cyp2c68/Akr1c18/Ugt2b37/Ugt2b38/Cyp2d12/Cyp2b10/Hsd11b1/Cyp2d26/Cyp7b1/Ugt1a6b/Ugt1a1/Ugt2a3/Cyp2c23</t>
  </si>
  <si>
    <t>mmu04146</t>
  </si>
  <si>
    <t>Peroxisome</t>
  </si>
  <si>
    <t>34/913 (OurGenes-in-this-pathway/OurGenes-in-all-pathways)</t>
  </si>
  <si>
    <t>82/5803 (Pathway/Background)</t>
  </si>
  <si>
    <t>Acsl1/Abcd3/Pxmp4/Eci2/Acnat2/Acsl5/Pex11a/Pipox/Pxmp2/Pecr/Nudt19/Acsl3/Slc27a2/Baat/Cat/Hacl1/Crat/Pmvk/Acnat1/Hmgcll1/Acaa1a/Amacr/Hao2/Sod1/Dhrs4/Phyh/Nudt12/Pex5l/Acox1/Ephx2/Acaa1b/Eci3/Mlycd/Ehhadh</t>
  </si>
  <si>
    <t>mmu05150</t>
  </si>
  <si>
    <t>Staphylococcus aureus infection</t>
  </si>
  <si>
    <t>23/913 (OurGenes-in-this-pathway/OurGenes-in-all-pathways)</t>
  </si>
  <si>
    <t>45/5803 (Pathway/Background)</t>
  </si>
  <si>
    <t>Mbl1/C3ar1/Defb1/C5ar1/C3/Cfi/C4a/Fgg/C1s2/H2-Ob/Krt10/Itgal/H2-DMa/C4b/Selplg/Krt18/Mbl2/H2-Aa/H2-Ab1/Masp2/H2-Eb1/H2-DMb2/Cfb</t>
  </si>
  <si>
    <t>mmu04610</t>
  </si>
  <si>
    <t>Complement and coagulation cascades</t>
  </si>
  <si>
    <t>29/913 (OurGenes-in-this-pathway/OurGenes-in-all-pathways)</t>
  </si>
  <si>
    <t>Fga/Plau/Serpine1/Mbl1/Serpina1c/Tfpi/C3ar1/F13b/C5ar1/C8g/Serpind1/C3/Cfi/Cd55/C8a/C4a/Fgg/Fgb/C1s2/Serpina1d/F2/Serpina1a/C4b/Serpina1b/Mbl2/Cr2/Masp2/Kng1/Cfb</t>
  </si>
  <si>
    <t>mmu00071</t>
  </si>
  <si>
    <t>Fatty acid degradation</t>
  </si>
  <si>
    <t>44/5803 (Pathway/Background)</t>
  </si>
  <si>
    <t>Acsl1/Cpt1a/Eci2/Acsl5/Acat3/Acsl3/Adh1/Cyp4a32/Cpt2/Acat2/Cyp4a31/Acaa1a/Cyp4a10/Cyp4a12a/Acox1/Acaa1b/Eci3/Acads/Cyp4a12b/Aldh9a1/Ehhadh/Acadl</t>
  </si>
  <si>
    <t>mmu04976</t>
  </si>
  <si>
    <t>Bile secretion</t>
  </si>
  <si>
    <t>27/913 (OurGenes-in-this-pathway/OurGenes-in-all-pathways)</t>
  </si>
  <si>
    <t>69/5803 (Pathway/Background)</t>
  </si>
  <si>
    <t>Acnat2/Aqp8/Slc4a5/Abcb1a/Cftr/Abcb1b/Ldlr/Nr1h4/Ugt2b34/Slco1a4/Slc2a1/Baat/Slc22a8/Gm6614/Slc10a2/Slco1a6/Acnat1/Slc51a/Ugt2b37/Aqp4/Ugt2b38/Slc10a1/Ugt1a6b/Ugt1a1/Ugt2a3/Abcc3/Slco1a1</t>
  </si>
  <si>
    <t>mmu00982</t>
  </si>
  <si>
    <t>Drug metabolism - cytochrome P450</t>
  </si>
  <si>
    <t>21/913 (OurGenes-in-this-pathway/OurGenes-in-all-pathways)</t>
  </si>
  <si>
    <t>48/5803 (Pathway/Background)</t>
  </si>
  <si>
    <t>Aox3/Cyp2e1/Fmo4/Aldh3b1/Ugt2b34/Adh1/Aldh3b3/Gsta3/Aldh3a1/Gsta2/Gstm7/Ugt2b37/Gstt1/Ugt2b38/Gstp2/Ugt1a6b/Ugt1a1/Ugt2a3/Fmo1/Mgst1/Aox1</t>
  </si>
  <si>
    <t>mmu04640</t>
  </si>
  <si>
    <t>Hematopoietic cell lineage</t>
  </si>
  <si>
    <t>56/5803 (Pathway/Background)</t>
  </si>
  <si>
    <t>Kit/Itga6/Tfrc/Il5ra/Cd55/Il1b/Cd33/Il4ra/H2-Ob/Cd3g/Cd3e/H2-DMa/Cd8a/Cd4/Cd36/Cd9/H2-Aa/Cr2/Flt3/H2-Ab1/H2-Eb1/H2-DMb2/Il1r1</t>
  </si>
  <si>
    <t>mmu00980</t>
  </si>
  <si>
    <t>Metabolism of xenobiotics by cytochrome P450</t>
  </si>
  <si>
    <t>50/5803 (Pathway/Background)</t>
  </si>
  <si>
    <t>Cyp2e1/Aldh3b1/Cbr2/Ugt2b34/Adh1/Aldh3b3/Gsta3/Aldh3a1/Gsta2/Gstm7/Ugt2b37/Gstt1/Ugt2b38/Hsd11b1/Gstp2/Cbr1/Ugt1a6b/Ugt1a1/Ugt2a3/Mgst1/Cyp2f2</t>
  </si>
  <si>
    <t>mmu04060</t>
  </si>
  <si>
    <t>Cytokine-cytokine receptor interaction</t>
  </si>
  <si>
    <t>40/913 (OurGenes-in-this-pathway/OurGenes-in-all-pathways)</t>
  </si>
  <si>
    <t>133/5803 (Pathway/Background)</t>
  </si>
  <si>
    <t>Il22ra1/Gdf15/Tnfrsf12a/Ccr2/Ifnlr1/Cx3cr1/Ccr5/Cxcl12/Il18/Il5ra/Bmp15/Tnfrsf25/Cxcl1/Il34/Il1b/Cx3cl1/Tnfsf4/Ngfr/Il4ra/Il10rb/Tnfsf15/Cxcl10/Tnfrsf21/Inha/Acvr2b/Cxcr4/Ccl5/Il17re/Ghr/Tnfsf10/Ctf1/Cxcl11/Cd4/Il10ra/Prlr/Eda2r/Ccl6/Il21r/Il1r1/Il6st</t>
  </si>
  <si>
    <t>mmu00590</t>
  </si>
  <si>
    <t>Arachidonic acid metabolism</t>
  </si>
  <si>
    <t>20/913 (OurGenes-in-this-pathway/OurGenes-in-all-pathways)</t>
  </si>
  <si>
    <t>49/5803 (Pathway/Background)</t>
  </si>
  <si>
    <t>Cyp2e1/Cbr2/Gpx6/Pla2g5/Ptges/Cyp4a32/Cyp4a31/Cyp2c68/Cyp4a10/Cyp4a12a/Pla2g12b/Cyp2b10/Ltc4s/Ptgds/Ephx2/Cbr1/Cyp2c23/Cyp2j13/Cyp4a12b/Ggt1</t>
  </si>
  <si>
    <t>mmu00260</t>
  </si>
  <si>
    <t>Glycine, serine and threonine metabolism</t>
  </si>
  <si>
    <t>16/913 (OurGenes-in-this-pathway/OurGenes-in-all-pathways)</t>
  </si>
  <si>
    <t>36/5803 (Pathway/Background)</t>
  </si>
  <si>
    <t>Alas1/Agxt2/Sardh/Shmt1/Pipox/Pgam1/Amt/Bhmt/Gcsh/Gatm/Gamt/Tha1/Gnmt/Sdsl/Dmgdh/Gcat</t>
  </si>
  <si>
    <t>mmu04061</t>
  </si>
  <si>
    <t>Viral protein interaction with cytokine and cytokine receptor</t>
  </si>
  <si>
    <t>18/913 (OurGenes-in-this-pathway/OurGenes-in-all-pathways)</t>
  </si>
  <si>
    <t>Il22ra1/Ccr2/Cx3cr1/Ccr5/Cxcl12/Il18/Cxcl1/Il34/Cx3cl1/Il10rb/Cxcl10/Cxcr4/Ccl5/Tnfsf10/Cxcl11/Il10ra/Ccl6/Il6st</t>
  </si>
  <si>
    <t>mmu05204</t>
  </si>
  <si>
    <t>Chemical carcinogenesis - DNA adducts</t>
  </si>
  <si>
    <t>Cyp2e1/Ugt2b34/Cyp3a13/Gsta3/Cyp2c68/Gsta2/Gstm7/Ugt2b37/Gstt1/Ugt2b38/Hsd11b1/Gstp2/Cbr1/Ugt1a6b/Ugt1a1/Ugt2a3/Cyp2c23/Mgst1</t>
  </si>
  <si>
    <t>mmu00380</t>
  </si>
  <si>
    <t>Tryptophan metabolism</t>
  </si>
  <si>
    <t>15/913 (OurGenes-in-this-pathway/OurGenes-in-all-pathways)</t>
  </si>
  <si>
    <t>Aox3/Inmt/Kyat1/Kmo/Acat3/Aadat/Cat/Afmid/Acat2/Ddc/Kyat3/Aldh9a1/Aoc1/Ehhadh/Aox1</t>
  </si>
  <si>
    <t>mmu01040</t>
  </si>
  <si>
    <t>Biosynthesis of unsaturated fatty acids</t>
  </si>
  <si>
    <t>13/913 (OurGenes-in-this-pathway/OurGenes-in-all-pathways)</t>
  </si>
  <si>
    <t>29/5803 (Pathway/Background)</t>
  </si>
  <si>
    <t>Acot1/Acnat2/Acot7/Fads1/Baat/Acot3/Acot4/Acnat1/Acaa1a/Acox1/Elovl6/Scd1/Acaa1b</t>
  </si>
  <si>
    <t>mmu00053</t>
  </si>
  <si>
    <t>Ascorbate and aldarate metabolism</t>
  </si>
  <si>
    <t>11/913 (OurGenes-in-this-pathway/OurGenes-in-all-pathways)</t>
  </si>
  <si>
    <t>23/5803 (Pathway/Background)</t>
  </si>
  <si>
    <t>Gulo/Ugt2b34/Miox/Akr1a1/Ugt2b37/Ugt2b38/Gusb/Ugt1a6b/Ugt1a1/Ugt2a3/Aldh9a1</t>
  </si>
  <si>
    <t>mmu00040</t>
  </si>
  <si>
    <t>Pentose and glucuronate interconversions</t>
  </si>
  <si>
    <t>12/913 (OurGenes-in-this-pathway/OurGenes-in-all-pathways)</t>
  </si>
  <si>
    <t>27/5803 (Pathway/Background)</t>
  </si>
  <si>
    <t>Sord/Ugt2b34/Akr1b8/Akr1a1/Akr1b3/Ugt2b37/Ugt2b38/Gusb/Cryl1/Ugt1a6b/Ugt1a1/Ugt2a3</t>
  </si>
  <si>
    <t>mmu00910</t>
  </si>
  <si>
    <t>Nitrogen metabolism</t>
  </si>
  <si>
    <t>8/913 (OurGenes-in-this-pathway/OurGenes-in-all-pathways)</t>
  </si>
  <si>
    <t>14/5803 (Pathway/Background)</t>
  </si>
  <si>
    <t>Car5b/Car3/Car14/Glud1/Glul/Car13/Car5a/Car15</t>
  </si>
  <si>
    <t>mmu00480</t>
  </si>
  <si>
    <t>Glutathione metabolism</t>
  </si>
  <si>
    <t>61/5803 (Pathway/Background)</t>
  </si>
  <si>
    <t>Nat8f6/Nat8f5/Ggct/Oplah/Nat8f3/Ggt6/Gpx6/Nat8f1/Odc1/Gsta3/Nat8f7/Nat8/Gsta2/Gstm7/Gstt1/Gstp2/Nat8f2/Mgst1/Ggt1/Chac1</t>
  </si>
  <si>
    <t>mmu00860</t>
  </si>
  <si>
    <t>Porphyrin metabolism</t>
  </si>
  <si>
    <t>33/5803 (Pathway/Background)</t>
  </si>
  <si>
    <t>Alas1/Hmox1/Ugt2b34/Fxn/Cpox/Ugt2b37/Ugt2b38/Gusb/Ugt1a6b/Ugt1a1/Ugt2a3/Cp/Blvrb</t>
  </si>
  <si>
    <t>mmu00430</t>
  </si>
  <si>
    <t>Taurine and hypotaurine metabolism</t>
  </si>
  <si>
    <t>16/5803 (Pathway/Background)</t>
  </si>
  <si>
    <t>Acnat2/Fmo4/Ggt6/Baat/Csad/Acnat1/Fmo1/Ggt1</t>
  </si>
  <si>
    <t>mmu05310</t>
  </si>
  <si>
    <t>Asthma</t>
  </si>
  <si>
    <t>6/913 (OurGenes-in-this-pathway/OurGenes-in-all-pathways)</t>
  </si>
  <si>
    <t>10/5803 (Pathway/Background)</t>
  </si>
  <si>
    <t>H2-Ob/H2-DMa/H2-Aa/H2-Ab1/H2-Eb1/H2-DMb2</t>
  </si>
  <si>
    <t>mmu04979</t>
  </si>
  <si>
    <t>Cholesterol metabolism</t>
  </si>
  <si>
    <t>14/913 (OurGenes-in-this-pathway/OurGenes-in-all-pathways)</t>
  </si>
  <si>
    <t>Lipa/Pcsk9/Ldlr/Sort1/Cyp27a1/Angptl4/Lipg/Angptl3/Apob/Apoa2/Cd36/Apoc3/Apoh/Soat1</t>
  </si>
  <si>
    <t>mmu04710</t>
  </si>
  <si>
    <t>Circadian rhythm</t>
  </si>
  <si>
    <t>28/5803 (Pathway/Background)</t>
  </si>
  <si>
    <t>Per3/Nr1d1/Clock/Cry2/Bhlhe41/Npas2/Rorc/Arntl/Cry1/Prkag3/Bhlhe40</t>
  </si>
  <si>
    <t>mmu05322</t>
  </si>
  <si>
    <t>Systemic lupus erythematosus</t>
  </si>
  <si>
    <t>C8g/C3/C8a/C4a/C1s2/H2-Ob/Cd28/H2-DMa/C4b/H2-Aa/H2-Ab1/H2-Eb1/H2-DMb2</t>
  </si>
  <si>
    <t>mmu00220</t>
  </si>
  <si>
    <t>Arginine biosynthesis</t>
  </si>
  <si>
    <t>7/913 (OurGenes-in-this-pathway/OurGenes-in-all-pathways)</t>
  </si>
  <si>
    <t>Asl/Gls/Glud1/Glul/Acy1/Ass1/Arg2</t>
  </si>
  <si>
    <t>mmu04672</t>
  </si>
  <si>
    <t>Intestinal immune network for IgA production</t>
  </si>
  <si>
    <t>10/913 (OurGenes-in-this-pathway/OurGenes-in-all-pathways)</t>
  </si>
  <si>
    <t>25/5803 (Pathway/Background)</t>
  </si>
  <si>
    <t>Cxcl12/Pigr/Cxcr4/H2-Ob/Cd28/H2-DMa/H2-Aa/H2-Ab1/H2-Eb1/H2-DMb2</t>
  </si>
  <si>
    <t>mmu05332</t>
  </si>
  <si>
    <t>Graft-versus-host disease</t>
  </si>
  <si>
    <t>H2-Q2/Il1b/H2-Ob/Cd28/H2-DMa/H2-Aa/H2-Ab1/H2-Eb1/H2-DMb2/H2-Bl</t>
  </si>
  <si>
    <t>mmu00630</t>
  </si>
  <si>
    <t>Glyoxylate and dicarboxylate metabolism</t>
  </si>
  <si>
    <t>Shmt1/Acss1/Acat3/Aco2/Cat/Afmid/Acat2/Amt/Gcsh/Glul/Hao2</t>
  </si>
  <si>
    <t>mmu04940</t>
  </si>
  <si>
    <t>Type I diabetes mellitus</t>
  </si>
  <si>
    <t>H2-Q2/Il1b/H2-Ob/Cd28/H2-DMa/H2-Aa/H2-Ab1/H2-Eb1/H2-DMb2/Cpe/H2-Bl</t>
  </si>
  <si>
    <t>mmu04514</t>
  </si>
  <si>
    <t>Cell adhesion molecules</t>
  </si>
  <si>
    <t>28/913 (OurGenes-in-this-pathway/OurGenes-in-all-pathways)</t>
  </si>
  <si>
    <t>107/5803 (Pathway/Background)</t>
  </si>
  <si>
    <t>Cldn1/Mpzl1/Itga6/Alcam/Sele/H2-Q2/Neo1/Cdh4/Cldn8/Sdc4/Nectin1/H2-Ob/Cd28/Itgal/Cntnap2/H2-DMa/Cd8a/Cd4/Selplg/H2-Aa/H2-Ab1/H2-Eb1/H2-DMb2/Ntng1/H2-Bl/Cldn4/Cldn6/Ncam2</t>
  </si>
  <si>
    <t>mmu04659</t>
  </si>
  <si>
    <t>Th17 cell differentiation</t>
  </si>
  <si>
    <t>83/5803 (Pathway/Background)</t>
  </si>
  <si>
    <t>Stat5a/Hsp90ab1/Hsp90aa1/Il1b/Il4ra/Rorc/Mtor/H2-Ob/Cd3g/Cd3e/Rxrg/H2-DMa/Cd4/Mapk10/H2-Aa/H2-Ab1/H2-Eb1/Irf4/H2-DMb2/Runx1/Il21r/Il1r1/Il6st</t>
  </si>
  <si>
    <t>mmu00100</t>
  </si>
  <si>
    <t>Steroid biosynthesis</t>
  </si>
  <si>
    <t>18/5803 (Pathway/Background)</t>
  </si>
  <si>
    <t>Lipa/Sqle/Hsd17b7/Cyp24a1/Dhcr7/Cyp27b1/Lbr/Soat1</t>
  </si>
  <si>
    <t>mmu04512</t>
  </si>
  <si>
    <t>ECM-receptor interaction</t>
  </si>
  <si>
    <t>Npnt/Itga6/Thbs2/Col1a1/Dag1/Frem2/Reln/Col6a4/Itgb6/Thbs4/Col4a3/Sdc4/Col4a4/Lama3/Col6a6/Hmmr/Cd36/Fn1/Lamb3/Lamc2</t>
  </si>
  <si>
    <t>mmu01212</t>
  </si>
  <si>
    <t>Fatty acid metabolism</t>
  </si>
  <si>
    <t>Acsl1/Cpt1a/Acsl5/Acat3/Acsl3/Fads1/Cpt2/Acat2/Acaa1a/Acox1/Elovl6/Scd1/Acaa1b/Acads/Ehhadh/Acadl</t>
  </si>
  <si>
    <t>mmu04612</t>
  </si>
  <si>
    <t>Antigen processing and presentation</t>
  </si>
  <si>
    <t>17/913 (OurGenes-in-this-pathway/OurGenes-in-all-pathways)</t>
  </si>
  <si>
    <t>Hsp90ab1/Hsp90aa1/Hspa5/H2-Q2/Hspa2/H2-Ob/H2-DMa/Cd8a/Cd4/H2-Aa/H2-Ab1/H2-Eb1/H2-DMb2/Cd74/Ciita/Ctss/H2-Bl</t>
  </si>
  <si>
    <t>mmu00983</t>
  </si>
  <si>
    <t>Drug metabolism - other enzymes</t>
  </si>
  <si>
    <t>70/5803 (Pathway/Background)</t>
  </si>
  <si>
    <t>Upp2/Tk1/Cyp2e1/Ugt2b34/Ces1f/Gsta3/Gsta2/Ces1d/Gstm7/Ugt2b37/Gstt1/Ugt2b38/Gusb/Gstp2/Ces2c/Ugt1a6b/Ugt1a1/Ugt2a3/Mgst1/Upp1</t>
  </si>
  <si>
    <t>mmu01240</t>
  </si>
  <si>
    <t>Biosynthesis of cofactors</t>
  </si>
  <si>
    <t>32/913 (OurGenes-in-this-pathway/OurGenes-in-all-pathways)</t>
  </si>
  <si>
    <t>129/5803 (Pathway/Background)</t>
  </si>
  <si>
    <t>Ak4/Alas1/Nadk/Ak2/Mthfd1l/Pank1/Shmt1/Coasy/Mthfd2/Kmo/Hpd/Gulo/Ugt2b34/Bco1/Ctps/Bcat1/Ak5/Akr1a1/Afmid/Cpox/Pank3/Ak7/Gch1/Ugt2b37/Ugt2b38/Gusb/Alpl/Rdh12/Ugt1a6b/Ugt1a1/Ugt2a3/Pmm1</t>
  </si>
  <si>
    <t>mmu00360</t>
  </si>
  <si>
    <t>Phenylalanine metabolism</t>
  </si>
  <si>
    <t>15/5803 (Pathway/Background)</t>
  </si>
  <si>
    <t>Pah/Hpd/Aldh3b1/Gm4952/Aldh3b3/Ddc/Aldh3a1</t>
  </si>
  <si>
    <t>mmu00350</t>
  </si>
  <si>
    <t>Tyrosine metabolism</t>
  </si>
  <si>
    <t>9/913 (OurGenes-in-this-pathway/OurGenes-in-all-pathways)</t>
  </si>
  <si>
    <t>Aox3/Comt/Hpd/Aldh3b1/Adh1/Aldh3b3/Ddc/Aldh3a1/Aox1</t>
  </si>
  <si>
    <t>mmu05321</t>
  </si>
  <si>
    <t>Inflammatory bowel disease</t>
  </si>
  <si>
    <t>Il18/Il1b/Il4ra/Rorc/H2-Ob/H2-DMa/H2-Aa/H2-Ab1/H2-Eb1/H2-DMb2/Tlr5/Il21r</t>
  </si>
  <si>
    <t>mmu04080</t>
  </si>
  <si>
    <t>Neuroactive ligand-receptor interaction</t>
  </si>
  <si>
    <t>123/5803 (Pathway/Background)</t>
  </si>
  <si>
    <t>Chrna4/Adrb2/Chrna7/Adora2b/Mchr1/Npy6r/C3ar1/P2ry14/C5ar1/Lpar3/Grin3a/C3/Htr1b/Gabra3/Mas1/P2ry10/Avpr1a/Gria3/Thra/Ghr/Npy/F2/Prlr/Calcr/Grid1/Kng1/Kiss1r/Agt/Adm/Chrnb4</t>
  </si>
  <si>
    <t>mmu01230</t>
  </si>
  <si>
    <t>Biosynthesis of amino acids</t>
  </si>
  <si>
    <t>60/5803 (Pathway/Background)</t>
  </si>
  <si>
    <t>Mtr/Pah/Shmt1/Pgam1/Asl/Pgk1/Aco2/Bcat1/Pklr/Glul/Acy1/Ass1/Tha1/Gapdh/Asns/Sdsl/Arg2</t>
  </si>
  <si>
    <t>mmu01232</t>
  </si>
  <si>
    <t>Nucleotide metabolism</t>
  </si>
  <si>
    <t>19/913 (OurGenes-in-this-pathway/OurGenes-in-all-pathways)</t>
  </si>
  <si>
    <t>Ak4/Nt5e/Ak2/Upp2/Adk/Gmpr/Tk1/Nt5c2/Entpd2/Enpp1/Lacc1/Ctps/Hddc2/Ak5/Gda/Entpd6/Ak7/Dck/Upp1</t>
  </si>
  <si>
    <t>mmu04978</t>
  </si>
  <si>
    <t>Mineral absorption</t>
  </si>
  <si>
    <t>42/5803 (Pathway/Background)</t>
  </si>
  <si>
    <t>Clcn2/Hmox1/Mt2/Mt1/Slc8a1/Steap1/Slc34a3/Atp2b4/Slc34a2/Steap2/Trpm6/S100g/Atp7b</t>
  </si>
  <si>
    <t>mmu05330</t>
  </si>
  <si>
    <t>Allograft rejection</t>
  </si>
  <si>
    <t>H2-Q2/H2-Ob/Cd28/H2-DMa/H2-Aa/H2-Ab1/H2-Eb1/H2-DMb2/H2-Bl</t>
  </si>
  <si>
    <t>mmu00340</t>
  </si>
  <si>
    <t>Histidine metabolism</t>
  </si>
  <si>
    <t>21/5803 (Pathway/Background)</t>
  </si>
  <si>
    <t>Aspa/Amdhd1/Aldh3b1/Aldh3b3/Aldh3a1/Cndp2/Aldh9a1/Aoc1</t>
  </si>
  <si>
    <t>mmu00270</t>
  </si>
  <si>
    <t>Cysteine and methionine metabolism</t>
  </si>
  <si>
    <t>43/5803 (Pathway/Background)</t>
  </si>
  <si>
    <t>Mtr/Agxt2/Kyat1/Lacc1/Bcat1/Bhmt/Ahcy/Bhmt2/Ahcyl2/Sdsl/Ldhb/Dnmt3b/Kyat3</t>
  </si>
  <si>
    <t>mmu00250</t>
  </si>
  <si>
    <t>Alanine, aspartate and glutamate metabolism</t>
  </si>
  <si>
    <t>30/5803 (Pathway/Background)</t>
  </si>
  <si>
    <t>Agxt2/Aspa/Asl/Gls/Glud1/Glul/Ass1/Folh1/Gfpt2/Asns</t>
  </si>
  <si>
    <t>mmu00410</t>
  </si>
  <si>
    <t>beta-Alanine metabolism</t>
  </si>
  <si>
    <t>Aldh3b1/Aldh3b3/Csad/Aldh3a1/Cndp2/Acox1/Mlycd/Acads/Aldh9a1/Ehhadh</t>
  </si>
  <si>
    <t>mmu00010</t>
  </si>
  <si>
    <t>Glycolysis / Gluconeogenesis</t>
  </si>
  <si>
    <t>53/5803 (Pathway/Background)</t>
  </si>
  <si>
    <t>Pgam1/Acss1/Aldh3b1/Pgk1/Adh1/Aldh3b3/Akr1a1/Pklr/Fbp2/G6pc/Aldh3a1/Hkdc1/Gapdh/Ldhb/Aldh9a1</t>
  </si>
  <si>
    <t>mmu05416</t>
  </si>
  <si>
    <t>Viral myocarditis</t>
  </si>
  <si>
    <t>H2-Q2/Dag1/Cd55/Cycs/Ccnd1/H2-Ob/Cd28/Rac2/Itgal/H2-DMa/H2-Aa/H2-Ab1/H2-Eb1/H2-DMb2/H2-Bl</t>
  </si>
  <si>
    <t>mmu05320</t>
  </si>
  <si>
    <t>Autoimmune thyroid disease</t>
  </si>
  <si>
    <t>26/5803 (Pathway/Background)</t>
  </si>
  <si>
    <t>mmu05207</t>
  </si>
  <si>
    <t>Chemical carcinogenesis - receptor activation</t>
  </si>
  <si>
    <t>36/913 (OurGenes-in-this-pathway/OurGenes-in-all-pathways)</t>
  </si>
  <si>
    <t>160/5803 (Pathway/Background)</t>
  </si>
  <si>
    <t>Chrna4/Adrb2/Ppara/Chrna7/Stat5a/Hsp90ab1/Hsp90aa1/Creb3l1/Ugt2b34/Nr1i3/Cyp3a13/Fgf10/Paqr7/Gsta3/Myc/Fgf9/Ccnd1/Gsta2/Arrb1/Mtor/Gstm7/Fgf18/Ugt2b37/Gstt1/Rxrg/Ugt2b38/Birc5/Cyp2b10/Ephx2/Eif4ebp1/Ugt1a6b/Ugt1a1/Ugt2a3/Paqr5/Mgst1/Chrnb4</t>
  </si>
  <si>
    <t>mmu05033</t>
  </si>
  <si>
    <t>Nicotine addiction</t>
  </si>
  <si>
    <t>Chrna4/Chrna7/Grin3a/Gabra3/Gria3/Slc17a8</t>
  </si>
  <si>
    <t>mmu00591</t>
  </si>
  <si>
    <t>Linoleic acid metabolism</t>
  </si>
  <si>
    <t>Cyp2e1/Cyp3a13/Pla2g5/Cyp2c68/Pla2g12b/Cyp2c23/Cyp2j13</t>
  </si>
  <si>
    <t>mmu00280</t>
  </si>
  <si>
    <t>Valine, leucine and isoleucine degradation</t>
  </si>
  <si>
    <t>Agxt2/Aox3/Acat3/Bcat1/Aacs/Acat2/Hmgcll1/Acaa1a/Ivd/Acaa1b/Acads/Aldh9a1/Ehhadh/Aox1</t>
  </si>
  <si>
    <t>mmu04975</t>
  </si>
  <si>
    <t>Fat digestion and absorption</t>
  </si>
  <si>
    <t>Dgat2/Pnliprp1/Acat3/Mogat2/Pla2g5/Acat2/Apob/Pla2g12b/Cd36</t>
  </si>
  <si>
    <t>mmu00730</t>
  </si>
  <si>
    <t>Thiamine metabolism</t>
  </si>
  <si>
    <t>5/913 (OurGenes-in-this-pathway/OurGenes-in-all-pathways)</t>
  </si>
  <si>
    <t>11/5803 (Pathway/Background)</t>
  </si>
  <si>
    <t>Ak4/Ak2/Ak5/Ak7/Alpl</t>
  </si>
  <si>
    <t>mmu00670</t>
  </si>
  <si>
    <t>One carbon pool by folate</t>
  </si>
  <si>
    <t>19/5803 (Pathway/Background)</t>
  </si>
  <si>
    <t>Mtr/Mthfd1l/Shmt1/Mthfd2/Amt/Mthfr/Aldh1l2</t>
  </si>
  <si>
    <t>mmu00120</t>
  </si>
  <si>
    <t>Primary bile acid biosynthesis</t>
  </si>
  <si>
    <t>Acnat2/Cyp27a1/Baat/Acnat1/Amacr/Cyp7b1</t>
  </si>
  <si>
    <t>mmu00650</t>
  </si>
  <si>
    <t>Butanoate metabolism</t>
  </si>
  <si>
    <t>24/5803 (Pathway/Background)</t>
  </si>
  <si>
    <t>Acat3/Acsm1/Aacs/Acat2/Hmgcll1/Acsm3/Acads/Ehhadh</t>
  </si>
  <si>
    <t>mmu00561</t>
  </si>
  <si>
    <t>Glycerolipid metabolism</t>
  </si>
  <si>
    <t>52/5803 (Pathway/Background)</t>
  </si>
  <si>
    <t>Dgat2/Pnliprp1/Dgkg/Mogat2/Mboat1/Dgkb/Akr1b8/Agk/Akr1a1/Lipg/Akr1b3/Aldh9a1/Dgkh/Mogat1</t>
  </si>
  <si>
    <t>mmu00450</t>
  </si>
  <si>
    <t>Selenocompound metabolism</t>
  </si>
  <si>
    <t>Mtr/Inmt/Kyat1/Txnrd3/Txnrd2/Kyat3</t>
  </si>
  <si>
    <t>mmu02010</t>
  </si>
  <si>
    <t>ABC transporters</t>
  </si>
  <si>
    <t>39/5803 (Pathway/Background)</t>
  </si>
  <si>
    <t>Abcd3/Abca4/Abcb1a/Cftr/Abcb1b/Defb1/Abca13/Abca17/Abca2/Abcc3/Abcg3</t>
  </si>
  <si>
    <t>mmu00620</t>
  </si>
  <si>
    <t>Pyruvate metabolism</t>
  </si>
  <si>
    <t>Acot12/Acss1/Acat3/Adh1/Akr1a1/Pklr/Acat2/Ldhd/Ldhb/Me1/Aldh9a1</t>
  </si>
  <si>
    <t>mmu00592</t>
  </si>
  <si>
    <t>alpha-Linolenic acid metabolism</t>
  </si>
  <si>
    <t>13/5803 (Pathway/Background)</t>
  </si>
  <si>
    <t>Pla2g5/Acaa1a/Pla2g12b/Acox1/Acaa1b</t>
  </si>
  <si>
    <t>mmu00760</t>
  </si>
  <si>
    <t>Nicotinate and nicotinamide metabolism</t>
  </si>
  <si>
    <t>31/5803 (Pathway/Background)</t>
  </si>
  <si>
    <t>Nadk/Nt5e/Aox3/Nt5c2/Enpp1/Nampt/Nmrk1/Nudt12/Aox1</t>
  </si>
  <si>
    <t>mmu04974</t>
  </si>
  <si>
    <t>Protein digestion and absorption</t>
  </si>
  <si>
    <t>Kcnk5/Col18a1/Slc8a1/Col1a1/Col8a1/Col5a3/Ace2/Xpnpep2/Col6a4/Col4a3/Col4a4/Col6a6/Col27a1/Col19a1/Col14a1/Col7a1</t>
  </si>
  <si>
    <t>Pathway</t>
  </si>
  <si>
    <t>% affected genes</t>
  </si>
  <si>
    <t>BgRatio</t>
  </si>
  <si>
    <t>GeneRatio</t>
  </si>
  <si>
    <t>KEGG_ID+2:54</t>
  </si>
  <si>
    <t>Supplementary Table 3: List of KEGG pathways whose adjusted p-value &lt; 0.25 after Over Representation (ORA) analysis on renal transcripts significantly up or downregulated in their mean expression in cKOt mice as compared to CTRL mice.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</si>
</sst>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14.1640625" style="2" customWidth="1"/>
    <col min="2" max="2" width="43.5" style="2" customWidth="1"/>
    <col min="3" max="3" width="52.5" style="2" bestFit="1" customWidth="1"/>
    <col min="4" max="4" width="62.83203125" style="2" bestFit="1" customWidth="1"/>
    <col min="5" max="5" width="12" style="2" customWidth="1"/>
    <col min="6" max="7" width="8.83203125" style="2"/>
    <col min="8" max="8" width="227.1640625" style="2" bestFit="1" customWidth="1"/>
    <col min="9" max="10" width="8.83203125" style="2"/>
    <col min="11" max="11" width="16.33203125" style="2" bestFit="1" customWidth="1"/>
    <col min="12" max="16384" width="8.83203125" style="2"/>
  </cols>
  <sheetData>
    <row r="1" spans="1:11" x14ac:dyDescent="0.2">
      <c r="A1" s="3" t="s">
        <v>299</v>
      </c>
    </row>
    <row r="2" spans="1:11" s="1" customFormat="1" x14ac:dyDescent="0.2">
      <c r="A2" s="1" t="s">
        <v>298</v>
      </c>
      <c r="B2" s="1" t="s">
        <v>0</v>
      </c>
      <c r="C2" s="1" t="s">
        <v>297</v>
      </c>
      <c r="D2" s="1" t="s">
        <v>296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294</v>
      </c>
      <c r="K2" s="1" t="s">
        <v>295</v>
      </c>
    </row>
    <row r="3" spans="1:11" x14ac:dyDescent="0.2">
      <c r="A3" s="2" t="s">
        <v>6</v>
      </c>
      <c r="B3" s="2" t="s">
        <v>7</v>
      </c>
      <c r="C3" s="2" t="s">
        <v>8</v>
      </c>
      <c r="D3" s="2" t="s">
        <v>9</v>
      </c>
      <c r="E3" s="2">
        <v>2.1187111453221771E-12</v>
      </c>
      <c r="F3" s="2">
        <v>6.8434369993906313E-10</v>
      </c>
      <c r="G3" s="2">
        <v>5.6201600907493538E-10</v>
      </c>
      <c r="H3" s="2" t="s">
        <v>10</v>
      </c>
      <c r="I3" s="2">
        <v>30</v>
      </c>
      <c r="J3" s="2" t="str">
        <f t="shared" ref="J3:J14" si="0">MID(D3,1,2)</f>
        <v>51</v>
      </c>
      <c r="K3" s="2">
        <f t="shared" ref="K3:K34" si="1">I3/J3*100</f>
        <v>58.82352941176471</v>
      </c>
    </row>
    <row r="4" spans="1:11" x14ac:dyDescent="0.2">
      <c r="A4" s="2" t="s">
        <v>11</v>
      </c>
      <c r="B4" s="2" t="s">
        <v>12</v>
      </c>
      <c r="C4" s="2" t="s">
        <v>13</v>
      </c>
      <c r="D4" s="2" t="s">
        <v>14</v>
      </c>
      <c r="E4" s="2">
        <v>1.1695289897543769E-10</v>
      </c>
      <c r="F4" s="2">
        <v>1.8887893184533191E-8</v>
      </c>
      <c r="G4" s="2">
        <v>1.551164765358437E-8</v>
      </c>
      <c r="H4" s="2" t="s">
        <v>15</v>
      </c>
      <c r="I4" s="2">
        <v>33</v>
      </c>
      <c r="J4" s="2" t="str">
        <f t="shared" si="0"/>
        <v>67</v>
      </c>
      <c r="K4" s="2">
        <f t="shared" si="1"/>
        <v>49.253731343283583</v>
      </c>
    </row>
    <row r="5" spans="1:11" x14ac:dyDescent="0.2">
      <c r="A5" s="2" t="s">
        <v>16</v>
      </c>
      <c r="B5" s="2" t="s">
        <v>17</v>
      </c>
      <c r="C5" s="2" t="s">
        <v>18</v>
      </c>
      <c r="D5" s="2" t="s">
        <v>19</v>
      </c>
      <c r="E5" s="2">
        <v>1.112905240296092E-8</v>
      </c>
      <c r="F5" s="2">
        <v>1.198227975385459E-6</v>
      </c>
      <c r="G5" s="2">
        <v>9.8404252826180764E-7</v>
      </c>
      <c r="H5" s="2" t="s">
        <v>20</v>
      </c>
      <c r="I5" s="2">
        <v>22</v>
      </c>
      <c r="J5" s="2" t="str">
        <f t="shared" si="0"/>
        <v>40</v>
      </c>
      <c r="K5" s="2">
        <f t="shared" si="1"/>
        <v>55.000000000000007</v>
      </c>
    </row>
    <row r="6" spans="1:11" x14ac:dyDescent="0.2">
      <c r="A6" s="2" t="s">
        <v>21</v>
      </c>
      <c r="B6" s="2" t="s">
        <v>22</v>
      </c>
      <c r="C6" s="2" t="s">
        <v>23</v>
      </c>
      <c r="D6" s="2" t="s">
        <v>24</v>
      </c>
      <c r="E6" s="2">
        <v>1.7274015364917759E-8</v>
      </c>
      <c r="F6" s="2">
        <v>1.394876740717109E-6</v>
      </c>
      <c r="G6" s="2">
        <v>1.1455399663050721E-6</v>
      </c>
      <c r="H6" s="2" t="s">
        <v>25</v>
      </c>
      <c r="I6" s="2">
        <v>34</v>
      </c>
      <c r="J6" s="2" t="str">
        <f t="shared" si="0"/>
        <v>82</v>
      </c>
      <c r="K6" s="2">
        <f t="shared" si="1"/>
        <v>41.463414634146339</v>
      </c>
    </row>
    <row r="7" spans="1:11" x14ac:dyDescent="0.2">
      <c r="A7" s="2" t="s">
        <v>26</v>
      </c>
      <c r="B7" s="2" t="s">
        <v>27</v>
      </c>
      <c r="C7" s="2" t="s">
        <v>28</v>
      </c>
      <c r="D7" s="2" t="s">
        <v>29</v>
      </c>
      <c r="E7" s="2">
        <v>3.2841713642870401E-8</v>
      </c>
      <c r="F7" s="2">
        <v>2.1215747013294278E-6</v>
      </c>
      <c r="G7" s="2">
        <v>1.742339334316493E-6</v>
      </c>
      <c r="H7" s="2" t="s">
        <v>30</v>
      </c>
      <c r="I7" s="2">
        <v>23</v>
      </c>
      <c r="J7" s="2" t="str">
        <f t="shared" si="0"/>
        <v>45</v>
      </c>
      <c r="K7" s="2">
        <f t="shared" si="1"/>
        <v>51.111111111111107</v>
      </c>
    </row>
    <row r="8" spans="1:11" x14ac:dyDescent="0.2">
      <c r="A8" s="2" t="s">
        <v>31</v>
      </c>
      <c r="B8" s="2" t="s">
        <v>32</v>
      </c>
      <c r="C8" s="2" t="s">
        <v>33</v>
      </c>
      <c r="D8" s="2" t="s">
        <v>14</v>
      </c>
      <c r="E8" s="2">
        <v>6.3045598376643039E-8</v>
      </c>
      <c r="F8" s="2">
        <v>3.393954712609284E-6</v>
      </c>
      <c r="G8" s="2">
        <v>2.7872790861252721E-6</v>
      </c>
      <c r="H8" s="2" t="s">
        <v>34</v>
      </c>
      <c r="I8" s="2">
        <v>29</v>
      </c>
      <c r="J8" s="2" t="str">
        <f t="shared" si="0"/>
        <v>67</v>
      </c>
      <c r="K8" s="2">
        <f t="shared" si="1"/>
        <v>43.283582089552233</v>
      </c>
    </row>
    <row r="9" spans="1:11" x14ac:dyDescent="0.2">
      <c r="A9" s="2" t="s">
        <v>35</v>
      </c>
      <c r="B9" s="2" t="s">
        <v>36</v>
      </c>
      <c r="C9" s="2" t="s">
        <v>18</v>
      </c>
      <c r="D9" s="2" t="s">
        <v>37</v>
      </c>
      <c r="E9" s="2">
        <v>1.0943381594231379E-7</v>
      </c>
      <c r="F9" s="2">
        <v>5.0495889356239093E-6</v>
      </c>
      <c r="G9" s="2">
        <v>4.1469656567613659E-6</v>
      </c>
      <c r="H9" s="2" t="s">
        <v>38</v>
      </c>
      <c r="I9" s="2">
        <v>22</v>
      </c>
      <c r="J9" s="2" t="str">
        <f t="shared" si="0"/>
        <v>44</v>
      </c>
      <c r="K9" s="2">
        <f t="shared" si="1"/>
        <v>50</v>
      </c>
    </row>
    <row r="10" spans="1:11" x14ac:dyDescent="0.2">
      <c r="A10" s="2" t="s">
        <v>39</v>
      </c>
      <c r="B10" s="2" t="s">
        <v>40</v>
      </c>
      <c r="C10" s="2" t="s">
        <v>41</v>
      </c>
      <c r="D10" s="2" t="s">
        <v>42</v>
      </c>
      <c r="E10" s="2">
        <v>2.027862565072421E-6</v>
      </c>
      <c r="F10" s="2">
        <v>8.1874951064799E-5</v>
      </c>
      <c r="G10" s="2">
        <v>6.7239653473453962E-5</v>
      </c>
      <c r="H10" s="2" t="s">
        <v>43</v>
      </c>
      <c r="I10" s="2">
        <v>27</v>
      </c>
      <c r="J10" s="2" t="str">
        <f t="shared" si="0"/>
        <v>69</v>
      </c>
      <c r="K10" s="2">
        <f t="shared" si="1"/>
        <v>39.130434782608695</v>
      </c>
    </row>
    <row r="11" spans="1:11" x14ac:dyDescent="0.2">
      <c r="A11" s="2" t="s">
        <v>44</v>
      </c>
      <c r="B11" s="2" t="s">
        <v>45</v>
      </c>
      <c r="C11" s="2" t="s">
        <v>46</v>
      </c>
      <c r="D11" s="2" t="s">
        <v>47</v>
      </c>
      <c r="E11" s="2">
        <v>3.4298662883727649E-6</v>
      </c>
      <c r="F11" s="2">
        <v>1.230940901271559E-4</v>
      </c>
      <c r="G11" s="2">
        <v>1.010907958678288E-4</v>
      </c>
      <c r="H11" s="2" t="s">
        <v>48</v>
      </c>
      <c r="I11" s="2">
        <v>21</v>
      </c>
      <c r="J11" s="2" t="str">
        <f t="shared" si="0"/>
        <v>48</v>
      </c>
      <c r="K11" s="2">
        <f t="shared" si="1"/>
        <v>43.75</v>
      </c>
    </row>
    <row r="12" spans="1:11" x14ac:dyDescent="0.2">
      <c r="A12" s="2" t="s">
        <v>49</v>
      </c>
      <c r="B12" s="2" t="s">
        <v>50</v>
      </c>
      <c r="C12" s="2" t="s">
        <v>28</v>
      </c>
      <c r="D12" s="2" t="s">
        <v>51</v>
      </c>
      <c r="E12" s="2">
        <v>4.4085573786967437E-6</v>
      </c>
      <c r="F12" s="2">
        <v>1.423964033319048E-4</v>
      </c>
      <c r="G12" s="2">
        <v>1.169427852033242E-4</v>
      </c>
      <c r="H12" s="2" t="s">
        <v>52</v>
      </c>
      <c r="I12" s="2">
        <v>23</v>
      </c>
      <c r="J12" s="2" t="str">
        <f t="shared" si="0"/>
        <v>56</v>
      </c>
      <c r="K12" s="2">
        <f t="shared" si="1"/>
        <v>41.071428571428569</v>
      </c>
    </row>
    <row r="13" spans="1:11" x14ac:dyDescent="0.2">
      <c r="A13" s="2" t="s">
        <v>53</v>
      </c>
      <c r="B13" s="2" t="s">
        <v>54</v>
      </c>
      <c r="C13" s="2" t="s">
        <v>46</v>
      </c>
      <c r="D13" s="2" t="s">
        <v>55</v>
      </c>
      <c r="E13" s="2">
        <v>7.5449163813837673E-6</v>
      </c>
      <c r="F13" s="2">
        <v>2.2154618101699611E-4</v>
      </c>
      <c r="G13" s="2">
        <v>1.8194439503432629E-4</v>
      </c>
      <c r="H13" s="2" t="s">
        <v>56</v>
      </c>
      <c r="I13" s="2">
        <v>21</v>
      </c>
      <c r="J13" s="2" t="str">
        <f t="shared" si="0"/>
        <v>50</v>
      </c>
      <c r="K13" s="2">
        <f t="shared" si="1"/>
        <v>42</v>
      </c>
    </row>
    <row r="14" spans="1:11" x14ac:dyDescent="0.2">
      <c r="A14" s="2" t="s">
        <v>62</v>
      </c>
      <c r="B14" s="2" t="s">
        <v>63</v>
      </c>
      <c r="C14" s="2" t="s">
        <v>64</v>
      </c>
      <c r="D14" s="2" t="s">
        <v>65</v>
      </c>
      <c r="E14" s="2">
        <v>2.071819239797209E-5</v>
      </c>
      <c r="F14" s="2">
        <v>5.1476739573422963E-4</v>
      </c>
      <c r="G14" s="2">
        <v>4.227517801043699E-4</v>
      </c>
      <c r="H14" s="2" t="s">
        <v>66</v>
      </c>
      <c r="I14" s="2">
        <v>20</v>
      </c>
      <c r="J14" s="2" t="str">
        <f t="shared" si="0"/>
        <v>49</v>
      </c>
      <c r="K14" s="2">
        <f t="shared" si="1"/>
        <v>40.816326530612244</v>
      </c>
    </row>
    <row r="15" spans="1:11" x14ac:dyDescent="0.2">
      <c r="A15" s="2" t="s">
        <v>57</v>
      </c>
      <c r="B15" s="2" t="s">
        <v>58</v>
      </c>
      <c r="C15" s="2" t="s">
        <v>59</v>
      </c>
      <c r="D15" s="2" t="s">
        <v>60</v>
      </c>
      <c r="E15" s="2">
        <v>1.9218080003005951E-5</v>
      </c>
      <c r="F15" s="2">
        <v>5.1476739573422963E-4</v>
      </c>
      <c r="G15" s="2">
        <v>4.227517801043699E-4</v>
      </c>
      <c r="H15" s="2" t="s">
        <v>61</v>
      </c>
      <c r="I15" s="2">
        <v>40</v>
      </c>
      <c r="J15" s="2" t="str">
        <f>MID(D15,1,3)</f>
        <v>133</v>
      </c>
      <c r="K15" s="2">
        <f t="shared" si="1"/>
        <v>30.075187969924812</v>
      </c>
    </row>
    <row r="16" spans="1:11" x14ac:dyDescent="0.2">
      <c r="A16" s="2" t="s">
        <v>67</v>
      </c>
      <c r="B16" s="2" t="s">
        <v>68</v>
      </c>
      <c r="C16" s="2" t="s">
        <v>69</v>
      </c>
      <c r="D16" s="2" t="s">
        <v>70</v>
      </c>
      <c r="E16" s="2">
        <v>3.9980145083948897E-5</v>
      </c>
      <c r="F16" s="2">
        <v>9.2239906157967817E-4</v>
      </c>
      <c r="G16" s="2">
        <v>7.5751853843271594E-4</v>
      </c>
      <c r="H16" s="2" t="s">
        <v>71</v>
      </c>
      <c r="I16" s="2">
        <v>16</v>
      </c>
      <c r="J16" s="2" t="str">
        <f t="shared" ref="J16:J38" si="2">MID(D16,1,2)</f>
        <v>36</v>
      </c>
      <c r="K16" s="2">
        <f t="shared" si="1"/>
        <v>44.444444444444443</v>
      </c>
    </row>
    <row r="17" spans="1:11" x14ac:dyDescent="0.2">
      <c r="A17" s="2" t="s">
        <v>72</v>
      </c>
      <c r="B17" s="2" t="s">
        <v>73</v>
      </c>
      <c r="C17" s="2" t="s">
        <v>74</v>
      </c>
      <c r="D17" s="2" t="s">
        <v>37</v>
      </c>
      <c r="E17" s="2">
        <v>5.1676284089428229E-5</v>
      </c>
      <c r="F17" s="2">
        <v>1.043214985055332E-3</v>
      </c>
      <c r="G17" s="2">
        <v>8.5673839411420493E-4</v>
      </c>
      <c r="H17" s="2" t="s">
        <v>75</v>
      </c>
      <c r="I17" s="2">
        <v>18</v>
      </c>
      <c r="J17" s="2" t="str">
        <f t="shared" si="2"/>
        <v>44</v>
      </c>
      <c r="K17" s="2">
        <f t="shared" si="1"/>
        <v>40.909090909090914</v>
      </c>
    </row>
    <row r="18" spans="1:11" x14ac:dyDescent="0.2">
      <c r="A18" s="2" t="s">
        <v>76</v>
      </c>
      <c r="B18" s="2" t="s">
        <v>77</v>
      </c>
      <c r="C18" s="2" t="s">
        <v>74</v>
      </c>
      <c r="D18" s="2" t="s">
        <v>37</v>
      </c>
      <c r="E18" s="2">
        <v>5.1676284089428229E-5</v>
      </c>
      <c r="F18" s="2">
        <v>1.043214985055332E-3</v>
      </c>
      <c r="G18" s="2">
        <v>8.5673839411420493E-4</v>
      </c>
      <c r="H18" s="2" t="s">
        <v>78</v>
      </c>
      <c r="I18" s="2">
        <v>18</v>
      </c>
      <c r="J18" s="2" t="str">
        <f t="shared" si="2"/>
        <v>44</v>
      </c>
      <c r="K18" s="2">
        <f t="shared" si="1"/>
        <v>40.909090909090914</v>
      </c>
    </row>
    <row r="19" spans="1:11" x14ac:dyDescent="0.2">
      <c r="A19" s="2" t="s">
        <v>79</v>
      </c>
      <c r="B19" s="2" t="s">
        <v>80</v>
      </c>
      <c r="C19" s="2" t="s">
        <v>81</v>
      </c>
      <c r="D19" s="2" t="s">
        <v>70</v>
      </c>
      <c r="E19" s="2">
        <v>1.703276244239381E-4</v>
      </c>
      <c r="F19" s="2">
        <v>3.236224864054824E-3</v>
      </c>
      <c r="G19" s="2">
        <v>2.657743737141326E-3</v>
      </c>
      <c r="H19" s="2" t="s">
        <v>82</v>
      </c>
      <c r="I19" s="2">
        <v>15</v>
      </c>
      <c r="J19" s="2" t="str">
        <f t="shared" si="2"/>
        <v>36</v>
      </c>
      <c r="K19" s="2">
        <f t="shared" si="1"/>
        <v>41.666666666666671</v>
      </c>
    </row>
    <row r="20" spans="1:11" x14ac:dyDescent="0.2">
      <c r="A20" s="2" t="s">
        <v>83</v>
      </c>
      <c r="B20" s="2" t="s">
        <v>84</v>
      </c>
      <c r="C20" s="2" t="s">
        <v>85</v>
      </c>
      <c r="D20" s="2" t="s">
        <v>86</v>
      </c>
      <c r="E20" s="2">
        <v>1.9171623155195979E-4</v>
      </c>
      <c r="F20" s="2">
        <v>3.4402412661823901E-3</v>
      </c>
      <c r="G20" s="2">
        <v>2.8252918333973032E-3</v>
      </c>
      <c r="H20" s="2" t="s">
        <v>87</v>
      </c>
      <c r="I20" s="2">
        <v>13</v>
      </c>
      <c r="J20" s="2" t="str">
        <f t="shared" si="2"/>
        <v>29</v>
      </c>
      <c r="K20" s="2">
        <f t="shared" si="1"/>
        <v>44.827586206896555</v>
      </c>
    </row>
    <row r="21" spans="1:11" x14ac:dyDescent="0.2">
      <c r="A21" s="2" t="s">
        <v>88</v>
      </c>
      <c r="B21" s="2" t="s">
        <v>89</v>
      </c>
      <c r="C21" s="2" t="s">
        <v>90</v>
      </c>
      <c r="D21" s="2" t="s">
        <v>91</v>
      </c>
      <c r="E21" s="2">
        <v>2.9947610942383042E-4</v>
      </c>
      <c r="F21" s="2">
        <v>5.091093860205116E-3</v>
      </c>
      <c r="G21" s="2">
        <v>4.1810514999892114E-3</v>
      </c>
      <c r="H21" s="2" t="s">
        <v>92</v>
      </c>
      <c r="I21" s="2">
        <v>11</v>
      </c>
      <c r="J21" s="2" t="str">
        <f t="shared" si="2"/>
        <v>23</v>
      </c>
      <c r="K21" s="2">
        <f t="shared" si="1"/>
        <v>47.826086956521742</v>
      </c>
    </row>
    <row r="22" spans="1:11" x14ac:dyDescent="0.2">
      <c r="A22" s="2" t="s">
        <v>93</v>
      </c>
      <c r="B22" s="2" t="s">
        <v>94</v>
      </c>
      <c r="C22" s="2" t="s">
        <v>95</v>
      </c>
      <c r="D22" s="2" t="s">
        <v>96</v>
      </c>
      <c r="E22" s="2">
        <v>3.737364209936656E-4</v>
      </c>
      <c r="F22" s="2">
        <v>6.0358431990476993E-3</v>
      </c>
      <c r="G22" s="2">
        <v>4.9569251626528279E-3</v>
      </c>
      <c r="H22" s="2" t="s">
        <v>97</v>
      </c>
      <c r="I22" s="2">
        <v>12</v>
      </c>
      <c r="J22" s="2" t="str">
        <f t="shared" si="2"/>
        <v>27</v>
      </c>
      <c r="K22" s="2">
        <f t="shared" si="1"/>
        <v>44.444444444444443</v>
      </c>
    </row>
    <row r="23" spans="1:11" x14ac:dyDescent="0.2">
      <c r="A23" s="2" t="s">
        <v>98</v>
      </c>
      <c r="B23" s="2" t="s">
        <v>99</v>
      </c>
      <c r="C23" s="2" t="s">
        <v>100</v>
      </c>
      <c r="D23" s="2" t="s">
        <v>101</v>
      </c>
      <c r="E23" s="2">
        <v>4.5023980934293388E-4</v>
      </c>
      <c r="F23" s="2">
        <v>6.925117067512746E-3</v>
      </c>
      <c r="G23" s="2">
        <v>5.687239696963377E-3</v>
      </c>
      <c r="H23" s="2" t="s">
        <v>102</v>
      </c>
      <c r="I23" s="2">
        <v>8</v>
      </c>
      <c r="J23" s="2" t="str">
        <f t="shared" si="2"/>
        <v>14</v>
      </c>
      <c r="K23" s="2">
        <f t="shared" si="1"/>
        <v>57.142857142857139</v>
      </c>
    </row>
    <row r="24" spans="1:11" x14ac:dyDescent="0.2">
      <c r="A24" s="2" t="s">
        <v>103</v>
      </c>
      <c r="B24" s="2" t="s">
        <v>104</v>
      </c>
      <c r="C24" s="2" t="s">
        <v>64</v>
      </c>
      <c r="D24" s="2" t="s">
        <v>105</v>
      </c>
      <c r="E24" s="2">
        <v>6.9474005163153412E-4</v>
      </c>
      <c r="F24" s="2">
        <v>1.020004712168116E-2</v>
      </c>
      <c r="G24" s="2">
        <v>8.3767700005333307E-3</v>
      </c>
      <c r="H24" s="2" t="s">
        <v>106</v>
      </c>
      <c r="I24" s="2">
        <v>20</v>
      </c>
      <c r="J24" s="2" t="str">
        <f t="shared" si="2"/>
        <v>61</v>
      </c>
      <c r="K24" s="2">
        <f t="shared" si="1"/>
        <v>32.786885245901637</v>
      </c>
    </row>
    <row r="25" spans="1:11" x14ac:dyDescent="0.2">
      <c r="A25" s="2" t="s">
        <v>107</v>
      </c>
      <c r="B25" s="2" t="s">
        <v>108</v>
      </c>
      <c r="C25" s="2" t="s">
        <v>85</v>
      </c>
      <c r="D25" s="2" t="s">
        <v>109</v>
      </c>
      <c r="E25" s="2">
        <v>8.7693687773076191E-4</v>
      </c>
      <c r="F25" s="2">
        <v>1.231524397856679E-2</v>
      </c>
      <c r="G25" s="2">
        <v>1.011387154179186E-2</v>
      </c>
      <c r="H25" s="2" t="s">
        <v>110</v>
      </c>
      <c r="I25" s="2">
        <v>13</v>
      </c>
      <c r="J25" s="2" t="str">
        <f t="shared" si="2"/>
        <v>33</v>
      </c>
      <c r="K25" s="2">
        <f t="shared" si="1"/>
        <v>39.393939393939391</v>
      </c>
    </row>
    <row r="26" spans="1:11" x14ac:dyDescent="0.2">
      <c r="A26" s="2" t="s">
        <v>111</v>
      </c>
      <c r="B26" s="2" t="s">
        <v>112</v>
      </c>
      <c r="C26" s="2" t="s">
        <v>100</v>
      </c>
      <c r="D26" s="2" t="s">
        <v>113</v>
      </c>
      <c r="E26" s="2">
        <v>1.4371044661624229E-3</v>
      </c>
      <c r="F26" s="2">
        <v>1.934103094043594E-2</v>
      </c>
      <c r="G26" s="2">
        <v>1.58837862049531E-2</v>
      </c>
      <c r="H26" s="2" t="s">
        <v>114</v>
      </c>
      <c r="I26" s="2">
        <v>8</v>
      </c>
      <c r="J26" s="2" t="str">
        <f t="shared" si="2"/>
        <v>16</v>
      </c>
      <c r="K26" s="2">
        <f t="shared" si="1"/>
        <v>50</v>
      </c>
    </row>
    <row r="27" spans="1:11" x14ac:dyDescent="0.2">
      <c r="A27" s="2" t="s">
        <v>115</v>
      </c>
      <c r="B27" s="2" t="s">
        <v>116</v>
      </c>
      <c r="C27" s="2" t="s">
        <v>117</v>
      </c>
      <c r="D27" s="2" t="s">
        <v>118</v>
      </c>
      <c r="E27" s="2">
        <v>1.771015456212879E-3</v>
      </c>
      <c r="F27" s="2">
        <v>2.2881519694270401E-2</v>
      </c>
      <c r="G27" s="2">
        <v>1.879140610381666E-2</v>
      </c>
      <c r="H27" s="2" t="s">
        <v>119</v>
      </c>
      <c r="I27" s="2">
        <v>6</v>
      </c>
      <c r="J27" s="2" t="str">
        <f t="shared" si="2"/>
        <v>10</v>
      </c>
      <c r="K27" s="2">
        <f t="shared" si="1"/>
        <v>60</v>
      </c>
    </row>
    <row r="28" spans="1:11" x14ac:dyDescent="0.2">
      <c r="A28" s="2" t="s">
        <v>124</v>
      </c>
      <c r="B28" s="2" t="s">
        <v>125</v>
      </c>
      <c r="C28" s="2" t="s">
        <v>90</v>
      </c>
      <c r="D28" s="2" t="s">
        <v>126</v>
      </c>
      <c r="E28" s="2">
        <v>2.2328160643042588E-3</v>
      </c>
      <c r="F28" s="2">
        <v>2.579861574480926E-2</v>
      </c>
      <c r="G28" s="2">
        <v>2.118706588786682E-2</v>
      </c>
      <c r="H28" s="2" t="s">
        <v>127</v>
      </c>
      <c r="I28" s="2">
        <v>11</v>
      </c>
      <c r="J28" s="2" t="str">
        <f t="shared" si="2"/>
        <v>28</v>
      </c>
      <c r="K28" s="2">
        <f t="shared" si="1"/>
        <v>39.285714285714285</v>
      </c>
    </row>
    <row r="29" spans="1:11" x14ac:dyDescent="0.2">
      <c r="A29" s="2" t="s">
        <v>128</v>
      </c>
      <c r="B29" s="2" t="s">
        <v>129</v>
      </c>
      <c r="C29" s="2" t="s">
        <v>85</v>
      </c>
      <c r="D29" s="2" t="s">
        <v>70</v>
      </c>
      <c r="E29" s="2">
        <v>2.236412510385942E-3</v>
      </c>
      <c r="F29" s="2">
        <v>2.579861574480926E-2</v>
      </c>
      <c r="G29" s="2">
        <v>2.118706588786682E-2</v>
      </c>
      <c r="H29" s="2" t="s">
        <v>130</v>
      </c>
      <c r="I29" s="2">
        <v>13</v>
      </c>
      <c r="J29" s="2" t="str">
        <f t="shared" si="2"/>
        <v>36</v>
      </c>
      <c r="K29" s="2">
        <f t="shared" si="1"/>
        <v>36.111111111111107</v>
      </c>
    </row>
    <row r="30" spans="1:11" x14ac:dyDescent="0.2">
      <c r="A30" s="2" t="s">
        <v>120</v>
      </c>
      <c r="B30" s="2" t="s">
        <v>121</v>
      </c>
      <c r="C30" s="2" t="s">
        <v>122</v>
      </c>
      <c r="D30" s="2" t="s">
        <v>19</v>
      </c>
      <c r="E30" s="2">
        <v>2.1564678080797481E-3</v>
      </c>
      <c r="F30" s="2">
        <v>2.579861574480926E-2</v>
      </c>
      <c r="G30" s="2">
        <v>2.118706588786682E-2</v>
      </c>
      <c r="H30" s="2" t="s">
        <v>123</v>
      </c>
      <c r="I30" s="2">
        <v>14</v>
      </c>
      <c r="J30" s="2" t="str">
        <f t="shared" si="2"/>
        <v>40</v>
      </c>
      <c r="K30" s="2">
        <f t="shared" si="1"/>
        <v>35</v>
      </c>
    </row>
    <row r="31" spans="1:11" x14ac:dyDescent="0.2">
      <c r="A31" s="2" t="s">
        <v>131</v>
      </c>
      <c r="B31" s="2" t="s">
        <v>132</v>
      </c>
      <c r="C31" s="2" t="s">
        <v>133</v>
      </c>
      <c r="D31" s="2" t="s">
        <v>101</v>
      </c>
      <c r="E31" s="2">
        <v>2.8925763617704699E-3</v>
      </c>
      <c r="F31" s="2">
        <v>3.0289935296960752E-2</v>
      </c>
      <c r="G31" s="2">
        <v>2.48755538368392E-2</v>
      </c>
      <c r="H31" s="2" t="s">
        <v>134</v>
      </c>
      <c r="I31" s="2">
        <v>7</v>
      </c>
      <c r="J31" s="2" t="str">
        <f t="shared" si="2"/>
        <v>14</v>
      </c>
      <c r="K31" s="2">
        <f t="shared" si="1"/>
        <v>50</v>
      </c>
    </row>
    <row r="32" spans="1:11" x14ac:dyDescent="0.2">
      <c r="A32" s="2" t="s">
        <v>135</v>
      </c>
      <c r="B32" s="2" t="s">
        <v>136</v>
      </c>
      <c r="C32" s="2" t="s">
        <v>137</v>
      </c>
      <c r="D32" s="2" t="s">
        <v>138</v>
      </c>
      <c r="E32" s="2">
        <v>3.0150764710407392E-3</v>
      </c>
      <c r="F32" s="2">
        <v>3.0289935296960752E-2</v>
      </c>
      <c r="G32" s="2">
        <v>2.48755538368392E-2</v>
      </c>
      <c r="H32" s="2" t="s">
        <v>139</v>
      </c>
      <c r="I32" s="2">
        <v>10</v>
      </c>
      <c r="J32" s="2" t="str">
        <f t="shared" si="2"/>
        <v>25</v>
      </c>
      <c r="K32" s="2">
        <f t="shared" si="1"/>
        <v>40</v>
      </c>
    </row>
    <row r="33" spans="1:11" x14ac:dyDescent="0.2">
      <c r="A33" s="2" t="s">
        <v>140</v>
      </c>
      <c r="B33" s="2" t="s">
        <v>141</v>
      </c>
      <c r="C33" s="2" t="s">
        <v>137</v>
      </c>
      <c r="D33" s="2" t="s">
        <v>138</v>
      </c>
      <c r="E33" s="2">
        <v>3.0150764710407392E-3</v>
      </c>
      <c r="F33" s="2">
        <v>3.0289935296960752E-2</v>
      </c>
      <c r="G33" s="2">
        <v>2.48755538368392E-2</v>
      </c>
      <c r="H33" s="2" t="s">
        <v>142</v>
      </c>
      <c r="I33" s="2">
        <v>10</v>
      </c>
      <c r="J33" s="2" t="str">
        <f t="shared" si="2"/>
        <v>25</v>
      </c>
      <c r="K33" s="2">
        <f t="shared" si="1"/>
        <v>40</v>
      </c>
    </row>
    <row r="34" spans="1:11" x14ac:dyDescent="0.2">
      <c r="A34" s="2" t="s">
        <v>143</v>
      </c>
      <c r="B34" s="2" t="s">
        <v>144</v>
      </c>
      <c r="C34" s="2" t="s">
        <v>90</v>
      </c>
      <c r="D34" s="2" t="s">
        <v>86</v>
      </c>
      <c r="E34" s="2">
        <v>3.0946373523210672E-3</v>
      </c>
      <c r="F34" s="2">
        <v>3.0289935296960752E-2</v>
      </c>
      <c r="G34" s="2">
        <v>2.48755538368392E-2</v>
      </c>
      <c r="H34" s="2" t="s">
        <v>145</v>
      </c>
      <c r="I34" s="2">
        <v>11</v>
      </c>
      <c r="J34" s="2" t="str">
        <f t="shared" si="2"/>
        <v>29</v>
      </c>
      <c r="K34" s="2">
        <f t="shared" si="1"/>
        <v>37.931034482758619</v>
      </c>
    </row>
    <row r="35" spans="1:11" x14ac:dyDescent="0.2">
      <c r="A35" s="2" t="s">
        <v>146</v>
      </c>
      <c r="B35" s="2" t="s">
        <v>147</v>
      </c>
      <c r="C35" s="2" t="s">
        <v>90</v>
      </c>
      <c r="D35" s="2" t="s">
        <v>86</v>
      </c>
      <c r="E35" s="2">
        <v>3.0946373523210672E-3</v>
      </c>
      <c r="F35" s="2">
        <v>3.0289935296960752E-2</v>
      </c>
      <c r="G35" s="2">
        <v>2.48755538368392E-2</v>
      </c>
      <c r="H35" s="2" t="s">
        <v>148</v>
      </c>
      <c r="I35" s="2">
        <v>11</v>
      </c>
      <c r="J35" s="2" t="str">
        <f t="shared" si="2"/>
        <v>29</v>
      </c>
      <c r="K35" s="2">
        <f t="shared" ref="K35:K66" si="3">I35/J35*100</f>
        <v>37.931034482758619</v>
      </c>
    </row>
    <row r="36" spans="1:11" x14ac:dyDescent="0.2">
      <c r="A36" s="2" t="s">
        <v>158</v>
      </c>
      <c r="B36" s="2" t="s">
        <v>159</v>
      </c>
      <c r="C36" s="2" t="s">
        <v>100</v>
      </c>
      <c r="D36" s="2" t="s">
        <v>160</v>
      </c>
      <c r="E36" s="2">
        <v>3.6443453579071681E-3</v>
      </c>
      <c r="F36" s="2">
        <v>3.2285243308436663E-2</v>
      </c>
      <c r="G36" s="2">
        <v>2.6514196883578429E-2</v>
      </c>
      <c r="H36" s="2" t="s">
        <v>161</v>
      </c>
      <c r="I36" s="2">
        <v>8</v>
      </c>
      <c r="J36" s="2" t="str">
        <f t="shared" si="2"/>
        <v>18</v>
      </c>
      <c r="K36" s="2">
        <f t="shared" si="3"/>
        <v>44.444444444444443</v>
      </c>
    </row>
    <row r="37" spans="1:11" x14ac:dyDescent="0.2">
      <c r="A37" s="2" t="s">
        <v>162</v>
      </c>
      <c r="B37" s="2" t="s">
        <v>163</v>
      </c>
      <c r="C37" s="2" t="s">
        <v>64</v>
      </c>
      <c r="D37" s="2" t="s">
        <v>42</v>
      </c>
      <c r="E37" s="2">
        <v>3.6983096049911972E-3</v>
      </c>
      <c r="F37" s="2">
        <v>3.2285243308436663E-2</v>
      </c>
      <c r="G37" s="2">
        <v>2.6514196883578429E-2</v>
      </c>
      <c r="H37" s="2" t="s">
        <v>164</v>
      </c>
      <c r="I37" s="2">
        <v>20</v>
      </c>
      <c r="J37" s="2" t="str">
        <f t="shared" si="2"/>
        <v>69</v>
      </c>
      <c r="K37" s="2">
        <f t="shared" si="3"/>
        <v>28.985507246376812</v>
      </c>
    </row>
    <row r="38" spans="1:11" x14ac:dyDescent="0.2">
      <c r="A38" s="2" t="s">
        <v>154</v>
      </c>
      <c r="B38" s="2" t="s">
        <v>155</v>
      </c>
      <c r="C38" s="2" t="s">
        <v>28</v>
      </c>
      <c r="D38" s="2" t="s">
        <v>156</v>
      </c>
      <c r="E38" s="2">
        <v>3.6277719645033922E-3</v>
      </c>
      <c r="F38" s="2">
        <v>3.2285243308436663E-2</v>
      </c>
      <c r="G38" s="2">
        <v>2.6514196883578429E-2</v>
      </c>
      <c r="H38" s="2" t="s">
        <v>157</v>
      </c>
      <c r="I38" s="2">
        <v>23</v>
      </c>
      <c r="J38" s="2" t="str">
        <f t="shared" si="2"/>
        <v>83</v>
      </c>
      <c r="K38" s="2">
        <f t="shared" si="3"/>
        <v>27.710843373493976</v>
      </c>
    </row>
    <row r="39" spans="1:11" x14ac:dyDescent="0.2">
      <c r="A39" s="2" t="s">
        <v>149</v>
      </c>
      <c r="B39" s="2" t="s">
        <v>150</v>
      </c>
      <c r="C39" s="2" t="s">
        <v>151</v>
      </c>
      <c r="D39" s="2" t="s">
        <v>152</v>
      </c>
      <c r="E39" s="2">
        <v>3.5175953095710612E-3</v>
      </c>
      <c r="F39" s="2">
        <v>3.2285243308436663E-2</v>
      </c>
      <c r="G39" s="2">
        <v>2.6514196883578429E-2</v>
      </c>
      <c r="H39" s="2" t="s">
        <v>153</v>
      </c>
      <c r="I39" s="2">
        <v>28</v>
      </c>
      <c r="J39" s="2" t="str">
        <f>MID(D39,1,3)</f>
        <v>107</v>
      </c>
      <c r="K39" s="2">
        <f t="shared" si="3"/>
        <v>26.168224299065418</v>
      </c>
    </row>
    <row r="40" spans="1:11" x14ac:dyDescent="0.2">
      <c r="A40" s="2" t="s">
        <v>165</v>
      </c>
      <c r="B40" s="2" t="s">
        <v>166</v>
      </c>
      <c r="C40" s="2" t="s">
        <v>69</v>
      </c>
      <c r="D40" s="2" t="s">
        <v>9</v>
      </c>
      <c r="E40" s="2">
        <v>3.843111514089401E-3</v>
      </c>
      <c r="F40" s="2">
        <v>3.2666447869759911E-2</v>
      </c>
      <c r="G40" s="2">
        <v>2.682726043076258E-2</v>
      </c>
      <c r="H40" s="2" t="s">
        <v>167</v>
      </c>
      <c r="I40" s="2">
        <v>16</v>
      </c>
      <c r="J40" s="2" t="str">
        <f>MID(D40,1,2)</f>
        <v>51</v>
      </c>
      <c r="K40" s="2">
        <f t="shared" si="3"/>
        <v>31.372549019607842</v>
      </c>
    </row>
    <row r="41" spans="1:11" x14ac:dyDescent="0.2">
      <c r="A41" s="2" t="s">
        <v>168</v>
      </c>
      <c r="B41" s="2" t="s">
        <v>169</v>
      </c>
      <c r="C41" s="2" t="s">
        <v>170</v>
      </c>
      <c r="D41" s="2" t="s">
        <v>51</v>
      </c>
      <c r="E41" s="2">
        <v>4.2837332603558979E-3</v>
      </c>
      <c r="F41" s="2">
        <v>3.5478098540896293E-2</v>
      </c>
      <c r="G41" s="2">
        <v>2.9136323390274929E-2</v>
      </c>
      <c r="H41" s="2" t="s">
        <v>171</v>
      </c>
      <c r="I41" s="2">
        <v>17</v>
      </c>
      <c r="J41" s="2" t="str">
        <f>MID(D41,1,2)</f>
        <v>56</v>
      </c>
      <c r="K41" s="2">
        <f t="shared" si="3"/>
        <v>30.357142857142854</v>
      </c>
    </row>
    <row r="42" spans="1:11" x14ac:dyDescent="0.2">
      <c r="A42" s="2" t="s">
        <v>172</v>
      </c>
      <c r="B42" s="2" t="s">
        <v>173</v>
      </c>
      <c r="C42" s="2" t="s">
        <v>64</v>
      </c>
      <c r="D42" s="2" t="s">
        <v>174</v>
      </c>
      <c r="E42" s="2">
        <v>4.4321232324823021E-3</v>
      </c>
      <c r="F42" s="2">
        <v>3.5789395102294577E-2</v>
      </c>
      <c r="G42" s="2">
        <v>2.9391975120672108E-2</v>
      </c>
      <c r="H42" s="2" t="s">
        <v>175</v>
      </c>
      <c r="I42" s="2">
        <v>20</v>
      </c>
      <c r="J42" s="2" t="str">
        <f>MID(D42,1,2)</f>
        <v>70</v>
      </c>
      <c r="K42" s="2">
        <f t="shared" si="3"/>
        <v>28.571428571428569</v>
      </c>
    </row>
    <row r="43" spans="1:11" x14ac:dyDescent="0.2">
      <c r="A43" s="2" t="s">
        <v>181</v>
      </c>
      <c r="B43" s="2" t="s">
        <v>182</v>
      </c>
      <c r="C43" s="2" t="s">
        <v>133</v>
      </c>
      <c r="D43" s="2" t="s">
        <v>183</v>
      </c>
      <c r="E43" s="2">
        <v>4.6951654466410369E-3</v>
      </c>
      <c r="F43" s="2">
        <v>3.6108058077739397E-2</v>
      </c>
      <c r="G43" s="2">
        <v>2.9653676505101291E-2</v>
      </c>
      <c r="H43" s="2" t="s">
        <v>184</v>
      </c>
      <c r="I43" s="2">
        <v>7</v>
      </c>
      <c r="J43" s="2" t="str">
        <f>MID(D43,1,2)</f>
        <v>15</v>
      </c>
      <c r="K43" s="2">
        <f t="shared" si="3"/>
        <v>46.666666666666664</v>
      </c>
    </row>
    <row r="44" spans="1:11" x14ac:dyDescent="0.2">
      <c r="A44" s="2" t="s">
        <v>176</v>
      </c>
      <c r="B44" s="2" t="s">
        <v>177</v>
      </c>
      <c r="C44" s="2" t="s">
        <v>178</v>
      </c>
      <c r="D44" s="2" t="s">
        <v>179</v>
      </c>
      <c r="E44" s="2">
        <v>4.6321122999679826E-3</v>
      </c>
      <c r="F44" s="2">
        <v>3.6108058077739397E-2</v>
      </c>
      <c r="G44" s="2">
        <v>2.9653676505101291E-2</v>
      </c>
      <c r="H44" s="2" t="s">
        <v>180</v>
      </c>
      <c r="I44" s="2">
        <v>32</v>
      </c>
      <c r="J44" s="2" t="str">
        <f>MID(D44,1,3)</f>
        <v>129</v>
      </c>
      <c r="K44" s="2">
        <f t="shared" si="3"/>
        <v>24.806201550387598</v>
      </c>
    </row>
    <row r="45" spans="1:11" x14ac:dyDescent="0.2">
      <c r="A45" s="2" t="s">
        <v>185</v>
      </c>
      <c r="B45" s="2" t="s">
        <v>186</v>
      </c>
      <c r="C45" s="2" t="s">
        <v>187</v>
      </c>
      <c r="D45" s="2" t="s">
        <v>91</v>
      </c>
      <c r="E45" s="2">
        <v>5.7541168098967851E-3</v>
      </c>
      <c r="F45" s="2">
        <v>4.3222784409224689E-2</v>
      </c>
      <c r="G45" s="2">
        <v>3.5496632462521167E-2</v>
      </c>
      <c r="H45" s="2" t="s">
        <v>188</v>
      </c>
      <c r="I45" s="2">
        <v>9</v>
      </c>
      <c r="J45" s="2" t="str">
        <f>MID(D45,1,2)</f>
        <v>23</v>
      </c>
      <c r="K45" s="2">
        <f t="shared" si="3"/>
        <v>39.130434782608695</v>
      </c>
    </row>
    <row r="46" spans="1:11" x14ac:dyDescent="0.2">
      <c r="A46" s="2" t="s">
        <v>189</v>
      </c>
      <c r="B46" s="2" t="s">
        <v>190</v>
      </c>
      <c r="C46" s="2" t="s">
        <v>95</v>
      </c>
      <c r="D46" s="2" t="s">
        <v>70</v>
      </c>
      <c r="E46" s="2">
        <v>6.8733177840949334E-3</v>
      </c>
      <c r="F46" s="2">
        <v>5.0456401005969619E-2</v>
      </c>
      <c r="G46" s="2">
        <v>4.1437226832342661E-2</v>
      </c>
      <c r="H46" s="2" t="s">
        <v>191</v>
      </c>
      <c r="I46" s="2">
        <v>12</v>
      </c>
      <c r="J46" s="2" t="str">
        <f>MID(D46,1,2)</f>
        <v>36</v>
      </c>
      <c r="K46" s="2">
        <f t="shared" si="3"/>
        <v>33.333333333333329</v>
      </c>
    </row>
    <row r="47" spans="1:11" x14ac:dyDescent="0.2">
      <c r="A47" s="2" t="s">
        <v>192</v>
      </c>
      <c r="B47" s="2" t="s">
        <v>193</v>
      </c>
      <c r="C47" s="2" t="s">
        <v>8</v>
      </c>
      <c r="D47" s="2" t="s">
        <v>194</v>
      </c>
      <c r="E47" s="2">
        <v>7.7419221016638926E-3</v>
      </c>
      <c r="F47" s="2">
        <v>5.5569796418609721E-2</v>
      </c>
      <c r="G47" s="2">
        <v>4.5636593441387173E-2</v>
      </c>
      <c r="H47" s="2" t="s">
        <v>195</v>
      </c>
      <c r="I47" s="2">
        <v>30</v>
      </c>
      <c r="J47" s="2" t="str">
        <f>MID(D47,1,3)</f>
        <v>123</v>
      </c>
      <c r="K47" s="2">
        <f t="shared" si="3"/>
        <v>24.390243902439025</v>
      </c>
    </row>
    <row r="48" spans="1:11" x14ac:dyDescent="0.2">
      <c r="A48" s="2" t="s">
        <v>196</v>
      </c>
      <c r="B48" s="2" t="s">
        <v>197</v>
      </c>
      <c r="C48" s="2" t="s">
        <v>170</v>
      </c>
      <c r="D48" s="2" t="s">
        <v>198</v>
      </c>
      <c r="E48" s="2">
        <v>9.1451059397495652E-3</v>
      </c>
      <c r="F48" s="2">
        <v>6.4214548229111074E-2</v>
      </c>
      <c r="G48" s="2">
        <v>5.2736080018693149E-2</v>
      </c>
      <c r="H48" s="2" t="s">
        <v>199</v>
      </c>
      <c r="I48" s="2">
        <v>17</v>
      </c>
      <c r="J48" s="2" t="str">
        <f t="shared" ref="J48:J59" si="4">MID(D48,1,2)</f>
        <v>60</v>
      </c>
      <c r="K48" s="2">
        <f t="shared" si="3"/>
        <v>28.333333333333332</v>
      </c>
    </row>
    <row r="49" spans="1:11" x14ac:dyDescent="0.2">
      <c r="A49" s="2" t="s">
        <v>204</v>
      </c>
      <c r="B49" s="2" t="s">
        <v>205</v>
      </c>
      <c r="C49" s="2" t="s">
        <v>85</v>
      </c>
      <c r="D49" s="2" t="s">
        <v>206</v>
      </c>
      <c r="E49" s="2">
        <v>9.9378939059707461E-3</v>
      </c>
      <c r="F49" s="2">
        <v>6.6873744408928154E-2</v>
      </c>
      <c r="G49" s="2">
        <v>5.4919940006680441E-2</v>
      </c>
      <c r="H49" s="2" t="s">
        <v>207</v>
      </c>
      <c r="I49" s="2">
        <v>13</v>
      </c>
      <c r="J49" s="2" t="str">
        <f t="shared" si="4"/>
        <v>42</v>
      </c>
      <c r="K49" s="2">
        <f t="shared" si="3"/>
        <v>30.952380952380953</v>
      </c>
    </row>
    <row r="50" spans="1:11" x14ac:dyDescent="0.2">
      <c r="A50" s="2" t="s">
        <v>200</v>
      </c>
      <c r="B50" s="2" t="s">
        <v>201</v>
      </c>
      <c r="C50" s="2" t="s">
        <v>202</v>
      </c>
      <c r="D50" s="2" t="s">
        <v>174</v>
      </c>
      <c r="E50" s="2">
        <v>9.884947222349021E-3</v>
      </c>
      <c r="F50" s="2">
        <v>6.6873744408928154E-2</v>
      </c>
      <c r="G50" s="2">
        <v>5.4919940006680441E-2</v>
      </c>
      <c r="H50" s="2" t="s">
        <v>203</v>
      </c>
      <c r="I50" s="2">
        <v>19</v>
      </c>
      <c r="J50" s="2" t="str">
        <f t="shared" si="4"/>
        <v>70</v>
      </c>
      <c r="K50" s="2">
        <f t="shared" si="3"/>
        <v>27.142857142857142</v>
      </c>
    </row>
    <row r="51" spans="1:11" x14ac:dyDescent="0.2">
      <c r="A51" s="2" t="s">
        <v>208</v>
      </c>
      <c r="B51" s="2" t="s">
        <v>209</v>
      </c>
      <c r="C51" s="2" t="s">
        <v>187</v>
      </c>
      <c r="D51" s="2" t="s">
        <v>138</v>
      </c>
      <c r="E51" s="2">
        <v>1.0719931322586669E-2</v>
      </c>
      <c r="F51" s="2">
        <v>7.0664037085622355E-2</v>
      </c>
      <c r="G51" s="2">
        <v>5.8032710919266213E-2</v>
      </c>
      <c r="H51" s="2" t="s">
        <v>210</v>
      </c>
      <c r="I51" s="2">
        <v>9</v>
      </c>
      <c r="J51" s="2" t="str">
        <f t="shared" si="4"/>
        <v>25</v>
      </c>
      <c r="K51" s="2">
        <f t="shared" si="3"/>
        <v>36</v>
      </c>
    </row>
    <row r="52" spans="1:11" x14ac:dyDescent="0.2">
      <c r="A52" s="2" t="s">
        <v>211</v>
      </c>
      <c r="B52" s="2" t="s">
        <v>212</v>
      </c>
      <c r="C52" s="2" t="s">
        <v>100</v>
      </c>
      <c r="D52" s="2" t="s">
        <v>213</v>
      </c>
      <c r="E52" s="2">
        <v>1.094822215548623E-2</v>
      </c>
      <c r="F52" s="2">
        <v>7.0725515124441016E-2</v>
      </c>
      <c r="G52" s="2">
        <v>5.8083199645947978E-2</v>
      </c>
      <c r="H52" s="2" t="s">
        <v>214</v>
      </c>
      <c r="I52" s="2">
        <v>8</v>
      </c>
      <c r="J52" s="2" t="str">
        <f t="shared" si="4"/>
        <v>21</v>
      </c>
      <c r="K52" s="2">
        <f t="shared" si="3"/>
        <v>38.095238095238095</v>
      </c>
    </row>
    <row r="53" spans="1:11" x14ac:dyDescent="0.2">
      <c r="A53" s="2" t="s">
        <v>215</v>
      </c>
      <c r="B53" s="2" t="s">
        <v>216</v>
      </c>
      <c r="C53" s="2" t="s">
        <v>85</v>
      </c>
      <c r="D53" s="2" t="s">
        <v>217</v>
      </c>
      <c r="E53" s="2">
        <v>1.2248720808221E-2</v>
      </c>
      <c r="F53" s="2">
        <v>7.7575231785399656E-2</v>
      </c>
      <c r="G53" s="2">
        <v>6.370851689724856E-2</v>
      </c>
      <c r="H53" s="2" t="s">
        <v>218</v>
      </c>
      <c r="I53" s="2">
        <v>13</v>
      </c>
      <c r="J53" s="2" t="str">
        <f t="shared" si="4"/>
        <v>43</v>
      </c>
      <c r="K53" s="2">
        <f t="shared" si="3"/>
        <v>30.232558139534881</v>
      </c>
    </row>
    <row r="54" spans="1:11" x14ac:dyDescent="0.2">
      <c r="A54" s="2" t="s">
        <v>241</v>
      </c>
      <c r="B54" s="2" t="s">
        <v>242</v>
      </c>
      <c r="C54" s="2" t="s">
        <v>117</v>
      </c>
      <c r="D54" s="2" t="s">
        <v>101</v>
      </c>
      <c r="E54" s="2">
        <v>1.4397745283838489E-2</v>
      </c>
      <c r="F54" s="2">
        <v>8.0180547011721268E-2</v>
      </c>
      <c r="G54" s="2">
        <v>6.5848127250949212E-2</v>
      </c>
      <c r="H54" s="2" t="s">
        <v>243</v>
      </c>
      <c r="I54" s="2">
        <v>6</v>
      </c>
      <c r="J54" s="2" t="str">
        <f t="shared" si="4"/>
        <v>14</v>
      </c>
      <c r="K54" s="2">
        <f t="shared" si="3"/>
        <v>42.857142857142854</v>
      </c>
    </row>
    <row r="55" spans="1:11" x14ac:dyDescent="0.2">
      <c r="A55" s="2" t="s">
        <v>233</v>
      </c>
      <c r="B55" s="2" t="s">
        <v>234</v>
      </c>
      <c r="C55" s="2" t="s">
        <v>187</v>
      </c>
      <c r="D55" s="2" t="s">
        <v>235</v>
      </c>
      <c r="E55" s="2">
        <v>1.416078367245247E-2</v>
      </c>
      <c r="F55" s="2">
        <v>8.0180547011721268E-2</v>
      </c>
      <c r="G55" s="2">
        <v>6.5848127250949212E-2</v>
      </c>
      <c r="H55" s="2" t="s">
        <v>210</v>
      </c>
      <c r="I55" s="2">
        <v>9</v>
      </c>
      <c r="J55" s="2" t="str">
        <f t="shared" si="4"/>
        <v>26</v>
      </c>
      <c r="K55" s="2">
        <f t="shared" si="3"/>
        <v>34.615384615384613</v>
      </c>
    </row>
    <row r="56" spans="1:11" x14ac:dyDescent="0.2">
      <c r="A56" s="2" t="s">
        <v>219</v>
      </c>
      <c r="B56" s="2" t="s">
        <v>220</v>
      </c>
      <c r="C56" s="2" t="s">
        <v>137</v>
      </c>
      <c r="D56" s="2" t="s">
        <v>221</v>
      </c>
      <c r="E56" s="2">
        <v>1.318533216514145E-2</v>
      </c>
      <c r="F56" s="2">
        <v>8.0180547011721268E-2</v>
      </c>
      <c r="G56" s="2">
        <v>6.5848127250949212E-2</v>
      </c>
      <c r="H56" s="2" t="s">
        <v>222</v>
      </c>
      <c r="I56" s="2">
        <v>10</v>
      </c>
      <c r="J56" s="2" t="str">
        <f t="shared" si="4"/>
        <v>30</v>
      </c>
      <c r="K56" s="2">
        <f t="shared" si="3"/>
        <v>33.333333333333329</v>
      </c>
    </row>
    <row r="57" spans="1:11" x14ac:dyDescent="0.2">
      <c r="A57" s="2" t="s">
        <v>223</v>
      </c>
      <c r="B57" s="2" t="s">
        <v>224</v>
      </c>
      <c r="C57" s="2" t="s">
        <v>137</v>
      </c>
      <c r="D57" s="2" t="s">
        <v>221</v>
      </c>
      <c r="E57" s="2">
        <v>1.318533216514145E-2</v>
      </c>
      <c r="F57" s="2">
        <v>8.0180547011721268E-2</v>
      </c>
      <c r="G57" s="2">
        <v>6.5848127250949212E-2</v>
      </c>
      <c r="H57" s="2" t="s">
        <v>225</v>
      </c>
      <c r="I57" s="2">
        <v>10</v>
      </c>
      <c r="J57" s="2" t="str">
        <f t="shared" si="4"/>
        <v>30</v>
      </c>
      <c r="K57" s="2">
        <f t="shared" si="3"/>
        <v>33.333333333333329</v>
      </c>
    </row>
    <row r="58" spans="1:11" x14ac:dyDescent="0.2">
      <c r="A58" s="2" t="s">
        <v>226</v>
      </c>
      <c r="B58" s="2" t="s">
        <v>227</v>
      </c>
      <c r="C58" s="2" t="s">
        <v>81</v>
      </c>
      <c r="D58" s="2" t="s">
        <v>228</v>
      </c>
      <c r="E58" s="2">
        <v>1.4046619514345981E-2</v>
      </c>
      <c r="F58" s="2">
        <v>8.0180547011721268E-2</v>
      </c>
      <c r="G58" s="2">
        <v>6.5848127250949212E-2</v>
      </c>
      <c r="H58" s="2" t="s">
        <v>229</v>
      </c>
      <c r="I58" s="2">
        <v>15</v>
      </c>
      <c r="J58" s="2" t="str">
        <f t="shared" si="4"/>
        <v>53</v>
      </c>
      <c r="K58" s="2">
        <f t="shared" si="3"/>
        <v>28.30188679245283</v>
      </c>
    </row>
    <row r="59" spans="1:11" x14ac:dyDescent="0.2">
      <c r="A59" s="2" t="s">
        <v>230</v>
      </c>
      <c r="B59" s="2" t="s">
        <v>231</v>
      </c>
      <c r="C59" s="2" t="s">
        <v>81</v>
      </c>
      <c r="D59" s="2" t="s">
        <v>228</v>
      </c>
      <c r="E59" s="2">
        <v>1.4046619514345981E-2</v>
      </c>
      <c r="F59" s="2">
        <v>8.0180547011721268E-2</v>
      </c>
      <c r="G59" s="2">
        <v>6.5848127250949212E-2</v>
      </c>
      <c r="H59" s="2" t="s">
        <v>232</v>
      </c>
      <c r="I59" s="2">
        <v>15</v>
      </c>
      <c r="J59" s="2" t="str">
        <f t="shared" si="4"/>
        <v>53</v>
      </c>
      <c r="K59" s="2">
        <f t="shared" si="3"/>
        <v>28.30188679245283</v>
      </c>
    </row>
    <row r="60" spans="1:11" x14ac:dyDescent="0.2">
      <c r="A60" s="2" t="s">
        <v>236</v>
      </c>
      <c r="B60" s="2" t="s">
        <v>237</v>
      </c>
      <c r="C60" s="2" t="s">
        <v>238</v>
      </c>
      <c r="D60" s="2" t="s">
        <v>239</v>
      </c>
      <c r="E60" s="2">
        <v>1.421127618672962E-2</v>
      </c>
      <c r="F60" s="2">
        <v>8.0180547011721268E-2</v>
      </c>
      <c r="G60" s="2">
        <v>6.5848127250949212E-2</v>
      </c>
      <c r="H60" s="2" t="s">
        <v>240</v>
      </c>
      <c r="I60" s="2">
        <v>36</v>
      </c>
      <c r="J60" s="2" t="str">
        <f>MID(D60,1,3)</f>
        <v>160</v>
      </c>
      <c r="K60" s="2">
        <f t="shared" si="3"/>
        <v>22.5</v>
      </c>
    </row>
    <row r="61" spans="1:11" x14ac:dyDescent="0.2">
      <c r="A61" s="2" t="s">
        <v>244</v>
      </c>
      <c r="B61" s="2" t="s">
        <v>245</v>
      </c>
      <c r="C61" s="2" t="s">
        <v>133</v>
      </c>
      <c r="D61" s="2" t="s">
        <v>160</v>
      </c>
      <c r="E61" s="2">
        <v>1.510639120272406E-2</v>
      </c>
      <c r="F61" s="2">
        <v>8.2701090821692705E-2</v>
      </c>
      <c r="G61" s="2">
        <v>6.7918119234370439E-2</v>
      </c>
      <c r="H61" s="2" t="s">
        <v>246</v>
      </c>
      <c r="I61" s="2">
        <v>7</v>
      </c>
      <c r="J61" s="2" t="str">
        <f t="shared" ref="J61:J74" si="5">MID(D61,1,2)</f>
        <v>18</v>
      </c>
      <c r="K61" s="2">
        <f t="shared" si="3"/>
        <v>38.888888888888893</v>
      </c>
    </row>
    <row r="62" spans="1:11" x14ac:dyDescent="0.2">
      <c r="A62" s="2" t="s">
        <v>247</v>
      </c>
      <c r="B62" s="2" t="s">
        <v>248</v>
      </c>
      <c r="C62" s="2" t="s">
        <v>122</v>
      </c>
      <c r="D62" s="2" t="s">
        <v>65</v>
      </c>
      <c r="E62" s="2">
        <v>1.5948898331975461E-2</v>
      </c>
      <c r="F62" s="2">
        <v>8.5858236020467882E-2</v>
      </c>
      <c r="G62" s="2">
        <v>7.0510918941365172E-2</v>
      </c>
      <c r="H62" s="2" t="s">
        <v>249</v>
      </c>
      <c r="I62" s="2">
        <v>14</v>
      </c>
      <c r="J62" s="2" t="str">
        <f t="shared" si="5"/>
        <v>49</v>
      </c>
      <c r="K62" s="2">
        <f t="shared" si="3"/>
        <v>28.571428571428569</v>
      </c>
    </row>
    <row r="63" spans="1:11" x14ac:dyDescent="0.2">
      <c r="A63" s="2" t="s">
        <v>250</v>
      </c>
      <c r="B63" s="2" t="s">
        <v>251</v>
      </c>
      <c r="C63" s="2" t="s">
        <v>187</v>
      </c>
      <c r="D63" s="2" t="s">
        <v>96</v>
      </c>
      <c r="E63" s="2">
        <v>1.8353166406890699E-2</v>
      </c>
      <c r="F63" s="2">
        <v>9.7181520482388428E-2</v>
      </c>
      <c r="G63" s="2">
        <v>7.9810145548515191E-2</v>
      </c>
      <c r="H63" s="2" t="s">
        <v>252</v>
      </c>
      <c r="I63" s="2">
        <v>9</v>
      </c>
      <c r="J63" s="2" t="str">
        <f t="shared" si="5"/>
        <v>27</v>
      </c>
      <c r="K63" s="2">
        <f t="shared" si="3"/>
        <v>33.333333333333329</v>
      </c>
    </row>
    <row r="64" spans="1:11" x14ac:dyDescent="0.2">
      <c r="A64" s="2" t="s">
        <v>253</v>
      </c>
      <c r="B64" s="2" t="s">
        <v>254</v>
      </c>
      <c r="C64" s="2" t="s">
        <v>255</v>
      </c>
      <c r="D64" s="2" t="s">
        <v>256</v>
      </c>
      <c r="E64" s="2">
        <v>1.9254653997992869E-2</v>
      </c>
      <c r="F64" s="2">
        <v>0.1003105361508338</v>
      </c>
      <c r="G64" s="2">
        <v>8.2379843930292102E-2</v>
      </c>
      <c r="H64" s="2" t="s">
        <v>257</v>
      </c>
      <c r="I64" s="2">
        <v>5</v>
      </c>
      <c r="J64" s="2" t="str">
        <f t="shared" si="5"/>
        <v>11</v>
      </c>
      <c r="K64" s="2">
        <f t="shared" si="3"/>
        <v>45.454545454545453</v>
      </c>
    </row>
    <row r="65" spans="1:11" x14ac:dyDescent="0.2">
      <c r="A65" s="2" t="s">
        <v>262</v>
      </c>
      <c r="B65" s="2" t="s">
        <v>263</v>
      </c>
      <c r="C65" s="2" t="s">
        <v>117</v>
      </c>
      <c r="D65" s="2" t="s">
        <v>183</v>
      </c>
      <c r="E65" s="2">
        <v>2.0866131841970139E-2</v>
      </c>
      <c r="F65" s="2">
        <v>0.1053087591399431</v>
      </c>
      <c r="G65" s="2">
        <v>8.6484625397639403E-2</v>
      </c>
      <c r="H65" s="2" t="s">
        <v>264</v>
      </c>
      <c r="I65" s="2">
        <v>6</v>
      </c>
      <c r="J65" s="2" t="str">
        <f t="shared" si="5"/>
        <v>15</v>
      </c>
      <c r="K65" s="2">
        <f t="shared" si="3"/>
        <v>40</v>
      </c>
    </row>
    <row r="66" spans="1:11" x14ac:dyDescent="0.2">
      <c r="A66" s="2" t="s">
        <v>258</v>
      </c>
      <c r="B66" s="2" t="s">
        <v>259</v>
      </c>
      <c r="C66" s="2" t="s">
        <v>133</v>
      </c>
      <c r="D66" s="2" t="s">
        <v>260</v>
      </c>
      <c r="E66" s="2">
        <v>2.0745446975383729E-2</v>
      </c>
      <c r="F66" s="2">
        <v>0.1053087591399431</v>
      </c>
      <c r="G66" s="2">
        <v>8.6484625397639403E-2</v>
      </c>
      <c r="H66" s="2" t="s">
        <v>261</v>
      </c>
      <c r="I66" s="2">
        <v>7</v>
      </c>
      <c r="J66" s="2" t="str">
        <f t="shared" si="5"/>
        <v>19</v>
      </c>
      <c r="K66" s="2">
        <f t="shared" si="3"/>
        <v>36.84210526315789</v>
      </c>
    </row>
    <row r="67" spans="1:11" x14ac:dyDescent="0.2">
      <c r="A67" s="2" t="s">
        <v>265</v>
      </c>
      <c r="B67" s="2" t="s">
        <v>266</v>
      </c>
      <c r="C67" s="2" t="s">
        <v>100</v>
      </c>
      <c r="D67" s="2" t="s">
        <v>267</v>
      </c>
      <c r="E67" s="2">
        <v>2.5658325263710091E-2</v>
      </c>
      <c r="F67" s="2">
        <v>0.12750213938735941</v>
      </c>
      <c r="G67" s="2">
        <v>0.1047108982421853</v>
      </c>
      <c r="H67" s="2" t="s">
        <v>268</v>
      </c>
      <c r="I67" s="2">
        <v>8</v>
      </c>
      <c r="J67" s="2" t="str">
        <f t="shared" si="5"/>
        <v>24</v>
      </c>
      <c r="K67" s="2">
        <f t="shared" ref="K67:K74" si="6">I67/J67*100</f>
        <v>33.333333333333329</v>
      </c>
    </row>
    <row r="68" spans="1:11" x14ac:dyDescent="0.2">
      <c r="A68" s="2" t="s">
        <v>269</v>
      </c>
      <c r="B68" s="2" t="s">
        <v>270</v>
      </c>
      <c r="C68" s="2" t="s">
        <v>122</v>
      </c>
      <c r="D68" s="2" t="s">
        <v>271</v>
      </c>
      <c r="E68" s="2">
        <v>2.657012258924454E-2</v>
      </c>
      <c r="F68" s="2">
        <v>0.1300325696413028</v>
      </c>
      <c r="G68" s="2">
        <v>0.1067890094495953</v>
      </c>
      <c r="H68" s="2" t="s">
        <v>272</v>
      </c>
      <c r="I68" s="2">
        <v>14</v>
      </c>
      <c r="J68" s="2" t="str">
        <f t="shared" si="5"/>
        <v>52</v>
      </c>
      <c r="K68" s="2">
        <f t="shared" si="6"/>
        <v>26.923076923076923</v>
      </c>
    </row>
    <row r="69" spans="1:11" x14ac:dyDescent="0.2">
      <c r="A69" s="2" t="s">
        <v>273</v>
      </c>
      <c r="B69" s="2" t="s">
        <v>274</v>
      </c>
      <c r="C69" s="2" t="s">
        <v>117</v>
      </c>
      <c r="D69" s="2" t="s">
        <v>113</v>
      </c>
      <c r="E69" s="2">
        <v>2.9048283221610929E-2</v>
      </c>
      <c r="F69" s="2">
        <v>0.14003873851612431</v>
      </c>
      <c r="G69" s="2">
        <v>0.1150065572953017</v>
      </c>
      <c r="H69" s="2" t="s">
        <v>275</v>
      </c>
      <c r="I69" s="2">
        <v>6</v>
      </c>
      <c r="J69" s="2" t="str">
        <f t="shared" si="5"/>
        <v>16</v>
      </c>
      <c r="K69" s="2">
        <f t="shared" si="6"/>
        <v>37.5</v>
      </c>
    </row>
    <row r="70" spans="1:11" x14ac:dyDescent="0.2">
      <c r="A70" s="2" t="s">
        <v>276</v>
      </c>
      <c r="B70" s="2" t="s">
        <v>277</v>
      </c>
      <c r="C70" s="2" t="s">
        <v>90</v>
      </c>
      <c r="D70" s="2" t="s">
        <v>278</v>
      </c>
      <c r="E70" s="2">
        <v>3.3790752511384602E-2</v>
      </c>
      <c r="F70" s="2">
        <v>0.16050607442907691</v>
      </c>
      <c r="G70" s="2">
        <v>0.1318153193942557</v>
      </c>
      <c r="H70" s="2" t="s">
        <v>279</v>
      </c>
      <c r="I70" s="2">
        <v>11</v>
      </c>
      <c r="J70" s="2" t="str">
        <f t="shared" si="5"/>
        <v>39</v>
      </c>
      <c r="K70" s="2">
        <f t="shared" si="6"/>
        <v>28.205128205128204</v>
      </c>
    </row>
    <row r="71" spans="1:11" x14ac:dyDescent="0.2">
      <c r="A71" s="2" t="s">
        <v>280</v>
      </c>
      <c r="B71" s="2" t="s">
        <v>281</v>
      </c>
      <c r="C71" s="2" t="s">
        <v>90</v>
      </c>
      <c r="D71" s="2" t="s">
        <v>19</v>
      </c>
      <c r="E71" s="2">
        <v>4.022402966152093E-2</v>
      </c>
      <c r="F71" s="2">
        <v>0.18829509537204731</v>
      </c>
      <c r="G71" s="2">
        <v>0.15463700190241461</v>
      </c>
      <c r="H71" s="2" t="s">
        <v>282</v>
      </c>
      <c r="I71" s="2">
        <v>11</v>
      </c>
      <c r="J71" s="2" t="str">
        <f t="shared" si="5"/>
        <v>40</v>
      </c>
      <c r="K71" s="2">
        <f t="shared" si="6"/>
        <v>27.500000000000004</v>
      </c>
    </row>
    <row r="72" spans="1:11" x14ac:dyDescent="0.2">
      <c r="A72" s="2" t="s">
        <v>283</v>
      </c>
      <c r="B72" s="2" t="s">
        <v>284</v>
      </c>
      <c r="C72" s="2" t="s">
        <v>255</v>
      </c>
      <c r="D72" s="2" t="s">
        <v>285</v>
      </c>
      <c r="E72" s="2">
        <v>4.0908869266313069E-2</v>
      </c>
      <c r="F72" s="2">
        <v>0.18876521104313029</v>
      </c>
      <c r="G72" s="2">
        <v>0.1550230835355022</v>
      </c>
      <c r="H72" s="2" t="s">
        <v>286</v>
      </c>
      <c r="I72" s="2">
        <v>5</v>
      </c>
      <c r="J72" s="2" t="str">
        <f t="shared" si="5"/>
        <v>13</v>
      </c>
      <c r="K72" s="2">
        <f t="shared" si="6"/>
        <v>38.461538461538467</v>
      </c>
    </row>
    <row r="73" spans="1:11" x14ac:dyDescent="0.2">
      <c r="A73" s="2" t="s">
        <v>287</v>
      </c>
      <c r="B73" s="2" t="s">
        <v>288</v>
      </c>
      <c r="C73" s="2" t="s">
        <v>187</v>
      </c>
      <c r="D73" s="2" t="s">
        <v>289</v>
      </c>
      <c r="E73" s="2">
        <v>4.4172883878015087E-2</v>
      </c>
      <c r="F73" s="2">
        <v>0.20095551398026579</v>
      </c>
      <c r="G73" s="2">
        <v>0.1650343474760535</v>
      </c>
      <c r="H73" s="2" t="s">
        <v>290</v>
      </c>
      <c r="I73" s="2">
        <v>9</v>
      </c>
      <c r="J73" s="2" t="str">
        <f t="shared" si="5"/>
        <v>31</v>
      </c>
      <c r="K73" s="2">
        <f t="shared" si="6"/>
        <v>29.032258064516132</v>
      </c>
    </row>
    <row r="74" spans="1:11" x14ac:dyDescent="0.2">
      <c r="A74" s="2" t="s">
        <v>291</v>
      </c>
      <c r="B74" s="2" t="s">
        <v>292</v>
      </c>
      <c r="C74" s="2" t="s">
        <v>69</v>
      </c>
      <c r="D74" s="2" t="s">
        <v>14</v>
      </c>
      <c r="E74" s="2">
        <v>5.2599657580689962E-2</v>
      </c>
      <c r="F74" s="2">
        <v>0.235967908313373</v>
      </c>
      <c r="G74" s="2">
        <v>0.1937882121393841</v>
      </c>
      <c r="H74" s="2" t="s">
        <v>293</v>
      </c>
      <c r="I74" s="2">
        <v>16</v>
      </c>
      <c r="J74" s="2" t="str">
        <f t="shared" si="5"/>
        <v>67</v>
      </c>
      <c r="K74" s="2">
        <f t="shared" si="6"/>
        <v>23.880597014925371</v>
      </c>
    </row>
  </sheetData>
  <sortState xmlns:xlrd2="http://schemas.microsoft.com/office/spreadsheetml/2017/richdata2" ref="A3:K74">
    <sortCondition ref="F3:F7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ORA-RNA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dcterms:created xsi:type="dcterms:W3CDTF">2022-04-11T12:07:22Z</dcterms:created>
  <dcterms:modified xsi:type="dcterms:W3CDTF">2023-01-20T14:06:55Z</dcterms:modified>
</cp:coreProperties>
</file>