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F:\1.Lab data\project-Peng Xue\0-JCI\figures and required files-second revision 3.0 and third revision 1.0\Third revision\submitted\"/>
    </mc:Choice>
  </mc:AlternateContent>
  <xr:revisionPtr revIDLastSave="0" documentId="13_ncr:1_{F82F48B9-DE32-42EC-92F7-A6BADAD794EA}" xr6:coauthVersionLast="47" xr6:coauthVersionMax="47" xr10:uidLastSave="{00000000-0000-0000-0000-000000000000}"/>
  <bookViews>
    <workbookView xWindow="-108" yWindow="-108" windowWidth="23256" windowHeight="12456" tabRatio="757" firstSheet="23" activeTab="29" xr2:uid="{00000000-000D-0000-FFFF-FFFF00000000}"/>
  </bookViews>
  <sheets>
    <sheet name="Figure1A" sheetId="1" r:id="rId1"/>
    <sheet name="Figure1B" sheetId="2" r:id="rId2"/>
    <sheet name="Figure 1C" sheetId="3" r:id="rId3"/>
    <sheet name="Figure1D" sheetId="4" r:id="rId4"/>
    <sheet name="Figure1F" sheetId="5" r:id="rId5"/>
    <sheet name="Figure1G" sheetId="6" r:id="rId6"/>
    <sheet name="Figure1J" sheetId="7" r:id="rId7"/>
    <sheet name="Figure1L" sheetId="8" r:id="rId8"/>
    <sheet name="Figure2A" sheetId="9" r:id="rId9"/>
    <sheet name="Figure2B" sheetId="10" r:id="rId10"/>
    <sheet name="Figure2D" sheetId="12" r:id="rId11"/>
    <sheet name="Figure2F" sheetId="16" r:id="rId12"/>
    <sheet name="Figure2H" sheetId="17" r:id="rId13"/>
    <sheet name="Figure3B" sheetId="20" r:id="rId14"/>
    <sheet name="Figure3D" sheetId="21" r:id="rId15"/>
    <sheet name="Figure4A" sheetId="22" r:id="rId16"/>
    <sheet name="Figure4C" sheetId="23" r:id="rId17"/>
    <sheet name="Figure4F" sheetId="24" r:id="rId18"/>
    <sheet name="Figure5A" sheetId="25" r:id="rId19"/>
    <sheet name="Figure5B" sheetId="26" r:id="rId20"/>
    <sheet name="Figure5C" sheetId="27" r:id="rId21"/>
    <sheet name="Figure5D" sheetId="28" r:id="rId22"/>
    <sheet name="Figure5F" sheetId="29" r:id="rId23"/>
    <sheet name="Figure5G" sheetId="30" r:id="rId24"/>
    <sheet name="Figure6B" sheetId="31" r:id="rId25"/>
    <sheet name="Figure6C" sheetId="32" r:id="rId26"/>
    <sheet name="Figure6D" sheetId="33" r:id="rId27"/>
    <sheet name="Figure6G" sheetId="34" r:id="rId28"/>
    <sheet name="Figure6H" sheetId="35" r:id="rId29"/>
    <sheet name="Figure7B" sheetId="49" r:id="rId30"/>
    <sheet name="Figure7C" sheetId="37" r:id="rId31"/>
    <sheet name="Supplemental figure 1A" sheetId="47" r:id="rId32"/>
    <sheet name="Supplemental figure 1B" sheetId="38" r:id="rId33"/>
    <sheet name="Supplemental figure 1C" sheetId="39" r:id="rId34"/>
    <sheet name="Supplemental figure 1D" sheetId="40" r:id="rId35"/>
    <sheet name="Supplemental figure 1E" sheetId="41" r:id="rId36"/>
    <sheet name="Supplemental figure 1F" sheetId="42" r:id="rId37"/>
    <sheet name="Supplemental figure 1G" sheetId="43" r:id="rId38"/>
    <sheet name="Supplemental figure 1H" sheetId="44" r:id="rId39"/>
    <sheet name="Supplemental figure 1I" sheetId="45" r:id="rId40"/>
    <sheet name="Supplemental figure 2A" sheetId="48" r:id="rId41"/>
    <sheet name="Supplemental figure 2C" sheetId="46" r:id="rId4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49" l="1"/>
  <c r="F24" i="49"/>
  <c r="G24" i="49"/>
  <c r="E25" i="49"/>
  <c r="F25" i="49"/>
  <c r="G25" i="49"/>
  <c r="E26" i="49"/>
  <c r="F26" i="49"/>
  <c r="G26" i="49"/>
  <c r="E27" i="49"/>
  <c r="F27" i="49"/>
  <c r="G27" i="49"/>
  <c r="D25" i="49"/>
  <c r="D26" i="49"/>
  <c r="D27" i="49"/>
  <c r="D24" i="49"/>
  <c r="E20" i="49"/>
  <c r="M6" i="49"/>
  <c r="M5" i="49"/>
  <c r="M4" i="49"/>
  <c r="M3" i="49"/>
  <c r="J6" i="49"/>
  <c r="J5" i="49"/>
  <c r="J4" i="49"/>
  <c r="J3" i="49"/>
  <c r="D6" i="49"/>
  <c r="D5" i="49"/>
  <c r="D4" i="49"/>
  <c r="D3" i="49"/>
  <c r="G6" i="49"/>
  <c r="G5" i="49"/>
  <c r="G4" i="49"/>
  <c r="G3" i="49"/>
</calcChain>
</file>

<file path=xl/sharedStrings.xml><?xml version="1.0" encoding="utf-8"?>
<sst xmlns="http://schemas.openxmlformats.org/spreadsheetml/2006/main" count="196" uniqueCount="68">
  <si>
    <r>
      <t xml:space="preserve">Sham on </t>
    </r>
    <r>
      <rPr>
        <i/>
        <sz val="10"/>
        <rFont val="Arial"/>
      </rPr>
      <t>Pacc1</t>
    </r>
    <r>
      <rPr>
        <vertAlign val="superscript"/>
        <sz val="10"/>
        <rFont val="Arial"/>
      </rPr>
      <t>+/+</t>
    </r>
  </si>
  <si>
    <r>
      <t xml:space="preserve">Sham on </t>
    </r>
    <r>
      <rPr>
        <i/>
        <sz val="10"/>
        <rFont val="Arial"/>
      </rPr>
      <t>Pacc1</t>
    </r>
    <r>
      <rPr>
        <vertAlign val="superscript"/>
        <sz val="10"/>
        <rFont val="Arial"/>
      </rPr>
      <t>-/-</t>
    </r>
  </si>
  <si>
    <r>
      <t xml:space="preserve">LSI on </t>
    </r>
    <r>
      <rPr>
        <i/>
        <sz val="10"/>
        <rFont val="Arial"/>
      </rPr>
      <t>Pacc1</t>
    </r>
    <r>
      <rPr>
        <vertAlign val="superscript"/>
        <sz val="10"/>
        <rFont val="Arial"/>
      </rPr>
      <t>+/+</t>
    </r>
  </si>
  <si>
    <r>
      <t xml:space="preserve">LSI on </t>
    </r>
    <r>
      <rPr>
        <i/>
        <sz val="10"/>
        <rFont val="Arial"/>
      </rPr>
      <t>Pacc1</t>
    </r>
    <r>
      <rPr>
        <vertAlign val="superscript"/>
        <sz val="10"/>
        <rFont val="Arial"/>
      </rPr>
      <t>-/-</t>
    </r>
  </si>
  <si>
    <t>4 w</t>
  </si>
  <si>
    <t>8 w</t>
  </si>
  <si>
    <r>
      <t xml:space="preserve">Sham on </t>
    </r>
    <r>
      <rPr>
        <i/>
        <sz val="10"/>
        <rFont val="Arial"/>
      </rPr>
      <t>Pacc1</t>
    </r>
    <r>
      <rPr>
        <i/>
        <vertAlign val="superscript"/>
        <sz val="10"/>
        <rFont val="Arial"/>
      </rPr>
      <t>-</t>
    </r>
    <r>
      <rPr>
        <vertAlign val="superscript"/>
        <sz val="10"/>
        <rFont val="Arial"/>
      </rPr>
      <t>/-</t>
    </r>
  </si>
  <si>
    <r>
      <t xml:space="preserve">Sham on </t>
    </r>
    <r>
      <rPr>
        <i/>
        <sz val="10"/>
        <rFont val="Arial"/>
      </rPr>
      <t>Pacc1</t>
    </r>
    <r>
      <rPr>
        <i/>
        <vertAlign val="superscript"/>
        <sz val="10"/>
        <rFont val="Arial"/>
      </rPr>
      <t>w</t>
    </r>
    <r>
      <rPr>
        <vertAlign val="superscript"/>
        <sz val="10"/>
        <rFont val="Arial"/>
      </rPr>
      <t>t</t>
    </r>
  </si>
  <si>
    <r>
      <t xml:space="preserve">Sham on </t>
    </r>
    <r>
      <rPr>
        <i/>
        <sz val="10"/>
        <rFont val="Arial"/>
      </rPr>
      <t>Pacc1</t>
    </r>
    <r>
      <rPr>
        <i/>
        <vertAlign val="subscript"/>
        <sz val="10"/>
        <rFont val="Arial"/>
      </rPr>
      <t>TRAP</t>
    </r>
    <r>
      <rPr>
        <vertAlign val="superscript"/>
        <sz val="10"/>
        <rFont val="Arial"/>
      </rPr>
      <t>-/-</t>
    </r>
  </si>
  <si>
    <r>
      <t xml:space="preserve">LSI on </t>
    </r>
    <r>
      <rPr>
        <i/>
        <sz val="10"/>
        <rFont val="Arial"/>
      </rPr>
      <t>Pacc1</t>
    </r>
    <r>
      <rPr>
        <i/>
        <vertAlign val="superscript"/>
        <sz val="10"/>
        <rFont val="Arial"/>
      </rPr>
      <t>wt</t>
    </r>
  </si>
  <si>
    <r>
      <t xml:space="preserve">LSI on </t>
    </r>
    <r>
      <rPr>
        <i/>
        <sz val="10"/>
        <rFont val="Arial"/>
      </rPr>
      <t>Pacc1</t>
    </r>
    <r>
      <rPr>
        <i/>
        <vertAlign val="subscript"/>
        <sz val="10"/>
        <rFont val="Arial"/>
      </rPr>
      <t>TRAP</t>
    </r>
    <r>
      <rPr>
        <vertAlign val="superscript"/>
        <sz val="10"/>
        <rFont val="Arial"/>
      </rPr>
      <t>-/-</t>
    </r>
  </si>
  <si>
    <r>
      <t>Pacc1</t>
    </r>
    <r>
      <rPr>
        <vertAlign val="superscript"/>
        <sz val="10"/>
        <rFont val="Arial"/>
      </rPr>
      <t>+/+</t>
    </r>
  </si>
  <si>
    <r>
      <t>Pacc1</t>
    </r>
    <r>
      <rPr>
        <vertAlign val="superscript"/>
        <sz val="10"/>
        <rFont val="Arial"/>
      </rPr>
      <t>-/-</t>
    </r>
  </si>
  <si>
    <t>1 Mon</t>
  </si>
  <si>
    <t>3 Mon</t>
  </si>
  <si>
    <t>6 Mon</t>
  </si>
  <si>
    <t>BV/TV (%)</t>
  </si>
  <si>
    <t>N.Mu.OC/B.Pm</t>
  </si>
  <si>
    <t>OCN+ Cells/mm2</t>
  </si>
  <si>
    <t>M-CSF</t>
  </si>
  <si>
    <t>M-CSF + RANKL</t>
  </si>
  <si>
    <t>D0</t>
  </si>
  <si>
    <t>D1</t>
  </si>
  <si>
    <t>D3</t>
  </si>
  <si>
    <t>D5</t>
  </si>
  <si>
    <t>NFATc1</t>
  </si>
  <si>
    <t>PAC</t>
  </si>
  <si>
    <r>
      <t>Pacc1</t>
    </r>
    <r>
      <rPr>
        <vertAlign val="superscript"/>
        <sz val="10"/>
        <rFont val="Arial"/>
      </rPr>
      <t>+/+</t>
    </r>
    <r>
      <rPr>
        <sz val="10"/>
        <rFont val="Arial"/>
      </rPr>
      <t>, PH=7.4</t>
    </r>
  </si>
  <si>
    <r>
      <t>Pacc1</t>
    </r>
    <r>
      <rPr>
        <vertAlign val="superscript"/>
        <sz val="10"/>
        <rFont val="Arial"/>
      </rPr>
      <t>-/-</t>
    </r>
    <r>
      <rPr>
        <sz val="10"/>
        <rFont val="Arial"/>
      </rPr>
      <t>, PH=7.4</t>
    </r>
  </si>
  <si>
    <r>
      <t>PAC</t>
    </r>
    <r>
      <rPr>
        <vertAlign val="superscript"/>
        <sz val="10"/>
        <rFont val="Arial"/>
      </rPr>
      <t>+/+</t>
    </r>
    <r>
      <rPr>
        <sz val="10"/>
        <rFont val="Arial"/>
      </rPr>
      <t>, PH=7.4</t>
    </r>
  </si>
  <si>
    <r>
      <t>PAC</t>
    </r>
    <r>
      <rPr>
        <vertAlign val="superscript"/>
        <sz val="10"/>
        <rFont val="Arial"/>
      </rPr>
      <t>-/-</t>
    </r>
    <r>
      <rPr>
        <sz val="10"/>
        <rFont val="Arial"/>
      </rPr>
      <t>, PH=7.4</t>
    </r>
  </si>
  <si>
    <t>5.0</t>
  </si>
  <si>
    <t>5.5</t>
  </si>
  <si>
    <t>6.0</t>
  </si>
  <si>
    <t>7.3</t>
  </si>
  <si>
    <r>
      <t xml:space="preserve">Sham on </t>
    </r>
    <r>
      <rPr>
        <i/>
        <sz val="10"/>
        <rFont val="Arial"/>
      </rPr>
      <t>Pacc1</t>
    </r>
    <r>
      <rPr>
        <i/>
        <vertAlign val="superscript"/>
        <sz val="10"/>
        <rFont val="Arial"/>
      </rPr>
      <t>wt</t>
    </r>
  </si>
  <si>
    <r>
      <t xml:space="preserve">Sham on </t>
    </r>
    <r>
      <rPr>
        <i/>
        <sz val="10"/>
        <rFont val="Arial"/>
      </rPr>
      <t>Pacc1</t>
    </r>
    <r>
      <rPr>
        <vertAlign val="superscript"/>
        <sz val="10"/>
        <rFont val="Arial"/>
      </rPr>
      <t>wt</t>
    </r>
  </si>
  <si>
    <r>
      <t xml:space="preserve">LSI on </t>
    </r>
    <r>
      <rPr>
        <i/>
        <sz val="10"/>
        <rFont val="Arial"/>
      </rPr>
      <t>Pacc1</t>
    </r>
    <r>
      <rPr>
        <vertAlign val="superscript"/>
        <sz val="10"/>
        <rFont val="Arial"/>
      </rPr>
      <t>wt</t>
    </r>
  </si>
  <si>
    <r>
      <t xml:space="preserve">Sham on </t>
    </r>
    <r>
      <rPr>
        <i/>
        <sz val="10"/>
        <rFont val="Arial"/>
      </rPr>
      <t>Pacc1</t>
    </r>
    <r>
      <rPr>
        <i/>
        <vertAlign val="subscript"/>
        <sz val="10"/>
        <rFont val="Arial"/>
      </rPr>
      <t>TRAP</t>
    </r>
    <r>
      <rPr>
        <sz val="10"/>
        <rFont val="Arial"/>
      </rPr>
      <t>-/-</t>
    </r>
  </si>
  <si>
    <r>
      <t xml:space="preserve">LSI on </t>
    </r>
    <r>
      <rPr>
        <i/>
        <sz val="10"/>
        <rFont val="Arial"/>
      </rPr>
      <t>Pacc1</t>
    </r>
    <r>
      <rPr>
        <vertAlign val="subscript"/>
        <sz val="10"/>
        <rFont val="Arial"/>
      </rPr>
      <t>TRAP</t>
    </r>
    <r>
      <rPr>
        <sz val="10"/>
        <rFont val="Arial"/>
      </rPr>
      <t>-/-</t>
    </r>
  </si>
  <si>
    <r>
      <t>Pacc1</t>
    </r>
    <r>
      <rPr>
        <vertAlign val="superscript"/>
        <sz val="10"/>
        <rFont val="Arial"/>
      </rPr>
      <t>+/+</t>
    </r>
    <r>
      <rPr>
        <sz val="10"/>
        <rFont val="Arial"/>
      </rPr>
      <t>, PH=6.8</t>
    </r>
  </si>
  <si>
    <r>
      <t>Pacc1</t>
    </r>
    <r>
      <rPr>
        <vertAlign val="superscript"/>
        <sz val="10"/>
        <rFont val="Arial"/>
      </rPr>
      <t>-/-</t>
    </r>
    <r>
      <rPr>
        <sz val="10"/>
        <rFont val="Arial"/>
      </rPr>
      <t>, PH=6.8</t>
    </r>
  </si>
  <si>
    <t>Single cell</t>
  </si>
  <si>
    <t>Fusion cell</t>
  </si>
  <si>
    <t>Day 3</t>
  </si>
  <si>
    <t>Day 5</t>
  </si>
  <si>
    <r>
      <t>Pacc1</t>
    </r>
    <r>
      <rPr>
        <vertAlign val="superscript"/>
        <sz val="10"/>
        <rFont val="Arial"/>
      </rPr>
      <t>+/+</t>
    </r>
    <r>
      <rPr>
        <sz val="10"/>
        <rFont val="Arial"/>
      </rPr>
      <t>, pH=7.4</t>
    </r>
  </si>
  <si>
    <r>
      <t>Pacc1</t>
    </r>
    <r>
      <rPr>
        <vertAlign val="superscript"/>
        <sz val="10"/>
        <rFont val="Arial"/>
      </rPr>
      <t>-/-</t>
    </r>
    <r>
      <rPr>
        <sz val="10"/>
        <rFont val="Arial"/>
      </rPr>
      <t>, pH=7.4</t>
    </r>
  </si>
  <si>
    <t>control siRNA</t>
  </si>
  <si>
    <r>
      <t>St3gal1</t>
    </r>
    <r>
      <rPr>
        <sz val="10"/>
        <rFont val="Arial"/>
      </rPr>
      <t xml:space="preserve"> siRNA</t>
    </r>
  </si>
  <si>
    <t>siRNA(Control)</t>
  </si>
  <si>
    <t>siRNA(St3gal1)</t>
  </si>
  <si>
    <t>WT-Sham-2M</t>
  </si>
  <si>
    <t>WT-LSI-2M</t>
  </si>
  <si>
    <r>
      <t>PAC</t>
    </r>
    <r>
      <rPr>
        <vertAlign val="superscript"/>
        <sz val="10"/>
        <rFont val="Arial"/>
      </rPr>
      <t>-/-</t>
    </r>
    <r>
      <rPr>
        <sz val="10"/>
        <rFont val="Arial"/>
      </rPr>
      <t>, PH=6.8</t>
    </r>
  </si>
  <si>
    <r>
      <t>PAC</t>
    </r>
    <r>
      <rPr>
        <vertAlign val="superscript"/>
        <sz val="10"/>
        <rFont val="Arial"/>
      </rPr>
      <t>+/+</t>
    </r>
    <r>
      <rPr>
        <sz val="10"/>
        <rFont val="Arial"/>
      </rPr>
      <t>, PH=6.8</t>
    </r>
  </si>
  <si>
    <r>
      <t>Pacc1</t>
    </r>
    <r>
      <rPr>
        <vertAlign val="superscript"/>
        <sz val="10"/>
        <rFont val="Arial"/>
      </rPr>
      <t>+/+</t>
    </r>
    <r>
      <rPr>
        <sz val="10"/>
        <rFont val="Arial"/>
      </rPr>
      <t>, pH=6.8</t>
    </r>
  </si>
  <si>
    <r>
      <t>Pacc1</t>
    </r>
    <r>
      <rPr>
        <vertAlign val="superscript"/>
        <sz val="10"/>
        <rFont val="Arial"/>
      </rPr>
      <t>-/-</t>
    </r>
    <r>
      <rPr>
        <sz val="10"/>
        <rFont val="Arial"/>
      </rPr>
      <t>, pH=6.8</t>
    </r>
  </si>
  <si>
    <t>b-actin</t>
  </si>
  <si>
    <t>st3gal1</t>
  </si>
  <si>
    <t>b-tubulin</t>
  </si>
  <si>
    <t>relative level-1</t>
  </si>
  <si>
    <t>relative level-2</t>
  </si>
  <si>
    <t>relative level-3</t>
  </si>
  <si>
    <t>relative level-4</t>
  </si>
  <si>
    <t>Average:</t>
  </si>
  <si>
    <t>relative level</t>
  </si>
  <si>
    <t>internal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</si>
</sst>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i/>
      <sz val="10"/>
      <name val="Arial"/>
    </font>
    <font>
      <vertAlign val="superscript"/>
      <sz val="10"/>
      <name val="Arial"/>
    </font>
    <font>
      <i/>
      <vertAlign val="superscript"/>
      <sz val="10"/>
      <name val="Arial"/>
    </font>
    <font>
      <vertAlign val="subscript"/>
      <sz val="10"/>
      <name val="Arial"/>
    </font>
    <font>
      <i/>
      <vertAlign val="subscript"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/>
    <xf numFmtId="0" fontId="0" fillId="2" borderId="1" xfId="0" applyFill="1" applyBorder="1"/>
    <xf numFmtId="0" fontId="2" fillId="2" borderId="1" xfId="0" applyFon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3"/>
  <sheetViews>
    <sheetView workbookViewId="0">
      <selection activeCell="B7" sqref="B7"/>
    </sheetView>
  </sheetViews>
  <sheetFormatPr defaultRowHeight="14.4" x14ac:dyDescent="0.3"/>
  <sheetData>
    <row r="1" spans="2:26" ht="16.2" x14ac:dyDescent="0.3">
      <c r="C1" s="6" t="s">
        <v>0</v>
      </c>
      <c r="D1" s="6"/>
      <c r="E1" s="6"/>
      <c r="F1" s="6"/>
      <c r="G1" s="6"/>
      <c r="H1" s="6"/>
      <c r="I1" s="6" t="s">
        <v>1</v>
      </c>
      <c r="J1" s="6"/>
      <c r="K1" s="6"/>
      <c r="L1" s="6"/>
      <c r="M1" s="6"/>
      <c r="N1" s="6"/>
      <c r="O1" s="6" t="s">
        <v>2</v>
      </c>
      <c r="P1" s="6"/>
      <c r="Q1" s="6"/>
      <c r="R1" s="6"/>
      <c r="S1" s="6"/>
      <c r="T1" s="6"/>
      <c r="U1" s="6" t="s">
        <v>3</v>
      </c>
      <c r="V1" s="6"/>
      <c r="W1" s="6"/>
      <c r="X1" s="6"/>
      <c r="Y1" s="6"/>
      <c r="Z1" s="6"/>
    </row>
    <row r="2" spans="2:26" x14ac:dyDescent="0.3">
      <c r="B2" s="3" t="s">
        <v>4</v>
      </c>
      <c r="C2" s="1">
        <v>320.14</v>
      </c>
      <c r="D2" s="1">
        <v>329.08</v>
      </c>
      <c r="E2" s="1">
        <v>310.44</v>
      </c>
      <c r="F2" s="1">
        <v>337.42</v>
      </c>
      <c r="G2" s="1">
        <v>301.49</v>
      </c>
      <c r="H2" s="1">
        <v>323.66000000000003</v>
      </c>
      <c r="I2" s="1">
        <v>331.42</v>
      </c>
      <c r="J2" s="1">
        <v>355.74</v>
      </c>
      <c r="K2" s="1">
        <v>312.29000000000002</v>
      </c>
      <c r="L2" s="1">
        <v>339.88</v>
      </c>
      <c r="M2" s="1">
        <v>332.96</v>
      </c>
      <c r="N2" s="1">
        <v>313.42</v>
      </c>
      <c r="O2" s="1">
        <v>224.38</v>
      </c>
      <c r="P2" s="1">
        <v>231.92</v>
      </c>
      <c r="Q2" s="1">
        <v>219.22</v>
      </c>
      <c r="R2" s="1">
        <v>225.17</v>
      </c>
      <c r="S2" s="1">
        <v>236.16</v>
      </c>
      <c r="T2" s="1">
        <v>211.07</v>
      </c>
      <c r="U2" s="1">
        <v>279.02</v>
      </c>
      <c r="V2" s="1">
        <v>284.18</v>
      </c>
      <c r="W2" s="1">
        <v>271.02999999999997</v>
      </c>
      <c r="X2" s="1">
        <v>300.18</v>
      </c>
      <c r="Y2" s="1">
        <v>255.41</v>
      </c>
      <c r="Z2" s="1">
        <v>281.72000000000003</v>
      </c>
    </row>
    <row r="3" spans="2:26" x14ac:dyDescent="0.3">
      <c r="B3" s="3" t="s">
        <v>5</v>
      </c>
      <c r="C3" s="1">
        <v>328.15</v>
      </c>
      <c r="D3" s="1">
        <v>342.07</v>
      </c>
      <c r="E3" s="1">
        <v>315.14999999999998</v>
      </c>
      <c r="F3" s="1">
        <v>336.98</v>
      </c>
      <c r="G3" s="1">
        <v>369.81</v>
      </c>
      <c r="H3" s="1">
        <v>300.14999999999998</v>
      </c>
      <c r="I3" s="1">
        <v>321.68</v>
      </c>
      <c r="J3" s="1">
        <v>329.63</v>
      </c>
      <c r="K3" s="1">
        <v>314.31</v>
      </c>
      <c r="L3" s="1">
        <v>334.66</v>
      </c>
      <c r="M3" s="1">
        <v>330.17</v>
      </c>
      <c r="N3" s="1">
        <v>301.49</v>
      </c>
      <c r="O3" s="1">
        <v>209.33</v>
      </c>
      <c r="P3" s="1">
        <v>191.21</v>
      </c>
      <c r="Q3" s="1">
        <v>220.15</v>
      </c>
      <c r="R3" s="1">
        <v>194.62</v>
      </c>
      <c r="S3" s="1">
        <v>215.63</v>
      </c>
      <c r="T3" s="1">
        <v>216.44</v>
      </c>
      <c r="U3" s="1">
        <v>262.66000000000003</v>
      </c>
      <c r="V3" s="1">
        <v>279.16000000000003</v>
      </c>
      <c r="W3" s="1">
        <v>245.18</v>
      </c>
      <c r="X3" s="1">
        <v>284.61</v>
      </c>
      <c r="Y3" s="1">
        <v>272.88</v>
      </c>
      <c r="Z3" s="1">
        <v>239.15</v>
      </c>
    </row>
  </sheetData>
  <mergeCells count="4">
    <mergeCell ref="C1:H1"/>
    <mergeCell ref="I1:N1"/>
    <mergeCell ref="O1:T1"/>
    <mergeCell ref="U1:Z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030CC-EBE3-4C59-8A1A-D967727EAFA7}">
  <dimension ref="C2:O5"/>
  <sheetViews>
    <sheetView workbookViewId="0">
      <selection activeCell="C3" sqref="C3:C5"/>
    </sheetView>
  </sheetViews>
  <sheetFormatPr defaultRowHeight="14.4" x14ac:dyDescent="0.3"/>
  <sheetData>
    <row r="2" spans="3:15" ht="16.2" x14ac:dyDescent="0.3">
      <c r="D2" s="7" t="s">
        <v>11</v>
      </c>
      <c r="E2" s="7"/>
      <c r="F2" s="7"/>
      <c r="G2" s="7"/>
      <c r="H2" s="7"/>
      <c r="I2" s="7"/>
      <c r="J2" s="7" t="s">
        <v>12</v>
      </c>
      <c r="K2" s="7"/>
      <c r="L2" s="7"/>
      <c r="M2" s="7"/>
      <c r="N2" s="7"/>
      <c r="O2" s="7"/>
    </row>
    <row r="3" spans="3:15" x14ac:dyDescent="0.3">
      <c r="C3" s="3" t="s">
        <v>13</v>
      </c>
      <c r="D3" s="1">
        <v>16.782</v>
      </c>
      <c r="E3" s="1">
        <v>16.318999999999999</v>
      </c>
      <c r="F3" s="1">
        <v>17.172999999999998</v>
      </c>
      <c r="G3" s="1">
        <v>19.228000000000002</v>
      </c>
      <c r="H3" s="1">
        <v>15.558</v>
      </c>
      <c r="I3" s="1">
        <v>15.433999999999999</v>
      </c>
      <c r="J3" s="1">
        <v>16.332999999999998</v>
      </c>
      <c r="K3" s="1">
        <v>16.984000000000002</v>
      </c>
      <c r="L3" s="1">
        <v>16.690999999999999</v>
      </c>
      <c r="M3" s="1">
        <v>21.152000000000001</v>
      </c>
      <c r="N3" s="1">
        <v>13.686999999999999</v>
      </c>
      <c r="O3" s="1">
        <v>14.417</v>
      </c>
    </row>
    <row r="4" spans="3:15" x14ac:dyDescent="0.3">
      <c r="C4" s="3" t="s">
        <v>14</v>
      </c>
      <c r="D4" s="1">
        <v>25.163</v>
      </c>
      <c r="E4" s="1">
        <v>26.173999999999999</v>
      </c>
      <c r="F4" s="1">
        <v>27.742999999999999</v>
      </c>
      <c r="G4" s="1">
        <v>30.661999999999999</v>
      </c>
      <c r="H4" s="1">
        <v>24.117000000000001</v>
      </c>
      <c r="I4" s="1">
        <v>24.164000000000001</v>
      </c>
      <c r="J4" s="1">
        <v>24.199000000000002</v>
      </c>
      <c r="K4" s="1">
        <v>26.594000000000001</v>
      </c>
      <c r="L4" s="1">
        <v>28.225999999999999</v>
      </c>
      <c r="M4" s="1">
        <v>26.771999999999998</v>
      </c>
      <c r="N4" s="1">
        <v>30.413</v>
      </c>
      <c r="O4" s="1">
        <v>22.178000000000001</v>
      </c>
    </row>
    <row r="5" spans="3:15" x14ac:dyDescent="0.3">
      <c r="C5" s="3" t="s">
        <v>15</v>
      </c>
      <c r="D5" s="1">
        <v>31.648</v>
      </c>
      <c r="E5" s="1">
        <v>32.718000000000004</v>
      </c>
      <c r="F5" s="1">
        <v>33.689</v>
      </c>
      <c r="G5" s="1">
        <v>36.884999999999998</v>
      </c>
      <c r="H5" s="1">
        <v>30.751000000000001</v>
      </c>
      <c r="I5" s="1">
        <v>29.009</v>
      </c>
      <c r="J5" s="1">
        <v>32.719000000000001</v>
      </c>
      <c r="K5" s="1">
        <v>32.587000000000003</v>
      </c>
      <c r="L5" s="1">
        <v>31.071999999999999</v>
      </c>
      <c r="M5" s="1">
        <v>35.883000000000003</v>
      </c>
      <c r="N5" s="1">
        <v>30.725999999999999</v>
      </c>
      <c r="O5" s="1">
        <v>29.757000000000001</v>
      </c>
    </row>
  </sheetData>
  <mergeCells count="2">
    <mergeCell ref="D2:I2"/>
    <mergeCell ref="J2:O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2161D-B654-4CCC-B2EF-D9D01E782269}">
  <dimension ref="A1:O7"/>
  <sheetViews>
    <sheetView workbookViewId="0">
      <selection activeCell="L18" sqref="L18"/>
    </sheetView>
  </sheetViews>
  <sheetFormatPr defaultRowHeight="14.4" x14ac:dyDescent="0.3"/>
  <sheetData>
    <row r="1" spans="1:15" ht="16.2" x14ac:dyDescent="0.3">
      <c r="A1" t="s">
        <v>16</v>
      </c>
      <c r="B1" s="4" t="s">
        <v>11</v>
      </c>
      <c r="C1" s="4" t="s">
        <v>12</v>
      </c>
      <c r="F1" s="4"/>
      <c r="G1" s="4"/>
      <c r="J1" s="4"/>
      <c r="K1" s="4"/>
      <c r="N1" s="4"/>
      <c r="O1" s="4"/>
    </row>
    <row r="2" spans="1:15" x14ac:dyDescent="0.3">
      <c r="B2" s="1">
        <v>16.545999999999999</v>
      </c>
      <c r="C2" s="1">
        <v>16.663</v>
      </c>
      <c r="F2" s="1"/>
      <c r="G2" s="1"/>
      <c r="J2" s="1"/>
      <c r="K2" s="1"/>
      <c r="N2" s="1"/>
      <c r="O2" s="1"/>
    </row>
    <row r="3" spans="1:15" x14ac:dyDescent="0.3">
      <c r="B3" s="1">
        <v>17.494</v>
      </c>
      <c r="C3" s="1">
        <v>15.125</v>
      </c>
      <c r="F3" s="1"/>
      <c r="G3" s="1"/>
      <c r="J3" s="1"/>
      <c r="K3" s="1"/>
      <c r="N3" s="1"/>
      <c r="O3" s="1"/>
    </row>
    <row r="4" spans="1:15" x14ac:dyDescent="0.3">
      <c r="B4" s="1">
        <v>14.329000000000001</v>
      </c>
      <c r="C4" s="1">
        <v>17.007000000000001</v>
      </c>
      <c r="F4" s="1"/>
      <c r="G4" s="1"/>
      <c r="J4" s="1"/>
      <c r="K4" s="1"/>
      <c r="N4" s="1"/>
      <c r="O4" s="1"/>
    </row>
    <row r="5" spans="1:15" x14ac:dyDescent="0.3">
      <c r="B5" s="1">
        <v>16.661999999999999</v>
      </c>
      <c r="C5" s="1">
        <v>18.001000000000001</v>
      </c>
      <c r="F5" s="1"/>
      <c r="G5" s="1"/>
      <c r="J5" s="1"/>
      <c r="K5" s="1"/>
      <c r="N5" s="1"/>
      <c r="O5" s="1"/>
    </row>
    <row r="6" spans="1:15" x14ac:dyDescent="0.3">
      <c r="B6" s="1">
        <v>15.430999999999999</v>
      </c>
      <c r="C6" s="1">
        <v>16.443000000000001</v>
      </c>
      <c r="F6" s="1"/>
      <c r="G6" s="1"/>
      <c r="J6" s="1"/>
      <c r="K6" s="1"/>
      <c r="N6" s="1"/>
      <c r="O6" s="1"/>
    </row>
    <row r="7" spans="1:15" x14ac:dyDescent="0.3">
      <c r="B7" s="1">
        <v>14.667999999999999</v>
      </c>
      <c r="C7" s="1">
        <v>14.058</v>
      </c>
      <c r="F7" s="1"/>
      <c r="G7" s="1"/>
      <c r="J7" s="1"/>
      <c r="K7" s="1"/>
      <c r="N7" s="1"/>
      <c r="O7" s="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F55BC-71FC-4346-8716-C3D78E0D9FCD}">
  <dimension ref="A1:C7"/>
  <sheetViews>
    <sheetView workbookViewId="0">
      <selection activeCell="J23" sqref="J23"/>
    </sheetView>
  </sheetViews>
  <sheetFormatPr defaultRowHeight="14.4" x14ac:dyDescent="0.3"/>
  <sheetData>
    <row r="1" spans="1:3" ht="16.2" x14ac:dyDescent="0.3">
      <c r="A1" t="s">
        <v>17</v>
      </c>
      <c r="B1" s="4" t="s">
        <v>11</v>
      </c>
      <c r="C1" s="4" t="s">
        <v>12</v>
      </c>
    </row>
    <row r="2" spans="1:3" x14ac:dyDescent="0.3">
      <c r="B2" s="1">
        <v>5.1390000000000002</v>
      </c>
      <c r="C2" s="1">
        <v>6.6340000000000003</v>
      </c>
    </row>
    <row r="3" spans="1:3" x14ac:dyDescent="0.3">
      <c r="B3" s="1">
        <v>6.218</v>
      </c>
      <c r="C3" s="1">
        <v>5.3949999999999996</v>
      </c>
    </row>
    <row r="4" spans="1:3" x14ac:dyDescent="0.3">
      <c r="B4" s="1">
        <v>5.8710000000000004</v>
      </c>
      <c r="C4" s="1">
        <v>5.4569999999999999</v>
      </c>
    </row>
    <row r="5" spans="1:3" x14ac:dyDescent="0.3">
      <c r="B5" s="1">
        <v>7.22</v>
      </c>
      <c r="C5" s="1">
        <v>7.008</v>
      </c>
    </row>
    <row r="6" spans="1:3" x14ac:dyDescent="0.3">
      <c r="B6" s="1">
        <v>4.9960000000000004</v>
      </c>
      <c r="C6" s="1">
        <v>4.9820000000000002</v>
      </c>
    </row>
    <row r="7" spans="1:3" x14ac:dyDescent="0.3">
      <c r="B7" s="1">
        <v>5.0190000000000001</v>
      </c>
      <c r="C7" s="1">
        <v>5.1029999999999998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1E66D-F827-41F1-8DD6-319F68BADFCA}">
  <dimension ref="A1:C7"/>
  <sheetViews>
    <sheetView workbookViewId="0">
      <selection activeCell="K20" sqref="K20"/>
    </sheetView>
  </sheetViews>
  <sheetFormatPr defaultRowHeight="14.4" x14ac:dyDescent="0.3"/>
  <sheetData>
    <row r="1" spans="1:3" ht="16.2" x14ac:dyDescent="0.3">
      <c r="A1" t="s">
        <v>18</v>
      </c>
      <c r="B1" s="4" t="s">
        <v>11</v>
      </c>
      <c r="C1" s="4" t="s">
        <v>12</v>
      </c>
    </row>
    <row r="2" spans="1:3" x14ac:dyDescent="0.3">
      <c r="B2" s="1">
        <v>18.663</v>
      </c>
      <c r="C2" s="1">
        <v>17.117999999999999</v>
      </c>
    </row>
    <row r="3" spans="1:3" x14ac:dyDescent="0.3">
      <c r="B3" s="1">
        <v>15.234</v>
      </c>
      <c r="C3" s="1">
        <v>16.032</v>
      </c>
    </row>
    <row r="4" spans="1:3" x14ac:dyDescent="0.3">
      <c r="B4" s="1">
        <v>20.117999999999999</v>
      </c>
      <c r="C4" s="1">
        <v>19.004000000000001</v>
      </c>
    </row>
    <row r="5" spans="1:3" x14ac:dyDescent="0.3">
      <c r="B5" s="1">
        <v>17.195</v>
      </c>
      <c r="C5" s="1">
        <v>18.225000000000001</v>
      </c>
    </row>
    <row r="6" spans="1:3" x14ac:dyDescent="0.3">
      <c r="B6" s="1">
        <v>17.382000000000001</v>
      </c>
      <c r="C6" s="1">
        <v>16.553000000000001</v>
      </c>
    </row>
    <row r="7" spans="1:3" x14ac:dyDescent="0.3">
      <c r="B7" s="1">
        <v>19.276</v>
      </c>
      <c r="C7" s="1">
        <v>19.231999999999999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064EB-8EAC-41A5-ABE9-7BBC7BA5C255}">
  <dimension ref="C1:K5"/>
  <sheetViews>
    <sheetView topLeftCell="A2" workbookViewId="0">
      <selection activeCell="K26" sqref="K25:K26"/>
    </sheetView>
  </sheetViews>
  <sheetFormatPr defaultRowHeight="14.4" x14ac:dyDescent="0.3"/>
  <sheetData>
    <row r="1" spans="3:11" x14ac:dyDescent="0.3">
      <c r="D1" s="6" t="s">
        <v>19</v>
      </c>
      <c r="E1" s="6"/>
      <c r="F1" s="6"/>
      <c r="G1" s="6"/>
      <c r="H1" s="6" t="s">
        <v>20</v>
      </c>
      <c r="I1" s="6"/>
      <c r="J1" s="6"/>
      <c r="K1" s="6"/>
    </row>
    <row r="2" spans="3:11" x14ac:dyDescent="0.3">
      <c r="C2" s="3" t="s">
        <v>21</v>
      </c>
      <c r="D2" s="1">
        <v>1.212</v>
      </c>
      <c r="E2" s="1">
        <v>0.99</v>
      </c>
      <c r="F2" s="1">
        <v>0.78900000000000003</v>
      </c>
      <c r="G2" s="1"/>
      <c r="H2" s="1">
        <v>1.1919999999999999</v>
      </c>
      <c r="I2" s="1">
        <v>0.879</v>
      </c>
      <c r="J2" s="1">
        <v>0.97899999999999998</v>
      </c>
      <c r="K2" s="1"/>
    </row>
    <row r="3" spans="3:11" x14ac:dyDescent="0.3">
      <c r="C3" s="3" t="s">
        <v>22</v>
      </c>
      <c r="D3" s="1">
        <v>1.1919999999999999</v>
      </c>
      <c r="E3" s="1">
        <v>0.77100000000000002</v>
      </c>
      <c r="F3" s="1">
        <v>1.127</v>
      </c>
      <c r="G3" s="1"/>
      <c r="H3" s="1">
        <v>1.786</v>
      </c>
      <c r="I3" s="1">
        <v>1.921</v>
      </c>
      <c r="J3" s="1">
        <v>1.754</v>
      </c>
      <c r="K3" s="1"/>
    </row>
    <row r="4" spans="3:11" x14ac:dyDescent="0.3">
      <c r="C4" s="3" t="s">
        <v>23</v>
      </c>
      <c r="D4" s="1">
        <v>1.117</v>
      </c>
      <c r="E4" s="1">
        <v>0.82099999999999995</v>
      </c>
      <c r="F4" s="1">
        <v>1.1020000000000001</v>
      </c>
      <c r="G4" s="1"/>
      <c r="H4" s="1">
        <v>2.9209999999999998</v>
      </c>
      <c r="I4" s="1">
        <v>2.9630000000000001</v>
      </c>
      <c r="J4" s="1">
        <v>2.722</v>
      </c>
      <c r="K4" s="1"/>
    </row>
    <row r="5" spans="3:11" x14ac:dyDescent="0.3">
      <c r="C5" s="3" t="s">
        <v>24</v>
      </c>
      <c r="D5" s="1">
        <v>0.999</v>
      </c>
      <c r="E5" s="1">
        <v>0.92300000000000004</v>
      </c>
      <c r="F5" s="1">
        <v>1.1779999999999999</v>
      </c>
      <c r="G5" s="1"/>
      <c r="H5" s="1">
        <v>1.833</v>
      </c>
      <c r="I5" s="1">
        <v>2.012</v>
      </c>
      <c r="J5" s="1">
        <v>2.2890000000000001</v>
      </c>
      <c r="K5" s="1"/>
    </row>
  </sheetData>
  <mergeCells count="2">
    <mergeCell ref="D1:G1"/>
    <mergeCell ref="H1:K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E8C8C-2225-485C-AF0D-04CD9CE2A1BC}">
  <dimension ref="B1:J5"/>
  <sheetViews>
    <sheetView workbookViewId="0">
      <selection activeCell="E14" sqref="E14"/>
    </sheetView>
  </sheetViews>
  <sheetFormatPr defaultRowHeight="14.4" x14ac:dyDescent="0.3"/>
  <sheetData>
    <row r="1" spans="2:10" x14ac:dyDescent="0.3">
      <c r="C1" s="6" t="s">
        <v>25</v>
      </c>
      <c r="D1" s="6"/>
      <c r="E1" s="6"/>
      <c r="F1" s="6"/>
      <c r="G1" s="6" t="s">
        <v>26</v>
      </c>
      <c r="H1" s="6"/>
      <c r="I1" s="6"/>
      <c r="J1" s="6"/>
    </row>
    <row r="2" spans="2:10" x14ac:dyDescent="0.3">
      <c r="B2" s="3" t="s">
        <v>21</v>
      </c>
      <c r="C2" s="1">
        <v>1.351</v>
      </c>
      <c r="D2" s="1">
        <v>0.80700000000000005</v>
      </c>
      <c r="E2" s="1">
        <v>0.84199999999999997</v>
      </c>
      <c r="F2" s="1"/>
      <c r="G2" s="1">
        <v>1.286</v>
      </c>
      <c r="H2" s="1">
        <v>1.075</v>
      </c>
      <c r="I2" s="1">
        <v>0.63900000000000001</v>
      </c>
      <c r="J2" s="1"/>
    </row>
    <row r="3" spans="2:10" x14ac:dyDescent="0.3">
      <c r="B3" s="3" t="s">
        <v>22</v>
      </c>
      <c r="C3" s="1">
        <v>2.0179999999999998</v>
      </c>
      <c r="D3" s="1">
        <v>1.8520000000000001</v>
      </c>
      <c r="E3" s="1">
        <v>1.6850000000000001</v>
      </c>
      <c r="F3" s="1"/>
      <c r="G3" s="1">
        <v>1.8169999999999999</v>
      </c>
      <c r="H3" s="1">
        <v>1.663</v>
      </c>
      <c r="I3" s="1">
        <v>1.774</v>
      </c>
      <c r="J3" s="1"/>
    </row>
    <row r="4" spans="2:10" x14ac:dyDescent="0.3">
      <c r="B4" s="3" t="s">
        <v>23</v>
      </c>
      <c r="C4" s="1">
        <v>3.0680000000000001</v>
      </c>
      <c r="D4" s="1">
        <v>3.7090000000000001</v>
      </c>
      <c r="E4" s="1">
        <v>3.4180000000000001</v>
      </c>
      <c r="F4" s="1"/>
      <c r="G4" s="1">
        <v>2.7210000000000001</v>
      </c>
      <c r="H4" s="1">
        <v>2.9630000000000001</v>
      </c>
      <c r="I4" s="1">
        <v>2.6219999999999999</v>
      </c>
      <c r="J4" s="1"/>
    </row>
    <row r="5" spans="2:10" x14ac:dyDescent="0.3">
      <c r="B5" s="3" t="s">
        <v>24</v>
      </c>
      <c r="C5" s="1">
        <v>3.1070000000000002</v>
      </c>
      <c r="D5" s="1">
        <v>2.6259999999999999</v>
      </c>
      <c r="E5" s="1">
        <v>2.8849999999999998</v>
      </c>
      <c r="F5" s="1"/>
      <c r="G5" s="1">
        <v>1.9879</v>
      </c>
      <c r="H5" s="1">
        <v>2.1739999999999999</v>
      </c>
      <c r="I5" s="1">
        <v>2.3010000000000002</v>
      </c>
      <c r="J5" s="1"/>
    </row>
  </sheetData>
  <mergeCells count="2">
    <mergeCell ref="C1:F1"/>
    <mergeCell ref="G1:J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FE21F-8C69-4B15-BA1E-71BB1D2F3ECC}">
  <dimension ref="C2:S5"/>
  <sheetViews>
    <sheetView workbookViewId="0">
      <selection activeCell="N13" sqref="N13"/>
    </sheetView>
  </sheetViews>
  <sheetFormatPr defaultRowHeight="14.4" x14ac:dyDescent="0.3"/>
  <sheetData>
    <row r="2" spans="3:19" ht="16.2" x14ac:dyDescent="0.3">
      <c r="D2" s="7" t="s">
        <v>27</v>
      </c>
      <c r="E2" s="7"/>
      <c r="F2" s="7"/>
      <c r="G2" s="7"/>
      <c r="H2" s="7" t="s">
        <v>40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3:19" x14ac:dyDescent="0.3">
      <c r="C3" s="3" t="s">
        <v>22</v>
      </c>
      <c r="D3" s="1">
        <v>1.0049999999999999</v>
      </c>
      <c r="E3" s="1">
        <v>0.89500000000000002</v>
      </c>
      <c r="F3" s="1">
        <v>1.123</v>
      </c>
      <c r="G3" s="1"/>
      <c r="H3" s="1">
        <v>0.95</v>
      </c>
      <c r="I3" s="1">
        <v>0.96</v>
      </c>
      <c r="J3" s="1">
        <v>1.0329999999999999</v>
      </c>
      <c r="K3" s="1"/>
      <c r="L3" s="1"/>
      <c r="M3" s="1"/>
      <c r="N3" s="1"/>
      <c r="O3" s="1"/>
      <c r="P3" s="1"/>
      <c r="Q3" s="1"/>
      <c r="R3" s="1"/>
      <c r="S3" s="1"/>
    </row>
    <row r="4" spans="3:19" x14ac:dyDescent="0.3">
      <c r="C4" s="3" t="s">
        <v>23</v>
      </c>
      <c r="D4" s="1">
        <v>2.258</v>
      </c>
      <c r="E4" s="1">
        <v>2.552</v>
      </c>
      <c r="F4" s="1">
        <v>2.2360000000000002</v>
      </c>
      <c r="G4" s="1"/>
      <c r="H4" s="1">
        <v>2.5550000000000002</v>
      </c>
      <c r="I4" s="1">
        <v>2.351</v>
      </c>
      <c r="J4" s="1">
        <v>2.21</v>
      </c>
      <c r="K4" s="1"/>
      <c r="L4" s="1"/>
      <c r="M4" s="1"/>
      <c r="N4" s="1"/>
      <c r="O4" s="1"/>
      <c r="P4" s="1"/>
      <c r="Q4" s="1"/>
      <c r="R4" s="1"/>
      <c r="S4" s="1"/>
    </row>
    <row r="5" spans="3:19" x14ac:dyDescent="0.3">
      <c r="C5" s="3" t="s">
        <v>24</v>
      </c>
      <c r="D5" s="1">
        <v>1.681</v>
      </c>
      <c r="E5" s="1">
        <v>1.488</v>
      </c>
      <c r="F5" s="1">
        <v>1.675</v>
      </c>
      <c r="G5" s="1"/>
      <c r="H5" s="1">
        <v>1.421</v>
      </c>
      <c r="I5" s="1">
        <v>1.4490000000000001</v>
      </c>
      <c r="J5" s="1">
        <v>1.623</v>
      </c>
      <c r="K5" s="1"/>
      <c r="L5" s="1"/>
      <c r="M5" s="1"/>
      <c r="N5" s="1"/>
      <c r="O5" s="1"/>
      <c r="P5" s="1"/>
      <c r="Q5" s="1"/>
      <c r="R5" s="1"/>
      <c r="S5" s="1"/>
    </row>
  </sheetData>
  <mergeCells count="4">
    <mergeCell ref="D2:G2"/>
    <mergeCell ref="H2:K2"/>
    <mergeCell ref="L2:O2"/>
    <mergeCell ref="P2:S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121CF-CDE4-4468-BA2E-BDB5849D2C34}">
  <dimension ref="B2:N5"/>
  <sheetViews>
    <sheetView workbookViewId="0">
      <selection activeCell="G10" sqref="G10"/>
    </sheetView>
  </sheetViews>
  <sheetFormatPr defaultRowHeight="14.4" x14ac:dyDescent="0.3"/>
  <sheetData>
    <row r="2" spans="2:14" ht="16.2" x14ac:dyDescent="0.3">
      <c r="C2" s="6" t="s">
        <v>29</v>
      </c>
      <c r="D2" s="6"/>
      <c r="E2" s="6"/>
      <c r="F2" s="6" t="s">
        <v>55</v>
      </c>
      <c r="G2" s="6"/>
      <c r="H2" s="6"/>
      <c r="I2" s="6"/>
      <c r="J2" s="6"/>
      <c r="K2" s="6"/>
      <c r="L2" s="6"/>
      <c r="M2" s="6"/>
      <c r="N2" s="6"/>
    </row>
    <row r="3" spans="2:14" x14ac:dyDescent="0.3">
      <c r="B3" s="3" t="s">
        <v>22</v>
      </c>
      <c r="C3" s="1">
        <v>1.208</v>
      </c>
      <c r="D3" s="1">
        <v>0.76400000000000001</v>
      </c>
      <c r="E3" s="1">
        <v>1.026</v>
      </c>
      <c r="F3" s="1">
        <v>1.0429999999999999</v>
      </c>
      <c r="G3" s="1">
        <v>0.91400000000000003</v>
      </c>
      <c r="H3" s="1">
        <v>0.89600000000000002</v>
      </c>
      <c r="I3" s="1"/>
      <c r="J3" s="1"/>
      <c r="K3" s="1"/>
      <c r="L3" s="1"/>
      <c r="M3" s="1"/>
      <c r="N3" s="1"/>
    </row>
    <row r="4" spans="2:14" x14ac:dyDescent="0.3">
      <c r="B4" s="3" t="s">
        <v>23</v>
      </c>
      <c r="C4" s="1">
        <v>2.5840000000000001</v>
      </c>
      <c r="D4" s="1">
        <v>2.6779999999999999</v>
      </c>
      <c r="E4" s="1">
        <v>2.2109999999999999</v>
      </c>
      <c r="F4" s="1">
        <v>2.7040000000000002</v>
      </c>
      <c r="G4" s="1">
        <v>2.2759999999999998</v>
      </c>
      <c r="H4" s="1">
        <v>2.419</v>
      </c>
      <c r="I4" s="1"/>
      <c r="J4" s="1"/>
      <c r="K4" s="1"/>
      <c r="L4" s="1"/>
      <c r="M4" s="1"/>
      <c r="N4" s="1"/>
    </row>
    <row r="5" spans="2:14" x14ac:dyDescent="0.3">
      <c r="B5" s="3" t="s">
        <v>24</v>
      </c>
      <c r="C5" s="1">
        <v>1.1160000000000001</v>
      </c>
      <c r="D5" s="1">
        <v>1.3380000000000001</v>
      </c>
      <c r="E5" s="1">
        <v>0.95399999999999996</v>
      </c>
      <c r="F5" s="1">
        <v>1.2829999999999999</v>
      </c>
      <c r="G5" s="1">
        <v>1.143</v>
      </c>
      <c r="H5" s="1">
        <v>1.008</v>
      </c>
      <c r="I5" s="1"/>
      <c r="J5" s="1"/>
      <c r="K5" s="1"/>
      <c r="L5" s="1"/>
      <c r="M5" s="1"/>
      <c r="N5" s="1"/>
    </row>
  </sheetData>
  <mergeCells count="4">
    <mergeCell ref="C2:E2"/>
    <mergeCell ref="F2:H2"/>
    <mergeCell ref="I2:K2"/>
    <mergeCell ref="L2:N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701CA-4FA4-4BF1-9E2B-ED117F02F461}">
  <dimension ref="C2:G18"/>
  <sheetViews>
    <sheetView workbookViewId="0">
      <selection activeCell="N19" sqref="N19"/>
    </sheetView>
  </sheetViews>
  <sheetFormatPr defaultRowHeight="14.4" x14ac:dyDescent="0.3"/>
  <sheetData>
    <row r="2" spans="3:7" x14ac:dyDescent="0.3">
      <c r="C2" s="2" t="s">
        <v>31</v>
      </c>
      <c r="D2" s="2" t="s">
        <v>31</v>
      </c>
      <c r="E2" s="2" t="s">
        <v>32</v>
      </c>
      <c r="F2" s="2" t="s">
        <v>33</v>
      </c>
      <c r="G2" s="2" t="s">
        <v>34</v>
      </c>
    </row>
    <row r="3" spans="3:7" x14ac:dyDescent="0.3">
      <c r="C3" s="1">
        <v>5.8148150000000003</v>
      </c>
      <c r="D3" s="1">
        <v>78.814809999999994</v>
      </c>
      <c r="E3" s="1">
        <v>21.518519999999999</v>
      </c>
      <c r="F3" s="1">
        <v>4.1666670000000003</v>
      </c>
      <c r="G3" s="1">
        <v>9.7407409999999999</v>
      </c>
    </row>
    <row r="4" spans="3:7" x14ac:dyDescent="0.3">
      <c r="C4" s="1">
        <v>2.1935479999999998</v>
      </c>
      <c r="D4" s="1">
        <v>172.77420000000001</v>
      </c>
      <c r="E4" s="1">
        <v>36.214289999999998</v>
      </c>
      <c r="F4" s="1">
        <v>7.0740740000000004</v>
      </c>
      <c r="G4" s="1">
        <v>3.548387</v>
      </c>
    </row>
    <row r="5" spans="3:7" x14ac:dyDescent="0.3">
      <c r="C5" s="1">
        <v>2.4285709999999998</v>
      </c>
      <c r="D5" s="1">
        <v>164</v>
      </c>
      <c r="E5" s="1">
        <v>35.4</v>
      </c>
      <c r="F5" s="1">
        <v>4.1666670000000003</v>
      </c>
      <c r="G5" s="1">
        <v>7.75</v>
      </c>
    </row>
    <row r="6" spans="3:7" x14ac:dyDescent="0.3">
      <c r="C6" s="1">
        <v>4.3333329999999997</v>
      </c>
      <c r="D6" s="1">
        <v>98.2</v>
      </c>
      <c r="E6" s="1">
        <v>39.074069999999999</v>
      </c>
      <c r="F6" s="1">
        <v>7.0740740000000004</v>
      </c>
      <c r="G6" s="1">
        <v>3.733333</v>
      </c>
    </row>
    <row r="7" spans="3:7" x14ac:dyDescent="0.3">
      <c r="C7" s="1">
        <v>5.1851849999999997</v>
      </c>
      <c r="D7" s="1">
        <v>184.48150000000001</v>
      </c>
      <c r="E7" s="1">
        <v>38.299999999999997</v>
      </c>
      <c r="F7" s="1">
        <v>6.0370369999999998</v>
      </c>
      <c r="G7" s="1">
        <v>5.2962959999999999</v>
      </c>
    </row>
    <row r="8" spans="3:7" x14ac:dyDescent="0.3">
      <c r="C8" s="1">
        <v>8.6666670000000003</v>
      </c>
      <c r="D8" s="1">
        <v>168.95</v>
      </c>
      <c r="E8" s="1">
        <v>35.21875</v>
      </c>
      <c r="F8" s="1">
        <v>3.7096770000000001</v>
      </c>
      <c r="G8" s="1">
        <v>6.7</v>
      </c>
    </row>
    <row r="9" spans="3:7" x14ac:dyDescent="0.3">
      <c r="C9" s="1">
        <v>2.1935479999999998</v>
      </c>
      <c r="D9" s="1">
        <v>89.315790000000007</v>
      </c>
      <c r="E9" s="1">
        <v>54.5</v>
      </c>
      <c r="F9" s="1">
        <v>2.5</v>
      </c>
      <c r="G9" s="1">
        <v>5.15625</v>
      </c>
    </row>
    <row r="10" spans="3:7" x14ac:dyDescent="0.3">
      <c r="C10" s="1"/>
      <c r="D10" s="1">
        <v>108</v>
      </c>
      <c r="E10" s="1">
        <v>33.552630000000001</v>
      </c>
      <c r="F10" s="1">
        <v>4.6666670000000003</v>
      </c>
      <c r="G10" s="1">
        <v>1.433333</v>
      </c>
    </row>
    <row r="11" spans="3:7" x14ac:dyDescent="0.3">
      <c r="C11" s="1"/>
      <c r="D11" s="1"/>
      <c r="E11" s="1">
        <v>48</v>
      </c>
      <c r="F11" s="1">
        <v>6.2962959999999999</v>
      </c>
      <c r="G11" s="1">
        <v>1.5789470000000001</v>
      </c>
    </row>
    <row r="12" spans="3:7" x14ac:dyDescent="0.3">
      <c r="C12" s="1"/>
      <c r="D12" s="1"/>
      <c r="E12" s="1">
        <v>51.037039999999998</v>
      </c>
      <c r="F12" s="1">
        <v>9.2916670000000003</v>
      </c>
      <c r="G12" s="1">
        <v>3.3043480000000001</v>
      </c>
    </row>
    <row r="13" spans="3:7" x14ac:dyDescent="0.3">
      <c r="C13" s="1"/>
      <c r="D13" s="1"/>
      <c r="E13" s="1">
        <v>14.12903</v>
      </c>
      <c r="F13" s="1"/>
      <c r="G13" s="1"/>
    </row>
    <row r="14" spans="3:7" x14ac:dyDescent="0.3">
      <c r="C14" s="1"/>
      <c r="D14" s="1"/>
      <c r="E14" s="1">
        <v>27.785710000000002</v>
      </c>
      <c r="F14" s="1"/>
      <c r="G14" s="1"/>
    </row>
    <row r="15" spans="3:7" x14ac:dyDescent="0.3">
      <c r="C15" s="1"/>
      <c r="D15" s="1"/>
      <c r="E15" s="1">
        <v>46.666670000000003</v>
      </c>
      <c r="F15" s="1"/>
      <c r="G15" s="1"/>
    </row>
    <row r="16" spans="3:7" x14ac:dyDescent="0.3">
      <c r="C16" s="1"/>
      <c r="D16" s="1"/>
      <c r="E16" s="1">
        <v>40.111109999999996</v>
      </c>
      <c r="F16" s="1"/>
      <c r="G16" s="1"/>
    </row>
    <row r="17" spans="3:7" x14ac:dyDescent="0.3">
      <c r="C17" s="1"/>
      <c r="D17" s="1"/>
      <c r="E17" s="1">
        <v>28.04167</v>
      </c>
      <c r="F17" s="1"/>
      <c r="G17" s="1"/>
    </row>
    <row r="18" spans="3:7" x14ac:dyDescent="0.3">
      <c r="C18" s="1"/>
      <c r="D18" s="1"/>
      <c r="E18" s="1">
        <v>18.193549999999998</v>
      </c>
      <c r="F18" s="1"/>
      <c r="G18" s="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D7328-40FB-49A8-8529-7ABD158ACF82}">
  <dimension ref="B2:Z4"/>
  <sheetViews>
    <sheetView workbookViewId="0">
      <selection activeCell="H14" sqref="H14"/>
    </sheetView>
  </sheetViews>
  <sheetFormatPr defaultRowHeight="14.4" x14ac:dyDescent="0.3"/>
  <sheetData>
    <row r="2" spans="2:26" ht="16.8" x14ac:dyDescent="0.35">
      <c r="C2" s="6" t="s">
        <v>35</v>
      </c>
      <c r="D2" s="6"/>
      <c r="E2" s="6"/>
      <c r="F2" s="6"/>
      <c r="G2" s="6"/>
      <c r="H2" s="6"/>
      <c r="I2" s="6" t="s">
        <v>8</v>
      </c>
      <c r="J2" s="6"/>
      <c r="K2" s="6"/>
      <c r="L2" s="6"/>
      <c r="M2" s="6"/>
      <c r="N2" s="6"/>
      <c r="O2" s="6" t="s">
        <v>9</v>
      </c>
      <c r="P2" s="6"/>
      <c r="Q2" s="6"/>
      <c r="R2" s="6"/>
      <c r="S2" s="6"/>
      <c r="T2" s="6"/>
      <c r="U2" s="6" t="s">
        <v>10</v>
      </c>
      <c r="V2" s="6"/>
      <c r="W2" s="6"/>
      <c r="X2" s="6"/>
      <c r="Y2" s="6"/>
      <c r="Z2" s="6"/>
    </row>
    <row r="3" spans="2:26" x14ac:dyDescent="0.3">
      <c r="B3" s="3" t="s">
        <v>4</v>
      </c>
      <c r="C3" s="1">
        <v>335.14</v>
      </c>
      <c r="D3" s="1">
        <v>351.58</v>
      </c>
      <c r="E3" s="1">
        <v>320.64</v>
      </c>
      <c r="F3" s="1">
        <v>332.14</v>
      </c>
      <c r="G3" s="1">
        <v>348.51</v>
      </c>
      <c r="H3" s="1">
        <v>318.74</v>
      </c>
      <c r="I3" s="1">
        <v>328.25</v>
      </c>
      <c r="J3" s="1">
        <v>363.11</v>
      </c>
      <c r="K3" s="1">
        <v>302.77999999999997</v>
      </c>
      <c r="L3" s="1">
        <v>315.69</v>
      </c>
      <c r="M3" s="1">
        <v>340.85</v>
      </c>
      <c r="N3" s="1">
        <v>309.44</v>
      </c>
      <c r="O3" s="1">
        <v>215.35</v>
      </c>
      <c r="P3" s="1">
        <v>238.47</v>
      </c>
      <c r="Q3" s="1">
        <v>204.66</v>
      </c>
      <c r="R3" s="1">
        <v>226.88</v>
      </c>
      <c r="S3" s="1">
        <v>203.85</v>
      </c>
      <c r="T3" s="1">
        <v>237.52</v>
      </c>
      <c r="U3" s="1">
        <v>287.14999999999998</v>
      </c>
      <c r="V3" s="1">
        <v>301.20999999999998</v>
      </c>
      <c r="W3" s="1">
        <v>275.29000000000002</v>
      </c>
      <c r="X3" s="1">
        <v>290.44</v>
      </c>
      <c r="Y3" s="1">
        <v>268.77</v>
      </c>
      <c r="Z3" s="1">
        <v>308.91000000000003</v>
      </c>
    </row>
    <row r="4" spans="2:26" x14ac:dyDescent="0.3">
      <c r="B4" s="3" t="s">
        <v>5</v>
      </c>
      <c r="C4" s="1">
        <v>326.23</v>
      </c>
      <c r="D4" s="1">
        <v>361.07</v>
      </c>
      <c r="E4" s="1">
        <v>301.55</v>
      </c>
      <c r="F4" s="1">
        <v>330</v>
      </c>
      <c r="G4" s="1">
        <v>351.76</v>
      </c>
      <c r="H4" s="1">
        <v>304.70999999999998</v>
      </c>
      <c r="I4" s="1">
        <v>320.61</v>
      </c>
      <c r="J4" s="1">
        <v>315.42</v>
      </c>
      <c r="K4" s="1">
        <v>332.63</v>
      </c>
      <c r="L4" s="1">
        <v>323.19</v>
      </c>
      <c r="M4" s="1">
        <v>340.22</v>
      </c>
      <c r="N4" s="1">
        <v>306.87</v>
      </c>
      <c r="O4" s="1">
        <v>198.24</v>
      </c>
      <c r="P4" s="1">
        <v>232.07</v>
      </c>
      <c r="Q4" s="1">
        <v>166.42</v>
      </c>
      <c r="R4" s="1">
        <v>202.18</v>
      </c>
      <c r="S4" s="1">
        <v>215.64</v>
      </c>
      <c r="T4" s="1">
        <v>187.63</v>
      </c>
      <c r="U4" s="1">
        <v>279.43</v>
      </c>
      <c r="V4" s="1">
        <v>314.06</v>
      </c>
      <c r="W4" s="1">
        <v>248.58</v>
      </c>
      <c r="X4" s="1">
        <v>283.51</v>
      </c>
      <c r="Y4" s="1">
        <v>307.62</v>
      </c>
      <c r="Z4" s="1">
        <v>259.83</v>
      </c>
    </row>
  </sheetData>
  <mergeCells count="4">
    <mergeCell ref="C2:H2"/>
    <mergeCell ref="I2:N2"/>
    <mergeCell ref="O2:T2"/>
    <mergeCell ref="U2:Z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A4CC2-0F78-4C14-89D9-29E834A21C90}">
  <dimension ref="B1:Z3"/>
  <sheetViews>
    <sheetView workbookViewId="0">
      <selection activeCell="D14" sqref="D14"/>
    </sheetView>
  </sheetViews>
  <sheetFormatPr defaultRowHeight="14.4" x14ac:dyDescent="0.3"/>
  <sheetData>
    <row r="1" spans="2:26" ht="16.2" x14ac:dyDescent="0.3">
      <c r="C1" s="6" t="s">
        <v>0</v>
      </c>
      <c r="D1" s="6"/>
      <c r="E1" s="6"/>
      <c r="F1" s="6"/>
      <c r="G1" s="6"/>
      <c r="H1" s="6"/>
      <c r="I1" s="6" t="s">
        <v>1</v>
      </c>
      <c r="J1" s="6"/>
      <c r="K1" s="6"/>
      <c r="L1" s="6"/>
      <c r="M1" s="6"/>
      <c r="N1" s="6"/>
      <c r="O1" s="6" t="s">
        <v>2</v>
      </c>
      <c r="P1" s="6"/>
      <c r="Q1" s="6"/>
      <c r="R1" s="6"/>
      <c r="S1" s="6"/>
      <c r="T1" s="6"/>
      <c r="U1" s="6" t="s">
        <v>3</v>
      </c>
      <c r="V1" s="6"/>
      <c r="W1" s="6"/>
      <c r="X1" s="6"/>
      <c r="Y1" s="6"/>
      <c r="Z1" s="6"/>
    </row>
    <row r="2" spans="2:26" x14ac:dyDescent="0.3">
      <c r="B2" s="3" t="s">
        <v>4</v>
      </c>
      <c r="C2" s="1">
        <v>2.5</v>
      </c>
      <c r="D2" s="1">
        <v>2.1800000000000002</v>
      </c>
      <c r="E2" s="1">
        <v>3.25</v>
      </c>
      <c r="F2" s="1">
        <v>2.66</v>
      </c>
      <c r="G2" s="1">
        <v>2.37</v>
      </c>
      <c r="H2" s="1">
        <v>2.54</v>
      </c>
      <c r="I2" s="1">
        <v>2.8</v>
      </c>
      <c r="J2" s="1">
        <v>2.61</v>
      </c>
      <c r="K2" s="1">
        <v>3.02</v>
      </c>
      <c r="L2" s="1">
        <v>2.88</v>
      </c>
      <c r="M2" s="1">
        <v>2.74</v>
      </c>
      <c r="N2" s="1">
        <v>2.57</v>
      </c>
      <c r="O2" s="1">
        <v>5.6</v>
      </c>
      <c r="P2" s="1">
        <v>6.15</v>
      </c>
      <c r="Q2" s="1">
        <v>5.28</v>
      </c>
      <c r="R2" s="1">
        <v>5.82</v>
      </c>
      <c r="S2" s="1">
        <v>5.13</v>
      </c>
      <c r="T2" s="1">
        <v>5.76</v>
      </c>
      <c r="U2" s="1">
        <v>4.34</v>
      </c>
      <c r="V2" s="1">
        <v>4.38</v>
      </c>
      <c r="W2" s="1">
        <v>3.76</v>
      </c>
      <c r="X2" s="1">
        <v>4.62</v>
      </c>
      <c r="Y2" s="1">
        <v>4.07</v>
      </c>
      <c r="Z2" s="1">
        <v>4.6900000000000004</v>
      </c>
    </row>
    <row r="3" spans="2:26" x14ac:dyDescent="0.3">
      <c r="B3" s="3" t="s">
        <v>5</v>
      </c>
      <c r="C3" s="1">
        <v>2.7</v>
      </c>
      <c r="D3" s="1">
        <v>2.85</v>
      </c>
      <c r="E3" s="1">
        <v>2.5099999999999998</v>
      </c>
      <c r="F3" s="1">
        <v>2.34</v>
      </c>
      <c r="G3" s="1">
        <v>2.86</v>
      </c>
      <c r="H3" s="1">
        <v>2.81</v>
      </c>
      <c r="I3" s="1">
        <v>2.6</v>
      </c>
      <c r="J3" s="1">
        <v>3.28</v>
      </c>
      <c r="K3" s="1">
        <v>2.29</v>
      </c>
      <c r="L3" s="1">
        <v>2.65</v>
      </c>
      <c r="M3" s="1">
        <v>2.72</v>
      </c>
      <c r="N3" s="1">
        <v>2.21</v>
      </c>
      <c r="O3" s="1">
        <v>7.01</v>
      </c>
      <c r="P3" s="1">
        <v>7.03</v>
      </c>
      <c r="Q3" s="1">
        <v>6.47</v>
      </c>
      <c r="R3" s="1">
        <v>6.43</v>
      </c>
      <c r="S3" s="1">
        <v>6.82</v>
      </c>
      <c r="T3" s="1">
        <v>7.17</v>
      </c>
      <c r="U3" s="1">
        <v>4.5</v>
      </c>
      <c r="V3" s="1">
        <v>4.71</v>
      </c>
      <c r="W3" s="1">
        <v>4.29</v>
      </c>
      <c r="X3" s="1">
        <v>4.12</v>
      </c>
      <c r="Y3" s="1">
        <v>4.53</v>
      </c>
      <c r="Z3" s="1">
        <v>4.96</v>
      </c>
    </row>
  </sheetData>
  <mergeCells count="4">
    <mergeCell ref="C1:H1"/>
    <mergeCell ref="I1:N1"/>
    <mergeCell ref="O1:T1"/>
    <mergeCell ref="U1:Z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9A0BF-9702-48F1-B7F3-BA953F60A8ED}">
  <dimension ref="C2:AA4"/>
  <sheetViews>
    <sheetView topLeftCell="E1" workbookViewId="0">
      <selection activeCell="C3" sqref="C3:C4"/>
    </sheetView>
  </sheetViews>
  <sheetFormatPr defaultRowHeight="14.4" x14ac:dyDescent="0.3"/>
  <sheetData>
    <row r="2" spans="3:27" ht="16.8" x14ac:dyDescent="0.35">
      <c r="D2" s="6" t="s">
        <v>35</v>
      </c>
      <c r="E2" s="6"/>
      <c r="F2" s="6"/>
      <c r="G2" s="6"/>
      <c r="H2" s="6"/>
      <c r="I2" s="6"/>
      <c r="J2" s="6" t="s">
        <v>8</v>
      </c>
      <c r="K2" s="6"/>
      <c r="L2" s="6"/>
      <c r="M2" s="6"/>
      <c r="N2" s="6"/>
      <c r="O2" s="6"/>
      <c r="P2" s="6" t="s">
        <v>9</v>
      </c>
      <c r="Q2" s="6"/>
      <c r="R2" s="6"/>
      <c r="S2" s="6"/>
      <c r="T2" s="6"/>
      <c r="U2" s="6"/>
      <c r="V2" s="6" t="s">
        <v>10</v>
      </c>
      <c r="W2" s="6"/>
      <c r="X2" s="6"/>
      <c r="Y2" s="6"/>
      <c r="Z2" s="6"/>
      <c r="AA2" s="6"/>
    </row>
    <row r="3" spans="3:27" x14ac:dyDescent="0.3">
      <c r="C3" s="3" t="s">
        <v>4</v>
      </c>
      <c r="D3" s="1">
        <v>2.181</v>
      </c>
      <c r="E3" s="1">
        <v>2.452</v>
      </c>
      <c r="F3" s="1">
        <v>1.8080000000000001</v>
      </c>
      <c r="G3" s="1">
        <v>2.2719999999999998</v>
      </c>
      <c r="H3" s="1">
        <v>2.5609999999999999</v>
      </c>
      <c r="I3" s="1">
        <v>1.907</v>
      </c>
      <c r="J3" s="1">
        <v>2.2280000000000002</v>
      </c>
      <c r="K3" s="1">
        <v>2.5659999999999998</v>
      </c>
      <c r="L3" s="1">
        <v>1.9159999999999999</v>
      </c>
      <c r="M3" s="1">
        <v>2.0390000000000001</v>
      </c>
      <c r="N3" s="1">
        <v>2.1669999999999998</v>
      </c>
      <c r="O3" s="1">
        <v>2.496</v>
      </c>
      <c r="P3" s="1">
        <v>6.4820000000000002</v>
      </c>
      <c r="Q3" s="1">
        <v>7.093</v>
      </c>
      <c r="R3" s="1">
        <v>5.9359999999999999</v>
      </c>
      <c r="S3" s="1">
        <v>6.1580000000000004</v>
      </c>
      <c r="T3" s="1">
        <v>6.3819999999999997</v>
      </c>
      <c r="U3" s="1">
        <v>6.75</v>
      </c>
      <c r="V3" s="1">
        <v>4.0209999999999999</v>
      </c>
      <c r="W3" s="1">
        <v>4.532</v>
      </c>
      <c r="X3" s="1">
        <v>3.786</v>
      </c>
      <c r="Y3" s="1">
        <v>3.8860000000000001</v>
      </c>
      <c r="Z3" s="1">
        <v>3.5750000000000002</v>
      </c>
      <c r="AA3" s="1">
        <v>4.508</v>
      </c>
    </row>
    <row r="4" spans="3:27" x14ac:dyDescent="0.3">
      <c r="C4" s="3" t="s">
        <v>5</v>
      </c>
      <c r="D4" s="1">
        <v>2.544</v>
      </c>
      <c r="E4" s="1">
        <v>2.7320000000000002</v>
      </c>
      <c r="F4" s="1">
        <v>2.347</v>
      </c>
      <c r="G4" s="1">
        <v>2.601</v>
      </c>
      <c r="H4" s="1">
        <v>2.694</v>
      </c>
      <c r="I4" s="1">
        <v>2.448</v>
      </c>
      <c r="J4" s="1">
        <v>2.371</v>
      </c>
      <c r="K4" s="1">
        <v>2.8759999999999999</v>
      </c>
      <c r="L4" s="1">
        <v>1.8280000000000001</v>
      </c>
      <c r="M4" s="1">
        <v>2.4409999999999998</v>
      </c>
      <c r="N4" s="1">
        <v>2.798</v>
      </c>
      <c r="O4" s="1">
        <v>1.8340000000000001</v>
      </c>
      <c r="P4" s="1">
        <v>7.7839999999999998</v>
      </c>
      <c r="Q4" s="1">
        <v>7.7859999999999996</v>
      </c>
      <c r="R4" s="1">
        <v>7.5410000000000004</v>
      </c>
      <c r="S4" s="1">
        <v>7.6479999999999997</v>
      </c>
      <c r="T4" s="1">
        <v>8.3040000000000003</v>
      </c>
      <c r="U4" s="1">
        <v>7.3090000000000002</v>
      </c>
      <c r="V4" s="1">
        <v>4.8570000000000002</v>
      </c>
      <c r="W4" s="1">
        <v>4.1230000000000002</v>
      </c>
      <c r="X4" s="1">
        <v>5.6079999999999997</v>
      </c>
      <c r="Y4" s="1">
        <v>4.6710000000000003</v>
      </c>
      <c r="Z4" s="1">
        <v>4.5019999999999998</v>
      </c>
      <c r="AA4" s="1">
        <v>5.2140000000000004</v>
      </c>
    </row>
  </sheetData>
  <mergeCells count="4">
    <mergeCell ref="D2:I2"/>
    <mergeCell ref="J2:O2"/>
    <mergeCell ref="P2:U2"/>
    <mergeCell ref="V2:AA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1304A-2CD8-4AE3-AB30-AD961F04F184}">
  <dimension ref="B2:Z4"/>
  <sheetViews>
    <sheetView workbookViewId="0">
      <selection activeCell="B3" sqref="B3:B4"/>
    </sheetView>
  </sheetViews>
  <sheetFormatPr defaultRowHeight="14.4" x14ac:dyDescent="0.3"/>
  <sheetData>
    <row r="2" spans="2:26" ht="16.8" x14ac:dyDescent="0.35">
      <c r="C2" s="6" t="s">
        <v>35</v>
      </c>
      <c r="D2" s="6"/>
      <c r="E2" s="6"/>
      <c r="F2" s="6"/>
      <c r="G2" s="6"/>
      <c r="H2" s="6"/>
      <c r="I2" s="6" t="s">
        <v>8</v>
      </c>
      <c r="J2" s="6"/>
      <c r="K2" s="6"/>
      <c r="L2" s="6"/>
      <c r="M2" s="6"/>
      <c r="N2" s="6"/>
      <c r="O2" s="6" t="s">
        <v>9</v>
      </c>
      <c r="P2" s="6"/>
      <c r="Q2" s="6"/>
      <c r="R2" s="6"/>
      <c r="S2" s="6"/>
      <c r="T2" s="6"/>
      <c r="U2" s="6" t="s">
        <v>10</v>
      </c>
      <c r="V2" s="6"/>
      <c r="W2" s="6"/>
      <c r="X2" s="6"/>
      <c r="Y2" s="6"/>
      <c r="Z2" s="6"/>
    </row>
    <row r="3" spans="2:26" x14ac:dyDescent="0.3">
      <c r="B3" s="3" t="s">
        <v>4</v>
      </c>
      <c r="C3" s="1">
        <v>4328.1400000000003</v>
      </c>
      <c r="D3" s="1">
        <v>4563.38</v>
      </c>
      <c r="E3" s="1">
        <v>4069.55</v>
      </c>
      <c r="F3" s="1">
        <v>4344.8500000000004</v>
      </c>
      <c r="G3" s="1">
        <v>4109.53</v>
      </c>
      <c r="H3" s="1">
        <v>4507.38</v>
      </c>
      <c r="I3" s="1">
        <v>4417.08</v>
      </c>
      <c r="J3" s="1">
        <v>4298.3599999999997</v>
      </c>
      <c r="K3" s="1">
        <v>4329.2700000000004</v>
      </c>
      <c r="L3" s="1">
        <v>3835.67</v>
      </c>
      <c r="M3" s="1">
        <v>4882.0600000000004</v>
      </c>
      <c r="N3" s="1">
        <v>4717.6099999999997</v>
      </c>
      <c r="O3" s="1">
        <v>2951.22</v>
      </c>
      <c r="P3" s="1">
        <v>3087.35</v>
      </c>
      <c r="Q3" s="1">
        <v>2834.27</v>
      </c>
      <c r="R3" s="1">
        <v>2908.31</v>
      </c>
      <c r="S3" s="1">
        <v>2700.33</v>
      </c>
      <c r="T3" s="1">
        <v>3108.52</v>
      </c>
      <c r="U3" s="1">
        <v>3912.55</v>
      </c>
      <c r="V3" s="1">
        <v>3987.26</v>
      </c>
      <c r="W3" s="1">
        <v>3092.25</v>
      </c>
      <c r="X3" s="1">
        <v>3618.96</v>
      </c>
      <c r="Y3" s="1">
        <v>3388.99</v>
      </c>
      <c r="Z3" s="1">
        <v>3955.24</v>
      </c>
    </row>
    <row r="4" spans="2:26" x14ac:dyDescent="0.3">
      <c r="B4" s="3" t="s">
        <v>5</v>
      </c>
      <c r="C4" s="1">
        <v>4286.25</v>
      </c>
      <c r="D4" s="1">
        <v>4391.2700000000004</v>
      </c>
      <c r="E4" s="1">
        <v>3988.37</v>
      </c>
      <c r="F4" s="1">
        <v>4209.53</v>
      </c>
      <c r="G4" s="1">
        <v>4615.62</v>
      </c>
      <c r="H4" s="1">
        <v>4078.54</v>
      </c>
      <c r="I4" s="1">
        <v>4195.0600000000004</v>
      </c>
      <c r="J4" s="1">
        <v>4407.62</v>
      </c>
      <c r="K4" s="1">
        <v>3979.31</v>
      </c>
      <c r="L4" s="1">
        <v>4100.6899999999996</v>
      </c>
      <c r="M4" s="1">
        <v>4291.05</v>
      </c>
      <c r="N4" s="1">
        <v>4003.84</v>
      </c>
      <c r="O4" s="1">
        <v>2817.18</v>
      </c>
      <c r="P4" s="1">
        <v>3079.29</v>
      </c>
      <c r="Q4" s="1">
        <v>2599.61</v>
      </c>
      <c r="R4" s="1">
        <v>2715.83</v>
      </c>
      <c r="S4" s="1">
        <v>3208.14</v>
      </c>
      <c r="T4" s="1">
        <v>2491.86</v>
      </c>
      <c r="U4" s="1">
        <v>3459.31</v>
      </c>
      <c r="V4" s="1">
        <v>3362.74</v>
      </c>
      <c r="W4" s="1">
        <v>3229.11</v>
      </c>
      <c r="X4" s="1">
        <v>3355.27</v>
      </c>
      <c r="Y4" s="1">
        <v>3433.62</v>
      </c>
      <c r="Z4" s="1">
        <v>3717.68</v>
      </c>
    </row>
  </sheetData>
  <mergeCells count="4">
    <mergeCell ref="C2:H2"/>
    <mergeCell ref="I2:N2"/>
    <mergeCell ref="O2:T2"/>
    <mergeCell ref="U2:Z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435C8-CC1D-464F-A95B-1D1D34EAA0BF}">
  <dimension ref="B2:Z4"/>
  <sheetViews>
    <sheetView workbookViewId="0">
      <selection activeCell="B3" sqref="B3:B4"/>
    </sheetView>
  </sheetViews>
  <sheetFormatPr defaultRowHeight="14.4" x14ac:dyDescent="0.3"/>
  <sheetData>
    <row r="2" spans="2:26" ht="16.8" x14ac:dyDescent="0.35">
      <c r="C2" s="6" t="s">
        <v>36</v>
      </c>
      <c r="D2" s="6"/>
      <c r="E2" s="6"/>
      <c r="F2" s="6"/>
      <c r="G2" s="6"/>
      <c r="H2" s="6"/>
      <c r="I2" s="6" t="s">
        <v>8</v>
      </c>
      <c r="J2" s="6"/>
      <c r="K2" s="6"/>
      <c r="L2" s="6"/>
      <c r="M2" s="6"/>
      <c r="N2" s="6"/>
      <c r="O2" s="6" t="s">
        <v>37</v>
      </c>
      <c r="P2" s="6"/>
      <c r="Q2" s="6"/>
      <c r="R2" s="6"/>
      <c r="S2" s="6"/>
      <c r="T2" s="6"/>
      <c r="U2" s="6" t="s">
        <v>10</v>
      </c>
      <c r="V2" s="6"/>
      <c r="W2" s="6"/>
      <c r="X2" s="6"/>
      <c r="Y2" s="6"/>
      <c r="Z2" s="6"/>
    </row>
    <row r="3" spans="2:26" x14ac:dyDescent="0.3">
      <c r="B3" s="3" t="s">
        <v>4</v>
      </c>
      <c r="C3" s="1">
        <v>496.13</v>
      </c>
      <c r="D3" s="1">
        <v>531.62</v>
      </c>
      <c r="E3" s="1">
        <v>457.08</v>
      </c>
      <c r="F3" s="1">
        <v>500.28</v>
      </c>
      <c r="G3" s="1">
        <v>512.45000000000005</v>
      </c>
      <c r="H3" s="1">
        <v>487.31</v>
      </c>
      <c r="I3" s="1">
        <v>503.16</v>
      </c>
      <c r="J3" s="1">
        <v>551.16</v>
      </c>
      <c r="K3" s="1">
        <v>475.25</v>
      </c>
      <c r="L3" s="1">
        <v>514.87</v>
      </c>
      <c r="M3" s="1">
        <v>510.26</v>
      </c>
      <c r="N3" s="1">
        <v>470.74</v>
      </c>
      <c r="O3" s="1">
        <v>229.41</v>
      </c>
      <c r="P3" s="1">
        <v>261.44</v>
      </c>
      <c r="Q3" s="1">
        <v>194.51</v>
      </c>
      <c r="R3" s="1">
        <v>225.84</v>
      </c>
      <c r="S3" s="1">
        <v>257.16000000000003</v>
      </c>
      <c r="T3" s="1">
        <v>199.11</v>
      </c>
      <c r="U3" s="1">
        <v>391.13</v>
      </c>
      <c r="V3" s="1">
        <v>412.58</v>
      </c>
      <c r="W3" s="1">
        <v>374.16</v>
      </c>
      <c r="X3" s="1">
        <v>401.25</v>
      </c>
      <c r="Y3" s="1">
        <v>386.52</v>
      </c>
      <c r="Z3" s="1">
        <v>415.63</v>
      </c>
    </row>
    <row r="4" spans="2:26" x14ac:dyDescent="0.3">
      <c r="B4" s="3" t="s">
        <v>5</v>
      </c>
      <c r="C4" s="1">
        <v>508.33</v>
      </c>
      <c r="D4" s="1">
        <v>527.19000000000005</v>
      </c>
      <c r="E4" s="1">
        <v>490.22</v>
      </c>
      <c r="F4" s="1">
        <v>509.85</v>
      </c>
      <c r="G4" s="1">
        <v>482.17</v>
      </c>
      <c r="H4" s="1">
        <v>535.41</v>
      </c>
      <c r="I4" s="1">
        <v>505.22</v>
      </c>
      <c r="J4" s="1">
        <v>554.46</v>
      </c>
      <c r="K4" s="1">
        <v>493.31</v>
      </c>
      <c r="L4" s="1">
        <v>510.22</v>
      </c>
      <c r="M4" s="1">
        <v>464.18</v>
      </c>
      <c r="N4" s="1">
        <v>531.84</v>
      </c>
      <c r="O4" s="1">
        <v>232.26</v>
      </c>
      <c r="P4" s="1">
        <v>266.19</v>
      </c>
      <c r="Q4" s="1">
        <v>207.36</v>
      </c>
      <c r="R4" s="1">
        <v>227.56</v>
      </c>
      <c r="S4" s="1">
        <v>248.71</v>
      </c>
      <c r="T4" s="1">
        <v>206.34</v>
      </c>
      <c r="U4" s="1">
        <v>384.26</v>
      </c>
      <c r="V4" s="1">
        <v>393.24</v>
      </c>
      <c r="W4" s="1">
        <v>375.27</v>
      </c>
      <c r="X4" s="1">
        <v>412.56</v>
      </c>
      <c r="Y4" s="1">
        <v>380.16</v>
      </c>
      <c r="Z4" s="1">
        <v>351.67</v>
      </c>
    </row>
  </sheetData>
  <mergeCells count="4">
    <mergeCell ref="C2:H2"/>
    <mergeCell ref="I2:N2"/>
    <mergeCell ref="O2:T2"/>
    <mergeCell ref="U2:Z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BB3C6-23E6-4599-A76F-8ADC9602918D}">
  <dimension ref="C2:F8"/>
  <sheetViews>
    <sheetView workbookViewId="0">
      <selection activeCell="C2" sqref="C2:F8"/>
    </sheetView>
  </sheetViews>
  <sheetFormatPr defaultRowHeight="14.4" x14ac:dyDescent="0.3"/>
  <sheetData>
    <row r="2" spans="3:6" ht="16.8" x14ac:dyDescent="0.35">
      <c r="C2" s="2" t="s">
        <v>36</v>
      </c>
      <c r="D2" s="2" t="s">
        <v>8</v>
      </c>
      <c r="E2" s="2" t="s">
        <v>37</v>
      </c>
      <c r="F2" s="2" t="s">
        <v>10</v>
      </c>
    </row>
    <row r="3" spans="3:6" x14ac:dyDescent="0.3">
      <c r="C3" s="1">
        <v>8.3010000000000002</v>
      </c>
      <c r="D3" s="1">
        <v>7.2229999999999999</v>
      </c>
      <c r="E3" s="1">
        <v>63.188000000000002</v>
      </c>
      <c r="F3" s="1">
        <v>41.006</v>
      </c>
    </row>
    <row r="4" spans="3:6" x14ac:dyDescent="0.3">
      <c r="C4" s="1">
        <v>9.7729999999999997</v>
      </c>
      <c r="D4" s="1">
        <v>8.0879999999999992</v>
      </c>
      <c r="E4" s="1">
        <v>70.183000000000007</v>
      </c>
      <c r="F4" s="1">
        <v>37.223999999999997</v>
      </c>
    </row>
    <row r="5" spans="3:6" x14ac:dyDescent="0.3">
      <c r="C5" s="1">
        <v>6.8719999999999999</v>
      </c>
      <c r="D5" s="1">
        <v>5.6689999999999996</v>
      </c>
      <c r="E5" s="1">
        <v>56.098999999999997</v>
      </c>
      <c r="F5" s="1">
        <v>47.084000000000003</v>
      </c>
    </row>
    <row r="6" spans="3:6" x14ac:dyDescent="0.3">
      <c r="C6" s="1">
        <v>8.4450000000000003</v>
      </c>
      <c r="D6" s="1">
        <v>7.3639999999999999</v>
      </c>
      <c r="E6" s="1">
        <v>62.154000000000003</v>
      </c>
      <c r="F6" s="1">
        <v>40.981999999999999</v>
      </c>
    </row>
    <row r="7" spans="3:6" x14ac:dyDescent="0.3">
      <c r="C7" s="1">
        <v>10.083</v>
      </c>
      <c r="D7" s="1">
        <v>9.5190000000000001</v>
      </c>
      <c r="E7" s="1">
        <v>69.781999999999996</v>
      </c>
      <c r="F7" s="1">
        <v>34.186999999999998</v>
      </c>
    </row>
    <row r="8" spans="3:6" x14ac:dyDescent="0.3">
      <c r="C8" s="1">
        <v>7.0030000000000001</v>
      </c>
      <c r="D8" s="1">
        <v>6.0949999999999998</v>
      </c>
      <c r="E8" s="1">
        <v>55.182000000000002</v>
      </c>
      <c r="F8" s="1">
        <v>43.664999999999999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976D2-EEFD-4E05-9454-E65D28508242}">
  <dimension ref="C2:F8"/>
  <sheetViews>
    <sheetView workbookViewId="0">
      <selection activeCell="C2" sqref="C2:F8"/>
    </sheetView>
  </sheetViews>
  <sheetFormatPr defaultRowHeight="14.4" x14ac:dyDescent="0.3"/>
  <sheetData>
    <row r="2" spans="3:6" ht="16.8" x14ac:dyDescent="0.35">
      <c r="C2" s="2" t="s">
        <v>36</v>
      </c>
      <c r="D2" s="2" t="s">
        <v>38</v>
      </c>
      <c r="E2" s="2" t="s">
        <v>37</v>
      </c>
      <c r="F2" s="2" t="s">
        <v>39</v>
      </c>
    </row>
    <row r="3" spans="3:6" x14ac:dyDescent="0.3">
      <c r="C3" s="1">
        <v>15.398999999999999</v>
      </c>
      <c r="D3" s="1">
        <v>16.286000000000001</v>
      </c>
      <c r="E3" s="1">
        <v>68.272000000000006</v>
      </c>
      <c r="F3" s="1">
        <v>43.093000000000004</v>
      </c>
    </row>
    <row r="4" spans="3:6" x14ac:dyDescent="0.3">
      <c r="C4" s="1">
        <v>18.335000000000001</v>
      </c>
      <c r="D4" s="1">
        <v>20.481000000000002</v>
      </c>
      <c r="E4" s="1">
        <v>76.664000000000001</v>
      </c>
      <c r="F4" s="1">
        <v>48.176000000000002</v>
      </c>
    </row>
    <row r="5" spans="3:6" x14ac:dyDescent="0.3">
      <c r="C5" s="1">
        <v>12.087</v>
      </c>
      <c r="D5" s="1">
        <v>11.003</v>
      </c>
      <c r="E5" s="1">
        <v>64.138999999999996</v>
      </c>
      <c r="F5" s="1">
        <v>36.000999999999998</v>
      </c>
    </row>
    <row r="6" spans="3:6" x14ac:dyDescent="0.3">
      <c r="C6" s="1">
        <v>14.667999999999999</v>
      </c>
      <c r="D6" s="1">
        <v>16.724</v>
      </c>
      <c r="E6" s="1">
        <v>61.125</v>
      </c>
      <c r="F6" s="1">
        <v>38.784999999999997</v>
      </c>
    </row>
    <row r="7" spans="3:6" x14ac:dyDescent="0.3">
      <c r="C7" s="1">
        <v>17.228999999999999</v>
      </c>
      <c r="D7" s="1">
        <v>19.001000000000001</v>
      </c>
      <c r="E7" s="1">
        <v>75.158000000000001</v>
      </c>
      <c r="F7" s="1">
        <v>43.191000000000003</v>
      </c>
    </row>
    <row r="8" spans="3:6" x14ac:dyDescent="0.3">
      <c r="C8" s="1">
        <v>11.568</v>
      </c>
      <c r="D8" s="1">
        <v>14.721</v>
      </c>
      <c r="E8" s="1">
        <v>61.709000000000003</v>
      </c>
      <c r="F8" s="1">
        <v>35.661000000000001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4A04B-0CDD-430F-AD58-7037ED87BBDD}">
  <dimension ref="C2:F5"/>
  <sheetViews>
    <sheetView workbookViewId="0">
      <selection activeCell="D2" sqref="D2"/>
    </sheetView>
  </sheetViews>
  <sheetFormatPr defaultRowHeight="14.4" x14ac:dyDescent="0.3"/>
  <sheetData>
    <row r="2" spans="3:6" ht="16.2" x14ac:dyDescent="0.3">
      <c r="C2" s="4" t="s">
        <v>27</v>
      </c>
      <c r="D2" s="4" t="s">
        <v>40</v>
      </c>
      <c r="E2" s="4" t="s">
        <v>28</v>
      </c>
      <c r="F2" s="4" t="s">
        <v>41</v>
      </c>
    </row>
    <row r="3" spans="3:6" x14ac:dyDescent="0.3">
      <c r="C3" s="1">
        <v>24.663</v>
      </c>
      <c r="D3" s="1">
        <v>39.152000000000001</v>
      </c>
      <c r="E3" s="1">
        <v>23.628</v>
      </c>
      <c r="F3" s="1">
        <v>24.559000000000001</v>
      </c>
    </row>
    <row r="4" spans="3:6" x14ac:dyDescent="0.3">
      <c r="C4" s="1">
        <v>22.834</v>
      </c>
      <c r="D4" s="1">
        <v>39.622999999999998</v>
      </c>
      <c r="E4" s="1">
        <v>24.556000000000001</v>
      </c>
      <c r="F4" s="1">
        <v>27.760999999999999</v>
      </c>
    </row>
    <row r="5" spans="3:6" x14ac:dyDescent="0.3">
      <c r="C5" s="1">
        <v>27.661000000000001</v>
      </c>
      <c r="D5" s="1">
        <v>34.667000000000002</v>
      </c>
      <c r="E5" s="1">
        <v>28.103999999999999</v>
      </c>
      <c r="F5" s="1">
        <v>29.006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D51CC-A3F6-4C23-89EC-DF5565474C90}">
  <dimension ref="A1:B13"/>
  <sheetViews>
    <sheetView workbookViewId="0">
      <selection activeCell="D16" sqref="D16"/>
    </sheetView>
  </sheetViews>
  <sheetFormatPr defaultRowHeight="14.4" x14ac:dyDescent="0.3"/>
  <sheetData>
    <row r="1" spans="1:2" x14ac:dyDescent="0.3">
      <c r="A1" s="2" t="s">
        <v>42</v>
      </c>
      <c r="B1" s="2" t="s">
        <v>43</v>
      </c>
    </row>
    <row r="2" spans="1:2" x14ac:dyDescent="0.3">
      <c r="A2" s="1">
        <v>50.766919999999999</v>
      </c>
      <c r="B2" s="1">
        <v>39.080469999999998</v>
      </c>
    </row>
    <row r="3" spans="1:2" x14ac:dyDescent="0.3">
      <c r="A3" s="1">
        <v>87.714399999999998</v>
      </c>
      <c r="B3" s="1">
        <v>30.226669999999999</v>
      </c>
    </row>
    <row r="4" spans="1:2" x14ac:dyDescent="0.3">
      <c r="A4" s="1">
        <v>84.997990000000001</v>
      </c>
      <c r="B4" s="1">
        <v>23.564450000000001</v>
      </c>
    </row>
    <row r="5" spans="1:2" x14ac:dyDescent="0.3">
      <c r="A5" s="1">
        <v>70.670720000000003</v>
      </c>
      <c r="B5" s="1">
        <v>18.460760000000001</v>
      </c>
    </row>
    <row r="6" spans="1:2" x14ac:dyDescent="0.3">
      <c r="A6" s="1">
        <v>35.637920000000001</v>
      </c>
      <c r="B6" s="1">
        <v>27.00714</v>
      </c>
    </row>
    <row r="7" spans="1:2" x14ac:dyDescent="0.3">
      <c r="A7" s="1">
        <v>76.736710000000002</v>
      </c>
      <c r="B7" s="1">
        <v>34.527819999999998</v>
      </c>
    </row>
    <row r="8" spans="1:2" x14ac:dyDescent="0.3">
      <c r="A8" s="1">
        <v>45.273919999999997</v>
      </c>
      <c r="B8" s="1">
        <v>30.502179999999999</v>
      </c>
    </row>
    <row r="9" spans="1:2" x14ac:dyDescent="0.3">
      <c r="A9" s="1">
        <v>67.986509999999996</v>
      </c>
      <c r="B9" s="1">
        <v>30.769100000000002</v>
      </c>
    </row>
    <row r="10" spans="1:2" x14ac:dyDescent="0.3">
      <c r="A10" s="1">
        <v>118.48</v>
      </c>
    </row>
    <row r="11" spans="1:2" x14ac:dyDescent="0.3">
      <c r="A11" s="1">
        <v>85.743350000000007</v>
      </c>
    </row>
    <row r="12" spans="1:2" x14ac:dyDescent="0.3">
      <c r="A12" s="1">
        <v>108.5348</v>
      </c>
      <c r="B12" s="1"/>
    </row>
    <row r="13" spans="1:2" x14ac:dyDescent="0.3">
      <c r="B13" s="1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DACE9-461A-4B6F-8E75-8FB1A795943C}">
  <dimension ref="A1:B11"/>
  <sheetViews>
    <sheetView workbookViewId="0">
      <selection activeCell="C16" sqref="C16"/>
    </sheetView>
  </sheetViews>
  <sheetFormatPr defaultRowHeight="14.4" x14ac:dyDescent="0.3"/>
  <sheetData>
    <row r="1" spans="1:2" x14ac:dyDescent="0.3">
      <c r="A1" s="2" t="s">
        <v>44</v>
      </c>
      <c r="B1" s="2" t="s">
        <v>45</v>
      </c>
    </row>
    <row r="2" spans="1:2" x14ac:dyDescent="0.3">
      <c r="A2" s="1">
        <v>39.080469999999998</v>
      </c>
      <c r="B2" s="1">
        <v>12.37945</v>
      </c>
    </row>
    <row r="3" spans="1:2" x14ac:dyDescent="0.3">
      <c r="A3" s="1">
        <v>30.226669999999999</v>
      </c>
      <c r="B3" s="1">
        <v>12.056509999999999</v>
      </c>
    </row>
    <row r="4" spans="1:2" x14ac:dyDescent="0.3">
      <c r="A4" s="1">
        <v>23.564450000000001</v>
      </c>
      <c r="B4" s="1">
        <v>5.3299459999999996</v>
      </c>
    </row>
    <row r="5" spans="1:2" x14ac:dyDescent="0.3">
      <c r="A5" s="1">
        <v>18.460760000000001</v>
      </c>
      <c r="B5" s="1">
        <v>5.2143480000000002</v>
      </c>
    </row>
    <row r="6" spans="1:2" x14ac:dyDescent="0.3">
      <c r="A6" s="1">
        <v>27.00714</v>
      </c>
      <c r="B6" s="1">
        <v>10.87635</v>
      </c>
    </row>
    <row r="7" spans="1:2" x14ac:dyDescent="0.3">
      <c r="A7" s="1">
        <v>34.527819999999998</v>
      </c>
      <c r="B7" s="1">
        <v>11.930149999999999</v>
      </c>
    </row>
    <row r="8" spans="1:2" x14ac:dyDescent="0.3">
      <c r="A8" s="1">
        <v>30.502179999999999</v>
      </c>
      <c r="B8" s="1">
        <v>15.8131</v>
      </c>
    </row>
    <row r="9" spans="1:2" x14ac:dyDescent="0.3">
      <c r="A9" s="1">
        <v>30.769100000000002</v>
      </c>
      <c r="B9" s="1"/>
    </row>
    <row r="10" spans="1:2" x14ac:dyDescent="0.3">
      <c r="B10" s="1"/>
    </row>
    <row r="11" spans="1:2" x14ac:dyDescent="0.3">
      <c r="B11" s="1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19EB6-0440-4AD2-AFA0-E000C22768BA}">
  <dimension ref="B2:R4"/>
  <sheetViews>
    <sheetView workbookViewId="0">
      <selection activeCell="C8" sqref="C8"/>
    </sheetView>
  </sheetViews>
  <sheetFormatPr defaultRowHeight="14.4" x14ac:dyDescent="0.3"/>
  <sheetData>
    <row r="2" spans="2:18" ht="16.2" x14ac:dyDescent="0.3">
      <c r="C2" s="7" t="s">
        <v>27</v>
      </c>
      <c r="D2" s="7"/>
      <c r="E2" s="7"/>
      <c r="F2" s="7"/>
      <c r="G2" s="7" t="s">
        <v>40</v>
      </c>
      <c r="H2" s="7"/>
      <c r="I2" s="7"/>
      <c r="J2" s="7"/>
      <c r="K2" s="7" t="s">
        <v>28</v>
      </c>
      <c r="L2" s="7"/>
      <c r="M2" s="7"/>
      <c r="N2" s="7"/>
      <c r="O2" s="7" t="s">
        <v>41</v>
      </c>
      <c r="P2" s="7"/>
      <c r="Q2" s="7"/>
      <c r="R2" s="7"/>
    </row>
    <row r="3" spans="2:18" x14ac:dyDescent="0.3">
      <c r="B3" s="3" t="s">
        <v>23</v>
      </c>
      <c r="C3" s="1">
        <v>12.15</v>
      </c>
      <c r="D3" s="1">
        <v>15.02</v>
      </c>
      <c r="E3" s="1">
        <v>13.58</v>
      </c>
      <c r="F3" s="1"/>
      <c r="G3" s="1">
        <v>21.5</v>
      </c>
      <c r="H3" s="1">
        <v>18.899999999999999</v>
      </c>
      <c r="I3" s="1">
        <v>25.4</v>
      </c>
      <c r="J3" s="1"/>
      <c r="K3" s="1">
        <v>12.05</v>
      </c>
      <c r="L3" s="1">
        <v>9.15</v>
      </c>
      <c r="M3" s="1">
        <v>15.85</v>
      </c>
      <c r="N3" s="1"/>
      <c r="O3" s="1">
        <v>13.51</v>
      </c>
      <c r="P3" s="1">
        <v>11.25</v>
      </c>
      <c r="Q3" s="1">
        <v>10.15</v>
      </c>
      <c r="R3" s="1"/>
    </row>
    <row r="4" spans="2:18" x14ac:dyDescent="0.3">
      <c r="B4" s="3" t="s">
        <v>24</v>
      </c>
      <c r="C4" s="1">
        <v>16.13</v>
      </c>
      <c r="D4" s="1">
        <v>17.88</v>
      </c>
      <c r="E4" s="1">
        <v>20.149999999999999</v>
      </c>
      <c r="F4" s="1"/>
      <c r="G4" s="1">
        <v>27.81</v>
      </c>
      <c r="H4" s="1">
        <v>32.25</v>
      </c>
      <c r="I4" s="1">
        <v>28.82</v>
      </c>
      <c r="J4" s="1"/>
      <c r="K4" s="1">
        <v>19.25</v>
      </c>
      <c r="L4" s="1">
        <v>16.25</v>
      </c>
      <c r="M4" s="1">
        <v>15.25</v>
      </c>
      <c r="N4" s="1"/>
      <c r="O4" s="1">
        <v>20.69</v>
      </c>
      <c r="P4" s="1">
        <v>19.25</v>
      </c>
      <c r="Q4" s="1">
        <v>15.25</v>
      </c>
      <c r="R4" s="1"/>
    </row>
  </sheetData>
  <mergeCells count="4">
    <mergeCell ref="C2:F2"/>
    <mergeCell ref="G2:J2"/>
    <mergeCell ref="K2:N2"/>
    <mergeCell ref="O2:R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3AE5D-6D3A-4CEA-B749-C2C3E403F62A}">
  <dimension ref="B2:R4"/>
  <sheetViews>
    <sheetView workbookViewId="0">
      <selection activeCell="N20" sqref="N20"/>
    </sheetView>
  </sheetViews>
  <sheetFormatPr defaultRowHeight="14.4" x14ac:dyDescent="0.3"/>
  <sheetData>
    <row r="2" spans="2:18" ht="16.2" x14ac:dyDescent="0.3">
      <c r="C2" s="7" t="s">
        <v>27</v>
      </c>
      <c r="D2" s="7"/>
      <c r="E2" s="7"/>
      <c r="F2" s="7"/>
      <c r="G2" s="7" t="s">
        <v>40</v>
      </c>
      <c r="H2" s="7"/>
      <c r="I2" s="7"/>
      <c r="J2" s="7"/>
      <c r="K2" s="7" t="s">
        <v>28</v>
      </c>
      <c r="L2" s="7"/>
      <c r="M2" s="7"/>
      <c r="N2" s="7"/>
      <c r="O2" s="7" t="s">
        <v>41</v>
      </c>
      <c r="P2" s="7"/>
      <c r="Q2" s="7"/>
      <c r="R2" s="7"/>
    </row>
    <row r="3" spans="2:18" x14ac:dyDescent="0.3">
      <c r="B3" s="3" t="s">
        <v>23</v>
      </c>
      <c r="C3" s="1">
        <v>6.7309999999999999</v>
      </c>
      <c r="D3" s="1">
        <v>7.008</v>
      </c>
      <c r="E3" s="1">
        <v>5.9850000000000003</v>
      </c>
      <c r="F3" s="1"/>
      <c r="G3" s="1">
        <v>13.061</v>
      </c>
      <c r="H3" s="1">
        <v>13.026</v>
      </c>
      <c r="I3" s="1">
        <v>14.669</v>
      </c>
      <c r="J3" s="1"/>
      <c r="K3" s="1">
        <v>7.1959999999999997</v>
      </c>
      <c r="L3" s="1">
        <v>5.9509999999999996</v>
      </c>
      <c r="M3" s="1">
        <v>6.4390000000000001</v>
      </c>
      <c r="N3" s="1"/>
      <c r="O3" s="1">
        <v>5.8840000000000003</v>
      </c>
      <c r="P3" s="1">
        <v>8.843</v>
      </c>
      <c r="Q3" s="1">
        <v>7.016</v>
      </c>
      <c r="R3" s="1"/>
    </row>
    <row r="4" spans="2:18" x14ac:dyDescent="0.3">
      <c r="B4" s="3" t="s">
        <v>24</v>
      </c>
      <c r="C4" s="1">
        <v>58.771999999999998</v>
      </c>
      <c r="D4" s="1">
        <v>65.537999999999997</v>
      </c>
      <c r="E4" s="1">
        <v>55.631999999999998</v>
      </c>
      <c r="F4" s="1"/>
      <c r="G4" s="1">
        <v>80.730999999999995</v>
      </c>
      <c r="H4" s="1">
        <v>86.772000000000006</v>
      </c>
      <c r="I4" s="1">
        <v>88.629000000000005</v>
      </c>
      <c r="J4" s="1"/>
      <c r="K4" s="1">
        <v>52.826000000000001</v>
      </c>
      <c r="L4" s="1">
        <v>53.792999999999999</v>
      </c>
      <c r="M4" s="1">
        <v>64.441000000000003</v>
      </c>
      <c r="N4" s="1"/>
      <c r="O4" s="1">
        <v>55.441000000000003</v>
      </c>
      <c r="P4" s="1">
        <v>50.118000000000002</v>
      </c>
      <c r="Q4" s="1">
        <v>65.778999999999996</v>
      </c>
      <c r="R4" s="1"/>
    </row>
  </sheetData>
  <mergeCells count="4">
    <mergeCell ref="C2:F2"/>
    <mergeCell ref="G2:J2"/>
    <mergeCell ref="K2:N2"/>
    <mergeCell ref="O2:R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EFD32-16F4-4065-98BA-6CDC895B8498}">
  <dimension ref="B1:Z3"/>
  <sheetViews>
    <sheetView workbookViewId="0">
      <selection activeCell="B7" sqref="B7"/>
    </sheetView>
  </sheetViews>
  <sheetFormatPr defaultRowHeight="14.4" x14ac:dyDescent="0.3"/>
  <sheetData>
    <row r="1" spans="2:26" ht="16.2" x14ac:dyDescent="0.3">
      <c r="C1" s="6" t="s">
        <v>0</v>
      </c>
      <c r="D1" s="6"/>
      <c r="E1" s="6"/>
      <c r="F1" s="6"/>
      <c r="G1" s="6"/>
      <c r="H1" s="6"/>
      <c r="I1" s="6" t="s">
        <v>1</v>
      </c>
      <c r="J1" s="6"/>
      <c r="K1" s="6"/>
      <c r="L1" s="6"/>
      <c r="M1" s="6"/>
      <c r="N1" s="6"/>
      <c r="O1" s="6" t="s">
        <v>2</v>
      </c>
      <c r="P1" s="6"/>
      <c r="Q1" s="6"/>
      <c r="R1" s="6"/>
      <c r="S1" s="6"/>
      <c r="T1" s="6"/>
      <c r="U1" s="6" t="s">
        <v>3</v>
      </c>
      <c r="V1" s="6"/>
      <c r="W1" s="6"/>
      <c r="X1" s="6"/>
      <c r="Y1" s="6"/>
      <c r="Z1" s="6"/>
    </row>
    <row r="2" spans="2:26" x14ac:dyDescent="0.3">
      <c r="B2" s="3" t="s">
        <v>4</v>
      </c>
      <c r="C2" s="1">
        <v>4218.28</v>
      </c>
      <c r="D2" s="1">
        <v>4374.1400000000003</v>
      </c>
      <c r="E2" s="1">
        <v>4092.42</v>
      </c>
      <c r="F2" s="1">
        <v>4188.6499999999996</v>
      </c>
      <c r="G2" s="1">
        <v>4395.62</v>
      </c>
      <c r="H2" s="1">
        <v>4001.77</v>
      </c>
      <c r="I2" s="1">
        <v>4198.17</v>
      </c>
      <c r="J2" s="1">
        <v>4267.34</v>
      </c>
      <c r="K2" s="1">
        <v>4139.1099999999997</v>
      </c>
      <c r="L2" s="1">
        <v>4097.26</v>
      </c>
      <c r="M2" s="1">
        <v>4048.74</v>
      </c>
      <c r="N2" s="1">
        <v>4475.8900000000003</v>
      </c>
      <c r="O2" s="1">
        <v>3125.04</v>
      </c>
      <c r="P2" s="1">
        <v>3364.28</v>
      </c>
      <c r="Q2" s="1">
        <v>2996.07</v>
      </c>
      <c r="R2" s="1">
        <v>3134.68</v>
      </c>
      <c r="S2" s="1">
        <v>2905.79</v>
      </c>
      <c r="T2" s="1">
        <v>3349.55</v>
      </c>
      <c r="U2" s="1">
        <v>3776.63</v>
      </c>
      <c r="V2" s="1">
        <v>4042.17</v>
      </c>
      <c r="W2" s="1">
        <v>3703.12</v>
      </c>
      <c r="X2" s="1">
        <v>3485.42</v>
      </c>
      <c r="Y2" s="1">
        <v>3800.93</v>
      </c>
      <c r="Z2" s="1">
        <v>3788.26</v>
      </c>
    </row>
    <row r="3" spans="2:26" x14ac:dyDescent="0.3">
      <c r="B3" s="3" t="s">
        <v>5</v>
      </c>
      <c r="C3" s="1">
        <v>4294.76</v>
      </c>
      <c r="D3" s="1">
        <v>4258.08</v>
      </c>
      <c r="E3" s="1">
        <v>4346.17</v>
      </c>
      <c r="F3" s="1">
        <v>4026.85</v>
      </c>
      <c r="G3" s="1">
        <v>4592.75</v>
      </c>
      <c r="H3" s="1">
        <v>4088.14</v>
      </c>
      <c r="I3" s="1">
        <v>4327.62</v>
      </c>
      <c r="J3" s="1">
        <v>4606.41</v>
      </c>
      <c r="K3" s="1">
        <v>4058.17</v>
      </c>
      <c r="L3" s="1">
        <v>4372.66</v>
      </c>
      <c r="M3" s="1">
        <v>4215.83</v>
      </c>
      <c r="N3" s="1">
        <v>4208.9399999999996</v>
      </c>
      <c r="O3" s="1">
        <v>2887.15</v>
      </c>
      <c r="P3" s="1">
        <v>2816.25</v>
      </c>
      <c r="Q3" s="1">
        <v>2962.61</v>
      </c>
      <c r="R3" s="1">
        <v>3004.81</v>
      </c>
      <c r="S3" s="1">
        <v>2750.36</v>
      </c>
      <c r="T3" s="1">
        <v>2719.89</v>
      </c>
      <c r="U3" s="1">
        <v>3659.18</v>
      </c>
      <c r="V3" s="1">
        <v>3707.91</v>
      </c>
      <c r="W3" s="1">
        <v>3507.62</v>
      </c>
      <c r="X3" s="1">
        <v>3609.85</v>
      </c>
      <c r="Y3" s="1">
        <v>3490.78</v>
      </c>
      <c r="Z3" s="1">
        <v>3815.19</v>
      </c>
    </row>
  </sheetData>
  <mergeCells count="4">
    <mergeCell ref="C1:H1"/>
    <mergeCell ref="I1:N1"/>
    <mergeCell ref="O1:T1"/>
    <mergeCell ref="U1:Z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C2E03-0124-4634-9347-F4A2C4603A91}">
  <dimension ref="A1:M27"/>
  <sheetViews>
    <sheetView tabSelected="1" workbookViewId="0">
      <selection activeCell="E10" sqref="E10"/>
    </sheetView>
  </sheetViews>
  <sheetFormatPr defaultRowHeight="14.4" x14ac:dyDescent="0.3"/>
  <cols>
    <col min="1" max="1" width="32" customWidth="1"/>
    <col min="4" max="4" width="15.88671875" style="8" bestFit="1" customWidth="1"/>
    <col min="5" max="5" width="15.88671875" bestFit="1" customWidth="1"/>
    <col min="6" max="6" width="15.44140625" bestFit="1" customWidth="1"/>
    <col min="7" max="7" width="15.44140625" style="8" bestFit="1" customWidth="1"/>
    <col min="10" max="10" width="14.109375" style="8" bestFit="1" customWidth="1"/>
    <col min="13" max="13" width="14.109375" style="8" bestFit="1" customWidth="1"/>
    <col min="15" max="16" width="15.88671875" bestFit="1" customWidth="1"/>
    <col min="17" max="18" width="15.44140625" bestFit="1" customWidth="1"/>
  </cols>
  <sheetData>
    <row r="1" spans="1:13" x14ac:dyDescent="0.3">
      <c r="D1" s="8" t="s">
        <v>67</v>
      </c>
      <c r="G1" s="8" t="s">
        <v>67</v>
      </c>
      <c r="J1" s="8" t="s">
        <v>67</v>
      </c>
      <c r="M1" s="8" t="s">
        <v>67</v>
      </c>
    </row>
    <row r="2" spans="1:13" x14ac:dyDescent="0.3">
      <c r="B2" t="s">
        <v>58</v>
      </c>
      <c r="C2" t="s">
        <v>59</v>
      </c>
      <c r="D2" s="8" t="s">
        <v>61</v>
      </c>
      <c r="E2" t="s">
        <v>58</v>
      </c>
      <c r="F2" t="s">
        <v>59</v>
      </c>
      <c r="G2" s="8" t="s">
        <v>62</v>
      </c>
      <c r="H2" t="s">
        <v>60</v>
      </c>
      <c r="I2" t="s">
        <v>59</v>
      </c>
      <c r="J2" s="8" t="s">
        <v>63</v>
      </c>
      <c r="K2" t="s">
        <v>60</v>
      </c>
      <c r="L2" t="s">
        <v>59</v>
      </c>
      <c r="M2" s="8" t="s">
        <v>64</v>
      </c>
    </row>
    <row r="3" spans="1:13" ht="16.2" x14ac:dyDescent="0.3">
      <c r="A3" s="5" t="s">
        <v>56</v>
      </c>
      <c r="B3">
        <v>9738.2049999999999</v>
      </c>
      <c r="C3">
        <v>13507.325999999999</v>
      </c>
      <c r="D3" s="8">
        <f>C3/B3</f>
        <v>1.3870447377109025</v>
      </c>
      <c r="E3">
        <v>17449.276000000002</v>
      </c>
      <c r="F3">
        <v>20314.032999999999</v>
      </c>
      <c r="G3" s="8">
        <f>F3/E3</f>
        <v>1.1641762672560168</v>
      </c>
      <c r="H3">
        <v>56703.065999999999</v>
      </c>
      <c r="I3">
        <v>62941.923999999999</v>
      </c>
      <c r="J3" s="8">
        <f>I3/H3</f>
        <v>1.1100268193610554</v>
      </c>
      <c r="K3">
        <v>47157.923999999999</v>
      </c>
      <c r="L3">
        <v>58529.317000000003</v>
      </c>
      <c r="M3" s="8">
        <f>L3/K3</f>
        <v>1.2411343001443407</v>
      </c>
    </row>
    <row r="4" spans="1:13" ht="16.2" x14ac:dyDescent="0.3">
      <c r="A4" s="5" t="s">
        <v>27</v>
      </c>
      <c r="B4">
        <v>12217.325999999999</v>
      </c>
      <c r="C4">
        <v>11281.619000000001</v>
      </c>
      <c r="D4" s="8">
        <f t="shared" ref="D4:D6" si="0">C4/B4</f>
        <v>0.92341147318161121</v>
      </c>
      <c r="E4">
        <v>18393.032999999999</v>
      </c>
      <c r="F4">
        <v>14999.447</v>
      </c>
      <c r="G4" s="8">
        <f t="shared" ref="G4:G6" si="1">F4/E4</f>
        <v>0.81549611747013129</v>
      </c>
      <c r="H4">
        <v>50120.044999999998</v>
      </c>
      <c r="I4">
        <v>29714.66</v>
      </c>
      <c r="J4" s="8">
        <f t="shared" ref="J4:J6" si="2">I4/H4</f>
        <v>0.59286977894772441</v>
      </c>
      <c r="K4">
        <v>32419.367999999999</v>
      </c>
      <c r="L4">
        <v>28685.075000000001</v>
      </c>
      <c r="M4" s="8">
        <f t="shared" ref="M4:M6" si="3">L4/K4</f>
        <v>0.8848128994988429</v>
      </c>
    </row>
    <row r="5" spans="1:13" ht="16.2" x14ac:dyDescent="0.3">
      <c r="A5" s="5" t="s">
        <v>57</v>
      </c>
      <c r="B5">
        <v>13624.669</v>
      </c>
      <c r="C5">
        <v>12456.154</v>
      </c>
      <c r="D5" s="8">
        <f t="shared" si="0"/>
        <v>0.91423534766239101</v>
      </c>
      <c r="E5">
        <v>19980.912</v>
      </c>
      <c r="F5">
        <v>13829.619000000001</v>
      </c>
      <c r="G5" s="8">
        <f t="shared" si="1"/>
        <v>0.69214152987611377</v>
      </c>
      <c r="H5">
        <v>45681.853000000003</v>
      </c>
      <c r="I5">
        <v>21617.024000000001</v>
      </c>
      <c r="J5" s="8">
        <f t="shared" si="2"/>
        <v>0.47320812489808589</v>
      </c>
      <c r="K5">
        <v>37444.995000000003</v>
      </c>
      <c r="L5">
        <v>30850.973999999998</v>
      </c>
      <c r="M5" s="8">
        <f t="shared" si="3"/>
        <v>0.82390113818949628</v>
      </c>
    </row>
    <row r="6" spans="1:13" ht="16.2" x14ac:dyDescent="0.3">
      <c r="A6" s="5" t="s">
        <v>28</v>
      </c>
      <c r="B6">
        <v>16684.496999999999</v>
      </c>
      <c r="C6">
        <v>13654.032999999999</v>
      </c>
      <c r="D6" s="8">
        <f t="shared" si="0"/>
        <v>0.81836647517752559</v>
      </c>
      <c r="E6">
        <v>18026.740000000002</v>
      </c>
      <c r="F6">
        <v>12320.447</v>
      </c>
      <c r="G6" s="8">
        <f t="shared" si="1"/>
        <v>0.68345396893725652</v>
      </c>
      <c r="H6">
        <v>45123.237999999998</v>
      </c>
      <c r="I6">
        <v>16321.61</v>
      </c>
      <c r="J6" s="8">
        <f t="shared" si="2"/>
        <v>0.36171185232761888</v>
      </c>
      <c r="K6">
        <v>30778.51</v>
      </c>
      <c r="L6">
        <v>29211.024000000001</v>
      </c>
      <c r="M6" s="8">
        <f t="shared" si="3"/>
        <v>0.94907206359242224</v>
      </c>
    </row>
    <row r="14" spans="1:13" ht="16.2" x14ac:dyDescent="0.3">
      <c r="D14" s="4" t="s">
        <v>40</v>
      </c>
      <c r="E14" s="4" t="s">
        <v>27</v>
      </c>
      <c r="F14" s="4" t="s">
        <v>41</v>
      </c>
      <c r="G14" s="4" t="s">
        <v>28</v>
      </c>
    </row>
    <row r="15" spans="1:13" x14ac:dyDescent="0.3">
      <c r="D15" s="1">
        <v>1.3870447379999999</v>
      </c>
      <c r="E15" s="1">
        <v>0.92341147318161121</v>
      </c>
      <c r="F15" s="1">
        <v>0.91423534766239101</v>
      </c>
      <c r="G15" s="1">
        <v>0.81836647500000004</v>
      </c>
    </row>
    <row r="16" spans="1:13" x14ac:dyDescent="0.3">
      <c r="D16" s="1">
        <v>1.1641762672560168</v>
      </c>
      <c r="E16" s="1">
        <v>0.81549611700000002</v>
      </c>
      <c r="F16" s="1">
        <v>0.69214153</v>
      </c>
      <c r="G16" s="1">
        <v>0.68345396899999999</v>
      </c>
    </row>
    <row r="17" spans="4:7" x14ac:dyDescent="0.3">
      <c r="D17">
        <v>1.1100268193610554</v>
      </c>
      <c r="E17">
        <v>0.59286977894772441</v>
      </c>
      <c r="F17">
        <v>0.47320812489808589</v>
      </c>
      <c r="G17">
        <v>0.36171185232761888</v>
      </c>
    </row>
    <row r="18" spans="4:7" x14ac:dyDescent="0.3">
      <c r="D18">
        <v>1.2411343001443407</v>
      </c>
      <c r="E18">
        <v>0.8848128994988429</v>
      </c>
      <c r="F18">
        <v>0.82390113818949628</v>
      </c>
      <c r="G18">
        <v>0.94907206359242224</v>
      </c>
    </row>
    <row r="19" spans="4:7" x14ac:dyDescent="0.3">
      <c r="D19"/>
      <c r="E19" t="s">
        <v>65</v>
      </c>
      <c r="G19"/>
    </row>
    <row r="20" spans="4:7" x14ac:dyDescent="0.3">
      <c r="D20"/>
      <c r="E20">
        <f>AVERAGE(E15:E18)</f>
        <v>0.80414756715704461</v>
      </c>
      <c r="G20"/>
    </row>
    <row r="21" spans="4:7" x14ac:dyDescent="0.3">
      <c r="D21"/>
      <c r="G21"/>
    </row>
    <row r="22" spans="4:7" x14ac:dyDescent="0.3">
      <c r="D22" s="9" t="s">
        <v>66</v>
      </c>
      <c r="E22" s="9"/>
      <c r="F22" s="9"/>
      <c r="G22" s="9"/>
    </row>
    <row r="23" spans="4:7" ht="16.2" x14ac:dyDescent="0.3">
      <c r="D23" s="10" t="s">
        <v>40</v>
      </c>
      <c r="E23" s="10" t="s">
        <v>27</v>
      </c>
      <c r="F23" s="10" t="s">
        <v>41</v>
      </c>
      <c r="G23" s="10" t="s">
        <v>28</v>
      </c>
    </row>
    <row r="24" spans="4:7" x14ac:dyDescent="0.3">
      <c r="D24" s="9">
        <f>D15/0.845073053</f>
        <v>1.6413311643011292</v>
      </c>
      <c r="E24" s="9">
        <f t="shared" ref="E24:G24" si="4">E15/0.845073053</f>
        <v>1.0927001753321925</v>
      </c>
      <c r="F24" s="9">
        <f t="shared" si="4"/>
        <v>1.0818417939335134</v>
      </c>
      <c r="G24" s="9">
        <f t="shared" si="4"/>
        <v>0.96839731440353949</v>
      </c>
    </row>
    <row r="25" spans="4:7" x14ac:dyDescent="0.3">
      <c r="D25" s="9">
        <f t="shared" ref="D25:G27" si="5">D16/0.845073053</f>
        <v>1.3776042948277711</v>
      </c>
      <c r="E25" s="9">
        <f t="shared" si="5"/>
        <v>0.96500073467612979</v>
      </c>
      <c r="F25" s="9">
        <f t="shared" si="5"/>
        <v>0.81903159442003881</v>
      </c>
      <c r="G25" s="9">
        <f t="shared" si="5"/>
        <v>0.80875134590287301</v>
      </c>
    </row>
    <row r="26" spans="4:7" x14ac:dyDescent="0.3">
      <c r="D26" s="9">
        <f t="shared" si="5"/>
        <v>1.3135276476045148</v>
      </c>
      <c r="E26" s="9">
        <f t="shared" si="5"/>
        <v>0.70156038799609477</v>
      </c>
      <c r="F26" s="9">
        <f t="shared" si="5"/>
        <v>0.55996120479549338</v>
      </c>
      <c r="G26" s="9">
        <f t="shared" si="5"/>
        <v>0.42802435960245777</v>
      </c>
    </row>
    <row r="27" spans="4:7" x14ac:dyDescent="0.3">
      <c r="D27" s="9">
        <f t="shared" si="5"/>
        <v>1.4686710169473842</v>
      </c>
      <c r="E27" s="9">
        <f t="shared" si="5"/>
        <v>1.0470253386470754</v>
      </c>
      <c r="F27" s="9">
        <f t="shared" si="5"/>
        <v>0.97494664545823151</v>
      </c>
      <c r="G27" s="9">
        <f t="shared" si="5"/>
        <v>1.123065112800872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EABC1-3119-456F-B38D-AD09CF131E0D}">
  <dimension ref="B2:H6"/>
  <sheetViews>
    <sheetView workbookViewId="0">
      <selection activeCell="B3" sqref="B3:B6"/>
    </sheetView>
  </sheetViews>
  <sheetFormatPr defaultRowHeight="14.4" x14ac:dyDescent="0.3"/>
  <sheetData>
    <row r="2" spans="2:8" x14ac:dyDescent="0.3">
      <c r="C2" s="6" t="s">
        <v>48</v>
      </c>
      <c r="D2" s="6"/>
      <c r="E2" s="6"/>
      <c r="F2" s="7" t="s">
        <v>49</v>
      </c>
      <c r="G2" s="7"/>
      <c r="H2" s="7"/>
    </row>
    <row r="3" spans="2:8" ht="16.2" x14ac:dyDescent="0.3">
      <c r="B3" s="5" t="s">
        <v>46</v>
      </c>
      <c r="C3" s="1">
        <v>14.78</v>
      </c>
      <c r="D3" s="1">
        <v>10.54</v>
      </c>
      <c r="E3" s="1">
        <v>12.75</v>
      </c>
      <c r="F3" s="1">
        <v>4.83</v>
      </c>
      <c r="G3" s="1">
        <v>3.02</v>
      </c>
      <c r="H3" s="1">
        <v>5.25</v>
      </c>
    </row>
    <row r="4" spans="2:8" ht="16.2" x14ac:dyDescent="0.3">
      <c r="B4" s="5" t="s">
        <v>40</v>
      </c>
      <c r="C4" s="1">
        <v>20.65</v>
      </c>
      <c r="D4" s="1">
        <v>18.05</v>
      </c>
      <c r="E4" s="1">
        <v>17.149999999999999</v>
      </c>
      <c r="F4" s="1">
        <v>5.53</v>
      </c>
      <c r="G4" s="1">
        <v>7.12</v>
      </c>
      <c r="H4" s="1">
        <v>5.36</v>
      </c>
    </row>
    <row r="5" spans="2:8" ht="16.2" x14ac:dyDescent="0.3">
      <c r="B5" s="5" t="s">
        <v>47</v>
      </c>
      <c r="C5" s="1">
        <v>12.53</v>
      </c>
      <c r="D5" s="1">
        <v>10.15</v>
      </c>
      <c r="E5" s="1">
        <v>13.98</v>
      </c>
      <c r="F5" s="1">
        <v>4.67</v>
      </c>
      <c r="G5" s="1">
        <v>4.25</v>
      </c>
      <c r="H5" s="1">
        <v>6.02</v>
      </c>
    </row>
    <row r="6" spans="2:8" ht="16.2" x14ac:dyDescent="0.3">
      <c r="B6" s="5" t="s">
        <v>41</v>
      </c>
      <c r="C6" s="1">
        <v>10.73</v>
      </c>
      <c r="D6" s="1">
        <v>9.5500000000000007</v>
      </c>
      <c r="E6" s="1">
        <v>8.25</v>
      </c>
      <c r="F6" s="1">
        <v>6.36</v>
      </c>
      <c r="G6" s="1">
        <v>7.38</v>
      </c>
      <c r="H6" s="1">
        <v>4.1500000000000004</v>
      </c>
    </row>
  </sheetData>
  <mergeCells count="2">
    <mergeCell ref="C2:E2"/>
    <mergeCell ref="F2:H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F7998-83B9-4BE6-AB85-BEA78C9CDEE6}">
  <dimension ref="C2:R4"/>
  <sheetViews>
    <sheetView workbookViewId="0">
      <selection activeCell="Q9" sqref="Q9"/>
    </sheetView>
  </sheetViews>
  <sheetFormatPr defaultRowHeight="14.4" x14ac:dyDescent="0.3"/>
  <sheetData>
    <row r="2" spans="3:18" ht="16.2" x14ac:dyDescent="0.3">
      <c r="D2" s="6" t="s">
        <v>29</v>
      </c>
      <c r="E2" s="6"/>
      <c r="F2" s="6"/>
      <c r="G2" s="6"/>
      <c r="H2" s="6" t="s">
        <v>55</v>
      </c>
      <c r="I2" s="6"/>
      <c r="J2" s="6"/>
      <c r="K2" s="6"/>
      <c r="L2" s="6" t="s">
        <v>30</v>
      </c>
      <c r="M2" s="6"/>
      <c r="N2" s="6"/>
      <c r="O2" s="6"/>
      <c r="P2" s="6" t="s">
        <v>54</v>
      </c>
      <c r="Q2" s="6"/>
      <c r="R2" s="6"/>
    </row>
    <row r="3" spans="3:18" x14ac:dyDescent="0.3">
      <c r="C3" t="s">
        <v>23</v>
      </c>
      <c r="D3" s="1">
        <v>5.0039999999999996</v>
      </c>
      <c r="E3" s="1">
        <v>6.1790000000000003</v>
      </c>
      <c r="F3" s="1">
        <v>6.452</v>
      </c>
      <c r="G3" s="1"/>
      <c r="H3" s="1">
        <v>14.221</v>
      </c>
      <c r="I3" s="1">
        <v>12.334</v>
      </c>
      <c r="J3" s="1">
        <v>12.186</v>
      </c>
      <c r="K3" s="1"/>
      <c r="L3" s="1">
        <v>6.008</v>
      </c>
      <c r="M3" s="1">
        <v>5.4379999999999997</v>
      </c>
      <c r="N3" s="1">
        <v>5.9930000000000003</v>
      </c>
      <c r="O3" s="1"/>
      <c r="P3" s="1">
        <v>7.3819999999999997</v>
      </c>
      <c r="Q3" s="1">
        <v>8.7710000000000008</v>
      </c>
      <c r="R3" s="1">
        <v>7.6230000000000002</v>
      </c>
    </row>
    <row r="4" spans="3:18" x14ac:dyDescent="0.3">
      <c r="C4" t="s">
        <v>24</v>
      </c>
      <c r="D4" s="1">
        <v>60.435000000000002</v>
      </c>
      <c r="E4" s="1">
        <v>67.843999999999994</v>
      </c>
      <c r="F4" s="1">
        <v>52.734000000000002</v>
      </c>
      <c r="G4" s="1"/>
      <c r="H4" s="1">
        <v>84.724999999999994</v>
      </c>
      <c r="I4" s="1">
        <v>81.445999999999998</v>
      </c>
      <c r="J4" s="1">
        <v>77.442999999999998</v>
      </c>
      <c r="K4" s="1"/>
      <c r="L4" s="1">
        <v>58.374000000000002</v>
      </c>
      <c r="M4" s="1">
        <v>60.008000000000003</v>
      </c>
      <c r="N4" s="1">
        <v>64.995000000000005</v>
      </c>
      <c r="O4" s="1"/>
      <c r="P4" s="1">
        <v>55.765000000000001</v>
      </c>
      <c r="Q4" s="1">
        <v>63.848999999999997</v>
      </c>
      <c r="R4" s="1">
        <v>68.441000000000003</v>
      </c>
    </row>
  </sheetData>
  <mergeCells count="4">
    <mergeCell ref="D2:G2"/>
    <mergeCell ref="H2:K2"/>
    <mergeCell ref="L2:O2"/>
    <mergeCell ref="P2:R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C4AB5-3925-4D2F-9EC7-5A9670EF336F}">
  <dimension ref="C2:D5"/>
  <sheetViews>
    <sheetView workbookViewId="0">
      <selection activeCell="N38" sqref="N38"/>
    </sheetView>
  </sheetViews>
  <sheetFormatPr defaultRowHeight="14.4" x14ac:dyDescent="0.3"/>
  <sheetData>
    <row r="2" spans="3:4" x14ac:dyDescent="0.3">
      <c r="C2" s="2" t="s">
        <v>50</v>
      </c>
      <c r="D2" s="2" t="s">
        <v>51</v>
      </c>
    </row>
    <row r="3" spans="3:4" x14ac:dyDescent="0.3">
      <c r="C3" s="1">
        <v>0.96184199999999997</v>
      </c>
      <c r="D3" s="1">
        <v>9.9096000000000004E-2</v>
      </c>
    </row>
    <row r="4" spans="3:4" x14ac:dyDescent="0.3">
      <c r="C4" s="1">
        <v>1.0396719999999999</v>
      </c>
      <c r="D4" s="1">
        <v>0.11254500000000001</v>
      </c>
    </row>
    <row r="5" spans="3:4" x14ac:dyDescent="0.3">
      <c r="C5" s="1">
        <v>1</v>
      </c>
      <c r="D5" s="1">
        <v>0.10560700000000001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59766-D30F-4618-B66D-BFAE97CD27E0}">
  <dimension ref="C1:D4"/>
  <sheetViews>
    <sheetView workbookViewId="0">
      <selection activeCell="C1" sqref="C1:D4"/>
    </sheetView>
  </sheetViews>
  <sheetFormatPr defaultRowHeight="14.4" x14ac:dyDescent="0.3"/>
  <sheetData>
    <row r="1" spans="3:4" x14ac:dyDescent="0.3">
      <c r="C1" s="2" t="s">
        <v>50</v>
      </c>
      <c r="D1" s="2" t="s">
        <v>51</v>
      </c>
    </row>
    <row r="2" spans="3:4" x14ac:dyDescent="0.3">
      <c r="C2" s="1">
        <v>0.91899399999999998</v>
      </c>
      <c r="D2" s="1">
        <v>0.129272</v>
      </c>
    </row>
    <row r="3" spans="3:4" x14ac:dyDescent="0.3">
      <c r="C3" s="1">
        <v>1.088147</v>
      </c>
      <c r="D3" s="1">
        <v>0.138876</v>
      </c>
    </row>
    <row r="4" spans="3:4" x14ac:dyDescent="0.3">
      <c r="C4" s="1">
        <v>1</v>
      </c>
      <c r="D4" s="1">
        <v>0.133988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56058-0933-4071-92FA-AB454A2A558B}">
  <dimension ref="B1:C4"/>
  <sheetViews>
    <sheetView workbookViewId="0">
      <selection activeCell="B1" sqref="B1:C4"/>
    </sheetView>
  </sheetViews>
  <sheetFormatPr defaultRowHeight="14.4" x14ac:dyDescent="0.3"/>
  <sheetData>
    <row r="1" spans="2:3" x14ac:dyDescent="0.3">
      <c r="B1" s="2" t="s">
        <v>50</v>
      </c>
      <c r="C1" s="2" t="s">
        <v>51</v>
      </c>
    </row>
    <row r="2" spans="2:3" x14ac:dyDescent="0.3">
      <c r="B2" s="1">
        <v>0.87537299999999996</v>
      </c>
      <c r="C2" s="1">
        <v>0.19805500000000001</v>
      </c>
    </row>
    <row r="3" spans="2:3" x14ac:dyDescent="0.3">
      <c r="B3" s="1">
        <v>1.1423700000000001</v>
      </c>
      <c r="C3" s="1">
        <v>0.25275300000000001</v>
      </c>
    </row>
    <row r="4" spans="2:3" x14ac:dyDescent="0.3">
      <c r="B4" s="1">
        <v>1</v>
      </c>
      <c r="C4" s="1">
        <v>0.22373899999999999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84C81-587F-4ABA-A4AB-A368FF0E52AE}">
  <dimension ref="B2:C5"/>
  <sheetViews>
    <sheetView workbookViewId="0">
      <selection activeCell="Q21" sqref="Q21"/>
    </sheetView>
  </sheetViews>
  <sheetFormatPr defaultRowHeight="14.4" x14ac:dyDescent="0.3"/>
  <sheetData>
    <row r="2" spans="2:3" x14ac:dyDescent="0.3">
      <c r="B2" s="2" t="s">
        <v>50</v>
      </c>
      <c r="C2" s="2" t="s">
        <v>51</v>
      </c>
    </row>
    <row r="3" spans="2:3" x14ac:dyDescent="0.3">
      <c r="B3" s="1">
        <v>1.009646</v>
      </c>
      <c r="C3" s="1">
        <v>0.55250500000000002</v>
      </c>
    </row>
    <row r="4" spans="2:3" x14ac:dyDescent="0.3">
      <c r="B4" s="1">
        <v>0.99044600000000005</v>
      </c>
      <c r="C4" s="1">
        <v>0.56423800000000002</v>
      </c>
    </row>
    <row r="5" spans="2:3" x14ac:dyDescent="0.3">
      <c r="B5" s="1">
        <v>1</v>
      </c>
      <c r="C5" s="1">
        <v>0.55834099999999998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1964E-202C-4423-A4E2-B3583C372C1F}">
  <dimension ref="B1:C4"/>
  <sheetViews>
    <sheetView workbookViewId="0">
      <selection activeCell="B1" sqref="B1:C4"/>
    </sheetView>
  </sheetViews>
  <sheetFormatPr defaultRowHeight="14.4" x14ac:dyDescent="0.3"/>
  <sheetData>
    <row r="1" spans="2:3" x14ac:dyDescent="0.3">
      <c r="B1" s="2" t="s">
        <v>50</v>
      </c>
      <c r="C1" s="2" t="s">
        <v>51</v>
      </c>
    </row>
    <row r="2" spans="2:3" x14ac:dyDescent="0.3">
      <c r="B2" s="1">
        <v>1.03013</v>
      </c>
      <c r="C2" s="1">
        <v>0.32941999999999999</v>
      </c>
    </row>
    <row r="3" spans="2:3" x14ac:dyDescent="0.3">
      <c r="B3" s="1">
        <v>0.97075</v>
      </c>
      <c r="C3" s="1">
        <v>0.31924999999999998</v>
      </c>
    </row>
    <row r="4" spans="2:3" x14ac:dyDescent="0.3">
      <c r="B4" s="1">
        <v>1</v>
      </c>
      <c r="C4" s="1">
        <v>0.32429999999999998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83E03-7A8F-4D1C-A27C-53677BF5B34D}">
  <dimension ref="B2:C5"/>
  <sheetViews>
    <sheetView workbookViewId="0">
      <selection activeCell="B2" sqref="B2:C5"/>
    </sheetView>
  </sheetViews>
  <sheetFormatPr defaultRowHeight="14.4" x14ac:dyDescent="0.3"/>
  <sheetData>
    <row r="2" spans="2:3" x14ac:dyDescent="0.3">
      <c r="B2" s="2" t="s">
        <v>50</v>
      </c>
      <c r="C2" s="2" t="s">
        <v>51</v>
      </c>
    </row>
    <row r="3" spans="2:3" x14ac:dyDescent="0.3">
      <c r="B3" s="1">
        <v>0.87356999999999996</v>
      </c>
      <c r="C3" s="1">
        <v>0.69642999999999999</v>
      </c>
    </row>
    <row r="4" spans="2:3" x14ac:dyDescent="0.3">
      <c r="B4" s="1">
        <v>1.14473</v>
      </c>
      <c r="C4" s="1">
        <v>0.65815999999999997</v>
      </c>
    </row>
    <row r="5" spans="2:3" x14ac:dyDescent="0.3">
      <c r="B5" s="1">
        <v>1</v>
      </c>
      <c r="C5" s="1">
        <v>0.67703000000000002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7A1E7-1A88-4DAC-BC16-8C27D2B3BC1C}">
  <dimension ref="B2:C5"/>
  <sheetViews>
    <sheetView workbookViewId="0">
      <selection activeCell="B2" sqref="B2:C5"/>
    </sheetView>
  </sheetViews>
  <sheetFormatPr defaultRowHeight="14.4" x14ac:dyDescent="0.3"/>
  <sheetData>
    <row r="2" spans="2:3" x14ac:dyDescent="0.3">
      <c r="B2" s="2" t="s">
        <v>50</v>
      </c>
      <c r="C2" s="2" t="s">
        <v>51</v>
      </c>
    </row>
    <row r="3" spans="2:3" x14ac:dyDescent="0.3">
      <c r="B3" s="1">
        <v>1.0084900000000001</v>
      </c>
      <c r="C3" s="1">
        <v>0.76676</v>
      </c>
    </row>
    <row r="4" spans="2:3" x14ac:dyDescent="0.3">
      <c r="B4" s="1">
        <v>0.99158999999999997</v>
      </c>
      <c r="C4" s="1">
        <v>0.81955</v>
      </c>
    </row>
    <row r="5" spans="2:3" x14ac:dyDescent="0.3">
      <c r="B5" s="1">
        <v>1</v>
      </c>
      <c r="C5" s="1">
        <v>0.79271999999999998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F2AEB-9568-42CB-AF33-D0B9AE3A2277}">
  <dimension ref="B1:Z3"/>
  <sheetViews>
    <sheetView workbookViewId="0">
      <selection activeCell="E19" sqref="E19"/>
    </sheetView>
  </sheetViews>
  <sheetFormatPr defaultRowHeight="14.4" x14ac:dyDescent="0.3"/>
  <sheetData>
    <row r="1" spans="2:26" ht="16.2" x14ac:dyDescent="0.3">
      <c r="C1" s="6" t="s">
        <v>0</v>
      </c>
      <c r="D1" s="6"/>
      <c r="E1" s="6"/>
      <c r="F1" s="6"/>
      <c r="G1" s="6"/>
      <c r="H1" s="6"/>
      <c r="I1" s="6" t="s">
        <v>1</v>
      </c>
      <c r="J1" s="6"/>
      <c r="K1" s="6"/>
      <c r="L1" s="6"/>
      <c r="M1" s="6"/>
      <c r="N1" s="6"/>
      <c r="O1" s="6" t="s">
        <v>2</v>
      </c>
      <c r="P1" s="6"/>
      <c r="Q1" s="6"/>
      <c r="R1" s="6"/>
      <c r="S1" s="6"/>
      <c r="T1" s="6"/>
      <c r="U1" s="6" t="s">
        <v>3</v>
      </c>
      <c r="V1" s="6"/>
      <c r="W1" s="6"/>
      <c r="X1" s="6"/>
      <c r="Y1" s="6"/>
      <c r="Z1" s="6"/>
    </row>
    <row r="2" spans="2:26" x14ac:dyDescent="0.3">
      <c r="B2" s="3" t="s">
        <v>4</v>
      </c>
      <c r="C2" s="1">
        <v>508.13</v>
      </c>
      <c r="D2" s="1">
        <v>524.17999999999995</v>
      </c>
      <c r="E2" s="1">
        <v>495.68</v>
      </c>
      <c r="F2" s="1">
        <v>530.78</v>
      </c>
      <c r="G2" s="1">
        <v>524.69000000000005</v>
      </c>
      <c r="H2" s="1">
        <v>485.69</v>
      </c>
      <c r="I2" s="1">
        <v>526.12</v>
      </c>
      <c r="J2" s="1">
        <v>546.85</v>
      </c>
      <c r="K2" s="1">
        <v>503.19</v>
      </c>
      <c r="L2" s="1">
        <v>528.44000000000005</v>
      </c>
      <c r="M2" s="1">
        <v>551.76</v>
      </c>
      <c r="N2" s="1">
        <v>498.98</v>
      </c>
      <c r="O2" s="1">
        <v>236.23</v>
      </c>
      <c r="P2" s="1">
        <v>241.63</v>
      </c>
      <c r="Q2" s="1">
        <v>213.19</v>
      </c>
      <c r="R2" s="1">
        <v>261.66000000000003</v>
      </c>
      <c r="S2" s="1">
        <v>234.59</v>
      </c>
      <c r="T2" s="1">
        <v>217.17</v>
      </c>
      <c r="U2" s="1">
        <v>384.14</v>
      </c>
      <c r="V2" s="1">
        <v>420.71</v>
      </c>
      <c r="W2" s="1">
        <v>358.37</v>
      </c>
      <c r="X2" s="1">
        <v>379.58</v>
      </c>
      <c r="Y2" s="1">
        <v>417.68</v>
      </c>
      <c r="Z2" s="1">
        <v>357.23</v>
      </c>
    </row>
    <row r="3" spans="2:26" x14ac:dyDescent="0.3">
      <c r="B3" s="3" t="s">
        <v>5</v>
      </c>
      <c r="C3" s="1">
        <v>517.34</v>
      </c>
      <c r="D3" s="1">
        <v>551.47</v>
      </c>
      <c r="E3" s="1">
        <v>485.19</v>
      </c>
      <c r="F3" s="1">
        <v>503.25</v>
      </c>
      <c r="G3" s="1">
        <v>492.68</v>
      </c>
      <c r="H3" s="1">
        <v>543.71</v>
      </c>
      <c r="I3" s="1">
        <v>505.62</v>
      </c>
      <c r="J3" s="1">
        <v>548.76</v>
      </c>
      <c r="K3" s="1">
        <v>491.23</v>
      </c>
      <c r="L3" s="1">
        <v>467.68</v>
      </c>
      <c r="M3" s="1">
        <v>518.29</v>
      </c>
      <c r="N3" s="1">
        <v>513.26</v>
      </c>
      <c r="O3" s="1">
        <v>227.81</v>
      </c>
      <c r="P3" s="1">
        <v>258.75</v>
      </c>
      <c r="Q3" s="1">
        <v>203.08</v>
      </c>
      <c r="R3" s="1">
        <v>241.43</v>
      </c>
      <c r="S3" s="1">
        <v>223.19</v>
      </c>
      <c r="T3" s="1">
        <v>198.59</v>
      </c>
      <c r="U3" s="1">
        <v>377.26</v>
      </c>
      <c r="V3" s="1">
        <v>392.49</v>
      </c>
      <c r="W3" s="1">
        <v>350.83</v>
      </c>
      <c r="X3" s="1">
        <v>358.54</v>
      </c>
      <c r="Y3" s="1">
        <v>416.63</v>
      </c>
      <c r="Z3" s="1">
        <v>370.35</v>
      </c>
    </row>
  </sheetData>
  <mergeCells count="4">
    <mergeCell ref="C1:H1"/>
    <mergeCell ref="I1:N1"/>
    <mergeCell ref="O1:T1"/>
    <mergeCell ref="U1:Z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EFB04-8A91-47D8-A00E-984F5A28D2E9}">
  <dimension ref="B1:C4"/>
  <sheetViews>
    <sheetView workbookViewId="0">
      <selection activeCell="B1" sqref="B1:C4"/>
    </sheetView>
  </sheetViews>
  <sheetFormatPr defaultRowHeight="14.4" x14ac:dyDescent="0.3"/>
  <sheetData>
    <row r="1" spans="2:3" x14ac:dyDescent="0.3">
      <c r="B1" s="2" t="s">
        <v>50</v>
      </c>
      <c r="C1" s="2" t="s">
        <v>51</v>
      </c>
    </row>
    <row r="2" spans="2:3" x14ac:dyDescent="0.3">
      <c r="B2" s="1">
        <v>0.99761</v>
      </c>
      <c r="C2" s="1">
        <v>0.36515999999999998</v>
      </c>
    </row>
    <row r="3" spans="2:3" x14ac:dyDescent="0.3">
      <c r="B3" s="1">
        <v>1.0024</v>
      </c>
      <c r="C3" s="1">
        <v>0.37130999999999997</v>
      </c>
    </row>
    <row r="4" spans="2:3" x14ac:dyDescent="0.3">
      <c r="B4" s="1">
        <v>1</v>
      </c>
      <c r="C4" s="1">
        <v>0.36821999999999999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8F853-38F5-48CE-8BD7-612767B12725}">
  <dimension ref="C2:D5"/>
  <sheetViews>
    <sheetView workbookViewId="0">
      <selection activeCell="D9" sqref="D9"/>
    </sheetView>
  </sheetViews>
  <sheetFormatPr defaultRowHeight="14.4" x14ac:dyDescent="0.3"/>
  <sheetData>
    <row r="2" spans="3:4" x14ac:dyDescent="0.3">
      <c r="C2" s="2" t="s">
        <v>52</v>
      </c>
      <c r="D2" s="2" t="s">
        <v>53</v>
      </c>
    </row>
    <row r="3" spans="3:4" x14ac:dyDescent="0.3">
      <c r="C3" s="1">
        <v>7.3</v>
      </c>
      <c r="D3" s="1">
        <v>6.9</v>
      </c>
    </row>
    <row r="4" spans="3:4" x14ac:dyDescent="0.3">
      <c r="C4" s="1">
        <v>7.58</v>
      </c>
      <c r="D4" s="1">
        <v>6.84</v>
      </c>
    </row>
    <row r="5" spans="3:4" x14ac:dyDescent="0.3">
      <c r="C5" s="1">
        <v>7.14</v>
      </c>
      <c r="D5" s="1">
        <v>7.03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DC6F2-CC4B-4A00-8CEA-801069C80784}">
  <dimension ref="B1:C4"/>
  <sheetViews>
    <sheetView workbookViewId="0">
      <selection activeCell="C10" sqref="C10"/>
    </sheetView>
  </sheetViews>
  <sheetFormatPr defaultRowHeight="14.4" x14ac:dyDescent="0.3"/>
  <sheetData>
    <row r="1" spans="2:3" x14ac:dyDescent="0.3">
      <c r="B1" s="2" t="s">
        <v>52</v>
      </c>
      <c r="C1" s="2" t="s">
        <v>53</v>
      </c>
    </row>
    <row r="2" spans="2:3" x14ac:dyDescent="0.3">
      <c r="B2" s="1">
        <v>37</v>
      </c>
      <c r="C2" s="1">
        <v>135</v>
      </c>
    </row>
    <row r="3" spans="2:3" x14ac:dyDescent="0.3">
      <c r="B3" s="1">
        <v>26</v>
      </c>
      <c r="C3" s="1">
        <v>122</v>
      </c>
    </row>
    <row r="4" spans="2:3" x14ac:dyDescent="0.3">
      <c r="B4" s="1">
        <v>40</v>
      </c>
      <c r="C4" s="1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AD482-C0B7-4CEF-8F4C-0EE27EFEFBF3}">
  <dimension ref="B1:E7"/>
  <sheetViews>
    <sheetView workbookViewId="0">
      <selection activeCell="B1" sqref="B1:E7"/>
    </sheetView>
  </sheetViews>
  <sheetFormatPr defaultRowHeight="14.4" x14ac:dyDescent="0.3"/>
  <sheetData>
    <row r="1" spans="2:5" ht="16.2" x14ac:dyDescent="0.3">
      <c r="B1" s="2" t="s">
        <v>0</v>
      </c>
      <c r="C1" s="2" t="s">
        <v>6</v>
      </c>
      <c r="D1" s="2" t="s">
        <v>2</v>
      </c>
      <c r="E1" s="2" t="s">
        <v>3</v>
      </c>
    </row>
    <row r="2" spans="2:5" x14ac:dyDescent="0.3">
      <c r="B2" s="1">
        <v>9.4190000000000005</v>
      </c>
      <c r="C2" s="1">
        <v>8.6609999999999996</v>
      </c>
      <c r="D2" s="1">
        <v>58.509</v>
      </c>
      <c r="E2" s="1">
        <v>36.316000000000003</v>
      </c>
    </row>
    <row r="3" spans="2:5" x14ac:dyDescent="0.3">
      <c r="B3" s="1">
        <v>10.507</v>
      </c>
      <c r="C3" s="1">
        <v>6.4470000000000001</v>
      </c>
      <c r="D3" s="1">
        <v>62.381</v>
      </c>
      <c r="E3" s="1">
        <v>32.780999999999999</v>
      </c>
    </row>
    <row r="4" spans="2:5" x14ac:dyDescent="0.3">
      <c r="B4" s="1">
        <v>8.2260000000000009</v>
      </c>
      <c r="C4" s="1">
        <v>11.993</v>
      </c>
      <c r="D4" s="1">
        <v>51.334000000000003</v>
      </c>
      <c r="E4" s="1">
        <v>38.005000000000003</v>
      </c>
    </row>
    <row r="5" spans="2:5" x14ac:dyDescent="0.3">
      <c r="B5" s="1">
        <v>9.3320000000000007</v>
      </c>
      <c r="C5" s="1">
        <v>6.2279999999999998</v>
      </c>
      <c r="D5" s="1">
        <v>61.771999999999998</v>
      </c>
      <c r="E5" s="1">
        <v>43.173999999999999</v>
      </c>
    </row>
    <row r="6" spans="2:5" x14ac:dyDescent="0.3">
      <c r="B6" s="1">
        <v>11.775</v>
      </c>
      <c r="C6" s="1">
        <v>12.173999999999999</v>
      </c>
      <c r="D6" s="1">
        <v>60.185000000000002</v>
      </c>
      <c r="E6" s="1">
        <v>32.000999999999998</v>
      </c>
    </row>
    <row r="7" spans="2:5" x14ac:dyDescent="0.3">
      <c r="B7" s="1">
        <v>7.0949999999999998</v>
      </c>
      <c r="C7" s="1">
        <v>6.5209999999999999</v>
      </c>
      <c r="D7" s="1">
        <v>55.960999999999999</v>
      </c>
      <c r="E7" s="1">
        <v>36.171999999999997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AF232-2E9D-4C5F-8A7B-564E4DA87650}">
  <dimension ref="C1:F7"/>
  <sheetViews>
    <sheetView workbookViewId="0">
      <selection activeCell="F17" sqref="F17"/>
    </sheetView>
  </sheetViews>
  <sheetFormatPr defaultRowHeight="14.4" x14ac:dyDescent="0.3"/>
  <sheetData>
    <row r="1" spans="3:6" ht="16.8" x14ac:dyDescent="0.35">
      <c r="C1" s="2" t="s">
        <v>7</v>
      </c>
      <c r="D1" s="2" t="s">
        <v>8</v>
      </c>
      <c r="E1" s="2" t="s">
        <v>9</v>
      </c>
      <c r="F1" s="2" t="s">
        <v>10</v>
      </c>
    </row>
    <row r="2" spans="3:6" x14ac:dyDescent="0.3">
      <c r="C2" s="1">
        <v>16.376999999999999</v>
      </c>
      <c r="D2" s="1">
        <v>12.298</v>
      </c>
      <c r="E2" s="1">
        <v>76.533000000000001</v>
      </c>
      <c r="F2" s="1">
        <v>36.220999999999997</v>
      </c>
    </row>
    <row r="3" spans="3:6" x14ac:dyDescent="0.3">
      <c r="C3" s="1">
        <v>18.529</v>
      </c>
      <c r="D3" s="1">
        <v>19.117000000000001</v>
      </c>
      <c r="E3" s="1">
        <v>85.441999999999993</v>
      </c>
      <c r="F3" s="1">
        <v>45.875999999999998</v>
      </c>
    </row>
    <row r="4" spans="3:6" x14ac:dyDescent="0.3">
      <c r="C4" s="1">
        <v>14.177</v>
      </c>
      <c r="D4" s="1">
        <v>12.183</v>
      </c>
      <c r="E4" s="1">
        <v>68.665000000000006</v>
      </c>
      <c r="F4" s="1">
        <v>34.898000000000003</v>
      </c>
    </row>
    <row r="5" spans="3:6" x14ac:dyDescent="0.3">
      <c r="C5" s="1">
        <v>20.558</v>
      </c>
      <c r="D5" s="1">
        <v>15.446</v>
      </c>
      <c r="E5" s="1">
        <v>75.158000000000001</v>
      </c>
      <c r="F5" s="1">
        <v>48.116999999999997</v>
      </c>
    </row>
    <row r="6" spans="3:6" x14ac:dyDescent="0.3">
      <c r="C6" s="1">
        <v>14.115</v>
      </c>
      <c r="D6" s="1">
        <v>20.553000000000001</v>
      </c>
      <c r="E6" s="1">
        <v>80.225999999999999</v>
      </c>
      <c r="F6" s="1">
        <v>38.622999999999998</v>
      </c>
    </row>
    <row r="7" spans="3:6" x14ac:dyDescent="0.3">
      <c r="C7" s="1">
        <v>14.382</v>
      </c>
      <c r="D7" s="1">
        <v>16.007000000000001</v>
      </c>
      <c r="E7" s="1">
        <v>71.150999999999996</v>
      </c>
      <c r="F7" s="1">
        <v>38.171999999999997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4941C-8E37-4AA0-B842-EF00914D58F0}">
  <dimension ref="C1:D7"/>
  <sheetViews>
    <sheetView workbookViewId="0">
      <selection activeCell="C1" sqref="C1:D7"/>
    </sheetView>
  </sheetViews>
  <sheetFormatPr defaultRowHeight="14.4" x14ac:dyDescent="0.3"/>
  <sheetData>
    <row r="1" spans="3:4" ht="16.2" x14ac:dyDescent="0.3">
      <c r="C1" s="4" t="s">
        <v>11</v>
      </c>
      <c r="D1" s="4" t="s">
        <v>12</v>
      </c>
    </row>
    <row r="2" spans="3:4" x14ac:dyDescent="0.3">
      <c r="C2" s="1">
        <v>34.223999999999997</v>
      </c>
      <c r="D2" s="1">
        <v>48.664000000000001</v>
      </c>
    </row>
    <row r="3" spans="3:4" x14ac:dyDescent="0.3">
      <c r="C3" s="1">
        <v>28.661000000000001</v>
      </c>
      <c r="D3" s="1">
        <v>40.817</v>
      </c>
    </row>
    <row r="4" spans="3:4" x14ac:dyDescent="0.3">
      <c r="C4" s="1">
        <v>30.018000000000001</v>
      </c>
      <c r="D4" s="1">
        <v>34.661999999999999</v>
      </c>
    </row>
    <row r="5" spans="3:4" x14ac:dyDescent="0.3">
      <c r="C5" s="1">
        <v>35.661000000000001</v>
      </c>
      <c r="D5" s="1">
        <v>43.667999999999999</v>
      </c>
    </row>
    <row r="6" spans="3:4" x14ac:dyDescent="0.3">
      <c r="C6" s="1">
        <v>25.382000000000001</v>
      </c>
      <c r="D6" s="1">
        <v>43.156999999999996</v>
      </c>
    </row>
    <row r="7" spans="3:4" x14ac:dyDescent="0.3">
      <c r="C7" s="1">
        <v>30.736000000000001</v>
      </c>
      <c r="D7" s="1">
        <v>35.116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5468D-7D3B-4731-99AD-7E2756A1F963}">
  <dimension ref="C1:D7"/>
  <sheetViews>
    <sheetView workbookViewId="0">
      <selection activeCell="C1" sqref="C1:D7"/>
    </sheetView>
  </sheetViews>
  <sheetFormatPr defaultRowHeight="14.4" x14ac:dyDescent="0.3"/>
  <sheetData>
    <row r="1" spans="3:4" ht="16.2" x14ac:dyDescent="0.3">
      <c r="C1" s="4" t="s">
        <v>11</v>
      </c>
      <c r="D1" s="4" t="s">
        <v>12</v>
      </c>
    </row>
    <row r="2" spans="3:4" x14ac:dyDescent="0.3">
      <c r="C2" s="1">
        <v>12.395</v>
      </c>
      <c r="D2" s="1">
        <v>6.0270000000000001</v>
      </c>
    </row>
    <row r="3" spans="3:4" x14ac:dyDescent="0.3">
      <c r="C3" s="1">
        <v>11.688000000000001</v>
      </c>
      <c r="D3" s="1">
        <v>5.3940000000000001</v>
      </c>
    </row>
    <row r="4" spans="3:4" x14ac:dyDescent="0.3">
      <c r="C4" s="1">
        <v>10.504</v>
      </c>
      <c r="D4" s="1">
        <v>5.1859999999999999</v>
      </c>
    </row>
    <row r="5" spans="3:4" x14ac:dyDescent="0.3">
      <c r="C5" s="1">
        <v>12.004</v>
      </c>
      <c r="D5" s="1">
        <v>4.8840000000000003</v>
      </c>
    </row>
    <row r="6" spans="3:4" x14ac:dyDescent="0.3">
      <c r="C6" s="1">
        <v>11.018000000000001</v>
      </c>
      <c r="D6" s="1">
        <v>4.9320000000000004</v>
      </c>
    </row>
    <row r="7" spans="3:4" x14ac:dyDescent="0.3">
      <c r="C7" s="1">
        <v>10.231</v>
      </c>
      <c r="D7" s="1">
        <v>7.5289999999999999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8DBA2-4C6B-4BF4-800A-3347B6B81118}">
  <dimension ref="B2:T5"/>
  <sheetViews>
    <sheetView workbookViewId="0">
      <selection activeCell="B3" sqref="B3:B5"/>
    </sheetView>
  </sheetViews>
  <sheetFormatPr defaultRowHeight="14.4" x14ac:dyDescent="0.3"/>
  <sheetData>
    <row r="2" spans="2:20" ht="16.2" x14ac:dyDescent="0.3">
      <c r="C2" s="7" t="s">
        <v>11</v>
      </c>
      <c r="D2" s="7"/>
      <c r="E2" s="7"/>
      <c r="F2" s="7"/>
      <c r="G2" s="7"/>
      <c r="H2" s="7"/>
      <c r="I2" s="7" t="s">
        <v>12</v>
      </c>
      <c r="J2" s="7"/>
      <c r="K2" s="7"/>
      <c r="L2" s="7"/>
      <c r="M2" s="7"/>
      <c r="N2" s="7"/>
      <c r="O2" s="6"/>
      <c r="P2" s="6"/>
      <c r="Q2" s="6"/>
      <c r="R2" s="6"/>
      <c r="S2" s="6"/>
      <c r="T2" s="6"/>
    </row>
    <row r="3" spans="2:20" x14ac:dyDescent="0.3">
      <c r="B3" s="3" t="s">
        <v>13</v>
      </c>
      <c r="C3" s="1">
        <v>66</v>
      </c>
      <c r="D3" s="1">
        <v>64</v>
      </c>
      <c r="E3" s="1">
        <v>70</v>
      </c>
      <c r="F3" s="1">
        <v>67</v>
      </c>
      <c r="G3" s="1">
        <v>74</v>
      </c>
      <c r="H3" s="1">
        <v>60</v>
      </c>
      <c r="I3" s="1">
        <v>67</v>
      </c>
      <c r="J3" s="1">
        <v>72</v>
      </c>
      <c r="K3" s="1">
        <v>65</v>
      </c>
      <c r="L3" s="1">
        <v>59</v>
      </c>
      <c r="M3" s="1">
        <v>64</v>
      </c>
      <c r="N3" s="1">
        <v>68</v>
      </c>
      <c r="O3" s="1"/>
      <c r="P3" s="1"/>
      <c r="Q3" s="1"/>
      <c r="R3" s="1"/>
      <c r="S3" s="1"/>
      <c r="T3" s="1"/>
    </row>
    <row r="4" spans="2:20" x14ac:dyDescent="0.3">
      <c r="B4" s="3" t="s">
        <v>14</v>
      </c>
      <c r="C4" s="1">
        <v>87</v>
      </c>
      <c r="D4" s="1">
        <v>92</v>
      </c>
      <c r="E4" s="1">
        <v>94</v>
      </c>
      <c r="F4" s="1">
        <v>99</v>
      </c>
      <c r="G4" s="1">
        <v>93</v>
      </c>
      <c r="H4" s="1">
        <v>90</v>
      </c>
      <c r="I4" s="1">
        <v>84</v>
      </c>
      <c r="J4" s="1">
        <v>96</v>
      </c>
      <c r="K4" s="1">
        <v>94</v>
      </c>
      <c r="L4" s="1">
        <v>92</v>
      </c>
      <c r="M4" s="1">
        <v>98</v>
      </c>
      <c r="N4" s="1">
        <v>86</v>
      </c>
      <c r="O4" s="1"/>
      <c r="P4" s="1"/>
      <c r="Q4" s="1"/>
      <c r="R4" s="1"/>
      <c r="S4" s="1"/>
      <c r="T4" s="1"/>
    </row>
    <row r="5" spans="2:20" x14ac:dyDescent="0.3">
      <c r="B5" s="3" t="s">
        <v>15</v>
      </c>
      <c r="C5" s="1">
        <v>98</v>
      </c>
      <c r="D5" s="1">
        <v>101</v>
      </c>
      <c r="E5" s="1">
        <v>105</v>
      </c>
      <c r="F5" s="1">
        <v>107</v>
      </c>
      <c r="G5" s="1">
        <v>104</v>
      </c>
      <c r="H5" s="1">
        <v>92</v>
      </c>
      <c r="I5" s="1">
        <v>97</v>
      </c>
      <c r="J5" s="1">
        <v>102</v>
      </c>
      <c r="K5" s="1">
        <v>110</v>
      </c>
      <c r="L5" s="1">
        <v>90</v>
      </c>
      <c r="M5" s="1">
        <v>107</v>
      </c>
      <c r="N5" s="1">
        <v>104</v>
      </c>
      <c r="O5" s="1"/>
      <c r="P5" s="1"/>
      <c r="Q5" s="1"/>
      <c r="R5" s="1"/>
      <c r="S5" s="1"/>
      <c r="T5" s="1"/>
    </row>
  </sheetData>
  <mergeCells count="3">
    <mergeCell ref="C2:H2"/>
    <mergeCell ref="I2:N2"/>
    <mergeCell ref="O2:T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42</vt:i4>
      </vt:variant>
    </vt:vector>
  </HeadingPairs>
  <TitlesOfParts>
    <vt:vector size="42" baseType="lpstr">
      <vt:lpstr>Figure1A</vt:lpstr>
      <vt:lpstr>Figure1B</vt:lpstr>
      <vt:lpstr>Figure 1C</vt:lpstr>
      <vt:lpstr>Figure1D</vt:lpstr>
      <vt:lpstr>Figure1F</vt:lpstr>
      <vt:lpstr>Figure1G</vt:lpstr>
      <vt:lpstr>Figure1J</vt:lpstr>
      <vt:lpstr>Figure1L</vt:lpstr>
      <vt:lpstr>Figure2A</vt:lpstr>
      <vt:lpstr>Figure2B</vt:lpstr>
      <vt:lpstr>Figure2D</vt:lpstr>
      <vt:lpstr>Figure2F</vt:lpstr>
      <vt:lpstr>Figure2H</vt:lpstr>
      <vt:lpstr>Figure3B</vt:lpstr>
      <vt:lpstr>Figure3D</vt:lpstr>
      <vt:lpstr>Figure4A</vt:lpstr>
      <vt:lpstr>Figure4C</vt:lpstr>
      <vt:lpstr>Figure4F</vt:lpstr>
      <vt:lpstr>Figure5A</vt:lpstr>
      <vt:lpstr>Figure5B</vt:lpstr>
      <vt:lpstr>Figure5C</vt:lpstr>
      <vt:lpstr>Figure5D</vt:lpstr>
      <vt:lpstr>Figure5F</vt:lpstr>
      <vt:lpstr>Figure5G</vt:lpstr>
      <vt:lpstr>Figure6B</vt:lpstr>
      <vt:lpstr>Figure6C</vt:lpstr>
      <vt:lpstr>Figure6D</vt:lpstr>
      <vt:lpstr>Figure6G</vt:lpstr>
      <vt:lpstr>Figure6H</vt:lpstr>
      <vt:lpstr>Figure7B</vt:lpstr>
      <vt:lpstr>Figure7C</vt:lpstr>
      <vt:lpstr>Supplemental figure 1A</vt:lpstr>
      <vt:lpstr>Supplemental figure 1B</vt:lpstr>
      <vt:lpstr>Supplemental figure 1C</vt:lpstr>
      <vt:lpstr>Supplemental figure 1D</vt:lpstr>
      <vt:lpstr>Supplemental figure 1E</vt:lpstr>
      <vt:lpstr>Supplemental figure 1F</vt:lpstr>
      <vt:lpstr>Supplemental figure 1G</vt:lpstr>
      <vt:lpstr>Supplemental figure 1H</vt:lpstr>
      <vt:lpstr>Supplemental figure 1I</vt:lpstr>
      <vt:lpstr>Supplemental figure 2A</vt:lpstr>
      <vt:lpstr>Supplemental figure 2C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Weixin Zhang</dc:creator>
  <cp:lastModifiedBy>Weixin Zhang</cp:lastModifiedBy>
  <dcterms:created xsi:type="dcterms:W3CDTF">2015-06-05T18:19:34Z</dcterms:created>
  <dcterms:modified xsi:type="dcterms:W3CDTF">2024-08-12T18:20:58Z</dcterms:modified>
</cp:coreProperties>
</file>