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llianstrandberg/Documents/El-Deiry 2021-2022/JCI paper 2023 revision/"/>
    </mc:Choice>
  </mc:AlternateContent>
  <xr:revisionPtr revIDLastSave="0" documentId="8_{D98912DE-D05F-8746-A69E-A2DD7B33B73F}" xr6:coauthVersionLast="47" xr6:coauthVersionMax="47" xr10:uidLastSave="{00000000-0000-0000-0000-000000000000}"/>
  <bookViews>
    <workbookView xWindow="1720" yWindow="520" windowWidth="19560" windowHeight="15980" activeTab="1" xr2:uid="{EBBB2945-C9F8-AE42-A0C0-45B9240E98BE}"/>
  </bookViews>
  <sheets>
    <sheet name="Figure 2" sheetId="1" r:id="rId1"/>
    <sheet name="Figure 3" sheetId="20" r:id="rId2"/>
    <sheet name="Figure S3 new" sheetId="2" r:id="rId3"/>
    <sheet name="Figure 4 " sheetId="5" r:id="rId4"/>
    <sheet name="Figure 5" sheetId="6" r:id="rId5"/>
    <sheet name="Figure 7" sheetId="19" r:id="rId6"/>
    <sheet name="Figure S1" sheetId="8" r:id="rId7"/>
    <sheet name="Table S1" sheetId="9" r:id="rId8"/>
    <sheet name="Table S2" sheetId="10" r:id="rId9"/>
    <sheet name="Figure S2" sheetId="11" r:id="rId10"/>
    <sheet name="Figure S2 D,E" sheetId="15" r:id="rId11"/>
    <sheet name="Figure S4" sheetId="18" r:id="rId12"/>
    <sheet name="Figure S5" sheetId="16" r:id="rId13"/>
    <sheet name="Figure S6" sheetId="12" r:id="rId14"/>
    <sheet name="Figure S8" sheetId="14" r:id="rId15"/>
    <sheet name="Figure S9" sheetId="13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8" l="1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8" i="18"/>
  <c r="N17" i="18"/>
  <c r="N15" i="18"/>
  <c r="N14" i="18"/>
  <c r="N13" i="18"/>
  <c r="N12" i="18"/>
  <c r="N11" i="18"/>
  <c r="N10" i="18"/>
  <c r="N9" i="18"/>
  <c r="N8" i="18"/>
  <c r="N7" i="18"/>
  <c r="N6" i="18"/>
  <c r="N5" i="18"/>
  <c r="N4" i="18"/>
  <c r="N3" i="18"/>
  <c r="DU30" i="12"/>
  <c r="DR30" i="12"/>
  <c r="DO30" i="12"/>
  <c r="DL30" i="12"/>
  <c r="DI30" i="12"/>
  <c r="DF30" i="12"/>
  <c r="DC30" i="12"/>
  <c r="CZ30" i="12"/>
  <c r="CW30" i="12"/>
  <c r="CT30" i="12"/>
  <c r="CQ30" i="12"/>
  <c r="CN30" i="12"/>
  <c r="CK30" i="12"/>
  <c r="CH30" i="12"/>
  <c r="CE30" i="12"/>
  <c r="CB30" i="12"/>
  <c r="BY30" i="12"/>
  <c r="BV30" i="12"/>
  <c r="BS30" i="12"/>
  <c r="BP30" i="12"/>
  <c r="BM30" i="12"/>
  <c r="BJ30" i="12"/>
  <c r="BG30" i="12"/>
  <c r="BD30" i="12"/>
  <c r="BA30" i="12"/>
  <c r="AX30" i="12"/>
  <c r="AU30" i="12"/>
  <c r="AR30" i="12"/>
  <c r="AO30" i="12"/>
  <c r="AL30" i="12"/>
  <c r="AI30" i="12"/>
  <c r="AF30" i="12"/>
  <c r="AC30" i="12"/>
  <c r="Z30" i="12"/>
  <c r="W30" i="12"/>
  <c r="T30" i="12"/>
  <c r="Q30" i="12"/>
  <c r="N30" i="12"/>
  <c r="K30" i="12"/>
  <c r="H30" i="12"/>
  <c r="E30" i="12"/>
  <c r="DU27" i="12"/>
  <c r="DR27" i="12"/>
  <c r="DO27" i="12"/>
  <c r="DL27" i="12"/>
  <c r="DI27" i="12"/>
  <c r="DF27" i="12"/>
  <c r="DC27" i="12"/>
  <c r="CZ27" i="12"/>
  <c r="CW27" i="12"/>
  <c r="CT27" i="12"/>
  <c r="CQ27" i="12"/>
  <c r="CN27" i="12"/>
  <c r="CK27" i="12"/>
  <c r="CH27" i="12"/>
  <c r="CE27" i="12"/>
  <c r="CB27" i="12"/>
  <c r="BY27" i="12"/>
  <c r="BV27" i="12"/>
  <c r="BS27" i="12"/>
  <c r="BP27" i="12"/>
  <c r="BM27" i="12"/>
  <c r="BJ27" i="12"/>
  <c r="BG27" i="12"/>
  <c r="BD27" i="12"/>
  <c r="BA27" i="12"/>
  <c r="AX27" i="12"/>
  <c r="AU27" i="12"/>
  <c r="AR27" i="12"/>
  <c r="AO27" i="12"/>
  <c r="AL27" i="12"/>
  <c r="AI27" i="12"/>
  <c r="AF27" i="12"/>
  <c r="AC27" i="12"/>
  <c r="Z27" i="12"/>
  <c r="W27" i="12"/>
  <c r="T27" i="12"/>
  <c r="Q27" i="12"/>
  <c r="N27" i="12"/>
  <c r="K27" i="12"/>
  <c r="H27" i="12"/>
  <c r="E27" i="12"/>
  <c r="DU24" i="12"/>
  <c r="DR24" i="12"/>
  <c r="DO24" i="12"/>
  <c r="DL24" i="12"/>
  <c r="DI24" i="12"/>
  <c r="DF24" i="12"/>
  <c r="DC24" i="12"/>
  <c r="CZ24" i="12"/>
  <c r="CW24" i="12"/>
  <c r="CT24" i="12"/>
  <c r="CQ24" i="12"/>
  <c r="CN24" i="12"/>
  <c r="CK24" i="12"/>
  <c r="CH24" i="12"/>
  <c r="CE24" i="12"/>
  <c r="CB24" i="12"/>
  <c r="BY24" i="12"/>
  <c r="BV24" i="12"/>
  <c r="BS24" i="12"/>
  <c r="BP24" i="12"/>
  <c r="BM24" i="12"/>
  <c r="BJ24" i="12"/>
  <c r="BG24" i="12"/>
  <c r="BD24" i="12"/>
  <c r="BA24" i="12"/>
  <c r="AX24" i="12"/>
  <c r="AU24" i="12"/>
  <c r="AR24" i="12"/>
  <c r="AO24" i="12"/>
  <c r="AL24" i="12"/>
  <c r="AI24" i="12"/>
  <c r="AF24" i="12"/>
  <c r="AC24" i="12"/>
  <c r="Z24" i="12"/>
  <c r="W24" i="12"/>
  <c r="T24" i="12"/>
  <c r="Q24" i="12"/>
  <c r="N24" i="12"/>
  <c r="K24" i="12"/>
  <c r="H24" i="12"/>
  <c r="E24" i="12"/>
  <c r="DU21" i="12"/>
  <c r="DR21" i="12"/>
  <c r="DO21" i="12"/>
  <c r="DL21" i="12"/>
  <c r="DI21" i="12"/>
  <c r="DF21" i="12"/>
  <c r="DC21" i="12"/>
  <c r="CZ21" i="12"/>
  <c r="CW21" i="12"/>
  <c r="CT21" i="12"/>
  <c r="CQ21" i="12"/>
  <c r="CN21" i="12"/>
  <c r="CK21" i="12"/>
  <c r="CH21" i="12"/>
  <c r="CE21" i="12"/>
  <c r="CB21" i="12"/>
  <c r="BY21" i="12"/>
  <c r="BV21" i="12"/>
  <c r="BS21" i="12"/>
  <c r="BP21" i="12"/>
  <c r="BM21" i="12"/>
  <c r="BJ21" i="12"/>
  <c r="BG21" i="12"/>
  <c r="BD21" i="12"/>
  <c r="BA21" i="12"/>
  <c r="AX21" i="12"/>
  <c r="AU21" i="12"/>
  <c r="AR21" i="12"/>
  <c r="AO21" i="12"/>
  <c r="AL21" i="12"/>
  <c r="AI21" i="12"/>
  <c r="AF21" i="12"/>
  <c r="AC21" i="12"/>
  <c r="Z21" i="12"/>
  <c r="W21" i="12"/>
  <c r="T21" i="12"/>
  <c r="Q21" i="12"/>
  <c r="N21" i="12"/>
  <c r="K21" i="12"/>
  <c r="H21" i="12"/>
  <c r="E21" i="12"/>
  <c r="DU18" i="12"/>
  <c r="DR18" i="12"/>
  <c r="DO18" i="12"/>
  <c r="DL18" i="12"/>
  <c r="DI18" i="12"/>
  <c r="DF18" i="12"/>
  <c r="DC18" i="12"/>
  <c r="CZ18" i="12"/>
  <c r="CW18" i="12"/>
  <c r="CT18" i="12"/>
  <c r="CQ18" i="12"/>
  <c r="CN18" i="12"/>
  <c r="CK18" i="12"/>
  <c r="CH18" i="12"/>
  <c r="CE18" i="12"/>
  <c r="CB18" i="12"/>
  <c r="BY18" i="12"/>
  <c r="BV18" i="12"/>
  <c r="BS18" i="12"/>
  <c r="BP18" i="12"/>
  <c r="BM18" i="12"/>
  <c r="BJ18" i="12"/>
  <c r="BG18" i="12"/>
  <c r="BD18" i="12"/>
  <c r="BA18" i="12"/>
  <c r="AX18" i="12"/>
  <c r="AU18" i="12"/>
  <c r="AR18" i="12"/>
  <c r="AO18" i="12"/>
  <c r="AL18" i="12"/>
  <c r="AI18" i="12"/>
  <c r="AF18" i="12"/>
  <c r="AC18" i="12"/>
  <c r="Z18" i="12"/>
  <c r="W18" i="12"/>
  <c r="T18" i="12"/>
  <c r="Q18" i="12"/>
  <c r="N18" i="12"/>
  <c r="K18" i="12"/>
  <c r="H18" i="12"/>
  <c r="E18" i="12"/>
  <c r="T50" i="10"/>
  <c r="K50" i="10"/>
  <c r="T49" i="10"/>
  <c r="K49" i="10"/>
  <c r="T48" i="10"/>
  <c r="K48" i="10"/>
  <c r="T47" i="10"/>
  <c r="K47" i="10"/>
  <c r="T46" i="10"/>
  <c r="K46" i="10"/>
  <c r="T45" i="10"/>
  <c r="K45" i="10"/>
  <c r="T44" i="10"/>
  <c r="K44" i="10"/>
  <c r="T43" i="10"/>
  <c r="K43" i="10"/>
  <c r="T42" i="10"/>
  <c r="K42" i="10"/>
  <c r="T41" i="10"/>
  <c r="K41" i="10"/>
  <c r="T40" i="10"/>
  <c r="K40" i="10"/>
  <c r="T39" i="10"/>
  <c r="K39" i="10"/>
  <c r="T38" i="10"/>
  <c r="K38" i="10"/>
  <c r="T37" i="10"/>
  <c r="K37" i="10"/>
  <c r="T36" i="10"/>
  <c r="K36" i="10"/>
  <c r="T35" i="10"/>
  <c r="K35" i="10"/>
  <c r="T34" i="10"/>
  <c r="K34" i="10"/>
  <c r="T33" i="10"/>
  <c r="K33" i="10"/>
  <c r="T32" i="10"/>
  <c r="K32" i="10"/>
  <c r="T31" i="10"/>
  <c r="K31" i="10"/>
  <c r="N47" i="9"/>
  <c r="H47" i="9"/>
  <c r="N46" i="9"/>
  <c r="H46" i="9"/>
  <c r="N45" i="9"/>
  <c r="H45" i="9"/>
  <c r="N44" i="9"/>
  <c r="H44" i="9"/>
  <c r="N43" i="9"/>
  <c r="H43" i="9"/>
  <c r="N42" i="9"/>
  <c r="H42" i="9"/>
  <c r="N41" i="9"/>
  <c r="H41" i="9"/>
  <c r="N40" i="9"/>
  <c r="H40" i="9"/>
  <c r="N39" i="9"/>
  <c r="H39" i="9"/>
  <c r="N38" i="9"/>
  <c r="H38" i="9"/>
  <c r="N37" i="9"/>
  <c r="H37" i="9"/>
  <c r="N36" i="9"/>
  <c r="H36" i="9"/>
  <c r="N35" i="9"/>
  <c r="H35" i="9"/>
  <c r="N34" i="9"/>
  <c r="H34" i="9"/>
  <c r="N33" i="9"/>
  <c r="H33" i="9"/>
  <c r="N32" i="9"/>
  <c r="H32" i="9"/>
  <c r="N31" i="9"/>
  <c r="H31" i="9"/>
  <c r="N30" i="9"/>
  <c r="H30" i="9"/>
  <c r="N29" i="9"/>
  <c r="H29" i="9"/>
  <c r="M23" i="9"/>
  <c r="H23" i="9"/>
  <c r="M22" i="9"/>
  <c r="H22" i="9"/>
  <c r="M21" i="9"/>
  <c r="H21" i="9"/>
  <c r="M20" i="9"/>
  <c r="H20" i="9"/>
  <c r="M19" i="9"/>
  <c r="H19" i="9"/>
  <c r="M18" i="9"/>
  <c r="H18" i="9"/>
  <c r="M17" i="9"/>
  <c r="H17" i="9"/>
  <c r="M16" i="9"/>
  <c r="H16" i="9"/>
  <c r="M15" i="9"/>
  <c r="H15" i="9"/>
  <c r="M14" i="9"/>
  <c r="H14" i="9"/>
  <c r="M13" i="9"/>
  <c r="H13" i="9"/>
  <c r="M12" i="9"/>
  <c r="H12" i="9"/>
  <c r="M11" i="9"/>
  <c r="H11" i="9"/>
  <c r="M10" i="9"/>
  <c r="H10" i="9"/>
  <c r="M9" i="9"/>
  <c r="H9" i="9"/>
  <c r="M8" i="9"/>
  <c r="H8" i="9"/>
  <c r="M7" i="9"/>
  <c r="H7" i="9"/>
  <c r="M6" i="9"/>
  <c r="H6" i="9"/>
  <c r="M5" i="9"/>
  <c r="H5" i="9"/>
  <c r="E39" i="5"/>
  <c r="E36" i="5"/>
  <c r="E33" i="5"/>
  <c r="E30" i="5"/>
  <c r="E27" i="5"/>
  <c r="N61" i="1"/>
  <c r="N60" i="1"/>
  <c r="N59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</calcChain>
</file>

<file path=xl/sharedStrings.xml><?xml version="1.0" encoding="utf-8"?>
<sst xmlns="http://schemas.openxmlformats.org/spreadsheetml/2006/main" count="2029" uniqueCount="571">
  <si>
    <t>optical density sum</t>
  </si>
  <si>
    <t>background radius</t>
  </si>
  <si>
    <t>8 um</t>
  </si>
  <si>
    <t>lung section one</t>
  </si>
  <si>
    <t>lung section 2</t>
  </si>
  <si>
    <t>median filter radius</t>
  </si>
  <si>
    <t>tag</t>
  </si>
  <si>
    <t>treat</t>
  </si>
  <si>
    <t>Num positive</t>
  </si>
  <si>
    <t>num negative</t>
  </si>
  <si>
    <t xml:space="preserve">% positive </t>
  </si>
  <si>
    <t>area um^2</t>
  </si>
  <si>
    <t>average</t>
  </si>
  <si>
    <t>sigma</t>
  </si>
  <si>
    <t>1.5 um</t>
  </si>
  <si>
    <t>control</t>
  </si>
  <si>
    <t>minimum area</t>
  </si>
  <si>
    <t>10 um^2</t>
  </si>
  <si>
    <t>contorl</t>
  </si>
  <si>
    <t>maximum area</t>
  </si>
  <si>
    <t>400 um^2</t>
  </si>
  <si>
    <t>threshold</t>
  </si>
  <si>
    <t>max background intensity</t>
  </si>
  <si>
    <t>X split by shape</t>
  </si>
  <si>
    <t>cell expansion</t>
  </si>
  <si>
    <t>5 um</t>
  </si>
  <si>
    <t>X include cell nucleus</t>
  </si>
  <si>
    <t>x smooth boundaries</t>
  </si>
  <si>
    <t>TLY012</t>
  </si>
  <si>
    <t>x make measurements</t>
  </si>
  <si>
    <t>Nucleus : DAB OD mean</t>
  </si>
  <si>
    <t>threshold +1</t>
  </si>
  <si>
    <t>threshold +2</t>
  </si>
  <si>
    <t>threshold +3</t>
  </si>
  <si>
    <t>10-Jan-2023</t>
  </si>
  <si>
    <t>1-Feb-2023</t>
  </si>
  <si>
    <t>17-Mar-2023</t>
  </si>
  <si>
    <t>3-Jul-2023</t>
  </si>
  <si>
    <t>29-Mar-2023</t>
  </si>
  <si>
    <t>10-Mar-2023</t>
  </si>
  <si>
    <t>Control</t>
  </si>
  <si>
    <t>14-Jul-2022</t>
  </si>
  <si>
    <t>20-Dec-2022</t>
  </si>
  <si>
    <t>15-Jul-2022</t>
  </si>
  <si>
    <t>25-Jul-2022</t>
  </si>
  <si>
    <t>18-Dec-2022</t>
  </si>
  <si>
    <t>21-Jul-2022</t>
  </si>
  <si>
    <t>Male TRAIL-/- 18 GY</t>
  </si>
  <si>
    <t>27-Jun-2022</t>
  </si>
  <si>
    <t>25-Oct-2022</t>
  </si>
  <si>
    <t>5-Jul-2022</t>
  </si>
  <si>
    <t>1-Sep-2022</t>
  </si>
  <si>
    <t>11-Jul-2022</t>
  </si>
  <si>
    <t>8-Jul-2022</t>
  </si>
  <si>
    <t>18-Jul-2022</t>
  </si>
  <si>
    <t>control 15 Gy</t>
  </si>
  <si>
    <t>TLY012 15 Gy</t>
  </si>
  <si>
    <t>control 18 Gy</t>
  </si>
  <si>
    <t>TLY012 18 Gy</t>
  </si>
  <si>
    <t>26-Jul-2022</t>
  </si>
  <si>
    <t>11-Aug-2022</t>
  </si>
  <si>
    <t>3-Aug-2022</t>
  </si>
  <si>
    <t>4-Aug-2022</t>
  </si>
  <si>
    <t>1-Aug-2022</t>
  </si>
  <si>
    <t>5-Aug-2022</t>
  </si>
  <si>
    <t>16-Aug-2022</t>
  </si>
  <si>
    <t>GM-CSF</t>
  </si>
  <si>
    <t>fold change</t>
  </si>
  <si>
    <t>CXCL1/GRO alpha/KC/CINC-1</t>
  </si>
  <si>
    <t>IL-7</t>
  </si>
  <si>
    <t>GDF-15</t>
  </si>
  <si>
    <t>CCL2/JE/MCP-1</t>
  </si>
  <si>
    <t>IL-1 beta/IL-1F2</t>
  </si>
  <si>
    <t>Chitinase-3-Like 1</t>
  </si>
  <si>
    <t>VEGF</t>
  </si>
  <si>
    <t>IL-2</t>
  </si>
  <si>
    <t>IL-4</t>
  </si>
  <si>
    <t>VEGFR2/KDR/Flk-1</t>
  </si>
  <si>
    <t>IL-6</t>
  </si>
  <si>
    <t>Il-10</t>
  </si>
  <si>
    <t>IL-13</t>
  </si>
  <si>
    <t>IL-17/IL-17A</t>
  </si>
  <si>
    <t>IFN-gamma</t>
  </si>
  <si>
    <t>IL-3</t>
  </si>
  <si>
    <t>IL-16</t>
  </si>
  <si>
    <t>CXCL10/IP-10/CRG-2</t>
  </si>
  <si>
    <t>CCL5/RANTES</t>
  </si>
  <si>
    <t>CCL7/MCP-3/MARC</t>
  </si>
  <si>
    <t>CCL12/MCP-5</t>
  </si>
  <si>
    <t>IL-33</t>
  </si>
  <si>
    <t>Prolactin</t>
  </si>
  <si>
    <t>M-CSF</t>
  </si>
  <si>
    <t>CCL3/MIP-1alpha</t>
  </si>
  <si>
    <t>IL-1 alpha/IL-1F1</t>
  </si>
  <si>
    <t>CCL20/MIP-3alpha</t>
  </si>
  <si>
    <t>TWEAK/TNFSF12</t>
  </si>
  <si>
    <t>CXCL12/SDF-1 alpha</t>
  </si>
  <si>
    <t>IGF-1</t>
  </si>
  <si>
    <t>BAFF/Blys/TNFSF13B</t>
  </si>
  <si>
    <t>MMP-8</t>
  </si>
  <si>
    <t>MMP-3</t>
  </si>
  <si>
    <t>FGF basic/FGF 2/bFGF</t>
  </si>
  <si>
    <t>Angiopoietin-2</t>
  </si>
  <si>
    <t>CCL21/6Ckine</t>
  </si>
  <si>
    <t>MMP-12</t>
  </si>
  <si>
    <t>CCL11/Eotaxin</t>
  </si>
  <si>
    <t>CCL22/MDC</t>
  </si>
  <si>
    <t>Dkk-1</t>
  </si>
  <si>
    <t>unirradiated</t>
  </si>
  <si>
    <t>ONC201</t>
  </si>
  <si>
    <t>TLY012+ONC201</t>
  </si>
  <si>
    <t>number</t>
  </si>
  <si>
    <t>treatment</t>
  </si>
  <si>
    <t>GMCSF</t>
  </si>
  <si>
    <t>CXCL1</t>
  </si>
  <si>
    <t>IL7</t>
  </si>
  <si>
    <t>GDF15</t>
  </si>
  <si>
    <t>CCL2</t>
  </si>
  <si>
    <t>IL1beta</t>
  </si>
  <si>
    <t>Chitinase3Like1</t>
  </si>
  <si>
    <t>IL2</t>
  </si>
  <si>
    <t>IL4</t>
  </si>
  <si>
    <t>VEGFR2</t>
  </si>
  <si>
    <t>IL6</t>
  </si>
  <si>
    <t>IL10</t>
  </si>
  <si>
    <t>IL13</t>
  </si>
  <si>
    <t>IL17</t>
  </si>
  <si>
    <t>IFNgamma</t>
  </si>
  <si>
    <t>IL3</t>
  </si>
  <si>
    <t>IL16</t>
  </si>
  <si>
    <t>CXCL10</t>
  </si>
  <si>
    <t>CCL5</t>
  </si>
  <si>
    <t>CCL7</t>
  </si>
  <si>
    <t>CCL12</t>
  </si>
  <si>
    <t>IL33</t>
  </si>
  <si>
    <t>MCSF</t>
  </si>
  <si>
    <t>CCL3</t>
  </si>
  <si>
    <t>IL1alpha</t>
  </si>
  <si>
    <t>CCL20</t>
  </si>
  <si>
    <t>TWEAK</t>
  </si>
  <si>
    <t>CXCL12</t>
  </si>
  <si>
    <t>IGF1</t>
  </si>
  <si>
    <t>BAFF</t>
  </si>
  <si>
    <t>MMP8</t>
  </si>
  <si>
    <t>GranzymeB</t>
  </si>
  <si>
    <t>FGFbasic</t>
  </si>
  <si>
    <t>Angiopoietin2</t>
  </si>
  <si>
    <t>MMP12</t>
  </si>
  <si>
    <t>CCL11</t>
  </si>
  <si>
    <t>CCL22</t>
  </si>
  <si>
    <t>Dkk1</t>
  </si>
  <si>
    <t>20GY</t>
  </si>
  <si>
    <t>day 0</t>
  </si>
  <si>
    <t>day 7</t>
  </si>
  <si>
    <t>day 10</t>
  </si>
  <si>
    <t>day 13</t>
  </si>
  <si>
    <t>day 16</t>
  </si>
  <si>
    <t>days post injection</t>
  </si>
  <si>
    <t>Unirradiated</t>
  </si>
  <si>
    <t>20 Gy</t>
  </si>
  <si>
    <t>20 Gy + TLY012</t>
  </si>
  <si>
    <t>20 Gy + ONC201</t>
  </si>
  <si>
    <t>20 Gy + TLY012 + ONC201</t>
  </si>
  <si>
    <t>tumor weight (g)</t>
  </si>
  <si>
    <t>unirradiated control</t>
  </si>
  <si>
    <t>20 Gy Control</t>
  </si>
  <si>
    <t>20 Gy + ONC201 + TLY012</t>
  </si>
  <si>
    <t>pre-radiation</t>
  </si>
  <si>
    <t>post-radiation</t>
  </si>
  <si>
    <t>Image #</t>
  </si>
  <si>
    <t>genotype</t>
  </si>
  <si>
    <t>gender</t>
  </si>
  <si>
    <t>radiation dose</t>
  </si>
  <si>
    <t>Inflammarory score (Gori et al)</t>
  </si>
  <si>
    <t>Ashcroft</t>
  </si>
  <si>
    <t>comment</t>
  </si>
  <si>
    <t>other</t>
  </si>
  <si>
    <t>1 he</t>
  </si>
  <si>
    <t>TRAIL-/-</t>
  </si>
  <si>
    <t>female</t>
  </si>
  <si>
    <t>IgG control</t>
  </si>
  <si>
    <t>NONE</t>
  </si>
  <si>
    <t>alveolitis and foci of mild to moderate interstitial pneumonitis</t>
  </si>
  <si>
    <t>2 he</t>
  </si>
  <si>
    <t>alveolitis and foci of mild to moderate pneumonitis</t>
  </si>
  <si>
    <t>3 he</t>
  </si>
  <si>
    <t>alveolitis and foci of moderate to severe pneumonitis</t>
  </si>
  <si>
    <t>4 he</t>
  </si>
  <si>
    <t>alveolitis and foci of moderate pnemonitis</t>
  </si>
  <si>
    <t>similar to above</t>
  </si>
  <si>
    <t>5 he</t>
  </si>
  <si>
    <t>alveolitis and several foci of moderate pnemonitis</t>
  </si>
  <si>
    <t>almost normal</t>
  </si>
  <si>
    <t>6 he</t>
  </si>
  <si>
    <t>anti-CCL22</t>
  </si>
  <si>
    <t>7 he</t>
  </si>
  <si>
    <t>8 he</t>
  </si>
  <si>
    <t>9 he</t>
  </si>
  <si>
    <t>alveolitis and foci of mild to moderate pnemonitis</t>
  </si>
  <si>
    <t>10 he</t>
  </si>
  <si>
    <t>alveolitis and foci of mild pnemonitis</t>
  </si>
  <si>
    <t>Control (male)</t>
  </si>
  <si>
    <t>TLY012 (male)</t>
  </si>
  <si>
    <t>ONC201 (male)</t>
  </si>
  <si>
    <t>Control (female)</t>
  </si>
  <si>
    <t>TLY012 (female)</t>
  </si>
  <si>
    <t>ONC201 (female)</t>
  </si>
  <si>
    <t>`</t>
  </si>
  <si>
    <t>Days</t>
  </si>
  <si>
    <t>TRAIL-/- weights (g)</t>
  </si>
  <si>
    <t>DR5-/- weights (g)</t>
  </si>
  <si>
    <t>C57Bl/6 weights (g)</t>
  </si>
  <si>
    <t/>
  </si>
  <si>
    <t>WBC</t>
  </si>
  <si>
    <t>K/uL</t>
  </si>
  <si>
    <t>NE#</t>
  </si>
  <si>
    <t>LY#</t>
  </si>
  <si>
    <t>MO#</t>
  </si>
  <si>
    <t>EO#</t>
  </si>
  <si>
    <t>NE%</t>
  </si>
  <si>
    <t>%</t>
  </si>
  <si>
    <t>LY%</t>
  </si>
  <si>
    <t>MO%</t>
  </si>
  <si>
    <t>EO%</t>
  </si>
  <si>
    <t>BA%</t>
  </si>
  <si>
    <t>RBC</t>
  </si>
  <si>
    <t>M/uL</t>
  </si>
  <si>
    <t>HB</t>
  </si>
  <si>
    <t>g/dL</t>
  </si>
  <si>
    <t>HCT</t>
  </si>
  <si>
    <t>MCV</t>
  </si>
  <si>
    <t>fL</t>
  </si>
  <si>
    <t>MCH</t>
  </si>
  <si>
    <t>Pg</t>
  </si>
  <si>
    <t>MCHC</t>
  </si>
  <si>
    <t>RDW</t>
  </si>
  <si>
    <t>PLT</t>
  </si>
  <si>
    <t>MPV</t>
  </si>
  <si>
    <t>Week One</t>
  </si>
  <si>
    <t>AVG</t>
  </si>
  <si>
    <t>Two Week</t>
  </si>
  <si>
    <t>Average</t>
  </si>
  <si>
    <t>BA#</t>
  </si>
  <si>
    <t>Female TRAIL-/-</t>
  </si>
  <si>
    <t>Male TRAIL-/-</t>
  </si>
  <si>
    <t>mouse 1</t>
  </si>
  <si>
    <t>mouse 2</t>
  </si>
  <si>
    <t>mouse 3</t>
  </si>
  <si>
    <t>mouse 4</t>
  </si>
  <si>
    <t>C57Bl/6 Female</t>
  </si>
  <si>
    <t>mouse 5</t>
  </si>
  <si>
    <t>mouse 6</t>
  </si>
  <si>
    <t>mouse 7</t>
  </si>
  <si>
    <t>mouse 8</t>
  </si>
  <si>
    <t>mouse 9</t>
  </si>
  <si>
    <t>mouse 10</t>
  </si>
  <si>
    <t>interstitial cells/ 0.25mm^2</t>
  </si>
  <si>
    <t>DR5-/- Female</t>
  </si>
  <si>
    <t>Unirradiated Control</t>
  </si>
  <si>
    <t>20 GY + ONC201</t>
  </si>
  <si>
    <t>days post-radiation</t>
  </si>
  <si>
    <t>days post-radiaiton</t>
  </si>
  <si>
    <t>48-hours post-irradiation treatment</t>
  </si>
  <si>
    <t>IgG</t>
  </si>
  <si>
    <t>MD5-1</t>
  </si>
  <si>
    <t>Days post-irradiaiton</t>
  </si>
  <si>
    <t>DR5 agonist experiment</t>
  </si>
  <si>
    <t>11 he</t>
  </si>
  <si>
    <t>male</t>
  </si>
  <si>
    <t>12 he</t>
  </si>
  <si>
    <t>14 he</t>
  </si>
  <si>
    <t>15 he</t>
  </si>
  <si>
    <t>alveolitis and few foci of mild pnemonitis</t>
  </si>
  <si>
    <t>16 he</t>
  </si>
  <si>
    <t>alveolitis and foci of moderate to severe pnemonitis</t>
  </si>
  <si>
    <t>17 he</t>
  </si>
  <si>
    <t>18 he</t>
  </si>
  <si>
    <t>19 he</t>
  </si>
  <si>
    <t>20 he</t>
  </si>
  <si>
    <t>21 he</t>
  </si>
  <si>
    <t>22 he</t>
  </si>
  <si>
    <t>23 he</t>
  </si>
  <si>
    <t>20Gy</t>
  </si>
  <si>
    <t>20Gy+TLY012</t>
  </si>
  <si>
    <t>Female Crs</t>
  </si>
  <si>
    <t>Male Crs</t>
  </si>
  <si>
    <t>Pressure</t>
  </si>
  <si>
    <t>Female PV Loop</t>
  </si>
  <si>
    <t>IL-1alpha</t>
  </si>
  <si>
    <t>prolactin</t>
  </si>
  <si>
    <t>Chitinase-3-Like1</t>
  </si>
  <si>
    <t>FGF basic</t>
  </si>
  <si>
    <t>foldchange</t>
  </si>
  <si>
    <t>Fold change</t>
  </si>
  <si>
    <t>DR 5-/-</t>
  </si>
  <si>
    <t>C57Bl/6</t>
  </si>
  <si>
    <t>TRAIL -/-</t>
  </si>
  <si>
    <t>severe focal inflamm changes (55%)</t>
  </si>
  <si>
    <t>moderate focal  changes (25%)</t>
  </si>
  <si>
    <t>moderate focal changes ((50%)</t>
  </si>
  <si>
    <t>moderate focal changes (50%)</t>
  </si>
  <si>
    <t>mild to mod changes (40)</t>
  </si>
  <si>
    <t>same as above</t>
  </si>
  <si>
    <t>severe almost diffuse changes (75%)</t>
  </si>
  <si>
    <t>mild to moderate changes (25%)</t>
  </si>
  <si>
    <t>mild focal changes ((20%)</t>
  </si>
  <si>
    <t>mild to moderate (40%)</t>
  </si>
  <si>
    <t>mild inflamm areas (25%)</t>
  </si>
  <si>
    <t>comments</t>
  </si>
  <si>
    <t>Tag</t>
  </si>
  <si>
    <t>Treatment</t>
  </si>
  <si>
    <t>TLY012 (24 hr)</t>
  </si>
  <si>
    <t>36.5 g</t>
  </si>
  <si>
    <t>36.2 g</t>
  </si>
  <si>
    <t>34.2 g</t>
  </si>
  <si>
    <t>34.5 g</t>
  </si>
  <si>
    <t>34.8 g</t>
  </si>
  <si>
    <t>36.6 g</t>
  </si>
  <si>
    <t>34.7 g</t>
  </si>
  <si>
    <t>33.8 g</t>
  </si>
  <si>
    <t>33.4 g</t>
  </si>
  <si>
    <t>33.5 g</t>
  </si>
  <si>
    <t>39.6 g</t>
  </si>
  <si>
    <t>39.3 g</t>
  </si>
  <si>
    <t>37.1 g</t>
  </si>
  <si>
    <t>36.7 g</t>
  </si>
  <si>
    <t>36.3 g</t>
  </si>
  <si>
    <t>29.7 g</t>
  </si>
  <si>
    <t>29.3 g</t>
  </si>
  <si>
    <t>28.9 g</t>
  </si>
  <si>
    <t>28.0 g</t>
  </si>
  <si>
    <t>28.5 g</t>
  </si>
  <si>
    <t>28.7 g</t>
  </si>
  <si>
    <t>31.6 g</t>
  </si>
  <si>
    <t>31.2 g</t>
  </si>
  <si>
    <t>30.0 g</t>
  </si>
  <si>
    <t>29.9 g</t>
  </si>
  <si>
    <t>31.3 g</t>
  </si>
  <si>
    <t>30.8 g</t>
  </si>
  <si>
    <t>33.9 g</t>
  </si>
  <si>
    <t>32.2 g</t>
  </si>
  <si>
    <t>32.4 g</t>
  </si>
  <si>
    <t>31.5 g</t>
  </si>
  <si>
    <t>32.5 g</t>
  </si>
  <si>
    <t>26.8 g</t>
  </si>
  <si>
    <t>25.7 g</t>
  </si>
  <si>
    <t>25.5 g</t>
  </si>
  <si>
    <t>23.3 g</t>
  </si>
  <si>
    <t>22.4 g</t>
  </si>
  <si>
    <t>23.8 g</t>
  </si>
  <si>
    <t>32.6 g</t>
  </si>
  <si>
    <t>31.4 g</t>
  </si>
  <si>
    <t>28.2 g</t>
  </si>
  <si>
    <t>30.2 g</t>
  </si>
  <si>
    <t>28.3 g</t>
  </si>
  <si>
    <t>27.5 g</t>
  </si>
  <si>
    <t>25.9 g</t>
  </si>
  <si>
    <t>23.6 g</t>
  </si>
  <si>
    <t>25.8 g</t>
  </si>
  <si>
    <t>30.4 g</t>
  </si>
  <si>
    <t>29.2 g</t>
  </si>
  <si>
    <t>27.9 g</t>
  </si>
  <si>
    <t>32.7 g</t>
  </si>
  <si>
    <t>31.8 g</t>
  </si>
  <si>
    <t>32.0 g</t>
  </si>
  <si>
    <t>32.9 g</t>
  </si>
  <si>
    <t>33.7 g</t>
  </si>
  <si>
    <t>33.1 g</t>
  </si>
  <si>
    <t>31.1 g</t>
  </si>
  <si>
    <t>31.9 g</t>
  </si>
  <si>
    <t>total</t>
  </si>
  <si>
    <t>Cytoplasm: DAB OD mean</t>
  </si>
  <si>
    <t>broken slide</t>
  </si>
  <si>
    <t>Female</t>
  </si>
  <si>
    <t>Male</t>
  </si>
  <si>
    <t>Cleaved Caspase 3</t>
  </si>
  <si>
    <t>Cleaved Caspase 8</t>
  </si>
  <si>
    <t>tag #</t>
  </si>
  <si>
    <t>% positive</t>
  </si>
  <si>
    <t>total % positive</t>
  </si>
  <si>
    <t>N/A</t>
  </si>
  <si>
    <t>TNFSF10</t>
  </si>
  <si>
    <t>KLRA7</t>
  </si>
  <si>
    <t>CCL6</t>
  </si>
  <si>
    <t>TMEM173</t>
  </si>
  <si>
    <t>RELB</t>
  </si>
  <si>
    <t>HERC6</t>
  </si>
  <si>
    <t>IL1RL2</t>
  </si>
  <si>
    <t>DOCK9</t>
  </si>
  <si>
    <t>MAPK8</t>
  </si>
  <si>
    <t>H2-Q2</t>
  </si>
  <si>
    <t>PTGS2</t>
  </si>
  <si>
    <t>RAET1A</t>
  </si>
  <si>
    <t>BCL6</t>
  </si>
  <si>
    <t>FOXJ1</t>
  </si>
  <si>
    <t>IKZF2</t>
  </si>
  <si>
    <t>RRAD</t>
  </si>
  <si>
    <t>gene</t>
  </si>
  <si>
    <t>log2 fold-change</t>
  </si>
  <si>
    <t>pvalue</t>
  </si>
  <si>
    <t>NORMAL</t>
  </si>
  <si>
    <t>Normal</t>
  </si>
  <si>
    <t>MILD CHRONIC DERMATITIS</t>
  </si>
  <si>
    <t>severe dermatitis with ulceration</t>
  </si>
  <si>
    <t>moderate to severe dermatitis with ulceration</t>
  </si>
  <si>
    <t>mild to moderate chronic dermatitis</t>
  </si>
  <si>
    <t>Moderate chronic dermatitis</t>
  </si>
  <si>
    <t>normal</t>
  </si>
  <si>
    <t>Genotype</t>
  </si>
  <si>
    <t>Tag #</t>
  </si>
  <si>
    <t>inflammatory score (Gori et al)</t>
  </si>
  <si>
    <t>Percent inflammation</t>
  </si>
  <si>
    <t>Comments</t>
  </si>
  <si>
    <t>Inflammatory score (Gori et al)</t>
  </si>
  <si>
    <r>
      <t>chr alveolitis plus earl</t>
    </r>
    <r>
      <rPr>
        <sz val="11"/>
        <color rgb="FFFF0000"/>
        <rFont val="Aptos Narrow"/>
        <family val="2"/>
        <scheme val="minor"/>
      </rPr>
      <t>y fibrosis</t>
    </r>
  </si>
  <si>
    <r>
      <t>chr alveolitis plus early fibrosis, small foci of moderate</t>
    </r>
    <r>
      <rPr>
        <sz val="11"/>
        <color rgb="FFFF0000"/>
        <rFont val="Aptos Narrow"/>
        <family val="2"/>
        <scheme val="minor"/>
      </rPr>
      <t xml:space="preserve"> fibrosis</t>
    </r>
  </si>
  <si>
    <r>
      <t xml:space="preserve">chr alveolitis plus early </t>
    </r>
    <r>
      <rPr>
        <sz val="11"/>
        <color rgb="FFFF0000"/>
        <rFont val="Aptos Narrow"/>
        <family val="2"/>
        <scheme val="minor"/>
      </rPr>
      <t>fibrosis</t>
    </r>
  </si>
  <si>
    <t>number maybe 319?</t>
  </si>
  <si>
    <t>mostly normal looking</t>
  </si>
  <si>
    <r>
      <t xml:space="preserve">area with hemorrhage and inflamm, early </t>
    </r>
    <r>
      <rPr>
        <sz val="11"/>
        <color rgb="FFFF0000"/>
        <rFont val="Aptos Narrow"/>
        <family val="2"/>
        <scheme val="minor"/>
      </rPr>
      <t>fibrosis</t>
    </r>
  </si>
  <si>
    <t>atelectasis. Marginal alveol wall thickening</t>
  </si>
  <si>
    <t>alveolitis and wall thickening, early fibrosis (EF)</t>
  </si>
  <si>
    <t>mostly normal, one lob with atelectasis and some mild inflamm , thickening</t>
  </si>
  <si>
    <t>alveolitis and wall thickening,  mild fibrosis (EF)</t>
  </si>
  <si>
    <t>almost normal few areas with marginal alveolitis</t>
  </si>
  <si>
    <t>atelectasis and severe interstitial inflammation (alveolitis)</t>
  </si>
  <si>
    <t>atelectasis and interstitial inflammation,  mild fibrosis (MF)</t>
  </si>
  <si>
    <t>atelectasis and alveolitis, mild fibrosis (MF)</t>
  </si>
  <si>
    <t>atelectasis and moderate to severe alveolitis,  mild fibrosis (MF)</t>
  </si>
  <si>
    <t>atelectasis and moderate alveolitis, mild fibrosis (MF)</t>
  </si>
  <si>
    <t>DR5-/-</t>
  </si>
  <si>
    <t>% inflammation</t>
  </si>
  <si>
    <t>Tentative Fibrosis score</t>
  </si>
  <si>
    <t>EF</t>
  </si>
  <si>
    <t>small area of pleuritis, EF</t>
  </si>
  <si>
    <t>few lymphoid accumulations</t>
  </si>
  <si>
    <t>QuPath Settings</t>
  </si>
  <si>
    <t>TLR7 quantification</t>
  </si>
  <si>
    <t>Survival Curve</t>
  </si>
  <si>
    <t>Female Trail-/- 15 Gy/18 gy</t>
  </si>
  <si>
    <t>Female C57Bl/6 25 Gy</t>
  </si>
  <si>
    <t>See GEO for nanostring</t>
  </si>
  <si>
    <t>Mouse ID</t>
  </si>
  <si>
    <t>TNF-alpha</t>
  </si>
  <si>
    <t>Chitinase 3-like 1</t>
  </si>
  <si>
    <t>EGF</t>
  </si>
  <si>
    <t>IL-10</t>
  </si>
  <si>
    <t>CCL5/RNATES</t>
  </si>
  <si>
    <t>CCL3/MIP-1 alpha</t>
  </si>
  <si>
    <t>CCL20/MIP-3 alpha</t>
  </si>
  <si>
    <t>CCL4/MIP-1 beta</t>
  </si>
  <si>
    <t>IGF-1/IGF-1</t>
  </si>
  <si>
    <t>IL-27</t>
  </si>
  <si>
    <t>BAFF/BLyS/TNFSF13B</t>
  </si>
  <si>
    <t>Granzyme B</t>
  </si>
  <si>
    <t>C1qR1/CD93</t>
  </si>
  <si>
    <t>FGF basic/FGF2/bFGF</t>
  </si>
  <si>
    <t>LIX</t>
  </si>
  <si>
    <t>&lt; 11.3168724279835</t>
  </si>
  <si>
    <t>&lt; 2.46913580246914</t>
  </si>
  <si>
    <t>&lt; 243.786008230453</t>
  </si>
  <si>
    <t>&lt; 231.399176954733</t>
  </si>
  <si>
    <t>&lt; 8.10699588477366</t>
  </si>
  <si>
    <t>&lt; 9.91769547325103</t>
  </si>
  <si>
    <t>&lt; 63.4567901234568</t>
  </si>
  <si>
    <t>&lt; 49.5884773662551</t>
  </si>
  <si>
    <t>&lt; 3.37448559670782</t>
  </si>
  <si>
    <t>&lt; 62.1810699588477</t>
  </si>
  <si>
    <t>&lt; 181.975308641975</t>
  </si>
  <si>
    <t>&lt; 43.7860082304527</t>
  </si>
  <si>
    <t>&lt; 18.7242798353909</t>
  </si>
  <si>
    <t>&lt; 13.4156378600823</t>
  </si>
  <si>
    <t>&lt; 102.181069958848</t>
  </si>
  <si>
    <t>&lt; 108.065843621399</t>
  </si>
  <si>
    <t>&lt; 58.1481481481482</t>
  </si>
  <si>
    <t>&lt; 14.6502057613169</t>
  </si>
  <si>
    <t>ONC212</t>
  </si>
  <si>
    <t>21.6 g</t>
  </si>
  <si>
    <t>22.2 g</t>
  </si>
  <si>
    <t>19.7 g</t>
  </si>
  <si>
    <t>20.5 g</t>
  </si>
  <si>
    <t>20.9 g</t>
  </si>
  <si>
    <t>20.7 g</t>
  </si>
  <si>
    <t>20.3 g</t>
  </si>
  <si>
    <t>20.2 g</t>
  </si>
  <si>
    <t>22.3 g</t>
  </si>
  <si>
    <t>22.8 g</t>
  </si>
  <si>
    <t>20.1 g</t>
  </si>
  <si>
    <t>17.1 g (10/31 sac)</t>
  </si>
  <si>
    <t>x</t>
  </si>
  <si>
    <t>21.4 g</t>
  </si>
  <si>
    <t>21.0 g</t>
  </si>
  <si>
    <t>23.0 g</t>
  </si>
  <si>
    <t>19.9 g</t>
  </si>
  <si>
    <t>20.8 g</t>
  </si>
  <si>
    <t>21.9 g</t>
  </si>
  <si>
    <t>22.7 g</t>
  </si>
  <si>
    <t>22.0 g</t>
  </si>
  <si>
    <t>20.6 g</t>
  </si>
  <si>
    <t>19.3 g</t>
  </si>
  <si>
    <t>16.5 g (10/31 sac)</t>
  </si>
  <si>
    <t>17.8 g</t>
  </si>
  <si>
    <t>15.4 g (10/31 sac)</t>
  </si>
  <si>
    <t>20.4 g</t>
  </si>
  <si>
    <t>21.8 g</t>
  </si>
  <si>
    <t>19.8 g</t>
  </si>
  <si>
    <t>21.5 g</t>
  </si>
  <si>
    <t>19.6 g</t>
  </si>
  <si>
    <t>20.0 g</t>
  </si>
  <si>
    <t>18.0 g</t>
  </si>
  <si>
    <t>18.7 g</t>
  </si>
  <si>
    <t>18.8 g</t>
  </si>
  <si>
    <t>19.2 g</t>
  </si>
  <si>
    <t>23.9 g</t>
  </si>
  <si>
    <t>19.1 g</t>
  </si>
  <si>
    <t>17.7 g</t>
  </si>
  <si>
    <t>21.1 g</t>
  </si>
  <si>
    <t>21.2 g</t>
  </si>
  <si>
    <t>22.9 g</t>
  </si>
  <si>
    <t>23.4 g</t>
  </si>
  <si>
    <t>22.6 g</t>
  </si>
  <si>
    <t>22.5 g</t>
  </si>
  <si>
    <t>23.5 g</t>
  </si>
  <si>
    <t>21.3 g</t>
  </si>
  <si>
    <t>Muscularis Externae (um)</t>
  </si>
  <si>
    <t>Mouse ID number</t>
  </si>
  <si>
    <t>Muscularis Mucosa</t>
  </si>
  <si>
    <t>ONC212 25 mg/kg</t>
  </si>
  <si>
    <t>24-Oct-2023</t>
  </si>
  <si>
    <t>9-Nov-2023</t>
  </si>
  <si>
    <t>31-Oct-2023</t>
  </si>
  <si>
    <t>30-Oct-2023</t>
  </si>
  <si>
    <t>24-hour post radiaiton experiment</t>
  </si>
  <si>
    <t>Gene</t>
  </si>
  <si>
    <t>Log2 fold-change</t>
  </si>
  <si>
    <t>p-value</t>
  </si>
  <si>
    <t>Ifnar2</t>
  </si>
  <si>
    <t>CXCL16</t>
  </si>
  <si>
    <t>H2-Ab1</t>
  </si>
  <si>
    <t>H2-Aa</t>
  </si>
  <si>
    <t>DDX58</t>
  </si>
  <si>
    <t>IFIT1</t>
  </si>
  <si>
    <t>CCR7</t>
  </si>
  <si>
    <t>Eomes</t>
  </si>
  <si>
    <t>IFNAR1</t>
  </si>
  <si>
    <t>IRF8</t>
  </si>
  <si>
    <t>IFI44</t>
  </si>
  <si>
    <t>IRF7</t>
  </si>
  <si>
    <t>IRGM2</t>
  </si>
  <si>
    <t>TBK1</t>
  </si>
  <si>
    <t>IFIT3</t>
  </si>
  <si>
    <t>CIITA</t>
  </si>
  <si>
    <t>GBP5</t>
  </si>
  <si>
    <t>CD3E</t>
  </si>
  <si>
    <t>NLRC5</t>
  </si>
  <si>
    <t>ICAM1</t>
  </si>
  <si>
    <t>RelB</t>
  </si>
  <si>
    <t>PSMB8</t>
  </si>
  <si>
    <t>H2-Dma</t>
  </si>
  <si>
    <t>CD74</t>
  </si>
  <si>
    <t>NOD1</t>
  </si>
  <si>
    <t>H2-DMb2</t>
  </si>
  <si>
    <t>H2-K1</t>
  </si>
  <si>
    <t>H2-D1</t>
  </si>
  <si>
    <t>FCGR2b</t>
  </si>
  <si>
    <t>TAP1</t>
  </si>
  <si>
    <t>H2-Eb1</t>
  </si>
  <si>
    <t>PSMB9</t>
  </si>
  <si>
    <t>H2-DMb1</t>
  </si>
  <si>
    <t>FCER1g</t>
  </si>
  <si>
    <t>MR1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</si>
</sst>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Aptos Narrow"/>
      <family val="2"/>
      <scheme val="minor"/>
    </font>
    <font>
      <sz val="12"/>
      <color theme="1"/>
      <name val="Aptos Narrow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Aptos Narrow"/>
    </font>
    <font>
      <sz val="12"/>
      <color theme="1"/>
      <name val="Arial"/>
      <family val="2"/>
    </font>
    <font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4CC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A6C9E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A6C9E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8F0FE"/>
        <bgColor rgb="FF000000"/>
      </patternFill>
    </fill>
    <fill>
      <patternFill patternType="solid">
        <fgColor rgb="FFB6D7A8"/>
        <bgColor rgb="FF000000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/>
      <bottom/>
      <diagonal/>
    </border>
    <border>
      <left/>
      <right style="medium">
        <color rgb="FFCCCCCC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wrapText="1"/>
    </xf>
    <xf numFmtId="0" fontId="1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wrapText="1"/>
    </xf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wrapText="1"/>
    </xf>
    <xf numFmtId="0" fontId="1" fillId="2" borderId="8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wrapText="1"/>
    </xf>
    <xf numFmtId="0" fontId="1" fillId="3" borderId="8" xfId="0" applyFont="1" applyFill="1" applyBorder="1" applyAlignment="1">
      <alignment horizontal="right" wrapText="1"/>
    </xf>
    <xf numFmtId="0" fontId="1" fillId="3" borderId="9" xfId="0" applyFont="1" applyFill="1" applyBorder="1" applyAlignment="1">
      <alignment wrapText="1"/>
    </xf>
    <xf numFmtId="0" fontId="1" fillId="3" borderId="11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4" borderId="8" xfId="0" applyFont="1" applyFill="1" applyBorder="1" applyAlignment="1">
      <alignment horizontal="right" wrapText="1"/>
    </xf>
    <xf numFmtId="0" fontId="1" fillId="4" borderId="9" xfId="0" applyFont="1" applyFill="1" applyBorder="1" applyAlignment="1">
      <alignment wrapText="1"/>
    </xf>
    <xf numFmtId="0" fontId="1" fillId="4" borderId="11" xfId="0" applyFont="1" applyFill="1" applyBorder="1" applyAlignment="1">
      <alignment horizontal="right" wrapText="1"/>
    </xf>
    <xf numFmtId="0" fontId="1" fillId="4" borderId="12" xfId="0" applyFont="1" applyFill="1" applyBorder="1" applyAlignment="1">
      <alignment wrapText="1"/>
    </xf>
    <xf numFmtId="0" fontId="1" fillId="5" borderId="8" xfId="0" applyFont="1" applyFill="1" applyBorder="1" applyAlignment="1">
      <alignment horizontal="right" wrapText="1"/>
    </xf>
    <xf numFmtId="0" fontId="1" fillId="5" borderId="9" xfId="0" applyFont="1" applyFill="1" applyBorder="1" applyAlignment="1">
      <alignment wrapText="1"/>
    </xf>
    <xf numFmtId="0" fontId="1" fillId="5" borderId="11" xfId="0" applyFont="1" applyFill="1" applyBorder="1" applyAlignment="1">
      <alignment horizontal="right" wrapText="1"/>
    </xf>
    <xf numFmtId="0" fontId="1" fillId="5" borderId="12" xfId="0" applyFont="1" applyFill="1" applyBorder="1" applyAlignment="1">
      <alignment wrapText="1"/>
    </xf>
    <xf numFmtId="0" fontId="1" fillId="6" borderId="8" xfId="0" applyFont="1" applyFill="1" applyBorder="1" applyAlignment="1">
      <alignment horizontal="right" wrapText="1"/>
    </xf>
    <xf numFmtId="0" fontId="1" fillId="6" borderId="9" xfId="0" applyFont="1" applyFill="1" applyBorder="1" applyAlignment="1">
      <alignment vertical="center"/>
    </xf>
    <xf numFmtId="0" fontId="1" fillId="6" borderId="11" xfId="0" applyFont="1" applyFill="1" applyBorder="1" applyAlignment="1">
      <alignment horizontal="right" wrapText="1"/>
    </xf>
    <xf numFmtId="0" fontId="1" fillId="6" borderId="12" xfId="0" applyFont="1" applyFill="1" applyBorder="1" applyAlignment="1">
      <alignment vertical="center"/>
    </xf>
    <xf numFmtId="0" fontId="0" fillId="0" borderId="0" xfId="0" applyAlignment="1">
      <alignment wrapText="1"/>
    </xf>
    <xf numFmtId="0" fontId="5" fillId="0" borderId="9" xfId="0" applyFont="1" applyBorder="1" applyAlignment="1">
      <alignment wrapText="1"/>
    </xf>
    <xf numFmtId="0" fontId="5" fillId="0" borderId="9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wrapText="1"/>
    </xf>
    <xf numFmtId="0" fontId="5" fillId="0" borderId="5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" xfId="0" applyFont="1" applyBorder="1"/>
    <xf numFmtId="0" fontId="4" fillId="0" borderId="22" xfId="0" applyFont="1" applyBorder="1"/>
    <xf numFmtId="0" fontId="0" fillId="0" borderId="23" xfId="0" applyBorder="1"/>
    <xf numFmtId="0" fontId="0" fillId="0" borderId="24" xfId="0" applyBorder="1"/>
    <xf numFmtId="0" fontId="6" fillId="0" borderId="0" xfId="0" applyFont="1"/>
    <xf numFmtId="0" fontId="7" fillId="0" borderId="0" xfId="0" applyFont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0" fillId="7" borderId="0" xfId="0" applyFill="1"/>
    <xf numFmtId="0" fontId="0" fillId="0" borderId="36" xfId="0" applyBorder="1"/>
    <xf numFmtId="0" fontId="8" fillId="0" borderId="0" xfId="0" applyFont="1"/>
    <xf numFmtId="0" fontId="0" fillId="0" borderId="25" xfId="0" applyBorder="1"/>
    <xf numFmtId="0" fontId="8" fillId="0" borderId="25" xfId="0" applyFont="1" applyBorder="1"/>
    <xf numFmtId="0" fontId="0" fillId="0" borderId="26" xfId="0" applyBorder="1"/>
    <xf numFmtId="0" fontId="8" fillId="0" borderId="26" xfId="0" applyFont="1" applyBorder="1"/>
    <xf numFmtId="0" fontId="0" fillId="0" borderId="27" xfId="0" applyBorder="1"/>
    <xf numFmtId="0" fontId="8" fillId="0" borderId="27" xfId="0" applyFont="1" applyBorder="1"/>
    <xf numFmtId="0" fontId="8" fillId="8" borderId="0" xfId="0" applyFont="1" applyFill="1"/>
    <xf numFmtId="0" fontId="0" fillId="0" borderId="28" xfId="0" applyBorder="1"/>
    <xf numFmtId="0" fontId="8" fillId="0" borderId="28" xfId="0" applyFont="1" applyBorder="1"/>
    <xf numFmtId="0" fontId="0" fillId="0" borderId="29" xfId="0" applyBorder="1"/>
    <xf numFmtId="0" fontId="8" fillId="0" borderId="29" xfId="0" applyFont="1" applyBorder="1"/>
    <xf numFmtId="0" fontId="0" fillId="0" borderId="30" xfId="0" applyBorder="1"/>
    <xf numFmtId="0" fontId="8" fillId="0" borderId="30" xfId="0" applyFont="1" applyBorder="1"/>
    <xf numFmtId="0" fontId="0" fillId="0" borderId="31" xfId="0" applyBorder="1"/>
    <xf numFmtId="0" fontId="8" fillId="0" borderId="31" xfId="0" applyFont="1" applyBorder="1"/>
    <xf numFmtId="0" fontId="0" fillId="0" borderId="32" xfId="0" applyBorder="1"/>
    <xf numFmtId="0" fontId="8" fillId="0" borderId="32" xfId="0" applyFont="1" applyBorder="1"/>
    <xf numFmtId="0" fontId="0" fillId="9" borderId="0" xfId="0" applyFill="1"/>
    <xf numFmtId="0" fontId="0" fillId="10" borderId="0" xfId="0" applyFill="1"/>
    <xf numFmtId="0" fontId="9" fillId="0" borderId="0" xfId="0" applyFont="1"/>
    <xf numFmtId="0" fontId="10" fillId="0" borderId="0" xfId="0" applyFont="1"/>
    <xf numFmtId="0" fontId="0" fillId="0" borderId="20" xfId="0" applyBorder="1"/>
    <xf numFmtId="0" fontId="10" fillId="0" borderId="0" xfId="0" applyFont="1" applyAlignment="1">
      <alignment horizontal="center"/>
    </xf>
    <xf numFmtId="0" fontId="3" fillId="11" borderId="9" xfId="0" applyFont="1" applyFill="1" applyBorder="1" applyAlignment="1">
      <alignment wrapText="1"/>
    </xf>
    <xf numFmtId="0" fontId="3" fillId="11" borderId="37" xfId="0" applyFont="1" applyFill="1" applyBorder="1" applyAlignment="1">
      <alignment wrapText="1"/>
    </xf>
    <xf numFmtId="0" fontId="10" fillId="11" borderId="37" xfId="0" applyFont="1" applyFill="1" applyBorder="1" applyAlignment="1">
      <alignment horizontal="right" wrapText="1"/>
    </xf>
    <xf numFmtId="0" fontId="10" fillId="11" borderId="9" xfId="0" applyFont="1" applyFill="1" applyBorder="1" applyAlignment="1">
      <alignment horizontal="right" wrapText="1"/>
    </xf>
    <xf numFmtId="0" fontId="10" fillId="11" borderId="9" xfId="0" applyFont="1" applyFill="1" applyBorder="1" applyAlignment="1">
      <alignment vertical="center"/>
    </xf>
    <xf numFmtId="0" fontId="10" fillId="11" borderId="9" xfId="0" applyFont="1" applyFill="1" applyBorder="1" applyAlignment="1">
      <alignment wrapText="1"/>
    </xf>
    <xf numFmtId="0" fontId="3" fillId="12" borderId="5" xfId="0" applyFont="1" applyFill="1" applyBorder="1" applyAlignment="1">
      <alignment wrapText="1"/>
    </xf>
    <xf numFmtId="0" fontId="3" fillId="12" borderId="38" xfId="0" applyFont="1" applyFill="1" applyBorder="1" applyAlignment="1">
      <alignment wrapText="1"/>
    </xf>
    <xf numFmtId="0" fontId="10" fillId="12" borderId="38" xfId="0" applyFont="1" applyFill="1" applyBorder="1" applyAlignment="1">
      <alignment horizontal="right" wrapText="1"/>
    </xf>
    <xf numFmtId="0" fontId="10" fillId="12" borderId="5" xfId="0" applyFont="1" applyFill="1" applyBorder="1" applyAlignment="1">
      <alignment horizontal="right" wrapText="1"/>
    </xf>
    <xf numFmtId="0" fontId="10" fillId="12" borderId="5" xfId="0" applyFont="1" applyFill="1" applyBorder="1" applyAlignment="1">
      <alignment vertical="center"/>
    </xf>
    <xf numFmtId="0" fontId="10" fillId="12" borderId="5" xfId="0" applyFont="1" applyFill="1" applyBorder="1" applyAlignment="1">
      <alignment wrapText="1"/>
    </xf>
    <xf numFmtId="0" fontId="3" fillId="11" borderId="5" xfId="0" applyFont="1" applyFill="1" applyBorder="1" applyAlignment="1">
      <alignment wrapText="1"/>
    </xf>
    <xf numFmtId="0" fontId="3" fillId="11" borderId="38" xfId="0" applyFont="1" applyFill="1" applyBorder="1" applyAlignment="1">
      <alignment wrapText="1"/>
    </xf>
    <xf numFmtId="0" fontId="10" fillId="11" borderId="38" xfId="0" applyFont="1" applyFill="1" applyBorder="1" applyAlignment="1">
      <alignment horizontal="right" wrapText="1"/>
    </xf>
    <xf numFmtId="0" fontId="10" fillId="11" borderId="5" xfId="0" applyFont="1" applyFill="1" applyBorder="1" applyAlignment="1">
      <alignment horizontal="right" wrapText="1"/>
    </xf>
    <xf numFmtId="0" fontId="10" fillId="11" borderId="5" xfId="0" applyFont="1" applyFill="1" applyBorder="1" applyAlignment="1">
      <alignment vertical="center"/>
    </xf>
    <xf numFmtId="0" fontId="10" fillId="11" borderId="5" xfId="0" applyFont="1" applyFill="1" applyBorder="1" applyAlignment="1">
      <alignment wrapText="1"/>
    </xf>
    <xf numFmtId="0" fontId="3" fillId="12" borderId="0" xfId="0" applyFont="1" applyFill="1" applyAlignment="1">
      <alignment wrapText="1"/>
    </xf>
    <xf numFmtId="0" fontId="10" fillId="12" borderId="0" xfId="0" applyFont="1" applyFill="1" applyAlignment="1">
      <alignment horizontal="right" wrapText="1"/>
    </xf>
    <xf numFmtId="0" fontId="10" fillId="12" borderId="0" xfId="0" applyFont="1" applyFill="1" applyAlignment="1">
      <alignment vertical="center"/>
    </xf>
    <xf numFmtId="0" fontId="10" fillId="11" borderId="37" xfId="0" applyFont="1" applyFill="1" applyBorder="1" applyAlignment="1">
      <alignment vertical="center"/>
    </xf>
    <xf numFmtId="0" fontId="10" fillId="12" borderId="38" xfId="0" applyFont="1" applyFill="1" applyBorder="1" applyAlignment="1">
      <alignment vertical="center"/>
    </xf>
    <xf numFmtId="0" fontId="10" fillId="11" borderId="38" xfId="0" applyFont="1" applyFill="1" applyBorder="1" applyAlignment="1">
      <alignment vertical="center"/>
    </xf>
    <xf numFmtId="0" fontId="3" fillId="12" borderId="9" xfId="0" applyFont="1" applyFill="1" applyBorder="1" applyAlignment="1">
      <alignment wrapText="1"/>
    </xf>
    <xf numFmtId="0" fontId="3" fillId="12" borderId="37" xfId="0" applyFont="1" applyFill="1" applyBorder="1" applyAlignment="1">
      <alignment wrapText="1"/>
    </xf>
    <xf numFmtId="0" fontId="10" fillId="12" borderId="9" xfId="0" applyFont="1" applyFill="1" applyBorder="1" applyAlignment="1">
      <alignment horizontal="right" wrapText="1"/>
    </xf>
    <xf numFmtId="0" fontId="10" fillId="12" borderId="9" xfId="0" applyFont="1" applyFill="1" applyBorder="1" applyAlignment="1">
      <alignment wrapText="1"/>
    </xf>
    <xf numFmtId="0" fontId="3" fillId="11" borderId="0" xfId="0" applyFont="1" applyFill="1" applyAlignment="1">
      <alignment wrapText="1"/>
    </xf>
    <xf numFmtId="0" fontId="10" fillId="11" borderId="0" xfId="0" applyFont="1" applyFill="1" applyAlignment="1">
      <alignment horizontal="right" wrapText="1"/>
    </xf>
    <xf numFmtId="0" fontId="10" fillId="11" borderId="0" xfId="0" applyFont="1" applyFill="1" applyAlignment="1">
      <alignment wrapText="1"/>
    </xf>
    <xf numFmtId="0" fontId="10" fillId="13" borderId="9" xfId="0" applyFont="1" applyFill="1" applyBorder="1" applyAlignment="1">
      <alignment horizontal="right" wrapText="1"/>
    </xf>
    <xf numFmtId="0" fontId="10" fillId="13" borderId="5" xfId="0" applyFont="1" applyFill="1" applyBorder="1" applyAlignment="1">
      <alignment horizontal="right" wrapText="1"/>
    </xf>
    <xf numFmtId="0" fontId="3" fillId="11" borderId="5" xfId="0" applyFont="1" applyFill="1" applyBorder="1" applyAlignment="1">
      <alignment horizontal="right" wrapText="1"/>
    </xf>
    <xf numFmtId="0" fontId="10" fillId="13" borderId="5" xfId="0" applyFont="1" applyFill="1" applyBorder="1" applyAlignment="1">
      <alignment wrapText="1"/>
    </xf>
    <xf numFmtId="0" fontId="10" fillId="11" borderId="37" xfId="0" applyFont="1" applyFill="1" applyBorder="1" applyAlignment="1">
      <alignment wrapText="1"/>
    </xf>
    <xf numFmtId="0" fontId="10" fillId="12" borderId="38" xfId="0" applyFont="1" applyFill="1" applyBorder="1" applyAlignment="1">
      <alignment wrapText="1"/>
    </xf>
    <xf numFmtId="0" fontId="10" fillId="11" borderId="38" xfId="0" applyFont="1" applyFill="1" applyBorder="1" applyAlignment="1">
      <alignment wrapText="1"/>
    </xf>
    <xf numFmtId="0" fontId="10" fillId="13" borderId="38" xfId="0" applyFont="1" applyFill="1" applyBorder="1" applyAlignment="1">
      <alignment horizontal="right" wrapText="1"/>
    </xf>
    <xf numFmtId="0" fontId="10" fillId="13" borderId="38" xfId="0" applyFont="1" applyFill="1" applyBorder="1" applyAlignment="1">
      <alignment wrapText="1"/>
    </xf>
    <xf numFmtId="14" fontId="2" fillId="0" borderId="0" xfId="0" applyNumberFormat="1" applyFont="1"/>
    <xf numFmtId="0" fontId="2" fillId="0" borderId="16" xfId="0" applyFont="1" applyBorder="1"/>
    <xf numFmtId="0" fontId="2" fillId="0" borderId="17" xfId="0" applyFont="1" applyBorder="1"/>
    <xf numFmtId="0" fontId="0" fillId="0" borderId="17" xfId="0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22" xfId="0" applyBorder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6" xfId="0" applyBorder="1"/>
    <xf numFmtId="0" fontId="0" fillId="0" borderId="19" xfId="0" applyBorder="1"/>
    <xf numFmtId="0" fontId="0" fillId="0" borderId="21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9" borderId="9" xfId="0" applyFill="1" applyBorder="1" applyAlignment="1">
      <alignment wrapText="1"/>
    </xf>
    <xf numFmtId="0" fontId="0" fillId="0" borderId="8" xfId="0" applyBorder="1" applyAlignment="1">
      <alignment horizontal="right" wrapText="1"/>
    </xf>
    <xf numFmtId="0" fontId="0" fillId="0" borderId="42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textRotation="45"/>
    </xf>
    <xf numFmtId="0" fontId="5" fillId="0" borderId="24" xfId="0" applyFont="1" applyBorder="1" applyAlignment="1">
      <alignment horizontal="center" vertical="center" textRotation="45"/>
    </xf>
    <xf numFmtId="0" fontId="5" fillId="0" borderId="24" xfId="0" applyFont="1" applyBorder="1" applyAlignment="1">
      <alignment horizontal="center" textRotation="45"/>
    </xf>
    <xf numFmtId="2" fontId="0" fillId="0" borderId="3" xfId="0" applyNumberFormat="1" applyBorder="1"/>
    <xf numFmtId="2" fontId="0" fillId="0" borderId="24" xfId="0" applyNumberFormat="1" applyBorder="1"/>
    <xf numFmtId="0" fontId="5" fillId="0" borderId="1" xfId="0" applyFont="1" applyBorder="1" applyAlignment="1">
      <alignment horizontal="center" textRotation="45"/>
    </xf>
    <xf numFmtId="0" fontId="4" fillId="0" borderId="0" xfId="0" applyNumberFormat="1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F998-7D27-FF4E-93AF-8DF5CE176771}">
  <dimension ref="A2:N92"/>
  <sheetViews>
    <sheetView topLeftCell="A59" workbookViewId="0">
      <selection activeCell="A65" sqref="A65:E86"/>
    </sheetView>
  </sheetViews>
  <sheetFormatPr baseColWidth="10" defaultRowHeight="16" x14ac:dyDescent="0.2"/>
  <cols>
    <col min="1" max="1" width="19.83203125" customWidth="1"/>
    <col min="2" max="2" width="13" customWidth="1"/>
  </cols>
  <sheetData>
    <row r="2" spans="1:9" x14ac:dyDescent="0.2">
      <c r="A2" t="s">
        <v>408</v>
      </c>
      <c r="B2" t="s">
        <v>409</v>
      </c>
      <c r="C2" t="s">
        <v>171</v>
      </c>
      <c r="D2" t="s">
        <v>112</v>
      </c>
      <c r="E2" t="s">
        <v>410</v>
      </c>
      <c r="F2" t="s">
        <v>411</v>
      </c>
      <c r="G2" t="s">
        <v>412</v>
      </c>
    </row>
    <row r="3" spans="1:9" x14ac:dyDescent="0.2">
      <c r="A3" t="s">
        <v>178</v>
      </c>
      <c r="B3">
        <v>184</v>
      </c>
      <c r="C3" t="s">
        <v>179</v>
      </c>
      <c r="D3" s="3" t="s">
        <v>15</v>
      </c>
      <c r="E3">
        <v>3.25</v>
      </c>
      <c r="F3">
        <v>55</v>
      </c>
      <c r="G3" t="s">
        <v>297</v>
      </c>
      <c r="I3" t="s">
        <v>400</v>
      </c>
    </row>
    <row r="4" spans="1:9" x14ac:dyDescent="0.2">
      <c r="A4" t="s">
        <v>178</v>
      </c>
      <c r="B4">
        <v>185</v>
      </c>
      <c r="C4" t="s">
        <v>179</v>
      </c>
      <c r="D4" s="3" t="s">
        <v>15</v>
      </c>
      <c r="E4">
        <v>2.5</v>
      </c>
      <c r="F4">
        <v>25</v>
      </c>
      <c r="G4" t="s">
        <v>298</v>
      </c>
      <c r="I4" t="s">
        <v>401</v>
      </c>
    </row>
    <row r="5" spans="1:9" x14ac:dyDescent="0.2">
      <c r="A5" t="s">
        <v>178</v>
      </c>
      <c r="B5">
        <v>188</v>
      </c>
      <c r="C5" t="s">
        <v>179</v>
      </c>
      <c r="D5" s="3" t="s">
        <v>15</v>
      </c>
      <c r="E5">
        <v>2.85</v>
      </c>
      <c r="F5">
        <v>50</v>
      </c>
      <c r="G5" t="s">
        <v>299</v>
      </c>
      <c r="I5" t="s">
        <v>402</v>
      </c>
    </row>
    <row r="6" spans="1:9" x14ac:dyDescent="0.2">
      <c r="A6" t="s">
        <v>178</v>
      </c>
      <c r="B6">
        <v>189</v>
      </c>
      <c r="C6" t="s">
        <v>179</v>
      </c>
      <c r="D6" s="3" t="s">
        <v>15</v>
      </c>
      <c r="E6">
        <v>3</v>
      </c>
      <c r="F6">
        <v>50</v>
      </c>
      <c r="G6" t="s">
        <v>300</v>
      </c>
      <c r="I6" t="s">
        <v>403</v>
      </c>
    </row>
    <row r="7" spans="1:9" x14ac:dyDescent="0.2">
      <c r="A7" t="s">
        <v>178</v>
      </c>
      <c r="B7">
        <v>190</v>
      </c>
      <c r="C7" t="s">
        <v>179</v>
      </c>
      <c r="D7" s="3" t="s">
        <v>15</v>
      </c>
      <c r="E7">
        <v>2.5</v>
      </c>
      <c r="F7">
        <v>40</v>
      </c>
      <c r="G7" t="s">
        <v>301</v>
      </c>
      <c r="I7" t="s">
        <v>404</v>
      </c>
    </row>
    <row r="8" spans="1:9" x14ac:dyDescent="0.2">
      <c r="A8" t="s">
        <v>178</v>
      </c>
      <c r="B8">
        <v>195</v>
      </c>
      <c r="C8" t="s">
        <v>179</v>
      </c>
      <c r="D8" s="3" t="s">
        <v>15</v>
      </c>
      <c r="E8">
        <v>2.5</v>
      </c>
      <c r="F8">
        <v>40</v>
      </c>
      <c r="G8" t="s">
        <v>302</v>
      </c>
      <c r="I8" t="s">
        <v>400</v>
      </c>
    </row>
    <row r="9" spans="1:9" x14ac:dyDescent="0.2">
      <c r="A9" t="s">
        <v>178</v>
      </c>
      <c r="B9">
        <v>196</v>
      </c>
      <c r="C9" t="s">
        <v>179</v>
      </c>
      <c r="D9" s="3" t="s">
        <v>15</v>
      </c>
      <c r="E9">
        <v>2.5</v>
      </c>
      <c r="F9">
        <v>40</v>
      </c>
      <c r="G9" t="s">
        <v>302</v>
      </c>
      <c r="I9" t="s">
        <v>405</v>
      </c>
    </row>
    <row r="10" spans="1:9" x14ac:dyDescent="0.2">
      <c r="A10" t="s">
        <v>178</v>
      </c>
      <c r="B10">
        <v>186</v>
      </c>
      <c r="C10" t="s">
        <v>179</v>
      </c>
      <c r="D10" s="3" t="s">
        <v>28</v>
      </c>
      <c r="E10">
        <v>3.5</v>
      </c>
      <c r="F10">
        <v>75</v>
      </c>
      <c r="G10" t="s">
        <v>303</v>
      </c>
      <c r="I10" t="s">
        <v>406</v>
      </c>
    </row>
    <row r="11" spans="1:9" x14ac:dyDescent="0.2">
      <c r="A11" t="s">
        <v>178</v>
      </c>
      <c r="B11">
        <v>187</v>
      </c>
      <c r="C11" t="s">
        <v>179</v>
      </c>
      <c r="D11" s="3" t="s">
        <v>28</v>
      </c>
      <c r="E11">
        <v>2.25</v>
      </c>
      <c r="F11">
        <v>25</v>
      </c>
      <c r="G11" t="s">
        <v>304</v>
      </c>
      <c r="I11" t="s">
        <v>407</v>
      </c>
    </row>
    <row r="12" spans="1:9" x14ac:dyDescent="0.2">
      <c r="A12" t="s">
        <v>178</v>
      </c>
      <c r="B12">
        <v>191</v>
      </c>
      <c r="C12" t="s">
        <v>179</v>
      </c>
      <c r="D12" s="3" t="s">
        <v>28</v>
      </c>
      <c r="E12">
        <v>2</v>
      </c>
      <c r="F12">
        <v>20</v>
      </c>
      <c r="G12" t="s">
        <v>305</v>
      </c>
      <c r="I12" t="s">
        <v>407</v>
      </c>
    </row>
    <row r="13" spans="1:9" x14ac:dyDescent="0.2">
      <c r="A13" t="s">
        <v>178</v>
      </c>
      <c r="B13">
        <v>192</v>
      </c>
      <c r="C13" t="s">
        <v>179</v>
      </c>
      <c r="D13" s="3" t="s">
        <v>28</v>
      </c>
      <c r="E13">
        <v>2</v>
      </c>
      <c r="F13">
        <v>20</v>
      </c>
      <c r="G13" t="s">
        <v>302</v>
      </c>
      <c r="I13" t="s">
        <v>400</v>
      </c>
    </row>
    <row r="14" spans="1:9" x14ac:dyDescent="0.2">
      <c r="A14" t="s">
        <v>178</v>
      </c>
      <c r="B14">
        <v>193</v>
      </c>
      <c r="C14" t="s">
        <v>179</v>
      </c>
      <c r="D14" s="3" t="s">
        <v>28</v>
      </c>
      <c r="E14">
        <v>2.5</v>
      </c>
      <c r="F14">
        <v>40</v>
      </c>
      <c r="G14" t="s">
        <v>306</v>
      </c>
      <c r="I14" t="s">
        <v>402</v>
      </c>
    </row>
    <row r="15" spans="1:9" x14ac:dyDescent="0.2">
      <c r="A15" t="s">
        <v>178</v>
      </c>
      <c r="B15">
        <v>197</v>
      </c>
      <c r="C15" t="s">
        <v>179</v>
      </c>
      <c r="D15" s="3" t="s">
        <v>28</v>
      </c>
      <c r="E15">
        <v>2</v>
      </c>
      <c r="F15">
        <v>25</v>
      </c>
      <c r="G15" t="s">
        <v>307</v>
      </c>
      <c r="I15" t="s">
        <v>402</v>
      </c>
    </row>
    <row r="16" spans="1:9" x14ac:dyDescent="0.2">
      <c r="A16" t="s">
        <v>178</v>
      </c>
      <c r="B16">
        <v>198</v>
      </c>
      <c r="C16" t="s">
        <v>179</v>
      </c>
      <c r="D16" s="3" t="s">
        <v>28</v>
      </c>
      <c r="E16">
        <v>1.75</v>
      </c>
      <c r="F16">
        <v>25</v>
      </c>
      <c r="G16" t="s">
        <v>189</v>
      </c>
      <c r="I16" t="s">
        <v>401</v>
      </c>
    </row>
    <row r="26" spans="1:14" x14ac:dyDescent="0.2">
      <c r="A26" t="s">
        <v>436</v>
      </c>
    </row>
    <row r="27" spans="1:14" x14ac:dyDescent="0.2">
      <c r="A27" s="176" t="s">
        <v>0</v>
      </c>
      <c r="B27" s="132"/>
      <c r="D27" s="179" t="s">
        <v>437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x14ac:dyDescent="0.2">
      <c r="A28" s="177" t="s">
        <v>1</v>
      </c>
      <c r="B28" s="86" t="s">
        <v>2</v>
      </c>
      <c r="F28" s="140" t="s">
        <v>3</v>
      </c>
      <c r="G28" s="140"/>
      <c r="H28" s="140"/>
      <c r="I28" s="140"/>
      <c r="J28" s="140" t="s">
        <v>4</v>
      </c>
      <c r="K28" s="140"/>
      <c r="L28" s="140"/>
      <c r="M28" s="140"/>
    </row>
    <row r="29" spans="1:14" x14ac:dyDescent="0.2">
      <c r="A29" s="177" t="s">
        <v>5</v>
      </c>
      <c r="B29" s="86">
        <v>0</v>
      </c>
      <c r="D29" t="s">
        <v>6</v>
      </c>
      <c r="E29" t="s">
        <v>7</v>
      </c>
      <c r="F29" s="1" t="s">
        <v>8</v>
      </c>
      <c r="G29" s="1" t="s">
        <v>9</v>
      </c>
      <c r="H29" s="1" t="s">
        <v>10</v>
      </c>
      <c r="I29" s="1" t="s">
        <v>11</v>
      </c>
      <c r="J29" s="1" t="s">
        <v>8</v>
      </c>
      <c r="K29" s="1" t="s">
        <v>9</v>
      </c>
      <c r="L29" s="1" t="s">
        <v>10</v>
      </c>
      <c r="M29" s="1" t="s">
        <v>11</v>
      </c>
      <c r="N29" s="2" t="s">
        <v>12</v>
      </c>
    </row>
    <row r="30" spans="1:14" x14ac:dyDescent="0.2">
      <c r="A30" s="177" t="s">
        <v>13</v>
      </c>
      <c r="B30" s="86" t="s">
        <v>14</v>
      </c>
      <c r="D30" s="3">
        <v>184</v>
      </c>
      <c r="E30" s="3" t="s">
        <v>15</v>
      </c>
      <c r="F30">
        <v>243803</v>
      </c>
      <c r="G30">
        <v>187417</v>
      </c>
      <c r="H30">
        <v>56.537999999999997</v>
      </c>
      <c r="I30">
        <v>62165828</v>
      </c>
      <c r="N30">
        <f>AVERAGE(H30,L30)</f>
        <v>56.537999999999997</v>
      </c>
    </row>
    <row r="31" spans="1:14" x14ac:dyDescent="0.2">
      <c r="A31" s="177" t="s">
        <v>16</v>
      </c>
      <c r="B31" s="86" t="s">
        <v>17</v>
      </c>
      <c r="D31" s="3">
        <v>185</v>
      </c>
      <c r="E31" s="3" t="s">
        <v>18</v>
      </c>
      <c r="F31">
        <v>113539</v>
      </c>
      <c r="G31">
        <v>53796</v>
      </c>
      <c r="H31">
        <v>67.851299999999995</v>
      </c>
      <c r="I31">
        <v>29209329</v>
      </c>
      <c r="J31">
        <v>156778</v>
      </c>
      <c r="K31">
        <v>82673</v>
      </c>
      <c r="L31">
        <v>65.4739</v>
      </c>
      <c r="M31">
        <v>40339172</v>
      </c>
      <c r="N31">
        <f t="shared" ref="N31:N61" si="0">AVERAGE(H31,L31)</f>
        <v>66.662599999999998</v>
      </c>
    </row>
    <row r="32" spans="1:14" x14ac:dyDescent="0.2">
      <c r="A32" s="177" t="s">
        <v>19</v>
      </c>
      <c r="B32" s="86" t="s">
        <v>20</v>
      </c>
      <c r="D32" s="3">
        <v>188</v>
      </c>
      <c r="E32" s="3" t="s">
        <v>15</v>
      </c>
      <c r="F32">
        <v>226781</v>
      </c>
      <c r="G32">
        <v>161425</v>
      </c>
      <c r="H32">
        <v>58.417700000000004</v>
      </c>
      <c r="I32">
        <v>67206070</v>
      </c>
      <c r="N32">
        <f t="shared" si="0"/>
        <v>58.417700000000004</v>
      </c>
    </row>
    <row r="33" spans="1:14" x14ac:dyDescent="0.2">
      <c r="A33" s="177" t="s">
        <v>21</v>
      </c>
      <c r="B33" s="86">
        <v>0.1</v>
      </c>
      <c r="D33" s="3">
        <v>189</v>
      </c>
      <c r="E33" s="3" t="s">
        <v>15</v>
      </c>
      <c r="F33">
        <v>183501</v>
      </c>
      <c r="G33">
        <v>162699</v>
      </c>
      <c r="H33">
        <v>53.003999999999998</v>
      </c>
      <c r="I33">
        <v>53731877</v>
      </c>
      <c r="N33">
        <f t="shared" si="0"/>
        <v>53.003999999999998</v>
      </c>
    </row>
    <row r="34" spans="1:14" x14ac:dyDescent="0.2">
      <c r="A34" s="177" t="s">
        <v>22</v>
      </c>
      <c r="B34" s="86">
        <v>2</v>
      </c>
      <c r="D34" s="3">
        <v>190</v>
      </c>
      <c r="E34" s="3" t="s">
        <v>15</v>
      </c>
      <c r="F34">
        <v>189537</v>
      </c>
      <c r="G34">
        <v>119217</v>
      </c>
      <c r="H34">
        <v>61.387700000000002</v>
      </c>
      <c r="I34">
        <v>51840691</v>
      </c>
      <c r="N34">
        <f t="shared" si="0"/>
        <v>61.387700000000002</v>
      </c>
    </row>
    <row r="35" spans="1:14" x14ac:dyDescent="0.2">
      <c r="A35" s="177" t="s">
        <v>23</v>
      </c>
      <c r="B35" s="86"/>
      <c r="D35" s="3">
        <v>194</v>
      </c>
      <c r="E35" s="3" t="s">
        <v>15</v>
      </c>
      <c r="F35">
        <v>89638</v>
      </c>
      <c r="G35">
        <v>78108</v>
      </c>
      <c r="H35">
        <v>53.436700000000002</v>
      </c>
      <c r="I35">
        <v>32096589</v>
      </c>
      <c r="N35">
        <f t="shared" si="0"/>
        <v>53.436700000000002</v>
      </c>
    </row>
    <row r="36" spans="1:14" x14ac:dyDescent="0.2">
      <c r="A36" s="177" t="s">
        <v>24</v>
      </c>
      <c r="B36" s="86" t="s">
        <v>25</v>
      </c>
      <c r="D36" s="3">
        <v>195</v>
      </c>
      <c r="E36" s="3" t="s">
        <v>15</v>
      </c>
      <c r="F36">
        <v>87250</v>
      </c>
      <c r="G36">
        <v>96132</v>
      </c>
      <c r="H36">
        <v>47.578299999999999</v>
      </c>
      <c r="I36">
        <v>32842911</v>
      </c>
      <c r="J36">
        <v>79073</v>
      </c>
      <c r="K36">
        <v>64958</v>
      </c>
      <c r="L36">
        <v>54.9</v>
      </c>
      <c r="M36">
        <v>27267417</v>
      </c>
      <c r="N36">
        <f t="shared" si="0"/>
        <v>51.239149999999995</v>
      </c>
    </row>
    <row r="37" spans="1:14" x14ac:dyDescent="0.2">
      <c r="A37" s="177" t="s">
        <v>26</v>
      </c>
      <c r="B37" s="86"/>
      <c r="D37" s="4">
        <v>196</v>
      </c>
      <c r="E37" s="4" t="s">
        <v>15</v>
      </c>
      <c r="F37" s="5">
        <v>108358</v>
      </c>
      <c r="G37" s="5">
        <v>68653</v>
      </c>
      <c r="H37" s="5">
        <v>61.215400000000002</v>
      </c>
      <c r="I37" s="5">
        <v>28382043</v>
      </c>
      <c r="N37">
        <f t="shared" si="0"/>
        <v>61.215400000000002</v>
      </c>
    </row>
    <row r="38" spans="1:14" x14ac:dyDescent="0.2">
      <c r="A38" s="177" t="s">
        <v>27</v>
      </c>
      <c r="B38" s="86"/>
      <c r="D38" s="3">
        <v>186</v>
      </c>
      <c r="E38" s="3" t="s">
        <v>28</v>
      </c>
      <c r="F38">
        <v>151067</v>
      </c>
      <c r="G38">
        <v>197745</v>
      </c>
      <c r="H38">
        <v>43.308999999999997</v>
      </c>
      <c r="I38">
        <v>57131000</v>
      </c>
      <c r="N38">
        <f t="shared" si="0"/>
        <v>43.308999999999997</v>
      </c>
    </row>
    <row r="39" spans="1:14" x14ac:dyDescent="0.2">
      <c r="A39" s="177" t="s">
        <v>29</v>
      </c>
      <c r="B39" s="86"/>
      <c r="D39" s="3">
        <v>187</v>
      </c>
      <c r="E39" s="3" t="s">
        <v>28</v>
      </c>
      <c r="F39">
        <v>33743</v>
      </c>
      <c r="G39">
        <v>25720</v>
      </c>
      <c r="H39">
        <v>56.746200000000002</v>
      </c>
      <c r="I39">
        <v>9633868</v>
      </c>
      <c r="J39">
        <v>47738</v>
      </c>
      <c r="K39">
        <v>48533</v>
      </c>
      <c r="L39">
        <v>49.5871</v>
      </c>
      <c r="M39">
        <v>16768910</v>
      </c>
      <c r="N39">
        <f t="shared" si="0"/>
        <v>53.166650000000004</v>
      </c>
    </row>
    <row r="40" spans="1:14" x14ac:dyDescent="0.2">
      <c r="A40" s="177" t="s">
        <v>30</v>
      </c>
      <c r="B40" s="86"/>
      <c r="D40" s="3">
        <v>191</v>
      </c>
      <c r="E40" s="3" t="s">
        <v>28</v>
      </c>
      <c r="F40">
        <v>98805</v>
      </c>
      <c r="G40">
        <v>138072</v>
      </c>
      <c r="H40">
        <v>41.711500000000001</v>
      </c>
      <c r="I40">
        <v>43975372</v>
      </c>
      <c r="N40">
        <f t="shared" si="0"/>
        <v>41.711500000000001</v>
      </c>
    </row>
    <row r="41" spans="1:14" x14ac:dyDescent="0.2">
      <c r="A41" s="177" t="s">
        <v>31</v>
      </c>
      <c r="B41" s="86">
        <v>0.2</v>
      </c>
      <c r="D41" s="3">
        <v>192</v>
      </c>
      <c r="E41" s="3" t="s">
        <v>28</v>
      </c>
      <c r="F41">
        <v>142176</v>
      </c>
      <c r="G41">
        <v>80175</v>
      </c>
      <c r="H41">
        <v>63.942100000000003</v>
      </c>
      <c r="I41">
        <v>41996944</v>
      </c>
      <c r="N41">
        <f t="shared" si="0"/>
        <v>63.942100000000003</v>
      </c>
    </row>
    <row r="42" spans="1:14" x14ac:dyDescent="0.2">
      <c r="A42" s="177" t="s">
        <v>32</v>
      </c>
      <c r="B42" s="86">
        <v>0.4</v>
      </c>
      <c r="D42" s="3">
        <v>193</v>
      </c>
      <c r="E42" s="3" t="s">
        <v>28</v>
      </c>
      <c r="F42">
        <v>228161</v>
      </c>
      <c r="G42">
        <v>134181</v>
      </c>
      <c r="H42">
        <v>62.968400000000003</v>
      </c>
      <c r="I42">
        <v>61626042</v>
      </c>
      <c r="N42">
        <f t="shared" si="0"/>
        <v>62.968400000000003</v>
      </c>
    </row>
    <row r="43" spans="1:14" x14ac:dyDescent="0.2">
      <c r="A43" s="178" t="s">
        <v>33</v>
      </c>
      <c r="B43" s="135">
        <v>0.6</v>
      </c>
      <c r="D43" s="3">
        <v>197</v>
      </c>
      <c r="E43" s="3" t="s">
        <v>28</v>
      </c>
      <c r="F43">
        <v>191422</v>
      </c>
      <c r="G43">
        <v>96335</v>
      </c>
      <c r="H43">
        <v>66.522099999999995</v>
      </c>
      <c r="I43">
        <v>57113049</v>
      </c>
      <c r="N43">
        <f t="shared" si="0"/>
        <v>66.522099999999995</v>
      </c>
    </row>
    <row r="44" spans="1:14" x14ac:dyDescent="0.2">
      <c r="D44" s="3">
        <v>198</v>
      </c>
      <c r="E44" s="3" t="s">
        <v>28</v>
      </c>
      <c r="F44">
        <v>118463</v>
      </c>
      <c r="G44">
        <v>105500</v>
      </c>
      <c r="H44">
        <v>52.893999999999998</v>
      </c>
      <c r="I44">
        <v>46402592</v>
      </c>
      <c r="N44">
        <f t="shared" si="0"/>
        <v>52.893999999999998</v>
      </c>
    </row>
    <row r="45" spans="1:14" x14ac:dyDescent="0.2">
      <c r="A45" s="5"/>
      <c r="B45" s="5"/>
      <c r="C45" s="5"/>
      <c r="D45" s="4">
        <v>199</v>
      </c>
      <c r="E45" s="4" t="s">
        <v>28</v>
      </c>
      <c r="F45" s="5">
        <v>108148</v>
      </c>
      <c r="G45" s="5">
        <v>71556</v>
      </c>
      <c r="H45" s="5">
        <v>60.181199999999997</v>
      </c>
      <c r="I45" s="5">
        <v>35446080</v>
      </c>
      <c r="J45" s="5"/>
      <c r="K45" s="5"/>
      <c r="L45" s="5"/>
      <c r="M45" s="5"/>
      <c r="N45">
        <f t="shared" si="0"/>
        <v>60.181199999999997</v>
      </c>
    </row>
    <row r="46" spans="1:14" x14ac:dyDescent="0.2">
      <c r="D46" s="3">
        <v>129</v>
      </c>
      <c r="E46" s="3" t="s">
        <v>15</v>
      </c>
      <c r="F46">
        <v>8713</v>
      </c>
      <c r="G46">
        <v>17078</v>
      </c>
      <c r="H46">
        <v>33.783099999999997</v>
      </c>
      <c r="I46">
        <v>6998676</v>
      </c>
      <c r="J46">
        <v>23275</v>
      </c>
      <c r="K46">
        <v>76396</v>
      </c>
      <c r="L46">
        <v>23.351800000000001</v>
      </c>
      <c r="M46">
        <v>25500698</v>
      </c>
      <c r="N46">
        <f t="shared" si="0"/>
        <v>28.567450000000001</v>
      </c>
    </row>
    <row r="47" spans="1:14" x14ac:dyDescent="0.2">
      <c r="D47" s="3">
        <v>130</v>
      </c>
      <c r="E47" s="3" t="s">
        <v>15</v>
      </c>
      <c r="F47">
        <v>173960</v>
      </c>
      <c r="G47">
        <v>307264</v>
      </c>
      <c r="H47">
        <v>36.149500000000003</v>
      </c>
      <c r="I47">
        <v>81594504</v>
      </c>
      <c r="N47">
        <f t="shared" si="0"/>
        <v>36.149500000000003</v>
      </c>
    </row>
    <row r="48" spans="1:14" x14ac:dyDescent="0.2">
      <c r="D48" s="3">
        <v>131</v>
      </c>
      <c r="E48" s="3" t="s">
        <v>15</v>
      </c>
      <c r="F48">
        <v>41492</v>
      </c>
      <c r="G48">
        <v>54726</v>
      </c>
      <c r="H48">
        <v>43.122900000000001</v>
      </c>
      <c r="I48">
        <v>21399089</v>
      </c>
      <c r="J48">
        <v>89173</v>
      </c>
      <c r="K48">
        <v>98004</v>
      </c>
      <c r="L48">
        <v>47.640999999999998</v>
      </c>
      <c r="M48">
        <v>36968678</v>
      </c>
      <c r="N48">
        <f t="shared" si="0"/>
        <v>45.381950000000003</v>
      </c>
    </row>
    <row r="49" spans="1:14" x14ac:dyDescent="0.2">
      <c r="D49" s="3">
        <v>136</v>
      </c>
      <c r="E49" s="3" t="s">
        <v>15</v>
      </c>
      <c r="F49">
        <v>152745</v>
      </c>
      <c r="G49">
        <v>102330</v>
      </c>
      <c r="H49">
        <v>59.882399999999997</v>
      </c>
      <c r="I49">
        <v>44870238</v>
      </c>
      <c r="N49">
        <f t="shared" si="0"/>
        <v>59.882399999999997</v>
      </c>
    </row>
    <row r="50" spans="1:14" x14ac:dyDescent="0.2">
      <c r="D50" s="3">
        <v>137</v>
      </c>
      <c r="E50" s="3" t="s">
        <v>15</v>
      </c>
      <c r="F50">
        <v>199249</v>
      </c>
      <c r="G50">
        <v>94695</v>
      </c>
      <c r="H50">
        <v>67.784700000000001</v>
      </c>
      <c r="I50">
        <v>60525990</v>
      </c>
      <c r="N50">
        <f t="shared" si="0"/>
        <v>67.784700000000001</v>
      </c>
    </row>
    <row r="51" spans="1:14" x14ac:dyDescent="0.2">
      <c r="D51" s="3">
        <v>138</v>
      </c>
      <c r="E51" s="3" t="s">
        <v>15</v>
      </c>
      <c r="F51">
        <v>28949</v>
      </c>
      <c r="G51">
        <v>24346</v>
      </c>
      <c r="H51">
        <v>54.318399999999997</v>
      </c>
      <c r="I51">
        <v>8940162</v>
      </c>
      <c r="J51">
        <v>18335</v>
      </c>
      <c r="K51">
        <v>13010</v>
      </c>
      <c r="L51">
        <v>58.494199999999999</v>
      </c>
      <c r="M51">
        <v>8145318</v>
      </c>
      <c r="N51">
        <f t="shared" si="0"/>
        <v>56.406300000000002</v>
      </c>
    </row>
    <row r="52" spans="1:14" x14ac:dyDescent="0.2">
      <c r="D52" s="3">
        <v>139</v>
      </c>
      <c r="E52" s="3" t="s">
        <v>15</v>
      </c>
      <c r="F52">
        <v>60543</v>
      </c>
      <c r="G52">
        <v>106787</v>
      </c>
      <c r="H52">
        <v>36.181800000000003</v>
      </c>
      <c r="I52">
        <v>29409155</v>
      </c>
      <c r="J52">
        <v>14516</v>
      </c>
      <c r="K52">
        <v>52464</v>
      </c>
      <c r="L52">
        <v>27.668500000000002</v>
      </c>
      <c r="M52">
        <v>11144974</v>
      </c>
      <c r="N52">
        <f t="shared" si="0"/>
        <v>31.925150000000002</v>
      </c>
    </row>
    <row r="53" spans="1:14" x14ac:dyDescent="0.2">
      <c r="A53" s="5"/>
      <c r="B53" s="5"/>
      <c r="C53" s="5"/>
      <c r="D53" s="4">
        <v>140</v>
      </c>
      <c r="E53" s="3" t="s">
        <v>15</v>
      </c>
      <c r="F53" s="5">
        <v>18069</v>
      </c>
      <c r="G53" s="5">
        <v>127444</v>
      </c>
      <c r="H53" s="5">
        <v>12.417400000000001</v>
      </c>
      <c r="I53" s="5">
        <v>31312430</v>
      </c>
      <c r="J53" s="5"/>
      <c r="K53" s="5"/>
      <c r="L53" s="5"/>
      <c r="M53" s="5"/>
      <c r="N53">
        <f t="shared" si="0"/>
        <v>12.417400000000001</v>
      </c>
    </row>
    <row r="54" spans="1:14" x14ac:dyDescent="0.2">
      <c r="D54" s="3">
        <v>127</v>
      </c>
      <c r="E54" s="3" t="s">
        <v>28</v>
      </c>
      <c r="F54">
        <v>121885</v>
      </c>
      <c r="G54">
        <v>146942</v>
      </c>
      <c r="H54">
        <v>45.339599999999997</v>
      </c>
      <c r="I54">
        <v>52965369</v>
      </c>
      <c r="N54">
        <f t="shared" si="0"/>
        <v>45.339599999999997</v>
      </c>
    </row>
    <row r="55" spans="1:14" x14ac:dyDescent="0.2">
      <c r="D55" s="3">
        <v>128</v>
      </c>
      <c r="E55" s="3" t="s">
        <v>28</v>
      </c>
      <c r="F55">
        <v>75188</v>
      </c>
      <c r="G55">
        <v>125527</v>
      </c>
      <c r="H55">
        <v>37.460099999999997</v>
      </c>
      <c r="I55">
        <v>39814650</v>
      </c>
      <c r="N55">
        <f t="shared" si="0"/>
        <v>37.460099999999997</v>
      </c>
    </row>
    <row r="56" spans="1:14" x14ac:dyDescent="0.2">
      <c r="D56" s="3">
        <v>132</v>
      </c>
      <c r="E56" s="6" t="s">
        <v>28</v>
      </c>
      <c r="F56">
        <v>58650</v>
      </c>
      <c r="G56">
        <v>95310</v>
      </c>
      <c r="H56">
        <v>38.094299999999997</v>
      </c>
      <c r="I56">
        <v>24974081</v>
      </c>
      <c r="N56">
        <f t="shared" si="0"/>
        <v>38.094299999999997</v>
      </c>
    </row>
    <row r="57" spans="1:14" x14ac:dyDescent="0.2">
      <c r="D57" s="3">
        <v>133</v>
      </c>
      <c r="E57" s="6" t="s">
        <v>28</v>
      </c>
      <c r="F57">
        <v>92497</v>
      </c>
      <c r="G57">
        <v>90683</v>
      </c>
      <c r="H57">
        <v>50.495100000000001</v>
      </c>
      <c r="I57">
        <v>31511125</v>
      </c>
      <c r="N57">
        <f t="shared" si="0"/>
        <v>50.495100000000001</v>
      </c>
    </row>
    <row r="58" spans="1:14" x14ac:dyDescent="0.2">
      <c r="D58" s="3">
        <v>134</v>
      </c>
      <c r="E58" s="6" t="s">
        <v>28</v>
      </c>
      <c r="F58" t="s">
        <v>380</v>
      </c>
      <c r="G58" t="s">
        <v>380</v>
      </c>
      <c r="H58" t="s">
        <v>380</v>
      </c>
      <c r="I58" t="s">
        <v>380</v>
      </c>
    </row>
    <row r="59" spans="1:14" x14ac:dyDescent="0.2">
      <c r="D59" s="3">
        <v>135</v>
      </c>
      <c r="E59" s="6" t="s">
        <v>28</v>
      </c>
      <c r="F59">
        <v>65632</v>
      </c>
      <c r="G59">
        <v>51401</v>
      </c>
      <c r="H59">
        <v>56.079900000000002</v>
      </c>
      <c r="I59">
        <v>15894616</v>
      </c>
      <c r="N59">
        <f t="shared" si="0"/>
        <v>56.079900000000002</v>
      </c>
    </row>
    <row r="60" spans="1:14" x14ac:dyDescent="0.2">
      <c r="D60" s="3">
        <v>141</v>
      </c>
      <c r="E60" s="6" t="s">
        <v>28</v>
      </c>
      <c r="F60">
        <v>155947</v>
      </c>
      <c r="G60">
        <v>248293</v>
      </c>
      <c r="H60">
        <v>38.577800000000003</v>
      </c>
      <c r="I60">
        <v>70604663</v>
      </c>
      <c r="N60">
        <f t="shared" si="0"/>
        <v>38.577800000000003</v>
      </c>
    </row>
    <row r="61" spans="1:14" x14ac:dyDescent="0.2">
      <c r="D61" s="3">
        <v>142</v>
      </c>
      <c r="E61" s="6" t="s">
        <v>28</v>
      </c>
      <c r="F61">
        <v>217685</v>
      </c>
      <c r="G61">
        <v>164611</v>
      </c>
      <c r="H61">
        <v>56.941499999999998</v>
      </c>
      <c r="I61">
        <v>59471919</v>
      </c>
      <c r="N61">
        <f t="shared" si="0"/>
        <v>56.941499999999998</v>
      </c>
    </row>
    <row r="65" spans="1:5" x14ac:dyDescent="0.2">
      <c r="A65" s="141" t="s">
        <v>438</v>
      </c>
      <c r="B65" s="141"/>
      <c r="C65" s="141"/>
      <c r="D65" s="141"/>
      <c r="E65" s="141"/>
    </row>
    <row r="66" spans="1:5" x14ac:dyDescent="0.2">
      <c r="D66" t="s">
        <v>40</v>
      </c>
      <c r="E66" t="s">
        <v>28</v>
      </c>
    </row>
    <row r="67" spans="1:5" x14ac:dyDescent="0.2">
      <c r="A67" s="8">
        <v>226</v>
      </c>
      <c r="B67" s="7" t="s">
        <v>34</v>
      </c>
      <c r="C67" s="7" t="s">
        <v>35</v>
      </c>
      <c r="D67" s="7">
        <v>1</v>
      </c>
      <c r="E67" s="7"/>
    </row>
    <row r="68" spans="1:5" x14ac:dyDescent="0.2">
      <c r="A68" s="8">
        <v>227</v>
      </c>
      <c r="B68" s="7" t="s">
        <v>34</v>
      </c>
      <c r="C68" s="7" t="s">
        <v>35</v>
      </c>
      <c r="D68" s="7">
        <v>1</v>
      </c>
      <c r="E68" s="7"/>
    </row>
    <row r="69" spans="1:5" x14ac:dyDescent="0.2">
      <c r="A69" s="8">
        <v>228</v>
      </c>
      <c r="B69" s="7" t="s">
        <v>34</v>
      </c>
      <c r="C69" s="7" t="s">
        <v>35</v>
      </c>
      <c r="D69" s="7">
        <v>1</v>
      </c>
      <c r="E69" s="7"/>
    </row>
    <row r="70" spans="1:5" x14ac:dyDescent="0.2">
      <c r="A70" s="8">
        <v>232</v>
      </c>
      <c r="B70" s="7" t="s">
        <v>34</v>
      </c>
      <c r="C70" s="7" t="s">
        <v>36</v>
      </c>
      <c r="D70" s="7">
        <v>1</v>
      </c>
      <c r="E70" s="7"/>
    </row>
    <row r="71" spans="1:5" x14ac:dyDescent="0.2">
      <c r="A71" s="8">
        <v>233</v>
      </c>
      <c r="B71" s="7" t="s">
        <v>34</v>
      </c>
      <c r="C71" s="7" t="s">
        <v>35</v>
      </c>
      <c r="D71" s="7">
        <v>1</v>
      </c>
      <c r="E71" s="7"/>
    </row>
    <row r="72" spans="1:5" x14ac:dyDescent="0.2">
      <c r="A72" s="8">
        <v>234</v>
      </c>
      <c r="B72" s="7" t="s">
        <v>34</v>
      </c>
      <c r="C72" s="7" t="s">
        <v>37</v>
      </c>
      <c r="D72" s="7">
        <v>1</v>
      </c>
      <c r="E72" s="7"/>
    </row>
    <row r="73" spans="1:5" x14ac:dyDescent="0.2">
      <c r="A73" s="8">
        <v>236</v>
      </c>
      <c r="B73" s="7" t="s">
        <v>34</v>
      </c>
      <c r="C73" s="7" t="s">
        <v>37</v>
      </c>
      <c r="D73" s="7">
        <v>1</v>
      </c>
      <c r="E73" s="7"/>
    </row>
    <row r="74" spans="1:5" x14ac:dyDescent="0.2">
      <c r="A74" s="8">
        <v>237</v>
      </c>
      <c r="B74" s="7" t="s">
        <v>34</v>
      </c>
      <c r="C74" s="7" t="s">
        <v>35</v>
      </c>
      <c r="D74" s="7">
        <v>1</v>
      </c>
      <c r="E74" s="7"/>
    </row>
    <row r="75" spans="1:5" x14ac:dyDescent="0.2">
      <c r="A75" s="8">
        <v>238</v>
      </c>
      <c r="B75" s="7" t="s">
        <v>34</v>
      </c>
      <c r="C75" s="7" t="s">
        <v>37</v>
      </c>
      <c r="D75" s="7">
        <v>1</v>
      </c>
      <c r="E75" s="7"/>
    </row>
    <row r="76" spans="1:5" x14ac:dyDescent="0.2">
      <c r="A76" s="8">
        <v>244</v>
      </c>
      <c r="B76" s="7" t="s">
        <v>34</v>
      </c>
      <c r="C76" s="7" t="s">
        <v>35</v>
      </c>
      <c r="D76" s="7">
        <v>1</v>
      </c>
      <c r="E76" s="7"/>
    </row>
    <row r="77" spans="1:5" x14ac:dyDescent="0.2">
      <c r="A77" s="8">
        <v>230</v>
      </c>
      <c r="B77" s="7" t="s">
        <v>34</v>
      </c>
      <c r="C77" s="7" t="s">
        <v>35</v>
      </c>
      <c r="D77" s="7"/>
      <c r="E77" s="7">
        <v>1</v>
      </c>
    </row>
    <row r="78" spans="1:5" x14ac:dyDescent="0.2">
      <c r="A78" s="8">
        <v>231</v>
      </c>
      <c r="B78" s="7" t="s">
        <v>34</v>
      </c>
      <c r="C78" s="7" t="s">
        <v>38</v>
      </c>
      <c r="D78" s="7"/>
      <c r="E78" s="7">
        <v>1</v>
      </c>
    </row>
    <row r="79" spans="1:5" x14ac:dyDescent="0.2">
      <c r="A79" s="8">
        <v>229</v>
      </c>
      <c r="B79" s="7" t="s">
        <v>34</v>
      </c>
      <c r="C79" s="7" t="s">
        <v>38</v>
      </c>
      <c r="D79" s="7"/>
      <c r="E79" s="7">
        <v>1</v>
      </c>
    </row>
    <row r="80" spans="1:5" x14ac:dyDescent="0.2">
      <c r="A80" s="8">
        <v>243</v>
      </c>
      <c r="B80" s="7" t="s">
        <v>34</v>
      </c>
      <c r="C80" s="7" t="s">
        <v>37</v>
      </c>
      <c r="D80" s="7"/>
      <c r="E80" s="7">
        <v>1</v>
      </c>
    </row>
    <row r="81" spans="1:5" x14ac:dyDescent="0.2">
      <c r="A81" s="8">
        <v>239</v>
      </c>
      <c r="B81" s="7" t="s">
        <v>34</v>
      </c>
      <c r="C81" s="7" t="s">
        <v>37</v>
      </c>
      <c r="D81" s="7"/>
      <c r="E81" s="7">
        <v>1</v>
      </c>
    </row>
    <row r="82" spans="1:5" x14ac:dyDescent="0.2">
      <c r="A82" s="8">
        <v>240</v>
      </c>
      <c r="B82" s="7" t="s">
        <v>34</v>
      </c>
      <c r="C82" s="7" t="s">
        <v>37</v>
      </c>
      <c r="D82" s="7"/>
      <c r="E82" s="7">
        <v>1</v>
      </c>
    </row>
    <row r="83" spans="1:5" x14ac:dyDescent="0.2">
      <c r="A83" s="8">
        <v>241</v>
      </c>
      <c r="B83" s="7" t="s">
        <v>34</v>
      </c>
      <c r="C83" s="7" t="s">
        <v>37</v>
      </c>
      <c r="D83" s="7"/>
      <c r="E83" s="7">
        <v>1</v>
      </c>
    </row>
    <row r="84" spans="1:5" x14ac:dyDescent="0.2">
      <c r="A84" s="8">
        <v>242</v>
      </c>
      <c r="B84" s="7" t="s">
        <v>34</v>
      </c>
      <c r="C84" s="7" t="s">
        <v>37</v>
      </c>
      <c r="D84" s="7"/>
      <c r="E84" s="7">
        <v>1</v>
      </c>
    </row>
    <row r="85" spans="1:5" x14ac:dyDescent="0.2">
      <c r="A85" s="8">
        <v>245</v>
      </c>
      <c r="B85" s="7" t="s">
        <v>34</v>
      </c>
      <c r="C85" s="7" t="s">
        <v>39</v>
      </c>
      <c r="D85" s="7"/>
      <c r="E85" s="7">
        <v>1</v>
      </c>
    </row>
    <row r="86" spans="1:5" x14ac:dyDescent="0.2">
      <c r="A86" s="8">
        <v>235</v>
      </c>
      <c r="B86" s="7" t="s">
        <v>34</v>
      </c>
      <c r="C86" s="7" t="s">
        <v>35</v>
      </c>
      <c r="D86" s="7"/>
      <c r="E86" s="7">
        <v>1</v>
      </c>
    </row>
    <row r="87" spans="1:5" x14ac:dyDescent="0.2">
      <c r="A87" s="8"/>
      <c r="B87" s="7"/>
      <c r="C87" s="7"/>
      <c r="D87" s="7"/>
      <c r="E87" s="7"/>
    </row>
    <row r="88" spans="1:5" x14ac:dyDescent="0.2">
      <c r="A88" s="8"/>
      <c r="B88" s="7"/>
      <c r="C88" s="7"/>
      <c r="D88" s="7"/>
      <c r="E88" s="7"/>
    </row>
    <row r="89" spans="1:5" x14ac:dyDescent="0.2">
      <c r="A89" s="8"/>
      <c r="B89" s="7"/>
      <c r="C89" s="7"/>
      <c r="D89" s="7"/>
      <c r="E89" s="7"/>
    </row>
    <row r="90" spans="1:5" x14ac:dyDescent="0.2">
      <c r="A90" s="8"/>
      <c r="B90" s="7"/>
      <c r="C90" s="7"/>
      <c r="D90" s="7"/>
      <c r="E90" s="7"/>
    </row>
    <row r="91" spans="1:5" x14ac:dyDescent="0.2">
      <c r="A91" s="8"/>
      <c r="B91" s="7"/>
      <c r="C91" s="7"/>
      <c r="D91" s="7"/>
      <c r="E91" s="7"/>
    </row>
    <row r="92" spans="1:5" x14ac:dyDescent="0.2">
      <c r="A92" s="8"/>
      <c r="B92" s="7"/>
      <c r="C92" s="7"/>
      <c r="D92" s="7"/>
      <c r="E92" s="7"/>
    </row>
  </sheetData>
  <mergeCells count="4">
    <mergeCell ref="F28:I28"/>
    <mergeCell ref="J28:M28"/>
    <mergeCell ref="D27:N27"/>
    <mergeCell ref="A65:E6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F4C7-8645-BF47-8519-322CA7A2919E}">
  <dimension ref="A2:N54"/>
  <sheetViews>
    <sheetView workbookViewId="0">
      <selection activeCell="I33" sqref="I33"/>
    </sheetView>
  </sheetViews>
  <sheetFormatPr baseColWidth="10" defaultRowHeight="16" x14ac:dyDescent="0.2"/>
  <cols>
    <col min="1" max="1" width="18.1640625" customWidth="1"/>
    <col min="5" max="5" width="8" customWidth="1"/>
    <col min="6" max="6" width="18.1640625" customWidth="1"/>
    <col min="7" max="7" width="16.33203125" customWidth="1"/>
    <col min="8" max="8" width="31.5" customWidth="1"/>
  </cols>
  <sheetData>
    <row r="2" spans="1:14" x14ac:dyDescent="0.2">
      <c r="I2" t="s">
        <v>377</v>
      </c>
      <c r="J2" t="s">
        <v>170</v>
      </c>
      <c r="K2" t="s">
        <v>112</v>
      </c>
      <c r="L2" t="s">
        <v>413</v>
      </c>
      <c r="M2" t="s">
        <v>411</v>
      </c>
      <c r="N2" t="s">
        <v>308</v>
      </c>
    </row>
    <row r="3" spans="1:14" x14ac:dyDescent="0.2">
      <c r="A3" t="s">
        <v>111</v>
      </c>
      <c r="B3" t="s">
        <v>170</v>
      </c>
      <c r="C3" t="s">
        <v>310</v>
      </c>
      <c r="D3" t="s">
        <v>413</v>
      </c>
      <c r="E3" t="s">
        <v>220</v>
      </c>
      <c r="F3" t="s">
        <v>175</v>
      </c>
      <c r="I3">
        <v>276</v>
      </c>
      <c r="J3" t="s">
        <v>430</v>
      </c>
      <c r="K3" t="s">
        <v>15</v>
      </c>
      <c r="L3">
        <v>0</v>
      </c>
      <c r="M3">
        <v>0</v>
      </c>
      <c r="N3" t="s">
        <v>420</v>
      </c>
    </row>
    <row r="4" spans="1:14" x14ac:dyDescent="0.2">
      <c r="A4">
        <v>305</v>
      </c>
      <c r="B4" t="s">
        <v>295</v>
      </c>
      <c r="C4" t="s">
        <v>15</v>
      </c>
      <c r="D4">
        <v>2.25</v>
      </c>
      <c r="E4">
        <v>50</v>
      </c>
      <c r="F4" t="s">
        <v>414</v>
      </c>
      <c r="I4">
        <v>278</v>
      </c>
      <c r="J4" t="s">
        <v>430</v>
      </c>
      <c r="K4" t="s">
        <v>15</v>
      </c>
      <c r="L4">
        <v>2.25</v>
      </c>
      <c r="M4">
        <v>50</v>
      </c>
      <c r="N4" t="s">
        <v>421</v>
      </c>
    </row>
    <row r="5" spans="1:14" x14ac:dyDescent="0.2">
      <c r="A5">
        <v>306</v>
      </c>
      <c r="B5" t="s">
        <v>295</v>
      </c>
      <c r="C5" t="s">
        <v>15</v>
      </c>
      <c r="D5">
        <v>2</v>
      </c>
      <c r="E5">
        <v>20</v>
      </c>
      <c r="I5">
        <v>279</v>
      </c>
      <c r="J5" t="s">
        <v>430</v>
      </c>
      <c r="K5" t="s">
        <v>15</v>
      </c>
      <c r="L5">
        <v>1.5</v>
      </c>
      <c r="M5">
        <v>15</v>
      </c>
      <c r="N5" t="s">
        <v>422</v>
      </c>
    </row>
    <row r="6" spans="1:14" x14ac:dyDescent="0.2">
      <c r="A6">
        <v>307</v>
      </c>
      <c r="B6" t="s">
        <v>295</v>
      </c>
      <c r="C6" t="s">
        <v>15</v>
      </c>
      <c r="D6">
        <v>1.25</v>
      </c>
      <c r="E6">
        <v>30</v>
      </c>
      <c r="I6">
        <v>281</v>
      </c>
      <c r="J6" t="s">
        <v>430</v>
      </c>
      <c r="K6" t="s">
        <v>28</v>
      </c>
      <c r="L6">
        <v>1.5</v>
      </c>
      <c r="M6">
        <v>39</v>
      </c>
      <c r="N6" t="s">
        <v>421</v>
      </c>
    </row>
    <row r="7" spans="1:14" x14ac:dyDescent="0.2">
      <c r="A7">
        <v>309</v>
      </c>
      <c r="B7" t="s">
        <v>295</v>
      </c>
      <c r="C7" t="s">
        <v>15</v>
      </c>
      <c r="D7">
        <v>1.5</v>
      </c>
      <c r="E7">
        <v>10</v>
      </c>
      <c r="I7">
        <v>282</v>
      </c>
      <c r="J7" t="s">
        <v>430</v>
      </c>
      <c r="K7" t="s">
        <v>28</v>
      </c>
      <c r="L7">
        <v>1.5</v>
      </c>
      <c r="M7">
        <v>45</v>
      </c>
      <c r="N7" t="s">
        <v>421</v>
      </c>
    </row>
    <row r="8" spans="1:14" x14ac:dyDescent="0.2">
      <c r="A8">
        <v>310</v>
      </c>
      <c r="B8" t="s">
        <v>295</v>
      </c>
      <c r="C8" t="s">
        <v>15</v>
      </c>
      <c r="D8">
        <v>2</v>
      </c>
      <c r="E8">
        <v>5</v>
      </c>
      <c r="F8" t="s">
        <v>415</v>
      </c>
      <c r="I8">
        <v>283</v>
      </c>
      <c r="J8" t="s">
        <v>430</v>
      </c>
      <c r="K8" t="s">
        <v>28</v>
      </c>
      <c r="L8">
        <v>0</v>
      </c>
      <c r="M8">
        <v>0</v>
      </c>
    </row>
    <row r="9" spans="1:14" x14ac:dyDescent="0.2">
      <c r="A9">
        <v>311</v>
      </c>
      <c r="B9" t="s">
        <v>295</v>
      </c>
      <c r="C9" t="s">
        <v>15</v>
      </c>
      <c r="D9">
        <v>2.25</v>
      </c>
      <c r="E9">
        <v>20</v>
      </c>
      <c r="F9" t="s">
        <v>416</v>
      </c>
      <c r="I9">
        <v>284</v>
      </c>
      <c r="J9" t="s">
        <v>430</v>
      </c>
      <c r="K9" t="s">
        <v>28</v>
      </c>
      <c r="L9">
        <v>2</v>
      </c>
      <c r="M9">
        <v>70</v>
      </c>
      <c r="N9" t="s">
        <v>423</v>
      </c>
    </row>
    <row r="10" spans="1:14" x14ac:dyDescent="0.2">
      <c r="A10">
        <v>312</v>
      </c>
      <c r="B10" t="s">
        <v>295</v>
      </c>
      <c r="C10" t="s">
        <v>15</v>
      </c>
      <c r="D10">
        <v>0</v>
      </c>
      <c r="E10">
        <v>0</v>
      </c>
      <c r="I10">
        <v>285</v>
      </c>
      <c r="J10" t="s">
        <v>430</v>
      </c>
      <c r="K10" t="s">
        <v>28</v>
      </c>
      <c r="L10">
        <v>0.5</v>
      </c>
      <c r="M10">
        <v>10</v>
      </c>
      <c r="N10" t="s">
        <v>424</v>
      </c>
    </row>
    <row r="11" spans="1:14" x14ac:dyDescent="0.2">
      <c r="A11">
        <v>320</v>
      </c>
      <c r="B11" t="s">
        <v>295</v>
      </c>
      <c r="C11" t="s">
        <v>15</v>
      </c>
      <c r="D11">
        <v>1</v>
      </c>
      <c r="E11">
        <v>5</v>
      </c>
      <c r="G11" s="139"/>
      <c r="I11">
        <v>286</v>
      </c>
      <c r="J11" t="s">
        <v>430</v>
      </c>
      <c r="K11" t="s">
        <v>28</v>
      </c>
      <c r="L11">
        <v>0.5</v>
      </c>
      <c r="M11">
        <v>20</v>
      </c>
      <c r="N11" t="s">
        <v>424</v>
      </c>
    </row>
    <row r="12" spans="1:14" x14ac:dyDescent="0.2">
      <c r="A12">
        <v>321</v>
      </c>
      <c r="B12" t="s">
        <v>295</v>
      </c>
      <c r="C12" t="s">
        <v>15</v>
      </c>
      <c r="D12">
        <v>1.35</v>
      </c>
      <c r="E12">
        <v>20</v>
      </c>
      <c r="G12" s="139"/>
      <c r="I12">
        <v>287</v>
      </c>
      <c r="J12" t="s">
        <v>430</v>
      </c>
      <c r="K12" t="s">
        <v>28</v>
      </c>
      <c r="L12">
        <v>3</v>
      </c>
      <c r="M12">
        <v>85</v>
      </c>
      <c r="N12" t="s">
        <v>425</v>
      </c>
    </row>
    <row r="13" spans="1:14" x14ac:dyDescent="0.2">
      <c r="A13">
        <v>326</v>
      </c>
      <c r="B13" t="s">
        <v>295</v>
      </c>
      <c r="C13" t="s">
        <v>15</v>
      </c>
      <c r="D13">
        <v>1.5</v>
      </c>
      <c r="E13">
        <v>20</v>
      </c>
      <c r="G13" s="139"/>
      <c r="I13">
        <v>288</v>
      </c>
      <c r="J13" t="s">
        <v>430</v>
      </c>
      <c r="K13" t="s">
        <v>28</v>
      </c>
      <c r="L13">
        <v>0.5</v>
      </c>
      <c r="M13">
        <v>5</v>
      </c>
      <c r="N13" t="s">
        <v>424</v>
      </c>
    </row>
    <row r="14" spans="1:14" x14ac:dyDescent="0.2">
      <c r="A14">
        <v>313</v>
      </c>
      <c r="B14" t="s">
        <v>295</v>
      </c>
      <c r="C14" t="s">
        <v>28</v>
      </c>
      <c r="D14">
        <v>1.75</v>
      </c>
      <c r="E14">
        <v>20</v>
      </c>
      <c r="G14" s="139"/>
      <c r="I14">
        <v>289</v>
      </c>
      <c r="J14" t="s">
        <v>430</v>
      </c>
      <c r="K14" t="s">
        <v>28</v>
      </c>
      <c r="L14">
        <v>2.5</v>
      </c>
      <c r="M14">
        <v>50</v>
      </c>
      <c r="N14" t="s">
        <v>426</v>
      </c>
    </row>
    <row r="15" spans="1:14" x14ac:dyDescent="0.2">
      <c r="A15">
        <v>314</v>
      </c>
      <c r="B15" t="s">
        <v>295</v>
      </c>
      <c r="C15" t="s">
        <v>28</v>
      </c>
      <c r="D15">
        <v>0.75</v>
      </c>
      <c r="E15">
        <v>5</v>
      </c>
      <c r="F15" t="s">
        <v>417</v>
      </c>
      <c r="G15" s="139"/>
      <c r="I15">
        <v>291</v>
      </c>
      <c r="J15" t="s">
        <v>430</v>
      </c>
      <c r="K15" t="s">
        <v>15</v>
      </c>
      <c r="L15">
        <v>2.5</v>
      </c>
      <c r="M15">
        <v>65</v>
      </c>
      <c r="N15" t="s">
        <v>427</v>
      </c>
    </row>
    <row r="16" spans="1:14" x14ac:dyDescent="0.2">
      <c r="A16">
        <v>315</v>
      </c>
      <c r="B16" t="s">
        <v>295</v>
      </c>
      <c r="C16" t="s">
        <v>28</v>
      </c>
      <c r="D16">
        <v>1.5</v>
      </c>
      <c r="E16">
        <v>5</v>
      </c>
      <c r="F16" t="s">
        <v>418</v>
      </c>
      <c r="G16" s="139"/>
      <c r="I16">
        <v>292</v>
      </c>
      <c r="J16" t="s">
        <v>430</v>
      </c>
      <c r="K16" t="s">
        <v>15</v>
      </c>
      <c r="L16">
        <v>2.75</v>
      </c>
      <c r="M16">
        <v>85</v>
      </c>
      <c r="N16" t="s">
        <v>428</v>
      </c>
    </row>
    <row r="17" spans="1:14" x14ac:dyDescent="0.2">
      <c r="A17">
        <v>316</v>
      </c>
      <c r="B17" t="s">
        <v>295</v>
      </c>
      <c r="C17" t="s">
        <v>28</v>
      </c>
      <c r="D17">
        <v>2.5</v>
      </c>
      <c r="E17">
        <v>50</v>
      </c>
      <c r="F17" t="s">
        <v>419</v>
      </c>
      <c r="G17" s="139"/>
      <c r="I17">
        <v>293</v>
      </c>
      <c r="J17" t="s">
        <v>430</v>
      </c>
      <c r="K17" t="s">
        <v>15</v>
      </c>
      <c r="L17">
        <v>2.65</v>
      </c>
      <c r="M17">
        <v>75</v>
      </c>
      <c r="N17" t="s">
        <v>429</v>
      </c>
    </row>
    <row r="18" spans="1:14" x14ac:dyDescent="0.2">
      <c r="A18">
        <v>317</v>
      </c>
      <c r="B18" t="s">
        <v>295</v>
      </c>
      <c r="C18" t="s">
        <v>28</v>
      </c>
      <c r="D18">
        <v>0</v>
      </c>
      <c r="E18">
        <v>0</v>
      </c>
      <c r="G18" s="139"/>
      <c r="I18">
        <v>294</v>
      </c>
      <c r="J18" t="s">
        <v>430</v>
      </c>
      <c r="K18" t="s">
        <v>15</v>
      </c>
      <c r="L18">
        <v>2.5</v>
      </c>
      <c r="M18">
        <v>50</v>
      </c>
      <c r="N18" t="s">
        <v>429</v>
      </c>
    </row>
    <row r="19" spans="1:14" x14ac:dyDescent="0.2">
      <c r="A19">
        <v>318</v>
      </c>
      <c r="B19" t="s">
        <v>295</v>
      </c>
      <c r="C19" t="s">
        <v>28</v>
      </c>
      <c r="D19">
        <v>1</v>
      </c>
      <c r="E19">
        <v>5</v>
      </c>
      <c r="G19" s="139"/>
    </row>
    <row r="20" spans="1:14" x14ac:dyDescent="0.2">
      <c r="A20">
        <v>323</v>
      </c>
      <c r="B20" t="s">
        <v>295</v>
      </c>
      <c r="C20" t="s">
        <v>28</v>
      </c>
      <c r="D20">
        <v>0.5</v>
      </c>
      <c r="E20">
        <v>5</v>
      </c>
      <c r="F20" t="s">
        <v>192</v>
      </c>
      <c r="G20" s="139"/>
      <c r="I20" s="138"/>
    </row>
    <row r="21" spans="1:14" x14ac:dyDescent="0.2">
      <c r="A21">
        <v>324</v>
      </c>
      <c r="B21" t="s">
        <v>295</v>
      </c>
      <c r="C21" t="s">
        <v>28</v>
      </c>
      <c r="D21">
        <v>0</v>
      </c>
      <c r="E21">
        <v>0</v>
      </c>
    </row>
    <row r="22" spans="1:14" x14ac:dyDescent="0.2">
      <c r="A22">
        <v>325</v>
      </c>
      <c r="B22" t="s">
        <v>295</v>
      </c>
      <c r="C22" t="s">
        <v>28</v>
      </c>
      <c r="D22">
        <v>1</v>
      </c>
      <c r="E22">
        <v>10</v>
      </c>
    </row>
    <row r="24" spans="1:14" x14ac:dyDescent="0.2">
      <c r="C24" s="141" t="s">
        <v>249</v>
      </c>
      <c r="D24" s="141"/>
      <c r="H24" s="138" t="s">
        <v>257</v>
      </c>
    </row>
    <row r="25" spans="1:14" x14ac:dyDescent="0.2">
      <c r="C25" t="s">
        <v>15</v>
      </c>
      <c r="D25" t="s">
        <v>28</v>
      </c>
      <c r="H25" t="s">
        <v>15</v>
      </c>
      <c r="I25" t="s">
        <v>28</v>
      </c>
    </row>
    <row r="26" spans="1:14" x14ac:dyDescent="0.2">
      <c r="A26" s="159" t="s">
        <v>256</v>
      </c>
      <c r="B26" t="s">
        <v>245</v>
      </c>
      <c r="C26">
        <v>1268</v>
      </c>
      <c r="D26">
        <v>1261</v>
      </c>
      <c r="F26" s="159" t="s">
        <v>256</v>
      </c>
      <c r="G26" t="s">
        <v>245</v>
      </c>
      <c r="H26">
        <v>971</v>
      </c>
      <c r="I26">
        <v>1262</v>
      </c>
    </row>
    <row r="27" spans="1:14" x14ac:dyDescent="0.2">
      <c r="A27" s="159"/>
      <c r="B27" t="s">
        <v>246</v>
      </c>
      <c r="C27">
        <v>910</v>
      </c>
      <c r="D27">
        <v>866</v>
      </c>
      <c r="F27" s="159"/>
      <c r="G27" t="s">
        <v>246</v>
      </c>
      <c r="H27">
        <v>1697</v>
      </c>
      <c r="I27">
        <v>1497</v>
      </c>
    </row>
    <row r="28" spans="1:14" x14ac:dyDescent="0.2">
      <c r="A28" s="159"/>
      <c r="B28" t="s">
        <v>247</v>
      </c>
      <c r="C28">
        <v>1145</v>
      </c>
      <c r="D28">
        <v>805</v>
      </c>
      <c r="F28" s="159"/>
      <c r="G28" t="s">
        <v>247</v>
      </c>
      <c r="H28">
        <v>1650</v>
      </c>
      <c r="I28">
        <v>1282</v>
      </c>
    </row>
    <row r="29" spans="1:14" x14ac:dyDescent="0.2">
      <c r="A29" s="159"/>
      <c r="B29" t="s">
        <v>248</v>
      </c>
      <c r="C29">
        <v>999</v>
      </c>
      <c r="D29">
        <v>1250</v>
      </c>
      <c r="F29" s="159"/>
      <c r="G29" t="s">
        <v>248</v>
      </c>
      <c r="H29">
        <v>1047</v>
      </c>
      <c r="I29">
        <v>1390</v>
      </c>
    </row>
    <row r="30" spans="1:14" x14ac:dyDescent="0.2">
      <c r="A30" s="159"/>
      <c r="B30" t="s">
        <v>250</v>
      </c>
      <c r="C30">
        <v>1112</v>
      </c>
      <c r="D30">
        <v>718</v>
      </c>
      <c r="F30" s="159"/>
      <c r="G30" t="s">
        <v>250</v>
      </c>
      <c r="H30">
        <v>1280</v>
      </c>
      <c r="I30">
        <v>1272</v>
      </c>
    </row>
    <row r="31" spans="1:14" x14ac:dyDescent="0.2">
      <c r="A31" s="159"/>
      <c r="B31" t="s">
        <v>251</v>
      </c>
      <c r="C31">
        <v>864</v>
      </c>
      <c r="D31">
        <v>703</v>
      </c>
      <c r="F31" s="159"/>
      <c r="G31" t="s">
        <v>251</v>
      </c>
      <c r="H31">
        <v>1849</v>
      </c>
      <c r="I31">
        <v>2430</v>
      </c>
    </row>
    <row r="32" spans="1:14" x14ac:dyDescent="0.2">
      <c r="A32" s="159"/>
      <c r="B32" t="s">
        <v>252</v>
      </c>
      <c r="C32">
        <v>802</v>
      </c>
      <c r="D32">
        <v>821</v>
      </c>
      <c r="F32" s="159"/>
      <c r="G32" t="s">
        <v>252</v>
      </c>
      <c r="H32">
        <v>1841</v>
      </c>
      <c r="I32">
        <v>1028</v>
      </c>
    </row>
    <row r="33" spans="1:9" x14ac:dyDescent="0.2">
      <c r="A33" s="159"/>
      <c r="B33" t="s">
        <v>253</v>
      </c>
      <c r="C33">
        <v>706</v>
      </c>
      <c r="D33">
        <v>1124</v>
      </c>
      <c r="F33" s="159"/>
      <c r="G33" t="s">
        <v>253</v>
      </c>
      <c r="H33">
        <v>1601</v>
      </c>
      <c r="I33">
        <v>1180</v>
      </c>
    </row>
    <row r="34" spans="1:9" x14ac:dyDescent="0.2">
      <c r="A34" s="159"/>
      <c r="B34" t="s">
        <v>254</v>
      </c>
      <c r="C34">
        <v>820</v>
      </c>
      <c r="D34">
        <v>825</v>
      </c>
      <c r="F34" s="159"/>
      <c r="G34" t="s">
        <v>254</v>
      </c>
      <c r="H34">
        <v>1851</v>
      </c>
      <c r="I34">
        <v>1730</v>
      </c>
    </row>
    <row r="35" spans="1:9" x14ac:dyDescent="0.2">
      <c r="A35" s="159"/>
      <c r="B35" t="s">
        <v>255</v>
      </c>
      <c r="C35">
        <v>1480</v>
      </c>
      <c r="F35" s="159"/>
      <c r="G35" t="s">
        <v>255</v>
      </c>
      <c r="I35">
        <v>1920</v>
      </c>
    </row>
    <row r="41" spans="1:9" x14ac:dyDescent="0.2">
      <c r="E41" s="3"/>
    </row>
    <row r="42" spans="1:9" x14ac:dyDescent="0.2">
      <c r="E42" s="3"/>
    </row>
    <row r="43" spans="1:9" x14ac:dyDescent="0.2">
      <c r="E43" s="3"/>
    </row>
    <row r="44" spans="1:9" x14ac:dyDescent="0.2">
      <c r="E44" s="3"/>
    </row>
    <row r="45" spans="1:9" x14ac:dyDescent="0.2">
      <c r="E45" s="3"/>
    </row>
    <row r="46" spans="1:9" x14ac:dyDescent="0.2">
      <c r="E46" s="3"/>
    </row>
    <row r="47" spans="1:9" x14ac:dyDescent="0.2">
      <c r="E47" s="3"/>
    </row>
    <row r="48" spans="1:9" x14ac:dyDescent="0.2">
      <c r="E48" s="3"/>
    </row>
    <row r="49" spans="5:5" x14ac:dyDescent="0.2">
      <c r="E49" s="3"/>
    </row>
    <row r="50" spans="5:5" x14ac:dyDescent="0.2">
      <c r="E50" s="3"/>
    </row>
    <row r="51" spans="5:5" x14ac:dyDescent="0.2">
      <c r="E51" s="3"/>
    </row>
    <row r="52" spans="5:5" x14ac:dyDescent="0.2">
      <c r="E52" s="3"/>
    </row>
    <row r="53" spans="5:5" x14ac:dyDescent="0.2">
      <c r="E53" s="3"/>
    </row>
    <row r="54" spans="5:5" x14ac:dyDescent="0.2">
      <c r="E54" s="3"/>
    </row>
  </sheetData>
  <mergeCells count="3">
    <mergeCell ref="A26:A35"/>
    <mergeCell ref="F26:F35"/>
    <mergeCell ref="C24:D24"/>
  </mergeCells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BE1B4-347B-A343-BCAD-5B51015B7429}">
  <dimension ref="B3:CQ74"/>
  <sheetViews>
    <sheetView topLeftCell="G44" workbookViewId="0">
      <selection activeCell="H55" sqref="H55:H58"/>
    </sheetView>
  </sheetViews>
  <sheetFormatPr baseColWidth="10" defaultRowHeight="16" x14ac:dyDescent="0.2"/>
  <sheetData>
    <row r="3" spans="2:95" x14ac:dyDescent="0.2">
      <c r="B3" s="85"/>
      <c r="C3" s="85"/>
      <c r="D3" s="85"/>
      <c r="E3" s="85"/>
      <c r="F3" s="165" t="s">
        <v>68</v>
      </c>
      <c r="G3" s="165"/>
      <c r="H3" s="165"/>
      <c r="I3" s="165" t="s">
        <v>74</v>
      </c>
      <c r="J3" s="165"/>
      <c r="K3" s="166"/>
      <c r="L3" s="167" t="s">
        <v>77</v>
      </c>
      <c r="M3" s="165"/>
      <c r="N3" s="165"/>
      <c r="O3" s="165" t="s">
        <v>76</v>
      </c>
      <c r="P3" s="165"/>
      <c r="Q3" s="166"/>
      <c r="R3" s="168" t="s">
        <v>70</v>
      </c>
      <c r="S3" s="162"/>
      <c r="T3" s="162"/>
      <c r="U3" s="162" t="s">
        <v>78</v>
      </c>
      <c r="V3" s="162"/>
      <c r="W3" s="162"/>
      <c r="X3" s="162" t="s">
        <v>99</v>
      </c>
      <c r="Y3" s="162"/>
      <c r="Z3" s="162"/>
      <c r="AA3" s="162" t="s">
        <v>91</v>
      </c>
      <c r="AB3" s="162"/>
      <c r="AC3" s="162"/>
      <c r="AD3" s="162" t="s">
        <v>139</v>
      </c>
      <c r="AE3" s="162"/>
      <c r="AF3" s="162"/>
      <c r="AG3" s="162" t="s">
        <v>288</v>
      </c>
      <c r="AH3" s="162"/>
      <c r="AI3" s="162"/>
      <c r="AJ3" s="85" t="s">
        <v>289</v>
      </c>
      <c r="AK3" s="85"/>
      <c r="AL3" s="85"/>
      <c r="AM3" s="85"/>
      <c r="AN3" s="85" t="s">
        <v>290</v>
      </c>
      <c r="AO3" s="85"/>
      <c r="AP3" s="162" t="s">
        <v>84</v>
      </c>
      <c r="AQ3" s="162"/>
      <c r="AR3" s="162"/>
      <c r="AS3" s="165" t="s">
        <v>102</v>
      </c>
      <c r="AT3" s="165"/>
      <c r="AU3" s="165"/>
      <c r="AV3" s="162" t="s">
        <v>291</v>
      </c>
      <c r="AW3" s="162"/>
      <c r="AX3" s="162"/>
      <c r="AY3" s="162" t="s">
        <v>107</v>
      </c>
      <c r="AZ3" s="162"/>
      <c r="BA3" s="162"/>
      <c r="BB3" s="162" t="s">
        <v>66</v>
      </c>
      <c r="BC3" s="162"/>
      <c r="BD3" s="162"/>
      <c r="BE3" s="162" t="s">
        <v>97</v>
      </c>
      <c r="BF3" s="162"/>
      <c r="BG3" s="162"/>
      <c r="BH3" s="165" t="s">
        <v>96</v>
      </c>
      <c r="BI3" s="165"/>
      <c r="BJ3" s="165"/>
      <c r="BK3" s="165" t="s">
        <v>105</v>
      </c>
      <c r="BL3" s="165"/>
      <c r="BM3" s="165"/>
      <c r="BN3" s="165" t="s">
        <v>88</v>
      </c>
      <c r="BO3" s="165"/>
      <c r="BP3" s="165"/>
      <c r="BQ3" s="162" t="s">
        <v>87</v>
      </c>
      <c r="BR3" s="162"/>
      <c r="BS3" s="162"/>
      <c r="BT3" s="162" t="s">
        <v>92</v>
      </c>
      <c r="BU3" s="162"/>
      <c r="BV3" s="162"/>
      <c r="BW3" s="162" t="s">
        <v>98</v>
      </c>
      <c r="BX3" s="162"/>
      <c r="BY3" s="162"/>
      <c r="BZ3" s="165" t="s">
        <v>100</v>
      </c>
      <c r="CA3" s="165"/>
      <c r="CB3" s="165"/>
      <c r="CC3" s="165" t="s">
        <v>103</v>
      </c>
      <c r="CD3" s="165"/>
      <c r="CE3" s="165"/>
      <c r="CF3" s="165" t="s">
        <v>104</v>
      </c>
      <c r="CG3" s="165"/>
      <c r="CH3" s="165"/>
      <c r="CI3" s="165" t="s">
        <v>106</v>
      </c>
      <c r="CJ3" s="165"/>
      <c r="CK3" s="165"/>
      <c r="CL3" s="165" t="s">
        <v>83</v>
      </c>
      <c r="CM3" s="165"/>
      <c r="CN3" s="165"/>
      <c r="CO3" s="85"/>
      <c r="CP3" s="85"/>
      <c r="CQ3" s="85"/>
    </row>
    <row r="4" spans="2:95" ht="17" thickBot="1" x14ac:dyDescent="0.25">
      <c r="B4" s="85"/>
      <c r="C4" s="85"/>
      <c r="D4" s="85"/>
      <c r="E4" s="85"/>
      <c r="F4" s="85"/>
      <c r="G4" s="85" t="s">
        <v>12</v>
      </c>
      <c r="H4" s="85" t="s">
        <v>292</v>
      </c>
      <c r="I4" s="85"/>
      <c r="J4" s="85" t="s">
        <v>12</v>
      </c>
      <c r="K4" s="85" t="s">
        <v>67</v>
      </c>
      <c r="L4" s="85"/>
      <c r="M4" s="85" t="s">
        <v>12</v>
      </c>
      <c r="N4" s="85" t="s">
        <v>67</v>
      </c>
      <c r="O4" s="85"/>
      <c r="P4" s="85" t="s">
        <v>12</v>
      </c>
      <c r="Q4" s="85" t="s">
        <v>67</v>
      </c>
      <c r="R4" s="85"/>
      <c r="S4" s="85" t="s">
        <v>12</v>
      </c>
      <c r="T4" s="85" t="s">
        <v>293</v>
      </c>
      <c r="U4" s="85"/>
      <c r="V4" s="85" t="s">
        <v>12</v>
      </c>
      <c r="W4" s="85" t="s">
        <v>67</v>
      </c>
      <c r="X4" s="85"/>
      <c r="Y4" s="85" t="s">
        <v>12</v>
      </c>
      <c r="Z4" s="85" t="s">
        <v>67</v>
      </c>
      <c r="AA4" s="85"/>
      <c r="AB4" s="85" t="s">
        <v>12</v>
      </c>
      <c r="AC4" s="85" t="s">
        <v>67</v>
      </c>
      <c r="AD4" s="85"/>
      <c r="AE4" s="85" t="s">
        <v>12</v>
      </c>
      <c r="AF4" s="85" t="s">
        <v>67</v>
      </c>
      <c r="AG4" s="85"/>
      <c r="AH4" s="85" t="s">
        <v>12</v>
      </c>
      <c r="AI4" s="85" t="s">
        <v>67</v>
      </c>
      <c r="AJ4" s="85"/>
      <c r="AK4" s="85" t="s">
        <v>12</v>
      </c>
      <c r="AL4" s="85" t="s">
        <v>67</v>
      </c>
      <c r="AM4" s="85"/>
      <c r="AN4" s="85" t="s">
        <v>12</v>
      </c>
      <c r="AO4" s="85" t="s">
        <v>67</v>
      </c>
      <c r="AP4" s="85"/>
      <c r="AQ4" s="85" t="s">
        <v>12</v>
      </c>
      <c r="AR4" s="85" t="s">
        <v>67</v>
      </c>
      <c r="AS4" s="85"/>
      <c r="AT4" s="85" t="s">
        <v>12</v>
      </c>
      <c r="AU4" s="85" t="s">
        <v>292</v>
      </c>
      <c r="AV4" s="85"/>
      <c r="AW4" s="85" t="s">
        <v>12</v>
      </c>
      <c r="AX4" s="85" t="s">
        <v>292</v>
      </c>
      <c r="AY4" s="85"/>
      <c r="AZ4" s="85" t="s">
        <v>12</v>
      </c>
      <c r="BA4" s="85" t="s">
        <v>292</v>
      </c>
      <c r="BB4" s="85"/>
      <c r="BC4" s="85" t="s">
        <v>12</v>
      </c>
      <c r="BD4" s="85" t="s">
        <v>67</v>
      </c>
      <c r="BE4" s="85"/>
      <c r="BF4" s="85" t="s">
        <v>12</v>
      </c>
      <c r="BG4" s="85" t="s">
        <v>67</v>
      </c>
      <c r="BH4" s="85"/>
      <c r="BI4" s="85" t="s">
        <v>12</v>
      </c>
      <c r="BJ4" s="85" t="s">
        <v>67</v>
      </c>
      <c r="BK4" s="85"/>
      <c r="BL4" s="85" t="s">
        <v>12</v>
      </c>
      <c r="BM4" s="85" t="s">
        <v>67</v>
      </c>
      <c r="BN4" s="85"/>
      <c r="BO4" s="85" t="s">
        <v>12</v>
      </c>
      <c r="BP4" s="85" t="s">
        <v>67</v>
      </c>
      <c r="BQ4" s="85"/>
      <c r="BR4" s="85" t="s">
        <v>12</v>
      </c>
      <c r="BS4" s="85" t="s">
        <v>67</v>
      </c>
      <c r="BT4" s="85"/>
      <c r="BU4" s="85" t="s">
        <v>12</v>
      </c>
      <c r="BV4" s="85" t="s">
        <v>67</v>
      </c>
      <c r="BW4" s="85"/>
      <c r="BX4" s="85" t="s">
        <v>12</v>
      </c>
      <c r="BY4" s="85" t="s">
        <v>67</v>
      </c>
      <c r="BZ4" s="85"/>
      <c r="CA4" s="85" t="s">
        <v>12</v>
      </c>
      <c r="CB4" s="85" t="s">
        <v>67</v>
      </c>
      <c r="CC4" s="85"/>
      <c r="CD4" s="85" t="s">
        <v>12</v>
      </c>
      <c r="CE4" s="85" t="s">
        <v>67</v>
      </c>
      <c r="CF4" s="85"/>
      <c r="CG4" s="85" t="s">
        <v>12</v>
      </c>
      <c r="CH4" s="85" t="s">
        <v>67</v>
      </c>
      <c r="CI4" s="85"/>
      <c r="CJ4" s="85" t="s">
        <v>12</v>
      </c>
      <c r="CK4" s="85" t="s">
        <v>67</v>
      </c>
      <c r="CL4" s="85"/>
      <c r="CM4" s="85" t="s">
        <v>12</v>
      </c>
      <c r="CN4" s="85" t="s">
        <v>67</v>
      </c>
      <c r="CO4" s="85"/>
      <c r="CP4" s="85"/>
      <c r="CQ4" s="85"/>
    </row>
    <row r="5" spans="2:95" ht="17" thickBot="1" x14ac:dyDescent="0.25">
      <c r="B5" s="88">
        <v>901</v>
      </c>
      <c r="C5" s="89" t="s">
        <v>268</v>
      </c>
      <c r="D5" s="89" t="s">
        <v>294</v>
      </c>
      <c r="E5" s="89" t="s">
        <v>40</v>
      </c>
      <c r="F5" s="90">
        <v>100.3327</v>
      </c>
      <c r="G5" s="160">
        <v>83.175550000000001</v>
      </c>
      <c r="H5" s="161"/>
      <c r="I5" s="91">
        <v>45303.38</v>
      </c>
      <c r="J5" s="160">
        <v>31588.1</v>
      </c>
      <c r="K5" s="161"/>
      <c r="L5" s="91">
        <v>13689.18</v>
      </c>
      <c r="M5" s="160">
        <v>12482.32</v>
      </c>
      <c r="N5" s="161"/>
      <c r="O5" s="91">
        <v>59.955489999999998</v>
      </c>
      <c r="P5" s="164">
        <v>63.109430000000003</v>
      </c>
      <c r="Q5" s="164"/>
      <c r="R5" s="91">
        <v>42.368949999999998</v>
      </c>
      <c r="S5" s="160">
        <v>33.512410000000003</v>
      </c>
      <c r="T5" s="161"/>
      <c r="U5" s="92">
        <v>30.329219999999999</v>
      </c>
      <c r="V5" s="160">
        <v>30.329219999999999</v>
      </c>
      <c r="W5" s="161">
        <v>0</v>
      </c>
      <c r="X5" s="91">
        <v>9227.723</v>
      </c>
      <c r="Y5" s="160">
        <v>9158.9930000000004</v>
      </c>
      <c r="Z5" s="161"/>
      <c r="AA5" s="93">
        <v>2.1399176999999998</v>
      </c>
      <c r="AB5" s="164">
        <v>2.288411</v>
      </c>
      <c r="AC5" s="164"/>
      <c r="AD5" s="91">
        <v>4.6973589999999996</v>
      </c>
      <c r="AE5" s="160">
        <v>3.1099960000000002</v>
      </c>
      <c r="AF5" s="161"/>
      <c r="AG5" s="91">
        <v>136.8999</v>
      </c>
      <c r="AH5" s="160">
        <v>122.6135</v>
      </c>
      <c r="AI5" s="161"/>
      <c r="AJ5" s="91">
        <v>3232.098</v>
      </c>
      <c r="AK5" s="164">
        <v>2178.239</v>
      </c>
      <c r="AL5" s="164"/>
      <c r="AM5" s="91">
        <v>45303.38</v>
      </c>
      <c r="AN5" s="164">
        <v>31588.1</v>
      </c>
      <c r="AO5" s="164"/>
      <c r="AP5" s="91">
        <v>235.0523</v>
      </c>
      <c r="AQ5" s="160">
        <v>186.36609999999999</v>
      </c>
      <c r="AR5" s="161"/>
      <c r="AS5" s="91">
        <v>4195.8100000000004</v>
      </c>
      <c r="AT5" s="160">
        <v>4175.3680000000004</v>
      </c>
      <c r="AU5" s="161"/>
      <c r="AV5" s="91">
        <v>228.39009999999999</v>
      </c>
      <c r="AW5" s="160">
        <v>114.1951</v>
      </c>
      <c r="AX5" s="161"/>
      <c r="AY5" s="91">
        <v>2818.53</v>
      </c>
      <c r="AZ5" s="160">
        <v>5083.8450000000003</v>
      </c>
      <c r="BA5" s="161"/>
      <c r="BB5" s="93">
        <v>11.316872</v>
      </c>
      <c r="BC5" s="160">
        <v>11.31687</v>
      </c>
      <c r="BD5" s="161"/>
      <c r="BE5" s="91">
        <v>20442.63</v>
      </c>
      <c r="BF5" s="160">
        <v>13194.88</v>
      </c>
      <c r="BG5" s="161"/>
      <c r="BH5" s="91">
        <v>4137.7529999999997</v>
      </c>
      <c r="BI5" s="160">
        <v>2298.0929999999998</v>
      </c>
      <c r="BJ5" s="161"/>
      <c r="BK5" s="91">
        <v>294.99720000000002</v>
      </c>
      <c r="BL5" s="160">
        <v>269.16640000000001</v>
      </c>
      <c r="BM5" s="161"/>
      <c r="BN5" s="91">
        <v>12.20853</v>
      </c>
      <c r="BO5" s="160">
        <v>11.21635</v>
      </c>
      <c r="BP5" s="161"/>
      <c r="BQ5" s="91">
        <v>2.1870180000000001</v>
      </c>
      <c r="BR5" s="160">
        <v>2.5532710000000001</v>
      </c>
      <c r="BS5" s="161"/>
      <c r="BT5" s="91">
        <v>0.52646199999999999</v>
      </c>
      <c r="BU5" s="160">
        <v>0.38416</v>
      </c>
      <c r="BV5" s="161"/>
      <c r="BW5" s="91">
        <v>1863.2829999999999</v>
      </c>
      <c r="BX5" s="160">
        <v>2855.9140000000002</v>
      </c>
      <c r="BY5" s="161"/>
      <c r="BZ5" s="91">
        <v>9227.723</v>
      </c>
      <c r="CA5" s="160">
        <v>9158.9930000000004</v>
      </c>
      <c r="CB5" s="161"/>
      <c r="CC5" s="91">
        <v>557.94380000000001</v>
      </c>
      <c r="CD5" s="160">
        <v>508.7516</v>
      </c>
      <c r="CE5" s="161"/>
      <c r="CF5" s="93">
        <v>14.6502058</v>
      </c>
      <c r="CG5" s="160">
        <v>14.65021</v>
      </c>
      <c r="CH5" s="161"/>
      <c r="CI5" s="91">
        <v>37.764049999999997</v>
      </c>
      <c r="CJ5" s="160">
        <v>39.837910000000001</v>
      </c>
      <c r="CK5" s="161"/>
      <c r="CL5" s="93">
        <v>2.8395061699999999</v>
      </c>
      <c r="CM5" s="160">
        <v>2.8395060000000001</v>
      </c>
      <c r="CN5" s="162"/>
      <c r="CO5" s="85"/>
      <c r="CP5" s="85"/>
      <c r="CQ5" s="85"/>
    </row>
    <row r="6" spans="2:95" ht="17" thickBot="1" x14ac:dyDescent="0.25">
      <c r="B6" s="94">
        <v>902</v>
      </c>
      <c r="C6" s="95" t="s">
        <v>268</v>
      </c>
      <c r="D6" s="95" t="s">
        <v>294</v>
      </c>
      <c r="E6" s="95" t="s">
        <v>15</v>
      </c>
      <c r="F6" s="96">
        <v>66.0184</v>
      </c>
      <c r="G6" s="160"/>
      <c r="H6" s="161"/>
      <c r="I6" s="97">
        <v>17872.810000000001</v>
      </c>
      <c r="J6" s="160"/>
      <c r="K6" s="161"/>
      <c r="L6" s="97">
        <v>11275.45</v>
      </c>
      <c r="M6" s="160"/>
      <c r="N6" s="161"/>
      <c r="O6" s="97">
        <v>66.263360000000006</v>
      </c>
      <c r="P6" s="164"/>
      <c r="Q6" s="164"/>
      <c r="R6" s="97">
        <v>24.65587</v>
      </c>
      <c r="S6" s="160"/>
      <c r="T6" s="161"/>
      <c r="U6" s="98">
        <v>30.329219999999999</v>
      </c>
      <c r="V6" s="160"/>
      <c r="W6" s="161"/>
      <c r="X6" s="97">
        <v>9090.2630000000008</v>
      </c>
      <c r="Y6" s="160"/>
      <c r="Z6" s="161"/>
      <c r="AA6" s="97">
        <v>2.4369049999999999</v>
      </c>
      <c r="AB6" s="164"/>
      <c r="AC6" s="164"/>
      <c r="AD6" s="99">
        <v>1.5226337400000001</v>
      </c>
      <c r="AE6" s="160"/>
      <c r="AF6" s="161"/>
      <c r="AG6" s="97">
        <v>108.3271</v>
      </c>
      <c r="AH6" s="160"/>
      <c r="AI6" s="161"/>
      <c r="AJ6" s="97">
        <v>1124.3800000000001</v>
      </c>
      <c r="AK6" s="164"/>
      <c r="AL6" s="164"/>
      <c r="AM6" s="97">
        <v>17872.810000000001</v>
      </c>
      <c r="AN6" s="164"/>
      <c r="AO6" s="164"/>
      <c r="AP6" s="97">
        <v>137.6799</v>
      </c>
      <c r="AQ6" s="160"/>
      <c r="AR6" s="161"/>
      <c r="AS6" s="97">
        <v>4154.9260000000004</v>
      </c>
      <c r="AT6" s="160"/>
      <c r="AU6" s="161"/>
      <c r="AV6" s="99">
        <v>0</v>
      </c>
      <c r="AW6" s="160"/>
      <c r="AX6" s="161"/>
      <c r="AY6" s="97">
        <v>7349.1589999999997</v>
      </c>
      <c r="AZ6" s="160"/>
      <c r="BA6" s="161"/>
      <c r="BB6" s="99">
        <v>11.316872</v>
      </c>
      <c r="BC6" s="160"/>
      <c r="BD6" s="161"/>
      <c r="BE6" s="97">
        <v>5947.1360000000004</v>
      </c>
      <c r="BF6" s="160"/>
      <c r="BG6" s="161"/>
      <c r="BH6" s="97">
        <v>458.43259999999998</v>
      </c>
      <c r="BI6" s="160"/>
      <c r="BJ6" s="161"/>
      <c r="BK6" s="97">
        <v>243.3355</v>
      </c>
      <c r="BL6" s="160"/>
      <c r="BM6" s="161"/>
      <c r="BN6" s="97">
        <v>10.224170000000001</v>
      </c>
      <c r="BO6" s="160"/>
      <c r="BP6" s="161"/>
      <c r="BQ6" s="97">
        <v>2.919524</v>
      </c>
      <c r="BR6" s="160"/>
      <c r="BS6" s="161"/>
      <c r="BT6" s="97">
        <v>0.24185799999999999</v>
      </c>
      <c r="BU6" s="160"/>
      <c r="BV6" s="161"/>
      <c r="BW6" s="97">
        <v>3848.5439999999999</v>
      </c>
      <c r="BX6" s="160"/>
      <c r="BY6" s="161"/>
      <c r="BZ6" s="97">
        <v>9090.2630000000008</v>
      </c>
      <c r="CA6" s="160"/>
      <c r="CB6" s="161"/>
      <c r="CC6" s="97">
        <v>459.55939999999998</v>
      </c>
      <c r="CD6" s="160"/>
      <c r="CE6" s="161"/>
      <c r="CF6" s="99">
        <v>14.6502058</v>
      </c>
      <c r="CG6" s="160"/>
      <c r="CH6" s="161"/>
      <c r="CI6" s="97">
        <v>41.911760000000001</v>
      </c>
      <c r="CJ6" s="160"/>
      <c r="CK6" s="161"/>
      <c r="CL6" s="99">
        <v>2.8395061699999999</v>
      </c>
      <c r="CM6" s="160"/>
      <c r="CN6" s="162"/>
      <c r="CO6" s="85"/>
      <c r="CP6" s="85"/>
      <c r="CQ6" s="85"/>
    </row>
    <row r="7" spans="2:95" ht="17" thickBot="1" x14ac:dyDescent="0.25">
      <c r="B7" s="100">
        <v>926</v>
      </c>
      <c r="C7" s="101" t="s">
        <v>268</v>
      </c>
      <c r="D7" s="101" t="s">
        <v>294</v>
      </c>
      <c r="E7" s="101" t="s">
        <v>28</v>
      </c>
      <c r="F7" s="102">
        <v>132.5788</v>
      </c>
      <c r="G7" s="160">
        <v>99.298599999999993</v>
      </c>
      <c r="H7" s="161">
        <v>0.1938436</v>
      </c>
      <c r="I7" s="103">
        <v>24048.44</v>
      </c>
      <c r="J7" s="160">
        <v>22673.39</v>
      </c>
      <c r="K7" s="161">
        <v>-0.28221739899999998</v>
      </c>
      <c r="L7" s="103">
        <v>12862.25</v>
      </c>
      <c r="M7" s="160">
        <v>12210.74</v>
      </c>
      <c r="N7" s="161">
        <v>-2.1757200000000001E-2</v>
      </c>
      <c r="O7" s="103">
        <v>96.036100000000005</v>
      </c>
      <c r="P7" s="164">
        <v>90.22072</v>
      </c>
      <c r="Q7" s="164">
        <v>0.42959180000000002</v>
      </c>
      <c r="R7" s="103">
        <v>39.699019999999997</v>
      </c>
      <c r="S7" s="160">
        <v>36.029409999999999</v>
      </c>
      <c r="T7" s="161">
        <v>7.5106999999999993E-2</v>
      </c>
      <c r="U7" s="104">
        <v>30.329219999999999</v>
      </c>
      <c r="V7" s="160">
        <v>30.329219999999999</v>
      </c>
      <c r="W7" s="161">
        <v>0</v>
      </c>
      <c r="X7" s="103">
        <v>9367.4330000000009</v>
      </c>
      <c r="Y7" s="160">
        <v>9377.6319999999996</v>
      </c>
      <c r="Z7" s="161">
        <v>2.3871E-2</v>
      </c>
      <c r="AA7" s="103">
        <v>5.9147290000000003</v>
      </c>
      <c r="AB7" s="164">
        <v>4.6680390000000003</v>
      </c>
      <c r="AC7" s="164">
        <v>1.0398598800000001</v>
      </c>
      <c r="AD7" s="103">
        <v>13.91384</v>
      </c>
      <c r="AE7" s="160">
        <v>7.7182370000000002</v>
      </c>
      <c r="AF7" s="161">
        <v>1.4817511000000001</v>
      </c>
      <c r="AG7" s="103">
        <v>105.63720000000001</v>
      </c>
      <c r="AH7" s="160">
        <v>106.98220000000001</v>
      </c>
      <c r="AI7" s="161">
        <v>-0.12748470000000001</v>
      </c>
      <c r="AJ7" s="103">
        <v>742.16780000000006</v>
      </c>
      <c r="AK7" s="164">
        <v>466.96019999999999</v>
      </c>
      <c r="AL7" s="164">
        <v>-0.78561999999999999</v>
      </c>
      <c r="AM7" s="103">
        <v>24048.44</v>
      </c>
      <c r="AN7" s="164">
        <v>22673.39</v>
      </c>
      <c r="AO7" s="164">
        <v>-0.28221740000000001</v>
      </c>
      <c r="AP7" s="103">
        <v>125.2676</v>
      </c>
      <c r="AQ7" s="160">
        <v>150.76740000000001</v>
      </c>
      <c r="AR7" s="161">
        <v>-0.19102</v>
      </c>
      <c r="AS7" s="103">
        <v>4656.7060000000001</v>
      </c>
      <c r="AT7" s="160">
        <v>4298.8149999999996</v>
      </c>
      <c r="AU7" s="161">
        <v>2.9565999999999999E-2</v>
      </c>
      <c r="AV7" s="105">
        <v>0</v>
      </c>
      <c r="AW7" s="160">
        <v>0</v>
      </c>
      <c r="AX7" s="161">
        <v>-1</v>
      </c>
      <c r="AY7" s="103">
        <v>6922.9989999999998</v>
      </c>
      <c r="AZ7" s="160">
        <v>7118.1090000000004</v>
      </c>
      <c r="BA7" s="161">
        <v>0.40014300000000003</v>
      </c>
      <c r="BB7" s="103">
        <v>70.414959999999994</v>
      </c>
      <c r="BC7" s="160">
        <v>40.865920000000003</v>
      </c>
      <c r="BD7" s="161">
        <v>2.6110609999999999</v>
      </c>
      <c r="BE7" s="103">
        <v>1594.3679999999999</v>
      </c>
      <c r="BF7" s="160">
        <v>4109.0659999999998</v>
      </c>
      <c r="BG7" s="161">
        <v>-0.68859000000000004</v>
      </c>
      <c r="BH7" s="103">
        <v>424.84679999999997</v>
      </c>
      <c r="BI7" s="160">
        <v>431.52350000000001</v>
      </c>
      <c r="BJ7" s="161">
        <v>-0.81223000000000001</v>
      </c>
      <c r="BK7" s="103">
        <v>317.96280000000002</v>
      </c>
      <c r="BL7" s="160">
        <v>339.78120000000001</v>
      </c>
      <c r="BM7" s="161">
        <v>0.262347</v>
      </c>
      <c r="BN7" s="103">
        <v>42.636690000000002</v>
      </c>
      <c r="BO7" s="160">
        <v>30.629359999999998</v>
      </c>
      <c r="BP7" s="161">
        <v>1.730777</v>
      </c>
      <c r="BQ7" s="103">
        <v>3.3383029999999998</v>
      </c>
      <c r="BR7" s="160">
        <v>4.4683469999999996</v>
      </c>
      <c r="BS7" s="161">
        <v>0.75004800000000005</v>
      </c>
      <c r="BT7" s="103">
        <v>0.17572399999999999</v>
      </c>
      <c r="BU7" s="160">
        <v>0.22578100000000001</v>
      </c>
      <c r="BV7" s="161">
        <v>-0.41227000000000003</v>
      </c>
      <c r="BW7" s="103">
        <v>4221.8459999999995</v>
      </c>
      <c r="BX7" s="160">
        <v>4325.7089999999998</v>
      </c>
      <c r="BY7" s="161">
        <v>0.51465000000000005</v>
      </c>
      <c r="BZ7" s="103">
        <v>9367.4330000000009</v>
      </c>
      <c r="CA7" s="160">
        <v>9377.6319999999996</v>
      </c>
      <c r="CB7" s="161">
        <v>2.3871E-2</v>
      </c>
      <c r="CC7" s="103">
        <v>520.81880000000001</v>
      </c>
      <c r="CD7" s="160">
        <v>524.41189999999995</v>
      </c>
      <c r="CE7" s="161">
        <v>3.0782E-2</v>
      </c>
      <c r="CF7" s="105">
        <v>14.6502058</v>
      </c>
      <c r="CG7" s="160">
        <v>14.65021</v>
      </c>
      <c r="CH7" s="161">
        <v>0</v>
      </c>
      <c r="CI7" s="103">
        <v>59.96</v>
      </c>
      <c r="CJ7" s="160">
        <v>69.327039999999997</v>
      </c>
      <c r="CK7" s="161">
        <v>0.740228</v>
      </c>
      <c r="CL7" s="103">
        <v>21.404540000000001</v>
      </c>
      <c r="CM7" s="160">
        <v>12.122019999999999</v>
      </c>
      <c r="CN7" s="162">
        <v>3.2690600000000001</v>
      </c>
      <c r="CO7" s="85"/>
      <c r="CP7" s="85"/>
      <c r="CQ7" s="85"/>
    </row>
    <row r="8" spans="2:95" ht="17" thickBot="1" x14ac:dyDescent="0.25">
      <c r="B8" s="94">
        <v>904</v>
      </c>
      <c r="C8" s="95" t="s">
        <v>268</v>
      </c>
      <c r="D8" s="95" t="s">
        <v>294</v>
      </c>
      <c r="E8" s="95" t="s">
        <v>28</v>
      </c>
      <c r="F8" s="96">
        <v>66.0184</v>
      </c>
      <c r="G8" s="160"/>
      <c r="H8" s="161"/>
      <c r="I8" s="97">
        <v>21298.33</v>
      </c>
      <c r="J8" s="160"/>
      <c r="K8" s="161"/>
      <c r="L8" s="97">
        <v>11559.22</v>
      </c>
      <c r="M8" s="160"/>
      <c r="N8" s="161"/>
      <c r="O8" s="97">
        <v>84.405330000000006</v>
      </c>
      <c r="P8" s="164"/>
      <c r="Q8" s="164"/>
      <c r="R8" s="97">
        <v>32.3598</v>
      </c>
      <c r="S8" s="160"/>
      <c r="T8" s="161"/>
      <c r="U8" s="98">
        <v>30.329219999999999</v>
      </c>
      <c r="V8" s="160"/>
      <c r="W8" s="161"/>
      <c r="X8" s="97">
        <v>9387.83</v>
      </c>
      <c r="Y8" s="160"/>
      <c r="Z8" s="161"/>
      <c r="AA8" s="97">
        <v>3.4213480000000001</v>
      </c>
      <c r="AB8" s="164"/>
      <c r="AC8" s="164"/>
      <c r="AD8" s="99">
        <v>1.5226337400000001</v>
      </c>
      <c r="AE8" s="160"/>
      <c r="AF8" s="161"/>
      <c r="AG8" s="97">
        <v>108.3271</v>
      </c>
      <c r="AH8" s="160"/>
      <c r="AI8" s="161"/>
      <c r="AJ8" s="97">
        <v>191.7525</v>
      </c>
      <c r="AK8" s="164"/>
      <c r="AL8" s="164"/>
      <c r="AM8" s="97">
        <v>21298.33</v>
      </c>
      <c r="AN8" s="164"/>
      <c r="AO8" s="164"/>
      <c r="AP8" s="97">
        <v>176.2671</v>
      </c>
      <c r="AQ8" s="160"/>
      <c r="AR8" s="161"/>
      <c r="AS8" s="97">
        <v>3940.924</v>
      </c>
      <c r="AT8" s="160"/>
      <c r="AU8" s="161"/>
      <c r="AV8" s="99">
        <v>0</v>
      </c>
      <c r="AW8" s="160"/>
      <c r="AX8" s="161"/>
      <c r="AY8" s="97">
        <v>7313.2179999999998</v>
      </c>
      <c r="AZ8" s="160"/>
      <c r="BA8" s="161"/>
      <c r="BB8" s="99">
        <v>11.316872</v>
      </c>
      <c r="BC8" s="160"/>
      <c r="BD8" s="161"/>
      <c r="BE8" s="97">
        <v>6623.7629999999999</v>
      </c>
      <c r="BF8" s="160"/>
      <c r="BG8" s="161"/>
      <c r="BH8" s="97">
        <v>438.2002</v>
      </c>
      <c r="BI8" s="160"/>
      <c r="BJ8" s="161"/>
      <c r="BK8" s="97">
        <v>361.59960000000001</v>
      </c>
      <c r="BL8" s="160"/>
      <c r="BM8" s="161"/>
      <c r="BN8" s="97">
        <v>18.622019999999999</v>
      </c>
      <c r="BO8" s="160"/>
      <c r="BP8" s="161"/>
      <c r="BQ8" s="97">
        <v>5.5983900000000002</v>
      </c>
      <c r="BR8" s="160"/>
      <c r="BS8" s="161"/>
      <c r="BT8" s="97">
        <v>0.27583800000000003</v>
      </c>
      <c r="BU8" s="160"/>
      <c r="BV8" s="161"/>
      <c r="BW8" s="97">
        <v>4429.5709999999999</v>
      </c>
      <c r="BX8" s="160"/>
      <c r="BY8" s="161"/>
      <c r="BZ8" s="97">
        <v>9387.83</v>
      </c>
      <c r="CA8" s="160"/>
      <c r="CB8" s="161"/>
      <c r="CC8" s="97">
        <v>528.005</v>
      </c>
      <c r="CD8" s="160"/>
      <c r="CE8" s="161"/>
      <c r="CF8" s="99">
        <v>14.6502058</v>
      </c>
      <c r="CG8" s="160"/>
      <c r="CH8" s="161"/>
      <c r="CI8" s="97">
        <v>78.694069999999996</v>
      </c>
      <c r="CJ8" s="160"/>
      <c r="CK8" s="161"/>
      <c r="CL8" s="99">
        <v>2.8395061699999999</v>
      </c>
      <c r="CM8" s="160"/>
      <c r="CN8" s="162"/>
      <c r="CO8" s="85"/>
      <c r="CP8" s="85"/>
      <c r="CQ8" s="85"/>
    </row>
    <row r="9" spans="2:95" ht="17" thickBot="1" x14ac:dyDescent="0.25">
      <c r="B9" s="100">
        <v>905</v>
      </c>
      <c r="C9" s="101" t="s">
        <v>268</v>
      </c>
      <c r="D9" s="101" t="s">
        <v>294</v>
      </c>
      <c r="E9" s="101" t="s">
        <v>109</v>
      </c>
      <c r="F9" s="102">
        <v>324.6327</v>
      </c>
      <c r="G9" s="160">
        <v>203.72540000000001</v>
      </c>
      <c r="H9" s="161">
        <v>1.4493423000000001</v>
      </c>
      <c r="I9" s="103">
        <v>41224.83</v>
      </c>
      <c r="J9" s="160">
        <v>30812.58</v>
      </c>
      <c r="K9" s="161">
        <v>-2.4551021999999999E-2</v>
      </c>
      <c r="L9" s="103">
        <v>5852.6319999999996</v>
      </c>
      <c r="M9" s="160">
        <v>11136.19</v>
      </c>
      <c r="N9" s="161">
        <v>-0.10784249999999999</v>
      </c>
      <c r="O9" s="103">
        <v>107.40479999999999</v>
      </c>
      <c r="P9" s="164">
        <v>82.609759999999994</v>
      </c>
      <c r="Q9" s="164">
        <v>0.3089924</v>
      </c>
      <c r="R9" s="103">
        <v>55.104480000000002</v>
      </c>
      <c r="S9" s="160">
        <v>40.55265</v>
      </c>
      <c r="T9" s="161">
        <v>0.21007899999999999</v>
      </c>
      <c r="U9" s="104">
        <v>30.329219999999999</v>
      </c>
      <c r="V9" s="160">
        <v>30.329219999999999</v>
      </c>
      <c r="W9" s="161">
        <v>0</v>
      </c>
      <c r="X9" s="103">
        <v>9568.0159999999996</v>
      </c>
      <c r="Y9" s="160">
        <v>9504.7070000000003</v>
      </c>
      <c r="Z9" s="161">
        <v>3.7746000000000002E-2</v>
      </c>
      <c r="AA9" s="103">
        <v>8.970129</v>
      </c>
      <c r="AB9" s="164">
        <v>6.7989550000000003</v>
      </c>
      <c r="AC9" s="164">
        <v>1.97103709</v>
      </c>
      <c r="AD9" s="103">
        <v>2.3370869999999999</v>
      </c>
      <c r="AE9" s="160">
        <v>2.2871709999999998</v>
      </c>
      <c r="AF9" s="161">
        <v>-0.26457439999999999</v>
      </c>
      <c r="AG9" s="103">
        <v>141.92609999999999</v>
      </c>
      <c r="AH9" s="160">
        <v>118.3064</v>
      </c>
      <c r="AI9" s="161">
        <v>-3.5127800000000001E-2</v>
      </c>
      <c r="AJ9" s="103">
        <v>2409.779</v>
      </c>
      <c r="AK9" s="164">
        <v>1408.9870000000001</v>
      </c>
      <c r="AL9" s="164">
        <v>-0.35315000000000002</v>
      </c>
      <c r="AM9" s="103">
        <v>41224.83</v>
      </c>
      <c r="AN9" s="164">
        <v>30812.58</v>
      </c>
      <c r="AO9" s="164">
        <v>-2.4551E-2</v>
      </c>
      <c r="AP9" s="103">
        <v>180.79679999999999</v>
      </c>
      <c r="AQ9" s="160">
        <v>223.5778</v>
      </c>
      <c r="AR9" s="161">
        <v>0.19966999999999999</v>
      </c>
      <c r="AS9" s="103">
        <v>3711.683</v>
      </c>
      <c r="AT9" s="160">
        <v>3884.0709999999999</v>
      </c>
      <c r="AU9" s="161">
        <v>-6.9769999999999999E-2</v>
      </c>
      <c r="AV9" s="103">
        <v>135.2199</v>
      </c>
      <c r="AW9" s="160">
        <v>67.609949999999998</v>
      </c>
      <c r="AX9" s="161">
        <v>-0.40794000000000002</v>
      </c>
      <c r="AY9" s="103">
        <v>11365.01</v>
      </c>
      <c r="AZ9" s="160">
        <v>9236.8050000000003</v>
      </c>
      <c r="BA9" s="161">
        <v>0.81689400000000001</v>
      </c>
      <c r="BB9" s="105">
        <v>11.316872</v>
      </c>
      <c r="BC9" s="160">
        <v>11.31687</v>
      </c>
      <c r="BD9" s="161">
        <v>0</v>
      </c>
      <c r="BE9" s="103">
        <v>4905.4949999999999</v>
      </c>
      <c r="BF9" s="160">
        <v>5737.3850000000002</v>
      </c>
      <c r="BG9" s="161">
        <v>-0.56518000000000002</v>
      </c>
      <c r="BH9" s="103">
        <v>1608.452</v>
      </c>
      <c r="BI9" s="160">
        <v>1059.249</v>
      </c>
      <c r="BJ9" s="161">
        <v>-0.53907000000000005</v>
      </c>
      <c r="BK9" s="103">
        <v>555.21780000000001</v>
      </c>
      <c r="BL9" s="160">
        <v>474.2604</v>
      </c>
      <c r="BM9" s="161">
        <v>0.76195999999999997</v>
      </c>
      <c r="BN9" s="103">
        <v>27.521999999999998</v>
      </c>
      <c r="BO9" s="160">
        <v>29.271039999999999</v>
      </c>
      <c r="BP9" s="161">
        <v>1.6096760000000001</v>
      </c>
      <c r="BQ9" s="103">
        <v>7.1291520000000004</v>
      </c>
      <c r="BR9" s="160">
        <v>7.8619669999999999</v>
      </c>
      <c r="BS9" s="161">
        <v>2.0791740000000001</v>
      </c>
      <c r="BT9" s="103">
        <v>0.97161799999999998</v>
      </c>
      <c r="BU9" s="160">
        <v>0.59004100000000004</v>
      </c>
      <c r="BV9" s="161">
        <v>0.53592499999999998</v>
      </c>
      <c r="BW9" s="103">
        <v>5238.46</v>
      </c>
      <c r="BX9" s="160">
        <v>4372.6980000000003</v>
      </c>
      <c r="BY9" s="161">
        <v>0.53110299999999999</v>
      </c>
      <c r="BZ9" s="103">
        <v>9568.0159999999996</v>
      </c>
      <c r="CA9" s="160">
        <v>9504.7070000000003</v>
      </c>
      <c r="CB9" s="161">
        <v>3.7746000000000002E-2</v>
      </c>
      <c r="CC9" s="103">
        <v>661.50019999999995</v>
      </c>
      <c r="CD9" s="160">
        <v>616.45230000000004</v>
      </c>
      <c r="CE9" s="161">
        <v>0.211696</v>
      </c>
      <c r="CF9" s="103">
        <v>22.62013</v>
      </c>
      <c r="CG9" s="160">
        <v>28.310079999999999</v>
      </c>
      <c r="CH9" s="161">
        <v>0.93240100000000004</v>
      </c>
      <c r="CI9" s="103">
        <v>32.735309999999998</v>
      </c>
      <c r="CJ9" s="160">
        <v>27.470109999999998</v>
      </c>
      <c r="CK9" s="161">
        <v>-0.31045</v>
      </c>
      <c r="CL9" s="105">
        <v>2.8395061699999999</v>
      </c>
      <c r="CM9" s="160">
        <v>2.8395060000000001</v>
      </c>
      <c r="CN9" s="162">
        <v>0</v>
      </c>
      <c r="CO9" s="85"/>
      <c r="CP9" s="85"/>
      <c r="CQ9" s="85"/>
    </row>
    <row r="10" spans="2:95" ht="17" thickBot="1" x14ac:dyDescent="0.25">
      <c r="B10" s="94">
        <v>906</v>
      </c>
      <c r="C10" s="95" t="s">
        <v>268</v>
      </c>
      <c r="D10" s="95" t="s">
        <v>294</v>
      </c>
      <c r="E10" s="95" t="s">
        <v>109</v>
      </c>
      <c r="F10" s="96">
        <v>82.818089999999998</v>
      </c>
      <c r="G10" s="160"/>
      <c r="H10" s="161"/>
      <c r="I10" s="97">
        <v>20400.32</v>
      </c>
      <c r="J10" s="160"/>
      <c r="K10" s="161"/>
      <c r="L10" s="97">
        <v>16419.75</v>
      </c>
      <c r="M10" s="160"/>
      <c r="N10" s="161"/>
      <c r="O10" s="97">
        <v>57.814720000000001</v>
      </c>
      <c r="P10" s="164"/>
      <c r="Q10" s="164"/>
      <c r="R10" s="97">
        <v>26.000820000000001</v>
      </c>
      <c r="S10" s="160"/>
      <c r="T10" s="161"/>
      <c r="U10" s="98">
        <v>30.329219999999999</v>
      </c>
      <c r="V10" s="160"/>
      <c r="W10" s="161"/>
      <c r="X10" s="97">
        <v>9441.3979999999992</v>
      </c>
      <c r="Y10" s="160"/>
      <c r="Z10" s="161"/>
      <c r="AA10" s="97">
        <v>4.6277809999999997</v>
      </c>
      <c r="AB10" s="164"/>
      <c r="AC10" s="164"/>
      <c r="AD10" s="97">
        <v>2.2372550000000002</v>
      </c>
      <c r="AE10" s="160"/>
      <c r="AF10" s="161"/>
      <c r="AG10" s="97">
        <v>94.686610000000002</v>
      </c>
      <c r="AH10" s="160"/>
      <c r="AI10" s="161"/>
      <c r="AJ10" s="97">
        <v>408.19470000000001</v>
      </c>
      <c r="AK10" s="164"/>
      <c r="AL10" s="164"/>
      <c r="AM10" s="97">
        <v>20400.32</v>
      </c>
      <c r="AN10" s="164"/>
      <c r="AO10" s="164"/>
      <c r="AP10" s="97">
        <v>266.3587</v>
      </c>
      <c r="AQ10" s="160"/>
      <c r="AR10" s="161"/>
      <c r="AS10" s="97">
        <v>4056.4589999999998</v>
      </c>
      <c r="AT10" s="160"/>
      <c r="AU10" s="161"/>
      <c r="AV10" s="99">
        <v>0</v>
      </c>
      <c r="AW10" s="160"/>
      <c r="AX10" s="161"/>
      <c r="AY10" s="97">
        <v>7108.5990000000002</v>
      </c>
      <c r="AZ10" s="160"/>
      <c r="BA10" s="161"/>
      <c r="BB10" s="99">
        <v>11.316872</v>
      </c>
      <c r="BC10" s="160"/>
      <c r="BD10" s="161"/>
      <c r="BE10" s="97">
        <v>6569.2740000000003</v>
      </c>
      <c r="BF10" s="160"/>
      <c r="BG10" s="161"/>
      <c r="BH10" s="97">
        <v>510.04509999999999</v>
      </c>
      <c r="BI10" s="160"/>
      <c r="BJ10" s="161"/>
      <c r="BK10" s="97">
        <v>393.303</v>
      </c>
      <c r="BL10" s="160"/>
      <c r="BM10" s="161"/>
      <c r="BN10" s="97">
        <v>31.02008</v>
      </c>
      <c r="BO10" s="160"/>
      <c r="BP10" s="161"/>
      <c r="BQ10" s="97">
        <v>8.5947809999999993</v>
      </c>
      <c r="BR10" s="160"/>
      <c r="BS10" s="161"/>
      <c r="BT10" s="97">
        <v>0.20846400000000001</v>
      </c>
      <c r="BU10" s="160"/>
      <c r="BV10" s="161"/>
      <c r="BW10" s="97">
        <v>3506.9360000000001</v>
      </c>
      <c r="BX10" s="160"/>
      <c r="BY10" s="161"/>
      <c r="BZ10" s="97">
        <v>9441.3979999999992</v>
      </c>
      <c r="CA10" s="160"/>
      <c r="CB10" s="161"/>
      <c r="CC10" s="97">
        <v>571.40430000000003</v>
      </c>
      <c r="CD10" s="160"/>
      <c r="CE10" s="161"/>
      <c r="CF10" s="97">
        <v>34.000019999999999</v>
      </c>
      <c r="CG10" s="160"/>
      <c r="CH10" s="161"/>
      <c r="CI10" s="97">
        <v>22.204899999999999</v>
      </c>
      <c r="CJ10" s="160"/>
      <c r="CK10" s="161"/>
      <c r="CL10" s="99">
        <v>2.8395061699999999</v>
      </c>
      <c r="CM10" s="160"/>
      <c r="CN10" s="162"/>
      <c r="CO10" s="85"/>
      <c r="CP10" s="85"/>
      <c r="CQ10" s="85"/>
    </row>
    <row r="11" spans="2:95" x14ac:dyDescent="0.2">
      <c r="B11" s="106"/>
      <c r="C11" s="106"/>
      <c r="D11" s="106"/>
      <c r="E11" s="106"/>
      <c r="F11" s="107"/>
      <c r="G11" s="162"/>
      <c r="H11" s="87"/>
      <c r="I11" s="107"/>
      <c r="J11" s="162"/>
      <c r="K11" s="87"/>
      <c r="L11" s="107"/>
      <c r="M11" s="162"/>
      <c r="N11" s="87"/>
      <c r="O11" s="107"/>
      <c r="P11" s="160"/>
      <c r="Q11" s="87"/>
      <c r="R11" s="107"/>
      <c r="S11" s="160"/>
      <c r="T11" s="87"/>
      <c r="U11" s="108"/>
      <c r="V11" s="162"/>
      <c r="W11" s="87"/>
      <c r="X11" s="107"/>
      <c r="Y11" s="162" t="e">
        <v>#DIV/0!</v>
      </c>
      <c r="Z11" s="87"/>
      <c r="AA11" s="107"/>
      <c r="AB11" s="160"/>
      <c r="AC11" s="87"/>
      <c r="AD11" s="107"/>
      <c r="AE11" s="162"/>
      <c r="AF11" s="87"/>
      <c r="AG11" s="107"/>
      <c r="AH11" s="162"/>
      <c r="AI11" s="87"/>
      <c r="AJ11" s="107"/>
      <c r="AK11" s="160"/>
      <c r="AL11" s="87"/>
      <c r="AM11" s="107"/>
      <c r="AN11" s="160"/>
      <c r="AO11" s="87"/>
      <c r="AP11" s="85"/>
      <c r="AQ11" s="160"/>
      <c r="AR11" s="85"/>
      <c r="AS11" s="85"/>
      <c r="AT11" s="160"/>
      <c r="AU11" s="162"/>
      <c r="AV11" s="85"/>
      <c r="AW11" s="160"/>
      <c r="AX11" s="162"/>
      <c r="AY11" s="85"/>
      <c r="AZ11" s="160"/>
      <c r="BA11" s="162"/>
      <c r="BB11" s="85"/>
      <c r="BC11" s="160"/>
      <c r="BD11" s="162"/>
      <c r="BE11" s="85"/>
      <c r="BF11" s="160"/>
      <c r="BG11" s="162"/>
      <c r="BH11" s="85"/>
      <c r="BI11" s="160"/>
      <c r="BJ11" s="162"/>
      <c r="BK11" s="85"/>
      <c r="BL11" s="160"/>
      <c r="BM11" s="162"/>
      <c r="BN11" s="85"/>
      <c r="BO11" s="162"/>
      <c r="BP11" s="162"/>
      <c r="BQ11" s="85"/>
      <c r="BR11" s="162"/>
      <c r="BS11" s="162"/>
      <c r="BT11" s="85"/>
      <c r="BU11" s="162"/>
      <c r="BV11" s="162"/>
      <c r="BW11" s="85"/>
      <c r="BX11" s="162"/>
      <c r="BY11" s="162"/>
      <c r="BZ11" s="85"/>
      <c r="CA11" s="162"/>
      <c r="CB11" s="162"/>
      <c r="CC11" s="85"/>
      <c r="CD11" s="162"/>
      <c r="CE11" s="162"/>
      <c r="CF11" s="85"/>
      <c r="CG11" s="162"/>
      <c r="CH11" s="162"/>
      <c r="CI11" s="85"/>
      <c r="CJ11" s="162"/>
      <c r="CK11" s="162"/>
      <c r="CL11" s="85"/>
      <c r="CM11" s="162"/>
      <c r="CN11" s="162"/>
      <c r="CO11" s="85"/>
      <c r="CP11" s="85"/>
      <c r="CQ11" s="85"/>
    </row>
    <row r="12" spans="2:95" ht="17" thickBot="1" x14ac:dyDescent="0.25">
      <c r="B12" s="85"/>
      <c r="C12" s="85"/>
      <c r="D12" s="85"/>
      <c r="E12" s="85"/>
      <c r="F12" s="85"/>
      <c r="G12" s="162"/>
      <c r="H12" s="85"/>
      <c r="I12" s="85"/>
      <c r="J12" s="162"/>
      <c r="K12" s="85"/>
      <c r="L12" s="85"/>
      <c r="M12" s="162"/>
      <c r="N12" s="85"/>
      <c r="O12" s="85"/>
      <c r="P12" s="160"/>
      <c r="Q12" s="85"/>
      <c r="R12" s="85"/>
      <c r="S12" s="160"/>
      <c r="T12" s="85"/>
      <c r="U12" s="85"/>
      <c r="V12" s="162"/>
      <c r="W12" s="85"/>
      <c r="X12" s="85"/>
      <c r="Y12" s="162"/>
      <c r="Z12" s="85"/>
      <c r="AA12" s="85"/>
      <c r="AB12" s="160"/>
      <c r="AC12" s="85"/>
      <c r="AD12" s="85"/>
      <c r="AE12" s="162"/>
      <c r="AF12" s="85"/>
      <c r="AG12" s="85"/>
      <c r="AH12" s="162"/>
      <c r="AI12" s="85"/>
      <c r="AJ12" s="85"/>
      <c r="AK12" s="160"/>
      <c r="AL12" s="85"/>
      <c r="AM12" s="85"/>
      <c r="AN12" s="160"/>
      <c r="AO12" s="85"/>
      <c r="AP12" s="85"/>
      <c r="AQ12" s="160"/>
      <c r="AR12" s="85"/>
      <c r="AS12" s="85"/>
      <c r="AT12" s="160"/>
      <c r="AU12" s="162"/>
      <c r="AV12" s="85"/>
      <c r="AW12" s="160"/>
      <c r="AX12" s="162"/>
      <c r="AY12" s="85"/>
      <c r="AZ12" s="160"/>
      <c r="BA12" s="162"/>
      <c r="BB12" s="85"/>
      <c r="BC12" s="160"/>
      <c r="BD12" s="162"/>
      <c r="BE12" s="85"/>
      <c r="BF12" s="160"/>
      <c r="BG12" s="162"/>
      <c r="BH12" s="85"/>
      <c r="BI12" s="160"/>
      <c r="BJ12" s="162"/>
      <c r="BK12" s="85"/>
      <c r="BL12" s="160"/>
      <c r="BM12" s="162"/>
      <c r="BN12" s="85"/>
      <c r="BO12" s="162"/>
      <c r="BP12" s="162"/>
      <c r="BQ12" s="85"/>
      <c r="BR12" s="162"/>
      <c r="BS12" s="162"/>
      <c r="BT12" s="85"/>
      <c r="BU12" s="162"/>
      <c r="BV12" s="162"/>
      <c r="BW12" s="85"/>
      <c r="BX12" s="162"/>
      <c r="BY12" s="162"/>
      <c r="BZ12" s="85"/>
      <c r="CA12" s="162"/>
      <c r="CB12" s="162"/>
      <c r="CC12" s="85"/>
      <c r="CD12" s="162"/>
      <c r="CE12" s="162"/>
      <c r="CF12" s="85"/>
      <c r="CG12" s="162"/>
      <c r="CH12" s="162"/>
      <c r="CI12" s="85"/>
      <c r="CJ12" s="162"/>
      <c r="CK12" s="162"/>
      <c r="CL12" s="85"/>
      <c r="CM12" s="162"/>
      <c r="CN12" s="162"/>
      <c r="CO12" s="85"/>
      <c r="CP12" s="85"/>
      <c r="CQ12" s="85"/>
    </row>
    <row r="13" spans="2:95" ht="17" thickBot="1" x14ac:dyDescent="0.25">
      <c r="B13" s="88">
        <v>914</v>
      </c>
      <c r="C13" s="89" t="s">
        <v>179</v>
      </c>
      <c r="D13" s="89" t="s">
        <v>294</v>
      </c>
      <c r="E13" s="89" t="s">
        <v>15</v>
      </c>
      <c r="F13" s="90">
        <v>270.36799999999999</v>
      </c>
      <c r="G13" s="160">
        <v>265.6961</v>
      </c>
      <c r="H13" s="161"/>
      <c r="I13" s="90">
        <v>13.08966</v>
      </c>
      <c r="J13" s="160">
        <v>13.81054</v>
      </c>
      <c r="K13" s="161"/>
      <c r="L13" s="91">
        <v>10427.469999999999</v>
      </c>
      <c r="M13" s="160">
        <v>7625.1229999999996</v>
      </c>
      <c r="N13" s="161"/>
      <c r="O13" s="91">
        <v>105.5254</v>
      </c>
      <c r="P13" s="160">
        <v>112.97</v>
      </c>
      <c r="Q13" s="161"/>
      <c r="R13" s="91">
        <v>52.07752</v>
      </c>
      <c r="S13" s="160">
        <v>51.573880000000003</v>
      </c>
      <c r="T13" s="161"/>
      <c r="U13" s="92">
        <v>30.329219999999999</v>
      </c>
      <c r="V13" s="160">
        <v>30.329219999999999</v>
      </c>
      <c r="W13" s="161"/>
      <c r="X13" s="91">
        <v>107899.6</v>
      </c>
      <c r="Y13" s="160">
        <v>143574.79999999999</v>
      </c>
      <c r="Z13" s="161"/>
      <c r="AA13" s="90">
        <v>27.44455</v>
      </c>
      <c r="AB13" s="160">
        <v>19.740929999999999</v>
      </c>
      <c r="AC13" s="161"/>
      <c r="AD13" s="91">
        <v>52.5792</v>
      </c>
      <c r="AE13" s="160">
        <v>29.519310000000001</v>
      </c>
      <c r="AF13" s="161"/>
      <c r="AG13" s="91">
        <v>102.929</v>
      </c>
      <c r="AH13" s="160">
        <v>148.85650000000001</v>
      </c>
      <c r="AI13" s="161"/>
      <c r="AJ13" s="91">
        <v>12383.26</v>
      </c>
      <c r="AK13" s="160">
        <v>8006.893</v>
      </c>
      <c r="AL13" s="161"/>
      <c r="AM13" s="91">
        <v>55421.09</v>
      </c>
      <c r="AN13" s="160">
        <v>62986.33</v>
      </c>
      <c r="AO13" s="161"/>
      <c r="AP13" s="91">
        <v>237.64250000000001</v>
      </c>
      <c r="AQ13" s="160">
        <v>375.34379999999999</v>
      </c>
      <c r="AR13" s="161"/>
      <c r="AS13" s="91">
        <v>5173.1509999999998</v>
      </c>
      <c r="AT13" s="160">
        <v>5062.41</v>
      </c>
      <c r="AU13" s="161"/>
      <c r="AV13" s="91">
        <v>348.62040000000002</v>
      </c>
      <c r="AW13" s="160">
        <v>369.92439999999999</v>
      </c>
      <c r="AX13" s="161"/>
      <c r="AY13" s="91">
        <v>7310.652</v>
      </c>
      <c r="AZ13" s="160">
        <v>6659.2749999999996</v>
      </c>
      <c r="BA13" s="161"/>
      <c r="BB13" s="91">
        <v>307.15300000000002</v>
      </c>
      <c r="BC13" s="160">
        <v>159.8355</v>
      </c>
      <c r="BD13" s="161"/>
      <c r="BE13" s="91">
        <v>1977.7139999999999</v>
      </c>
      <c r="BF13" s="160">
        <v>1104.826</v>
      </c>
      <c r="BG13" s="161"/>
      <c r="BH13" s="91">
        <v>272570.5</v>
      </c>
      <c r="BI13" s="160">
        <v>139060.5</v>
      </c>
      <c r="BJ13" s="161"/>
      <c r="BK13" s="91">
        <v>353.41390000000001</v>
      </c>
      <c r="BL13" s="160">
        <v>414.16269999999997</v>
      </c>
      <c r="BM13" s="161"/>
      <c r="BN13" s="91">
        <v>76.797939999999997</v>
      </c>
      <c r="BO13" s="160">
        <v>55.579050000000002</v>
      </c>
      <c r="BP13" s="161"/>
      <c r="BQ13" s="91">
        <v>9.2482900000000008</v>
      </c>
      <c r="BR13" s="160">
        <v>10.95045</v>
      </c>
      <c r="BS13" s="161"/>
      <c r="BT13" s="91">
        <v>2.4034909999999998</v>
      </c>
      <c r="BU13" s="160">
        <v>5.7552289999999999</v>
      </c>
      <c r="BV13" s="161"/>
      <c r="BW13" s="91">
        <v>3871.462</v>
      </c>
      <c r="BX13" s="160">
        <v>4457.9960000000001</v>
      </c>
      <c r="BY13" s="161"/>
      <c r="BZ13" s="91">
        <v>9344.5910000000003</v>
      </c>
      <c r="CA13" s="160">
        <v>9463.7970000000005</v>
      </c>
      <c r="CB13" s="161"/>
      <c r="CC13" s="91">
        <v>999.87909999999999</v>
      </c>
      <c r="CD13" s="160">
        <v>941.30640000000005</v>
      </c>
      <c r="CE13" s="161"/>
      <c r="CF13" s="91">
        <v>140.0849</v>
      </c>
      <c r="CG13" s="160">
        <v>81.976050000000001</v>
      </c>
      <c r="CH13" s="161"/>
      <c r="CI13" s="91">
        <v>153.80690000000001</v>
      </c>
      <c r="CJ13" s="160">
        <v>121.01009999999999</v>
      </c>
      <c r="CK13" s="161"/>
      <c r="CL13" s="91">
        <v>45.308369999999996</v>
      </c>
      <c r="CM13" s="160">
        <v>24.07394</v>
      </c>
      <c r="CN13" s="162"/>
      <c r="CO13" s="85"/>
      <c r="CP13" s="85"/>
      <c r="CQ13" s="85"/>
    </row>
    <row r="14" spans="2:95" ht="17" thickBot="1" x14ac:dyDescent="0.25">
      <c r="B14" s="94">
        <v>915</v>
      </c>
      <c r="C14" s="95" t="s">
        <v>179</v>
      </c>
      <c r="D14" s="95" t="s">
        <v>294</v>
      </c>
      <c r="E14" s="95" t="s">
        <v>15</v>
      </c>
      <c r="F14" s="96">
        <v>261.02420000000001</v>
      </c>
      <c r="G14" s="160"/>
      <c r="H14" s="161"/>
      <c r="I14" s="96">
        <v>14.531420000000001</v>
      </c>
      <c r="J14" s="160"/>
      <c r="K14" s="161"/>
      <c r="L14" s="97">
        <v>4822.7749999999996</v>
      </c>
      <c r="M14" s="160"/>
      <c r="N14" s="161"/>
      <c r="O14" s="97">
        <v>120.41459999999999</v>
      </c>
      <c r="P14" s="160"/>
      <c r="Q14" s="161"/>
      <c r="R14" s="97">
        <v>51.070230000000002</v>
      </c>
      <c r="S14" s="160"/>
      <c r="T14" s="161"/>
      <c r="U14" s="98">
        <v>30.329219999999999</v>
      </c>
      <c r="V14" s="160"/>
      <c r="W14" s="161"/>
      <c r="X14" s="97">
        <v>179250</v>
      </c>
      <c r="Y14" s="160"/>
      <c r="Z14" s="161"/>
      <c r="AA14" s="96">
        <v>12.0373</v>
      </c>
      <c r="AB14" s="160"/>
      <c r="AC14" s="161"/>
      <c r="AD14" s="97">
        <v>6.4594149999999999</v>
      </c>
      <c r="AE14" s="160"/>
      <c r="AF14" s="161"/>
      <c r="AG14" s="97">
        <v>194.78399999999999</v>
      </c>
      <c r="AH14" s="160"/>
      <c r="AI14" s="161"/>
      <c r="AJ14" s="97">
        <v>3630.5250000000001</v>
      </c>
      <c r="AK14" s="160"/>
      <c r="AL14" s="161"/>
      <c r="AM14" s="97">
        <v>70551.570000000007</v>
      </c>
      <c r="AN14" s="160"/>
      <c r="AO14" s="161"/>
      <c r="AP14" s="97">
        <v>513.04499999999996</v>
      </c>
      <c r="AQ14" s="160"/>
      <c r="AR14" s="161"/>
      <c r="AS14" s="97">
        <v>4951.6679999999997</v>
      </c>
      <c r="AT14" s="160"/>
      <c r="AU14" s="161"/>
      <c r="AV14" s="97">
        <v>391.22829999999999</v>
      </c>
      <c r="AW14" s="160"/>
      <c r="AX14" s="161"/>
      <c r="AY14" s="97">
        <v>6007.8969999999999</v>
      </c>
      <c r="AZ14" s="160"/>
      <c r="BA14" s="161"/>
      <c r="BB14" s="97">
        <v>12.51798</v>
      </c>
      <c r="BC14" s="160"/>
      <c r="BD14" s="161"/>
      <c r="BE14" s="97">
        <v>231.93780000000001</v>
      </c>
      <c r="BF14" s="160"/>
      <c r="BG14" s="161"/>
      <c r="BH14" s="97">
        <v>5550.5990000000002</v>
      </c>
      <c r="BI14" s="160"/>
      <c r="BJ14" s="161"/>
      <c r="BK14" s="97">
        <v>474.91149999999999</v>
      </c>
      <c r="BL14" s="160"/>
      <c r="BM14" s="161"/>
      <c r="BN14" s="97">
        <v>34.360149999999997</v>
      </c>
      <c r="BO14" s="160"/>
      <c r="BP14" s="161"/>
      <c r="BQ14" s="97">
        <v>12.6526</v>
      </c>
      <c r="BR14" s="160"/>
      <c r="BS14" s="161"/>
      <c r="BT14" s="97">
        <v>9.1069669999999991</v>
      </c>
      <c r="BU14" s="160"/>
      <c r="BV14" s="161"/>
      <c r="BW14" s="97">
        <v>5044.53</v>
      </c>
      <c r="BX14" s="160"/>
      <c r="BY14" s="161"/>
      <c r="BZ14" s="97">
        <v>9583.0030000000006</v>
      </c>
      <c r="CA14" s="160"/>
      <c r="CB14" s="161"/>
      <c r="CC14" s="97">
        <v>882.73360000000002</v>
      </c>
      <c r="CD14" s="160"/>
      <c r="CE14" s="161"/>
      <c r="CF14" s="97">
        <v>23.867190000000001</v>
      </c>
      <c r="CG14" s="160"/>
      <c r="CH14" s="161"/>
      <c r="CI14" s="97">
        <v>88.213200000000001</v>
      </c>
      <c r="CJ14" s="160"/>
      <c r="CK14" s="161"/>
      <c r="CL14" s="99">
        <v>2.8395061699999999</v>
      </c>
      <c r="CM14" s="160"/>
      <c r="CN14" s="162"/>
      <c r="CO14" s="85"/>
      <c r="CP14" s="85"/>
      <c r="CQ14" s="85"/>
    </row>
    <row r="15" spans="2:95" ht="17" thickBot="1" x14ac:dyDescent="0.25">
      <c r="B15" s="100">
        <v>916</v>
      </c>
      <c r="C15" s="101" t="s">
        <v>179</v>
      </c>
      <c r="D15" s="101" t="s">
        <v>294</v>
      </c>
      <c r="E15" s="101" t="s">
        <v>28</v>
      </c>
      <c r="F15" s="102">
        <v>143.64279999999999</v>
      </c>
      <c r="G15" s="160">
        <v>179.70050000000001</v>
      </c>
      <c r="H15" s="161">
        <v>-0.3236617</v>
      </c>
      <c r="I15" s="102">
        <v>9.3228580000000001</v>
      </c>
      <c r="J15" s="160">
        <v>10.25733</v>
      </c>
      <c r="K15" s="161">
        <v>-0.257282554</v>
      </c>
      <c r="L15" s="103">
        <v>7314.8680000000004</v>
      </c>
      <c r="M15" s="160">
        <v>7312.1009999999997</v>
      </c>
      <c r="N15" s="161">
        <v>-4.1051299999999999E-2</v>
      </c>
      <c r="O15" s="103">
        <v>99.851420000000005</v>
      </c>
      <c r="P15" s="160">
        <v>95.054749999999999</v>
      </c>
      <c r="Q15" s="161">
        <v>-0.15858410000000001</v>
      </c>
      <c r="R15" s="103">
        <v>42.035080000000001</v>
      </c>
      <c r="S15" s="160">
        <v>37.53125</v>
      </c>
      <c r="T15" s="161">
        <v>-0.27228000000000002</v>
      </c>
      <c r="U15" s="104">
        <v>30.329219999999999</v>
      </c>
      <c r="V15" s="160">
        <v>30.329219999999999</v>
      </c>
      <c r="W15" s="161">
        <v>0</v>
      </c>
      <c r="X15" s="103">
        <v>98479.78</v>
      </c>
      <c r="Y15" s="160">
        <v>91067.13</v>
      </c>
      <c r="Z15" s="161">
        <v>-0.36571999999999999</v>
      </c>
      <c r="AA15" s="102">
        <v>9.3888189999999998</v>
      </c>
      <c r="AB15" s="160">
        <v>6.6631369999999999</v>
      </c>
      <c r="AC15" s="161">
        <v>-0.66247089999999997</v>
      </c>
      <c r="AD15" s="103">
        <v>6.5209210000000004</v>
      </c>
      <c r="AE15" s="160">
        <v>8.5780910000000006</v>
      </c>
      <c r="AF15" s="161">
        <v>-0.70940749999999997</v>
      </c>
      <c r="AG15" s="103">
        <v>113.65519999999999</v>
      </c>
      <c r="AH15" s="160">
        <v>117.59180000000001</v>
      </c>
      <c r="AI15" s="161">
        <v>-0.21003279999999999</v>
      </c>
      <c r="AJ15" s="103">
        <v>1288.337</v>
      </c>
      <c r="AK15" s="160">
        <v>1053.4860000000001</v>
      </c>
      <c r="AL15" s="161">
        <v>-0.86843000000000004</v>
      </c>
      <c r="AM15" s="103">
        <v>52568.59</v>
      </c>
      <c r="AN15" s="160">
        <v>39060.51</v>
      </c>
      <c r="AO15" s="161">
        <v>-0.37985740000000001</v>
      </c>
      <c r="AP15" s="103">
        <v>266.30650000000003</v>
      </c>
      <c r="AQ15" s="160">
        <v>225.72829999999999</v>
      </c>
      <c r="AR15" s="161">
        <v>-0.39861000000000002</v>
      </c>
      <c r="AS15" s="103">
        <v>5385.5460000000003</v>
      </c>
      <c r="AT15" s="160">
        <v>4936.7349999999997</v>
      </c>
      <c r="AU15" s="161">
        <v>-2.4830000000000001E-2</v>
      </c>
      <c r="AV15" s="103">
        <v>222.62549999999999</v>
      </c>
      <c r="AW15" s="160">
        <v>134.91390000000001</v>
      </c>
      <c r="AX15" s="161">
        <v>-0.63529000000000002</v>
      </c>
      <c r="AY15" s="103">
        <v>3137.259</v>
      </c>
      <c r="AZ15" s="160">
        <v>7061.74</v>
      </c>
      <c r="BA15" s="161">
        <v>6.0436999999999998E-2</v>
      </c>
      <c r="BB15" s="103">
        <v>17.492139999999999</v>
      </c>
      <c r="BC15" s="160">
        <v>45.323599999999999</v>
      </c>
      <c r="BD15" s="161">
        <v>-0.71643999999999997</v>
      </c>
      <c r="BE15" s="103">
        <v>1707.434</v>
      </c>
      <c r="BF15" s="160">
        <v>1017.136</v>
      </c>
      <c r="BG15" s="161">
        <v>-7.9369999999999996E-2</v>
      </c>
      <c r="BH15" s="103">
        <v>19133.04</v>
      </c>
      <c r="BI15" s="160">
        <v>10537.88</v>
      </c>
      <c r="BJ15" s="161">
        <v>-0.92422000000000004</v>
      </c>
      <c r="BK15" s="103">
        <v>417.28019999999998</v>
      </c>
      <c r="BL15" s="160">
        <v>350.15480000000002</v>
      </c>
      <c r="BM15" s="161">
        <v>-0.15454999999999999</v>
      </c>
      <c r="BN15" s="103">
        <v>19.531949999999998</v>
      </c>
      <c r="BO15" s="160">
        <v>25.639900000000001</v>
      </c>
      <c r="BP15" s="161">
        <v>-0.53868000000000005</v>
      </c>
      <c r="BQ15" s="103">
        <v>9.7887219999999999</v>
      </c>
      <c r="BR15" s="160">
        <v>7.9381190000000004</v>
      </c>
      <c r="BS15" s="161">
        <v>-0.27509</v>
      </c>
      <c r="BT15" s="103">
        <v>1.3191040000000001</v>
      </c>
      <c r="BU15" s="160">
        <v>1.056298</v>
      </c>
      <c r="BV15" s="161">
        <v>-0.81645999999999996</v>
      </c>
      <c r="BW15" s="103">
        <v>4345.0190000000002</v>
      </c>
      <c r="BX15" s="160">
        <v>3984.259</v>
      </c>
      <c r="BY15" s="161">
        <v>-0.10627</v>
      </c>
      <c r="BZ15" s="103">
        <v>9513.7819999999992</v>
      </c>
      <c r="CA15" s="160">
        <v>9482.3970000000008</v>
      </c>
      <c r="CB15" s="161">
        <v>1.9650000000000002E-3</v>
      </c>
      <c r="CC15" s="103">
        <v>716.43510000000003</v>
      </c>
      <c r="CD15" s="160">
        <v>615.39959999999996</v>
      </c>
      <c r="CE15" s="161">
        <v>-0.34622999999999998</v>
      </c>
      <c r="CF15" s="103">
        <v>31.618600000000001</v>
      </c>
      <c r="CG15" s="160">
        <v>35.387039999999999</v>
      </c>
      <c r="CH15" s="161">
        <v>-0.56832000000000005</v>
      </c>
      <c r="CI15" s="103">
        <v>154.74199999999999</v>
      </c>
      <c r="CJ15" s="160">
        <v>125.4139</v>
      </c>
      <c r="CK15" s="161">
        <v>3.6393000000000002E-2</v>
      </c>
      <c r="CL15" s="103">
        <v>3.6193360000000001</v>
      </c>
      <c r="CM15" s="160">
        <v>5.909872</v>
      </c>
      <c r="CN15" s="162">
        <v>-0.75451000000000001</v>
      </c>
      <c r="CO15" s="85"/>
      <c r="CP15" s="85"/>
      <c r="CQ15" s="85"/>
    </row>
    <row r="16" spans="2:95" ht="17" thickBot="1" x14ac:dyDescent="0.25">
      <c r="B16" s="94">
        <v>917</v>
      </c>
      <c r="C16" s="95" t="s">
        <v>179</v>
      </c>
      <c r="D16" s="95" t="s">
        <v>294</v>
      </c>
      <c r="E16" s="95" t="s">
        <v>28</v>
      </c>
      <c r="F16" s="96">
        <v>215.75810000000001</v>
      </c>
      <c r="G16" s="160"/>
      <c r="H16" s="161"/>
      <c r="I16" s="96">
        <v>11.191800000000001</v>
      </c>
      <c r="J16" s="160"/>
      <c r="K16" s="161"/>
      <c r="L16" s="97">
        <v>7309.3339999999998</v>
      </c>
      <c r="M16" s="160"/>
      <c r="N16" s="161"/>
      <c r="O16" s="97">
        <v>90.258080000000007</v>
      </c>
      <c r="P16" s="160"/>
      <c r="Q16" s="161"/>
      <c r="R16" s="97">
        <v>33.027419999999999</v>
      </c>
      <c r="S16" s="160"/>
      <c r="T16" s="161"/>
      <c r="U16" s="98">
        <v>30.329219999999999</v>
      </c>
      <c r="V16" s="160"/>
      <c r="W16" s="161"/>
      <c r="X16" s="97">
        <v>83654.47</v>
      </c>
      <c r="Y16" s="160"/>
      <c r="Z16" s="161"/>
      <c r="AA16" s="96">
        <v>3.9374539999999998</v>
      </c>
      <c r="AB16" s="160"/>
      <c r="AC16" s="161"/>
      <c r="AD16" s="97">
        <v>10.635260000000001</v>
      </c>
      <c r="AE16" s="160"/>
      <c r="AF16" s="161"/>
      <c r="AG16" s="97">
        <v>121.5283</v>
      </c>
      <c r="AH16" s="160"/>
      <c r="AI16" s="161"/>
      <c r="AJ16" s="97">
        <v>818.63430000000005</v>
      </c>
      <c r="AK16" s="160"/>
      <c r="AL16" s="161"/>
      <c r="AM16" s="97">
        <v>25552.42</v>
      </c>
      <c r="AN16" s="160"/>
      <c r="AO16" s="161"/>
      <c r="AP16" s="97">
        <v>185.15</v>
      </c>
      <c r="AQ16" s="160"/>
      <c r="AR16" s="161"/>
      <c r="AS16" s="97">
        <v>4487.924</v>
      </c>
      <c r="AT16" s="160"/>
      <c r="AU16" s="161"/>
      <c r="AV16" s="97">
        <v>47.202359999999999</v>
      </c>
      <c r="AW16" s="160"/>
      <c r="AX16" s="161"/>
      <c r="AY16" s="97">
        <v>10986.22</v>
      </c>
      <c r="AZ16" s="160"/>
      <c r="BA16" s="161"/>
      <c r="BB16" s="97">
        <v>73.155060000000006</v>
      </c>
      <c r="BC16" s="160"/>
      <c r="BD16" s="161"/>
      <c r="BE16" s="97">
        <v>326.83699999999999</v>
      </c>
      <c r="BF16" s="160"/>
      <c r="BG16" s="161"/>
      <c r="BH16" s="97">
        <v>1942.7280000000001</v>
      </c>
      <c r="BI16" s="160"/>
      <c r="BJ16" s="161"/>
      <c r="BK16" s="97">
        <v>283.02929999999998</v>
      </c>
      <c r="BL16" s="160"/>
      <c r="BM16" s="161"/>
      <c r="BN16" s="97">
        <v>31.74785</v>
      </c>
      <c r="BO16" s="160"/>
      <c r="BP16" s="161"/>
      <c r="BQ16" s="97">
        <v>6.0875149999999998</v>
      </c>
      <c r="BR16" s="160"/>
      <c r="BS16" s="161"/>
      <c r="BT16" s="97">
        <v>0.79349099999999995</v>
      </c>
      <c r="BU16" s="160"/>
      <c r="BV16" s="161"/>
      <c r="BW16" s="97">
        <v>3623.498</v>
      </c>
      <c r="BX16" s="160"/>
      <c r="BY16" s="161"/>
      <c r="BZ16" s="97">
        <v>9451.0120000000006</v>
      </c>
      <c r="CA16" s="160"/>
      <c r="CB16" s="161"/>
      <c r="CC16" s="97">
        <v>514.36400000000003</v>
      </c>
      <c r="CD16" s="160"/>
      <c r="CE16" s="161"/>
      <c r="CF16" s="97">
        <v>39.155479999999997</v>
      </c>
      <c r="CG16" s="160"/>
      <c r="CH16" s="161"/>
      <c r="CI16" s="97">
        <v>96.085830000000001</v>
      </c>
      <c r="CJ16" s="160"/>
      <c r="CK16" s="161"/>
      <c r="CL16" s="97">
        <v>8.2004079999999995</v>
      </c>
      <c r="CM16" s="160"/>
      <c r="CN16" s="162"/>
      <c r="CO16" s="85"/>
      <c r="CP16" s="85"/>
      <c r="CQ16" s="85"/>
    </row>
    <row r="17" spans="2:95" ht="17" thickBot="1" x14ac:dyDescent="0.25">
      <c r="B17" s="100">
        <v>918</v>
      </c>
      <c r="C17" s="101" t="s">
        <v>179</v>
      </c>
      <c r="D17" s="101" t="s">
        <v>294</v>
      </c>
      <c r="E17" s="101" t="s">
        <v>109</v>
      </c>
      <c r="F17" s="102">
        <v>82.531390000000002</v>
      </c>
      <c r="G17" s="160">
        <v>150.03909999999999</v>
      </c>
      <c r="H17" s="161">
        <v>-0.43529810000000002</v>
      </c>
      <c r="I17" s="102">
        <v>11.42747</v>
      </c>
      <c r="J17" s="160">
        <v>13.100350000000001</v>
      </c>
      <c r="K17" s="161">
        <v>-5.1424129999999998E-2</v>
      </c>
      <c r="L17" s="103">
        <v>13551.09</v>
      </c>
      <c r="M17" s="160">
        <v>10240.89</v>
      </c>
      <c r="N17" s="161">
        <v>0.34304600000000002</v>
      </c>
      <c r="O17" s="103">
        <v>82.435829999999996</v>
      </c>
      <c r="P17" s="160">
        <v>97.722920000000002</v>
      </c>
      <c r="Q17" s="161">
        <v>-0.1349658</v>
      </c>
      <c r="R17" s="103">
        <v>44.373130000000003</v>
      </c>
      <c r="S17" s="160">
        <v>47.218429999999998</v>
      </c>
      <c r="T17" s="161">
        <v>-8.4449999999999997E-2</v>
      </c>
      <c r="U17" s="104">
        <v>30.329219999999999</v>
      </c>
      <c r="V17" s="160">
        <v>60.79354</v>
      </c>
      <c r="W17" s="161">
        <v>1.0044550000000001</v>
      </c>
      <c r="X17" s="103">
        <v>23666.34</v>
      </c>
      <c r="Y17" s="160">
        <v>49264.97</v>
      </c>
      <c r="Z17" s="161">
        <v>-0.65686999999999995</v>
      </c>
      <c r="AA17" s="102">
        <v>3.8274710000000001</v>
      </c>
      <c r="AB17" s="160">
        <v>5.9707480000000004</v>
      </c>
      <c r="AC17" s="161">
        <v>-0.69754470000000002</v>
      </c>
      <c r="AD17" s="103">
        <v>3.4712550000000002</v>
      </c>
      <c r="AE17" s="160">
        <v>3.4553389999999999</v>
      </c>
      <c r="AF17" s="161">
        <v>-0.88294649999999997</v>
      </c>
      <c r="AG17" s="103">
        <v>187.79470000000001</v>
      </c>
      <c r="AH17" s="160">
        <v>146.71600000000001</v>
      </c>
      <c r="AI17" s="161">
        <v>-1.438E-2</v>
      </c>
      <c r="AJ17" s="103">
        <v>2470.009</v>
      </c>
      <c r="AK17" s="160">
        <v>3201.8119999999999</v>
      </c>
      <c r="AL17" s="161">
        <v>-0.60011999999999999</v>
      </c>
      <c r="AM17" s="103">
        <v>27028.23</v>
      </c>
      <c r="AN17" s="160">
        <v>68327.47</v>
      </c>
      <c r="AO17" s="161">
        <v>8.4798319999999996E-2</v>
      </c>
      <c r="AP17" s="103">
        <v>216.69800000000001</v>
      </c>
      <c r="AQ17" s="160">
        <v>283.56569999999999</v>
      </c>
      <c r="AR17" s="161">
        <v>-0.24451999999999999</v>
      </c>
      <c r="AS17" s="103">
        <v>5440.4449999999997</v>
      </c>
      <c r="AT17" s="160">
        <v>4883.2759999999998</v>
      </c>
      <c r="AU17" s="161">
        <v>-3.5389999999999998E-2</v>
      </c>
      <c r="AV17" s="103">
        <v>382.75540000000001</v>
      </c>
      <c r="AW17" s="160">
        <v>569.46050000000002</v>
      </c>
      <c r="AX17" s="161">
        <v>0.53939700000000002</v>
      </c>
      <c r="AY17" s="103">
        <v>3162.5410000000002</v>
      </c>
      <c r="AZ17" s="160">
        <v>3084.47</v>
      </c>
      <c r="BA17" s="161">
        <v>-0.53681999999999996</v>
      </c>
      <c r="BB17" s="105">
        <v>11.316872</v>
      </c>
      <c r="BC17" s="160">
        <v>11.31687</v>
      </c>
      <c r="BD17" s="161">
        <v>-0.92920000000000003</v>
      </c>
      <c r="BE17" s="103">
        <v>9172.5229999999992</v>
      </c>
      <c r="BF17" s="160">
        <v>5640.91</v>
      </c>
      <c r="BG17" s="161">
        <v>4.1056999999999997</v>
      </c>
      <c r="BH17" s="103">
        <v>989.96180000000004</v>
      </c>
      <c r="BI17" s="160">
        <v>739.59410000000003</v>
      </c>
      <c r="BJ17" s="161">
        <v>-0.99468000000000001</v>
      </c>
      <c r="BK17" s="103">
        <v>308.32130000000001</v>
      </c>
      <c r="BL17" s="160">
        <v>436.14460000000003</v>
      </c>
      <c r="BM17" s="161">
        <v>5.3074999999999997E-2</v>
      </c>
      <c r="BN17" s="103">
        <v>24.226859999999999</v>
      </c>
      <c r="BO17" s="160">
        <v>27.987359999999999</v>
      </c>
      <c r="BP17" s="161">
        <v>-0.49643999999999999</v>
      </c>
      <c r="BQ17" s="103">
        <v>8.0351040000000005</v>
      </c>
      <c r="BR17" s="160">
        <v>9.8181969999999996</v>
      </c>
      <c r="BS17" s="161">
        <v>-0.10340000000000001</v>
      </c>
      <c r="BT17" s="103">
        <v>0.63922800000000002</v>
      </c>
      <c r="BU17" s="160">
        <v>2.4550019999999999</v>
      </c>
      <c r="BV17" s="161">
        <v>-0.57343</v>
      </c>
      <c r="BW17" s="103">
        <v>4442.92</v>
      </c>
      <c r="BX17" s="160">
        <v>4454.4690000000001</v>
      </c>
      <c r="BY17" s="161">
        <v>-7.9000000000000001E-4</v>
      </c>
      <c r="BZ17" s="103">
        <v>9524.3670000000002</v>
      </c>
      <c r="CA17" s="160">
        <v>9504.1460000000006</v>
      </c>
      <c r="CB17" s="161">
        <v>4.2640000000000004E-3</v>
      </c>
      <c r="CC17" s="103">
        <v>647.45550000000003</v>
      </c>
      <c r="CD17" s="160">
        <v>784.30470000000003</v>
      </c>
      <c r="CE17" s="161">
        <v>-0.16678999999999999</v>
      </c>
      <c r="CF17" s="105">
        <v>14.6502058</v>
      </c>
      <c r="CG17" s="160">
        <v>39.982759999999999</v>
      </c>
      <c r="CH17" s="161">
        <v>-0.51226000000000005</v>
      </c>
      <c r="CI17" s="103">
        <v>61.865070000000003</v>
      </c>
      <c r="CJ17" s="160">
        <v>77.628129999999999</v>
      </c>
      <c r="CK17" s="161">
        <v>-0.35849999999999999</v>
      </c>
      <c r="CL17" s="105">
        <v>2.8395061699999999</v>
      </c>
      <c r="CM17" s="160">
        <v>2.8395060000000001</v>
      </c>
      <c r="CN17" s="162">
        <v>-0.88205</v>
      </c>
      <c r="CO17" s="85"/>
      <c r="CP17" s="85"/>
      <c r="CQ17" s="85"/>
    </row>
    <row r="18" spans="2:95" ht="17" thickBot="1" x14ac:dyDescent="0.25">
      <c r="B18" s="94">
        <v>919</v>
      </c>
      <c r="C18" s="95" t="s">
        <v>179</v>
      </c>
      <c r="D18" s="95" t="s">
        <v>294</v>
      </c>
      <c r="E18" s="95" t="s">
        <v>109</v>
      </c>
      <c r="F18" s="96">
        <v>217.54679999999999</v>
      </c>
      <c r="G18" s="160"/>
      <c r="H18" s="161"/>
      <c r="I18" s="96">
        <v>14.77322</v>
      </c>
      <c r="J18" s="160"/>
      <c r="K18" s="161"/>
      <c r="L18" s="97">
        <v>6930.6909999999998</v>
      </c>
      <c r="M18" s="160"/>
      <c r="N18" s="161"/>
      <c r="O18" s="97">
        <v>113.01</v>
      </c>
      <c r="P18" s="160"/>
      <c r="Q18" s="161"/>
      <c r="R18" s="97">
        <v>50.063720000000004</v>
      </c>
      <c r="S18" s="160"/>
      <c r="T18" s="161"/>
      <c r="U18" s="97">
        <v>91.257869999999997</v>
      </c>
      <c r="V18" s="160"/>
      <c r="W18" s="161"/>
      <c r="X18" s="97">
        <v>74863.600000000006</v>
      </c>
      <c r="Y18" s="160"/>
      <c r="Z18" s="161"/>
      <c r="AA18" s="96">
        <v>8.1140249999999998</v>
      </c>
      <c r="AB18" s="160"/>
      <c r="AC18" s="161"/>
      <c r="AD18" s="97">
        <v>3.4394230000000001</v>
      </c>
      <c r="AE18" s="160"/>
      <c r="AF18" s="161"/>
      <c r="AG18" s="97">
        <v>105.63720000000001</v>
      </c>
      <c r="AH18" s="160"/>
      <c r="AI18" s="161"/>
      <c r="AJ18" s="97">
        <v>3933.6149999999998</v>
      </c>
      <c r="AK18" s="160"/>
      <c r="AL18" s="161"/>
      <c r="AM18" s="97">
        <v>109626.7</v>
      </c>
      <c r="AN18" s="160"/>
      <c r="AO18" s="161"/>
      <c r="AP18" s="97">
        <v>350.43340000000001</v>
      </c>
      <c r="AQ18" s="160"/>
      <c r="AR18" s="161"/>
      <c r="AS18" s="97">
        <v>4326.107</v>
      </c>
      <c r="AT18" s="160"/>
      <c r="AU18" s="161"/>
      <c r="AV18" s="97">
        <v>756.16560000000004</v>
      </c>
      <c r="AW18" s="160"/>
      <c r="AX18" s="161"/>
      <c r="AY18" s="97">
        <v>3006.3980000000001</v>
      </c>
      <c r="AZ18" s="160"/>
      <c r="BA18" s="161"/>
      <c r="BB18" s="99">
        <v>11.316872</v>
      </c>
      <c r="BC18" s="160"/>
      <c r="BD18" s="161"/>
      <c r="BE18" s="97">
        <v>2109.297</v>
      </c>
      <c r="BF18" s="160"/>
      <c r="BG18" s="161"/>
      <c r="BH18" s="97">
        <v>489.22629999999998</v>
      </c>
      <c r="BI18" s="160"/>
      <c r="BJ18" s="161"/>
      <c r="BK18" s="97">
        <v>563.96780000000001</v>
      </c>
      <c r="BL18" s="160"/>
      <c r="BM18" s="161"/>
      <c r="BN18" s="97">
        <v>31.74785</v>
      </c>
      <c r="BO18" s="160"/>
      <c r="BP18" s="161"/>
      <c r="BQ18" s="97">
        <v>11.601290000000001</v>
      </c>
      <c r="BR18" s="160"/>
      <c r="BS18" s="161"/>
      <c r="BT18" s="97">
        <v>4.2707750000000004</v>
      </c>
      <c r="BU18" s="160"/>
      <c r="BV18" s="161"/>
      <c r="BW18" s="97">
        <v>4466.0169999999998</v>
      </c>
      <c r="BX18" s="160"/>
      <c r="BY18" s="161"/>
      <c r="BZ18" s="97">
        <v>9483.9249999999993</v>
      </c>
      <c r="CA18" s="160"/>
      <c r="CB18" s="161"/>
      <c r="CC18" s="97">
        <v>921.15390000000002</v>
      </c>
      <c r="CD18" s="160"/>
      <c r="CE18" s="161"/>
      <c r="CF18" s="97">
        <v>65.31532</v>
      </c>
      <c r="CG18" s="160"/>
      <c r="CH18" s="161"/>
      <c r="CI18" s="97">
        <v>93.391189999999995</v>
      </c>
      <c r="CJ18" s="160"/>
      <c r="CK18" s="161"/>
      <c r="CL18" s="99">
        <v>2.8395061699999999</v>
      </c>
      <c r="CM18" s="160"/>
      <c r="CN18" s="162"/>
      <c r="CO18" s="85"/>
      <c r="CP18" s="85"/>
      <c r="CQ18" s="85"/>
    </row>
    <row r="19" spans="2:95" x14ac:dyDescent="0.2">
      <c r="B19" s="106"/>
      <c r="C19" s="106"/>
      <c r="D19" s="106"/>
      <c r="E19" s="106"/>
      <c r="F19" s="107"/>
      <c r="G19" s="162"/>
      <c r="H19" s="87"/>
      <c r="I19" s="107"/>
      <c r="J19" s="162"/>
      <c r="K19" s="87"/>
      <c r="L19" s="107"/>
      <c r="M19" s="162"/>
      <c r="N19" s="87"/>
      <c r="O19" s="107"/>
      <c r="P19" s="160"/>
      <c r="Q19" s="87"/>
      <c r="R19" s="107"/>
      <c r="S19" s="160"/>
      <c r="T19" s="87"/>
      <c r="U19" s="107"/>
      <c r="V19" s="162"/>
      <c r="W19" s="87"/>
      <c r="X19" s="107"/>
      <c r="Y19" s="162"/>
      <c r="Z19" s="87"/>
      <c r="AA19" s="107"/>
      <c r="AB19" s="160"/>
      <c r="AC19" s="87"/>
      <c r="AD19" s="107"/>
      <c r="AE19" s="162"/>
      <c r="AF19" s="87"/>
      <c r="AG19" s="107"/>
      <c r="AH19" s="162"/>
      <c r="AI19" s="87"/>
      <c r="AJ19" s="107"/>
      <c r="AK19" s="160"/>
      <c r="AL19" s="87"/>
      <c r="AM19" s="107"/>
      <c r="AN19" s="160"/>
      <c r="AO19" s="87"/>
      <c r="AP19" s="85"/>
      <c r="AQ19" s="160"/>
      <c r="AR19" s="162"/>
      <c r="AS19" s="85"/>
      <c r="AT19" s="160"/>
      <c r="AU19" s="162"/>
      <c r="AV19" s="85"/>
      <c r="AW19" s="160"/>
      <c r="AX19" s="162"/>
      <c r="AY19" s="85"/>
      <c r="AZ19" s="160"/>
      <c r="BA19" s="162"/>
      <c r="BB19" s="85"/>
      <c r="BC19" s="160"/>
      <c r="BD19" s="162"/>
      <c r="BE19" s="85"/>
      <c r="BF19" s="160"/>
      <c r="BG19" s="162"/>
      <c r="BH19" s="85"/>
      <c r="BI19" s="160"/>
      <c r="BJ19" s="162"/>
      <c r="BK19" s="85"/>
      <c r="BL19" s="160"/>
      <c r="BM19" s="162"/>
      <c r="BN19" s="85"/>
      <c r="BO19" s="162"/>
      <c r="BP19" s="162"/>
      <c r="BQ19" s="85"/>
      <c r="BR19" s="162"/>
      <c r="BS19" s="162"/>
      <c r="BT19" s="85"/>
      <c r="BU19" s="162"/>
      <c r="BV19" s="162"/>
      <c r="BW19" s="85"/>
      <c r="BX19" s="162"/>
      <c r="BY19" s="162"/>
      <c r="BZ19" s="85"/>
      <c r="CA19" s="162"/>
      <c r="CB19" s="162"/>
      <c r="CC19" s="85"/>
      <c r="CD19" s="162"/>
      <c r="CE19" s="162"/>
      <c r="CF19" s="85"/>
      <c r="CG19" s="162"/>
      <c r="CH19" s="162"/>
      <c r="CI19" s="85"/>
      <c r="CJ19" s="162"/>
      <c r="CK19" s="162"/>
      <c r="CL19" s="85"/>
      <c r="CM19" s="162"/>
      <c r="CN19" s="162"/>
      <c r="CO19" s="85"/>
      <c r="CP19" s="85"/>
      <c r="CQ19" s="85"/>
    </row>
    <row r="20" spans="2:95" ht="17" thickBot="1" x14ac:dyDescent="0.25">
      <c r="B20" s="106"/>
      <c r="C20" s="106"/>
      <c r="D20" s="106"/>
      <c r="E20" s="106"/>
      <c r="F20" s="107"/>
      <c r="G20" s="162"/>
      <c r="H20" s="87"/>
      <c r="I20" s="107"/>
      <c r="J20" s="162"/>
      <c r="K20" s="87"/>
      <c r="L20" s="107"/>
      <c r="M20" s="162"/>
      <c r="N20" s="87"/>
      <c r="O20" s="107"/>
      <c r="P20" s="160"/>
      <c r="Q20" s="87"/>
      <c r="R20" s="107"/>
      <c r="S20" s="160"/>
      <c r="T20" s="87"/>
      <c r="U20" s="107"/>
      <c r="V20" s="162"/>
      <c r="W20" s="87"/>
      <c r="X20" s="107"/>
      <c r="Y20" s="162"/>
      <c r="Z20" s="87"/>
      <c r="AA20" s="107"/>
      <c r="AB20" s="160"/>
      <c r="AC20" s="87"/>
      <c r="AD20" s="107"/>
      <c r="AE20" s="162"/>
      <c r="AF20" s="87"/>
      <c r="AG20" s="107"/>
      <c r="AH20" s="162"/>
      <c r="AI20" s="87"/>
      <c r="AJ20" s="107"/>
      <c r="AK20" s="160"/>
      <c r="AL20" s="87"/>
      <c r="AM20" s="107"/>
      <c r="AN20" s="160"/>
      <c r="AO20" s="87"/>
      <c r="AP20" s="85"/>
      <c r="AQ20" s="160"/>
      <c r="AR20" s="162"/>
      <c r="AS20" s="85"/>
      <c r="AT20" s="160"/>
      <c r="AU20" s="162"/>
      <c r="AV20" s="85"/>
      <c r="AW20" s="160"/>
      <c r="AX20" s="162"/>
      <c r="AY20" s="85"/>
      <c r="AZ20" s="160"/>
      <c r="BA20" s="162"/>
      <c r="BB20" s="85"/>
      <c r="BC20" s="160"/>
      <c r="BD20" s="162"/>
      <c r="BE20" s="85"/>
      <c r="BF20" s="160"/>
      <c r="BG20" s="162"/>
      <c r="BH20" s="85"/>
      <c r="BI20" s="160"/>
      <c r="BJ20" s="162"/>
      <c r="BK20" s="85"/>
      <c r="BL20" s="160"/>
      <c r="BM20" s="162"/>
      <c r="BN20" s="85"/>
      <c r="BO20" s="162"/>
      <c r="BP20" s="162"/>
      <c r="BQ20" s="85"/>
      <c r="BR20" s="162"/>
      <c r="BS20" s="162"/>
      <c r="BT20" s="85"/>
      <c r="BU20" s="162"/>
      <c r="BV20" s="162"/>
      <c r="BW20" s="85"/>
      <c r="BX20" s="162"/>
      <c r="BY20" s="162"/>
      <c r="BZ20" s="85"/>
      <c r="CA20" s="162"/>
      <c r="CB20" s="162"/>
      <c r="CC20" s="85"/>
      <c r="CD20" s="162"/>
      <c r="CE20" s="162"/>
      <c r="CF20" s="85"/>
      <c r="CG20" s="162"/>
      <c r="CH20" s="162"/>
      <c r="CI20" s="85"/>
      <c r="CJ20" s="162"/>
      <c r="CK20" s="162"/>
      <c r="CL20" s="85"/>
      <c r="CM20" s="162"/>
      <c r="CN20" s="162"/>
      <c r="CO20" s="85"/>
      <c r="CP20" s="85"/>
      <c r="CQ20" s="85"/>
    </row>
    <row r="21" spans="2:95" ht="17" thickBot="1" x14ac:dyDescent="0.25">
      <c r="B21" s="88">
        <v>907</v>
      </c>
      <c r="C21" s="89" t="s">
        <v>268</v>
      </c>
      <c r="D21" s="89" t="s">
        <v>295</v>
      </c>
      <c r="E21" s="89" t="s">
        <v>40</v>
      </c>
      <c r="F21" s="90">
        <v>155.46809999999999</v>
      </c>
      <c r="G21" s="160">
        <v>127.9713</v>
      </c>
      <c r="H21" s="161"/>
      <c r="I21" s="90">
        <v>28.688420000000001</v>
      </c>
      <c r="J21" s="160">
        <v>18.65906</v>
      </c>
      <c r="K21" s="161"/>
      <c r="L21" s="90">
        <v>7276.1620000000003</v>
      </c>
      <c r="M21" s="160">
        <v>9718.6309999999994</v>
      </c>
      <c r="N21" s="161"/>
      <c r="O21" s="90">
        <v>127.7504</v>
      </c>
      <c r="P21" s="160">
        <v>108.03319999999999</v>
      </c>
      <c r="Q21" s="161"/>
      <c r="R21" s="90">
        <v>40.700000000000003</v>
      </c>
      <c r="S21" s="160">
        <v>37.864690000000003</v>
      </c>
      <c r="T21" s="161"/>
      <c r="U21" s="109">
        <v>30.329219999999999</v>
      </c>
      <c r="V21" s="160">
        <v>30.329219999999999</v>
      </c>
      <c r="W21" s="161"/>
      <c r="X21" s="91">
        <v>9373.9210000000003</v>
      </c>
      <c r="Y21" s="160">
        <v>9461.9210000000003</v>
      </c>
      <c r="Z21" s="161"/>
      <c r="AA21" s="90">
        <v>3.0851160000000002</v>
      </c>
      <c r="AB21" s="160">
        <v>3.0663079999999998</v>
      </c>
      <c r="AC21" s="161"/>
      <c r="AD21" s="90">
        <v>5.9668140000000003</v>
      </c>
      <c r="AE21" s="160">
        <v>3.7951920000000001</v>
      </c>
      <c r="AF21" s="161"/>
      <c r="AG21" s="90">
        <v>108.3271</v>
      </c>
      <c r="AH21" s="160">
        <v>97.286429999999996</v>
      </c>
      <c r="AI21" s="161"/>
      <c r="AJ21" s="90">
        <v>821.29549999999995</v>
      </c>
      <c r="AK21" s="160">
        <v>723.25599999999997</v>
      </c>
      <c r="AL21" s="161"/>
      <c r="AM21" s="90">
        <v>19893.830000000002</v>
      </c>
      <c r="AN21" s="160">
        <v>18052.72</v>
      </c>
      <c r="AO21" s="161"/>
      <c r="AP21" s="91">
        <v>128.06129999999999</v>
      </c>
      <c r="AQ21" s="160">
        <v>159.2527</v>
      </c>
      <c r="AR21" s="161"/>
      <c r="AS21" s="91">
        <v>4487.924</v>
      </c>
      <c r="AT21" s="160">
        <v>4795.0150000000003</v>
      </c>
      <c r="AU21" s="161"/>
      <c r="AV21" s="91">
        <v>86.129009999999994</v>
      </c>
      <c r="AW21" s="160">
        <v>43.064509999999999</v>
      </c>
      <c r="AX21" s="161"/>
      <c r="AY21" s="91">
        <v>9714.8430000000008</v>
      </c>
      <c r="AZ21" s="160">
        <v>6566.5429999999997</v>
      </c>
      <c r="BA21" s="161"/>
      <c r="BB21" s="93">
        <v>11.316872</v>
      </c>
      <c r="BC21" s="160">
        <v>11.31687</v>
      </c>
      <c r="BD21" s="161">
        <v>0</v>
      </c>
      <c r="BE21" s="91">
        <v>629.23580000000004</v>
      </c>
      <c r="BF21" s="160">
        <v>1046.826</v>
      </c>
      <c r="BG21" s="161"/>
      <c r="BH21" s="91">
        <v>1061.2570000000001</v>
      </c>
      <c r="BI21" s="160">
        <v>837.52210000000002</v>
      </c>
      <c r="BJ21" s="161"/>
      <c r="BK21" s="91">
        <v>391.06700000000001</v>
      </c>
      <c r="BL21" s="160">
        <v>306.13659999999999</v>
      </c>
      <c r="BM21" s="161"/>
      <c r="BN21" s="91">
        <v>34.710070000000002</v>
      </c>
      <c r="BO21" s="160">
        <v>28.28839</v>
      </c>
      <c r="BP21" s="161"/>
      <c r="BQ21" s="91">
        <v>10.814489999999999</v>
      </c>
      <c r="BR21" s="160">
        <v>8.2375740000000004</v>
      </c>
      <c r="BS21" s="161"/>
      <c r="BT21" s="91">
        <v>0.48950399999999999</v>
      </c>
      <c r="BU21" s="160">
        <v>0.38267099999999998</v>
      </c>
      <c r="BV21" s="161"/>
      <c r="BW21" s="91">
        <v>3426.7809999999999</v>
      </c>
      <c r="BX21" s="160">
        <v>3884.6970000000001</v>
      </c>
      <c r="BY21" s="161"/>
      <c r="BZ21" s="91">
        <v>9373.9210000000003</v>
      </c>
      <c r="CA21" s="160">
        <v>9461.9210000000003</v>
      </c>
      <c r="CB21" s="161"/>
      <c r="CC21" s="91">
        <v>777.28859999999997</v>
      </c>
      <c r="CD21" s="160">
        <v>687.09590000000003</v>
      </c>
      <c r="CE21" s="161"/>
      <c r="CF21" s="93">
        <v>14.6502058</v>
      </c>
      <c r="CG21" s="160">
        <v>14.65021</v>
      </c>
      <c r="CH21" s="161"/>
      <c r="CI21" s="91">
        <v>119.6705</v>
      </c>
      <c r="CJ21" s="160">
        <v>92.463329999999999</v>
      </c>
      <c r="CK21" s="161"/>
      <c r="CL21" s="93">
        <v>2.8395061699999999</v>
      </c>
      <c r="CM21" s="160">
        <v>2.8395060000000001</v>
      </c>
      <c r="CN21" s="162"/>
      <c r="CO21" s="85"/>
      <c r="CP21" s="85"/>
      <c r="CQ21" s="85"/>
    </row>
    <row r="22" spans="2:95" ht="17" thickBot="1" x14ac:dyDescent="0.25">
      <c r="B22" s="94">
        <v>908</v>
      </c>
      <c r="C22" s="95" t="s">
        <v>268</v>
      </c>
      <c r="D22" s="95" t="s">
        <v>295</v>
      </c>
      <c r="E22" s="95" t="s">
        <v>15</v>
      </c>
      <c r="F22" s="96">
        <v>100.4744</v>
      </c>
      <c r="G22" s="160"/>
      <c r="H22" s="161"/>
      <c r="I22" s="96">
        <v>8.6296979999999994</v>
      </c>
      <c r="J22" s="160"/>
      <c r="K22" s="161"/>
      <c r="L22" s="96">
        <v>12161.1</v>
      </c>
      <c r="M22" s="160"/>
      <c r="N22" s="161"/>
      <c r="O22" s="96">
        <v>88.316000000000003</v>
      </c>
      <c r="P22" s="160"/>
      <c r="Q22" s="161"/>
      <c r="R22" s="96">
        <v>35.02937</v>
      </c>
      <c r="S22" s="160"/>
      <c r="T22" s="161"/>
      <c r="U22" s="110">
        <v>30.329219999999999</v>
      </c>
      <c r="V22" s="160"/>
      <c r="W22" s="161"/>
      <c r="X22" s="97">
        <v>9549.9210000000003</v>
      </c>
      <c r="Y22" s="160"/>
      <c r="Z22" s="161"/>
      <c r="AA22" s="96">
        <v>3.0474999999999999</v>
      </c>
      <c r="AB22" s="160"/>
      <c r="AC22" s="161"/>
      <c r="AD22" s="96">
        <v>1.623569</v>
      </c>
      <c r="AE22" s="160"/>
      <c r="AF22" s="161"/>
      <c r="AG22" s="96">
        <v>86.245760000000004</v>
      </c>
      <c r="AH22" s="160"/>
      <c r="AI22" s="161"/>
      <c r="AJ22" s="96">
        <v>625.2165</v>
      </c>
      <c r="AK22" s="160"/>
      <c r="AL22" s="161"/>
      <c r="AM22" s="96">
        <v>16211.61</v>
      </c>
      <c r="AN22" s="160"/>
      <c r="AO22" s="161"/>
      <c r="AP22" s="97">
        <v>190.44409999999999</v>
      </c>
      <c r="AQ22" s="160"/>
      <c r="AR22" s="161"/>
      <c r="AS22" s="97">
        <v>5102.1049999999996</v>
      </c>
      <c r="AT22" s="160"/>
      <c r="AU22" s="161"/>
      <c r="AV22" s="99">
        <v>0</v>
      </c>
      <c r="AW22" s="160"/>
      <c r="AX22" s="161"/>
      <c r="AY22" s="97">
        <v>3418.2420000000002</v>
      </c>
      <c r="AZ22" s="160"/>
      <c r="BA22" s="161"/>
      <c r="BB22" s="99">
        <v>11.316872</v>
      </c>
      <c r="BC22" s="160"/>
      <c r="BD22" s="161"/>
      <c r="BE22" s="97">
        <v>1464.4159999999999</v>
      </c>
      <c r="BF22" s="160"/>
      <c r="BG22" s="161"/>
      <c r="BH22" s="97">
        <v>613.78719999999998</v>
      </c>
      <c r="BI22" s="160"/>
      <c r="BJ22" s="161"/>
      <c r="BK22" s="97">
        <v>221.2062</v>
      </c>
      <c r="BL22" s="160"/>
      <c r="BM22" s="161"/>
      <c r="BN22" s="97">
        <v>21.866700000000002</v>
      </c>
      <c r="BO22" s="160"/>
      <c r="BP22" s="161"/>
      <c r="BQ22" s="97">
        <v>5.6606569999999996</v>
      </c>
      <c r="BR22" s="160"/>
      <c r="BS22" s="161"/>
      <c r="BT22" s="97">
        <v>0.27583800000000003</v>
      </c>
      <c r="BU22" s="160"/>
      <c r="BV22" s="161"/>
      <c r="BW22" s="97">
        <v>4342.6130000000003</v>
      </c>
      <c r="BX22" s="160"/>
      <c r="BY22" s="161"/>
      <c r="BZ22" s="97">
        <v>9549.9210000000003</v>
      </c>
      <c r="CA22" s="160"/>
      <c r="CB22" s="161"/>
      <c r="CC22" s="97">
        <v>596.90309999999999</v>
      </c>
      <c r="CD22" s="160"/>
      <c r="CE22" s="161"/>
      <c r="CF22" s="99">
        <v>14.6502058</v>
      </c>
      <c r="CG22" s="160"/>
      <c r="CH22" s="161"/>
      <c r="CI22" s="97">
        <v>65.256159999999994</v>
      </c>
      <c r="CJ22" s="160"/>
      <c r="CK22" s="161"/>
      <c r="CL22" s="99">
        <v>2.8395061699999999</v>
      </c>
      <c r="CM22" s="160"/>
      <c r="CN22" s="162"/>
      <c r="CO22" s="85"/>
      <c r="CP22" s="85"/>
      <c r="CQ22" s="85"/>
    </row>
    <row r="23" spans="2:95" ht="17" thickBot="1" x14ac:dyDescent="0.25">
      <c r="B23" s="100">
        <v>909</v>
      </c>
      <c r="C23" s="101" t="s">
        <v>268</v>
      </c>
      <c r="D23" s="101" t="s">
        <v>295</v>
      </c>
      <c r="E23" s="101" t="s">
        <v>28</v>
      </c>
      <c r="F23" s="102">
        <v>141.22800000000001</v>
      </c>
      <c r="G23" s="160">
        <v>127.7829</v>
      </c>
      <c r="H23" s="161">
        <v>-1.4718000000000001E-3</v>
      </c>
      <c r="I23" s="102">
        <v>11.663589999999999</v>
      </c>
      <c r="J23" s="160">
        <v>29.252749999999999</v>
      </c>
      <c r="K23" s="161">
        <v>0.567750282</v>
      </c>
      <c r="L23" s="102">
        <v>6849.1989999999996</v>
      </c>
      <c r="M23" s="160">
        <v>5460.0919999999996</v>
      </c>
      <c r="N23" s="161">
        <v>-0.43818309999999999</v>
      </c>
      <c r="O23" s="102">
        <v>101.749</v>
      </c>
      <c r="P23" s="160">
        <v>111.0818</v>
      </c>
      <c r="Q23" s="161">
        <v>2.82191E-2</v>
      </c>
      <c r="R23" s="102">
        <v>46.044780000000003</v>
      </c>
      <c r="S23" s="160">
        <v>54.971330000000002</v>
      </c>
      <c r="T23" s="161">
        <v>0.45178400000000002</v>
      </c>
      <c r="U23" s="111">
        <v>30.329219999999999</v>
      </c>
      <c r="V23" s="160">
        <v>30.329219999999999</v>
      </c>
      <c r="W23" s="161">
        <v>0</v>
      </c>
      <c r="X23" s="103">
        <v>9471.1880000000001</v>
      </c>
      <c r="Y23" s="160">
        <v>9497.7780000000002</v>
      </c>
      <c r="Z23" s="161">
        <v>3.79E-3</v>
      </c>
      <c r="AA23" s="102">
        <v>6.1273470000000003</v>
      </c>
      <c r="AB23" s="160">
        <v>4.6998749999999996</v>
      </c>
      <c r="AC23" s="161">
        <v>0.53274703999999995</v>
      </c>
      <c r="AD23" s="102">
        <v>3.6934040000000001</v>
      </c>
      <c r="AE23" s="160">
        <v>4.7067319999999997</v>
      </c>
      <c r="AF23" s="161">
        <v>0.2401829</v>
      </c>
      <c r="AG23" s="102">
        <v>113.65519999999999</v>
      </c>
      <c r="AH23" s="160">
        <v>124.0124</v>
      </c>
      <c r="AI23" s="161">
        <v>0.27471370000000001</v>
      </c>
      <c r="AJ23" s="102">
        <v>747.34050000000002</v>
      </c>
      <c r="AK23" s="160">
        <v>1591.037</v>
      </c>
      <c r="AL23" s="161">
        <v>1.1998260000000001</v>
      </c>
      <c r="AM23" s="102">
        <v>14882.44</v>
      </c>
      <c r="AN23" s="160">
        <v>42301.84</v>
      </c>
      <c r="AO23" s="161">
        <v>1.3432391400000001</v>
      </c>
      <c r="AP23" s="103">
        <v>97.146910000000005</v>
      </c>
      <c r="AQ23" s="160">
        <v>275.87860000000001</v>
      </c>
      <c r="AR23" s="161">
        <v>0.73233199999999998</v>
      </c>
      <c r="AS23" s="103">
        <v>4236.6130000000003</v>
      </c>
      <c r="AT23" s="160">
        <v>4305.6909999999998</v>
      </c>
      <c r="AU23" s="161">
        <v>-0.10205</v>
      </c>
      <c r="AV23" s="103">
        <v>105.5111</v>
      </c>
      <c r="AW23" s="160">
        <v>532.06050000000005</v>
      </c>
      <c r="AX23" s="161">
        <v>11.35497</v>
      </c>
      <c r="AY23" s="103">
        <v>1178.7249999999999</v>
      </c>
      <c r="AZ23" s="160">
        <v>4164.0730000000003</v>
      </c>
      <c r="BA23" s="161">
        <v>-0.36586999999999997</v>
      </c>
      <c r="BB23" s="105">
        <v>11.316872</v>
      </c>
      <c r="BC23" s="160">
        <v>11.31687</v>
      </c>
      <c r="BD23" s="161">
        <v>0</v>
      </c>
      <c r="BE23" s="103">
        <v>1696.1690000000001</v>
      </c>
      <c r="BF23" s="160">
        <v>1387.6769999999999</v>
      </c>
      <c r="BG23" s="161">
        <v>0.325604</v>
      </c>
      <c r="BH23" s="103">
        <v>803.84379999999999</v>
      </c>
      <c r="BI23" s="160">
        <v>401.92189999999999</v>
      </c>
      <c r="BJ23" s="161">
        <v>-0.52010999999999996</v>
      </c>
      <c r="BK23" s="103">
        <v>294.99720000000002</v>
      </c>
      <c r="BL23" s="160">
        <v>357.39080000000001</v>
      </c>
      <c r="BM23" s="161">
        <v>5.6509999999999998E-2</v>
      </c>
      <c r="BN23" s="103">
        <v>29.043109999999999</v>
      </c>
      <c r="BO23" s="160">
        <v>33.195619999999998</v>
      </c>
      <c r="BP23" s="161">
        <v>0.17347199999999999</v>
      </c>
      <c r="BQ23" s="103">
        <v>6.6169089999999997</v>
      </c>
      <c r="BR23" s="160">
        <v>8.2283790000000003</v>
      </c>
      <c r="BS23" s="161">
        <v>-1.1199999999999999E-3</v>
      </c>
      <c r="BT23" s="103">
        <v>0.52646199999999999</v>
      </c>
      <c r="BU23" s="160">
        <v>5.6492760000000004</v>
      </c>
      <c r="BV23" s="161">
        <v>13.76275</v>
      </c>
      <c r="BW23" s="103">
        <v>3023.2719999999999</v>
      </c>
      <c r="BX23" s="160">
        <v>3355.3389999999999</v>
      </c>
      <c r="BY23" s="161">
        <v>-0.13627</v>
      </c>
      <c r="BZ23" s="103">
        <v>9471.1880000000001</v>
      </c>
      <c r="CA23" s="160">
        <v>9497.7780000000002</v>
      </c>
      <c r="CB23" s="161">
        <v>3.79E-3</v>
      </c>
      <c r="CC23" s="103">
        <v>665.99720000000002</v>
      </c>
      <c r="CD23" s="160">
        <v>851.14509999999996</v>
      </c>
      <c r="CE23" s="161">
        <v>0.238757</v>
      </c>
      <c r="CF23" s="105">
        <v>14.6502058</v>
      </c>
      <c r="CG23" s="160">
        <v>34.622059999999998</v>
      </c>
      <c r="CH23" s="161">
        <v>1.363248</v>
      </c>
      <c r="CI23" s="103">
        <v>81.80556</v>
      </c>
      <c r="CJ23" s="160">
        <v>80.849329999999995</v>
      </c>
      <c r="CK23" s="161">
        <v>-0.12561</v>
      </c>
      <c r="CL23" s="105">
        <v>2.8395061699999999</v>
      </c>
      <c r="CM23" s="160">
        <v>2.8395060000000001</v>
      </c>
      <c r="CN23" s="162">
        <v>0</v>
      </c>
      <c r="CO23" s="85"/>
      <c r="CP23" s="85"/>
      <c r="CQ23" s="85"/>
    </row>
    <row r="24" spans="2:95" ht="17" thickBot="1" x14ac:dyDescent="0.25">
      <c r="B24" s="94">
        <v>910</v>
      </c>
      <c r="C24" s="95" t="s">
        <v>268</v>
      </c>
      <c r="D24" s="95" t="s">
        <v>295</v>
      </c>
      <c r="E24" s="95" t="s">
        <v>28</v>
      </c>
      <c r="F24" s="96">
        <v>114.3378</v>
      </c>
      <c r="G24" s="160"/>
      <c r="H24" s="161"/>
      <c r="I24" s="96">
        <v>46.841900000000003</v>
      </c>
      <c r="J24" s="160"/>
      <c r="K24" s="161"/>
      <c r="L24" s="96">
        <v>4070.9839999999999</v>
      </c>
      <c r="M24" s="160"/>
      <c r="N24" s="161"/>
      <c r="O24" s="96">
        <v>120.41459999999999</v>
      </c>
      <c r="P24" s="160"/>
      <c r="Q24" s="161"/>
      <c r="R24" s="96">
        <v>63.897880000000001</v>
      </c>
      <c r="S24" s="160"/>
      <c r="T24" s="161"/>
      <c r="U24" s="110">
        <v>30.329219999999999</v>
      </c>
      <c r="V24" s="160"/>
      <c r="W24" s="161"/>
      <c r="X24" s="97">
        <v>9524.3670000000002</v>
      </c>
      <c r="Y24" s="160"/>
      <c r="Z24" s="161"/>
      <c r="AA24" s="96">
        <v>3.272402</v>
      </c>
      <c r="AB24" s="160"/>
      <c r="AC24" s="161"/>
      <c r="AD24" s="96">
        <v>5.720059</v>
      </c>
      <c r="AE24" s="160"/>
      <c r="AF24" s="161"/>
      <c r="AG24" s="96">
        <v>134.36949999999999</v>
      </c>
      <c r="AH24" s="160"/>
      <c r="AI24" s="161"/>
      <c r="AJ24" s="96">
        <v>2434.7339999999999</v>
      </c>
      <c r="AK24" s="160"/>
      <c r="AL24" s="161"/>
      <c r="AM24" s="96">
        <v>69721.240000000005</v>
      </c>
      <c r="AN24" s="160"/>
      <c r="AO24" s="161"/>
      <c r="AP24" s="97">
        <v>454.61020000000002</v>
      </c>
      <c r="AQ24" s="160"/>
      <c r="AR24" s="161"/>
      <c r="AS24" s="97">
        <v>4374.7690000000002</v>
      </c>
      <c r="AT24" s="160"/>
      <c r="AU24" s="161"/>
      <c r="AV24" s="97">
        <v>958.60990000000004</v>
      </c>
      <c r="AW24" s="160"/>
      <c r="AX24" s="161"/>
      <c r="AY24" s="97">
        <v>7149.42</v>
      </c>
      <c r="AZ24" s="160"/>
      <c r="BA24" s="161"/>
      <c r="BB24" s="99">
        <v>11.316872</v>
      </c>
      <c r="BC24" s="160"/>
      <c r="BD24" s="161"/>
      <c r="BE24" s="97">
        <v>1079.1849999999999</v>
      </c>
      <c r="BF24" s="160"/>
      <c r="BG24" s="161"/>
      <c r="BH24" s="97">
        <v>0</v>
      </c>
      <c r="BI24" s="160"/>
      <c r="BJ24" s="161"/>
      <c r="BK24" s="97">
        <v>419.78429999999997</v>
      </c>
      <c r="BL24" s="160"/>
      <c r="BM24" s="161"/>
      <c r="BN24" s="97">
        <v>37.348120000000002</v>
      </c>
      <c r="BO24" s="160"/>
      <c r="BP24" s="161"/>
      <c r="BQ24" s="97">
        <v>9.8398479999999999</v>
      </c>
      <c r="BR24" s="160"/>
      <c r="BS24" s="161"/>
      <c r="BT24" s="97">
        <v>10.77209</v>
      </c>
      <c r="BU24" s="160"/>
      <c r="BV24" s="161"/>
      <c r="BW24" s="97">
        <v>3687.4050000000002</v>
      </c>
      <c r="BX24" s="160"/>
      <c r="BY24" s="161"/>
      <c r="BZ24" s="97">
        <v>9524.3670000000002</v>
      </c>
      <c r="CA24" s="160"/>
      <c r="CB24" s="161"/>
      <c r="CC24" s="97">
        <v>1036.2929999999999</v>
      </c>
      <c r="CD24" s="160"/>
      <c r="CE24" s="161"/>
      <c r="CF24" s="97">
        <v>54.593919999999997</v>
      </c>
      <c r="CG24" s="160"/>
      <c r="CH24" s="161"/>
      <c r="CI24" s="97">
        <v>79.893100000000004</v>
      </c>
      <c r="CJ24" s="160"/>
      <c r="CK24" s="161"/>
      <c r="CL24" s="99">
        <v>2.8395061699999999</v>
      </c>
      <c r="CM24" s="160"/>
      <c r="CN24" s="162"/>
      <c r="CO24" s="85"/>
      <c r="CP24" s="85"/>
      <c r="CQ24" s="85"/>
    </row>
    <row r="25" spans="2:95" ht="17" thickBot="1" x14ac:dyDescent="0.25">
      <c r="B25" s="100">
        <v>911</v>
      </c>
      <c r="C25" s="101" t="s">
        <v>268</v>
      </c>
      <c r="D25" s="101" t="s">
        <v>295</v>
      </c>
      <c r="E25" s="101" t="s">
        <v>109</v>
      </c>
      <c r="F25" s="102">
        <v>110.2388</v>
      </c>
      <c r="G25" s="160">
        <v>104.78959999999999</v>
      </c>
      <c r="H25" s="161">
        <v>-0.181147</v>
      </c>
      <c r="I25" s="102">
        <v>12.137180000000001</v>
      </c>
      <c r="J25" s="160">
        <v>10.039009999999999</v>
      </c>
      <c r="K25" s="161">
        <v>-0.461976673</v>
      </c>
      <c r="L25" s="102">
        <v>12950.12</v>
      </c>
      <c r="M25" s="160">
        <v>13195.57</v>
      </c>
      <c r="N25" s="161">
        <v>0.35776019999999997</v>
      </c>
      <c r="O25" s="102">
        <v>103.6403</v>
      </c>
      <c r="P25" s="160">
        <v>67.945520000000002</v>
      </c>
      <c r="Q25" s="161">
        <v>-0.37106820000000001</v>
      </c>
      <c r="R25" s="102">
        <v>38.86504</v>
      </c>
      <c r="S25" s="160">
        <v>38.114579999999997</v>
      </c>
      <c r="T25" s="161">
        <v>6.6E-3</v>
      </c>
      <c r="U25" s="111">
        <v>30.329219999999999</v>
      </c>
      <c r="V25" s="160">
        <v>30.329219999999999</v>
      </c>
      <c r="W25" s="161">
        <v>0</v>
      </c>
      <c r="X25" s="103">
        <v>9496.982</v>
      </c>
      <c r="Y25" s="160">
        <v>9530.3140000000003</v>
      </c>
      <c r="Z25" s="161">
        <v>7.228E-3</v>
      </c>
      <c r="AA25" s="102">
        <v>4.5916819999999996</v>
      </c>
      <c r="AB25" s="160">
        <v>4.2370919999999996</v>
      </c>
      <c r="AC25" s="161">
        <v>0.38182188</v>
      </c>
      <c r="AD25" s="102">
        <v>5.6583129999999997</v>
      </c>
      <c r="AE25" s="160">
        <v>4.3728800000000003</v>
      </c>
      <c r="AF25" s="161">
        <v>0.15221589999999999</v>
      </c>
      <c r="AG25" s="102">
        <v>108.3271</v>
      </c>
      <c r="AH25" s="160">
        <v>110.99120000000001</v>
      </c>
      <c r="AI25" s="161">
        <v>0.14086979999999999</v>
      </c>
      <c r="AJ25" s="102">
        <v>633.03489999999999</v>
      </c>
      <c r="AK25" s="160">
        <v>871.09900000000005</v>
      </c>
      <c r="AL25" s="161">
        <v>0.20441300000000001</v>
      </c>
      <c r="AM25" s="102">
        <v>32253.05</v>
      </c>
      <c r="AN25" s="160">
        <v>22196.18</v>
      </c>
      <c r="AO25" s="161">
        <v>0.22951998000000001</v>
      </c>
      <c r="AP25" s="103">
        <v>387.43369999999999</v>
      </c>
      <c r="AQ25" s="160">
        <v>290.81619999999998</v>
      </c>
      <c r="AR25" s="161">
        <v>0.82613000000000003</v>
      </c>
      <c r="AS25" s="103">
        <v>4672.7250000000004</v>
      </c>
      <c r="AT25" s="160">
        <v>5013.4359999999997</v>
      </c>
      <c r="AU25" s="161">
        <v>4.5552000000000002E-2</v>
      </c>
      <c r="AV25" s="103">
        <v>511.55270000000002</v>
      </c>
      <c r="AW25" s="160">
        <v>255.7764</v>
      </c>
      <c r="AX25" s="161">
        <v>4.9393770000000004</v>
      </c>
      <c r="AY25" s="103">
        <v>4805.6400000000003</v>
      </c>
      <c r="AZ25" s="160">
        <v>5931.643</v>
      </c>
      <c r="BA25" s="161">
        <v>-9.6689999999999998E-2</v>
      </c>
      <c r="BB25" s="105">
        <v>11.316872</v>
      </c>
      <c r="BC25" s="160">
        <v>11.31687</v>
      </c>
      <c r="BD25" s="161">
        <v>0</v>
      </c>
      <c r="BE25" s="103">
        <v>27149.65</v>
      </c>
      <c r="BF25" s="160">
        <v>15284.37</v>
      </c>
      <c r="BG25" s="161">
        <v>13.600680000000001</v>
      </c>
      <c r="BH25" s="103">
        <v>867.41729999999995</v>
      </c>
      <c r="BI25" s="160">
        <v>715.24549999999999</v>
      </c>
      <c r="BJ25" s="161">
        <v>-0.14599999999999999</v>
      </c>
      <c r="BK25" s="103">
        <v>268.30270000000002</v>
      </c>
      <c r="BL25" s="160">
        <v>218.85740000000001</v>
      </c>
      <c r="BM25" s="161">
        <v>-0.28510000000000002</v>
      </c>
      <c r="BN25" s="103">
        <v>27.521999999999998</v>
      </c>
      <c r="BO25" s="160">
        <v>26.610859999999999</v>
      </c>
      <c r="BP25" s="161">
        <v>-5.9299999999999999E-2</v>
      </c>
      <c r="BQ25" s="103">
        <v>5.4727759999999996</v>
      </c>
      <c r="BR25" s="160">
        <v>5.7951160000000002</v>
      </c>
      <c r="BS25" s="161">
        <v>-0.29649999999999999</v>
      </c>
      <c r="BT25" s="103">
        <v>1.0319529999999999</v>
      </c>
      <c r="BU25" s="160">
        <v>0.67115100000000005</v>
      </c>
      <c r="BV25" s="161">
        <v>0.75385800000000003</v>
      </c>
      <c r="BW25" s="103">
        <v>3383.1680000000001</v>
      </c>
      <c r="BX25" s="160">
        <v>3245.9050000000002</v>
      </c>
      <c r="BY25" s="161">
        <v>-0.16444</v>
      </c>
      <c r="BZ25" s="103">
        <v>9496.982</v>
      </c>
      <c r="CA25" s="160">
        <v>9530.3140000000003</v>
      </c>
      <c r="CB25" s="161">
        <v>7.228E-3</v>
      </c>
      <c r="CC25" s="103">
        <v>720.03009999999995</v>
      </c>
      <c r="CD25" s="160">
        <v>643.19650000000001</v>
      </c>
      <c r="CE25" s="161">
        <v>-6.3890000000000002E-2</v>
      </c>
      <c r="CF25" s="105">
        <v>14.6502058</v>
      </c>
      <c r="CG25" s="160">
        <v>14.65021</v>
      </c>
      <c r="CH25" s="161">
        <v>0</v>
      </c>
      <c r="CI25" s="103">
        <v>76.045119999999997</v>
      </c>
      <c r="CJ25" s="160">
        <v>69.396919999999994</v>
      </c>
      <c r="CK25" s="161">
        <v>-0.24947</v>
      </c>
      <c r="CL25" s="105">
        <v>2.8395061699999999</v>
      </c>
      <c r="CM25" s="160">
        <v>2.8395060000000001</v>
      </c>
      <c r="CN25" s="162">
        <v>0</v>
      </c>
      <c r="CO25" s="85"/>
      <c r="CP25" s="85"/>
      <c r="CQ25" s="85"/>
    </row>
    <row r="26" spans="2:95" ht="17" thickBot="1" x14ac:dyDescent="0.25">
      <c r="B26" s="94">
        <v>912</v>
      </c>
      <c r="C26" s="95" t="s">
        <v>268</v>
      </c>
      <c r="D26" s="95" t="s">
        <v>295</v>
      </c>
      <c r="E26" s="95" t="s">
        <v>109</v>
      </c>
      <c r="F26" s="96">
        <v>99.340479999999999</v>
      </c>
      <c r="G26" s="160"/>
      <c r="H26" s="161"/>
      <c r="I26" s="96">
        <v>7.9408380000000003</v>
      </c>
      <c r="J26" s="160"/>
      <c r="K26" s="161"/>
      <c r="L26" s="96">
        <v>13441.02</v>
      </c>
      <c r="M26" s="160"/>
      <c r="N26" s="161"/>
      <c r="O26" s="96">
        <v>32.250729999999997</v>
      </c>
      <c r="P26" s="160"/>
      <c r="Q26" s="161"/>
      <c r="R26" s="96">
        <v>37.364109999999997</v>
      </c>
      <c r="S26" s="160"/>
      <c r="T26" s="161"/>
      <c r="U26" s="110">
        <v>30.329219999999999</v>
      </c>
      <c r="V26" s="160"/>
      <c r="W26" s="161"/>
      <c r="X26" s="97">
        <v>9563.6460000000006</v>
      </c>
      <c r="Y26" s="160"/>
      <c r="Z26" s="161"/>
      <c r="AA26" s="96">
        <v>3.882501</v>
      </c>
      <c r="AB26" s="160"/>
      <c r="AC26" s="161"/>
      <c r="AD26" s="96">
        <v>3.0874470000000001</v>
      </c>
      <c r="AE26" s="160"/>
      <c r="AF26" s="161"/>
      <c r="AG26" s="96">
        <v>113.65519999999999</v>
      </c>
      <c r="AH26" s="160"/>
      <c r="AI26" s="161"/>
      <c r="AJ26" s="96">
        <v>1109.163</v>
      </c>
      <c r="AK26" s="160"/>
      <c r="AL26" s="161"/>
      <c r="AM26" s="96">
        <v>12139.31</v>
      </c>
      <c r="AN26" s="160"/>
      <c r="AO26" s="161"/>
      <c r="AP26" s="97">
        <v>194.1987</v>
      </c>
      <c r="AQ26" s="160"/>
      <c r="AR26" s="161"/>
      <c r="AS26" s="97">
        <v>5354.1459999999997</v>
      </c>
      <c r="AT26" s="160"/>
      <c r="AU26" s="161"/>
      <c r="AV26" s="99">
        <v>0</v>
      </c>
      <c r="AW26" s="160"/>
      <c r="AX26" s="161"/>
      <c r="AY26" s="97">
        <v>7057.6450000000004</v>
      </c>
      <c r="AZ26" s="160"/>
      <c r="BA26" s="161"/>
      <c r="BB26" s="99">
        <v>11.316872</v>
      </c>
      <c r="BC26" s="160"/>
      <c r="BD26" s="161"/>
      <c r="BE26" s="97">
        <v>3419.09</v>
      </c>
      <c r="BF26" s="160"/>
      <c r="BG26" s="161"/>
      <c r="BH26" s="97">
        <v>563.07360000000006</v>
      </c>
      <c r="BI26" s="160"/>
      <c r="BJ26" s="161"/>
      <c r="BK26" s="97">
        <v>169.41200000000001</v>
      </c>
      <c r="BL26" s="160"/>
      <c r="BM26" s="161"/>
      <c r="BN26" s="97">
        <v>25.699719999999999</v>
      </c>
      <c r="BO26" s="160"/>
      <c r="BP26" s="161"/>
      <c r="BQ26" s="97">
        <v>6.1174549999999996</v>
      </c>
      <c r="BR26" s="160"/>
      <c r="BS26" s="161"/>
      <c r="BT26" s="97">
        <v>0.31034800000000001</v>
      </c>
      <c r="BU26" s="160"/>
      <c r="BV26" s="161"/>
      <c r="BW26" s="97">
        <v>3108.6419999999998</v>
      </c>
      <c r="BX26" s="160"/>
      <c r="BY26" s="161"/>
      <c r="BZ26" s="97">
        <v>9563.6460000000006</v>
      </c>
      <c r="CA26" s="160"/>
      <c r="CB26" s="161"/>
      <c r="CC26" s="97">
        <v>566.36279999999999</v>
      </c>
      <c r="CD26" s="160"/>
      <c r="CE26" s="161"/>
      <c r="CF26" s="99">
        <v>14.6502058</v>
      </c>
      <c r="CG26" s="160"/>
      <c r="CH26" s="161"/>
      <c r="CI26" s="97">
        <v>62.748719999999999</v>
      </c>
      <c r="CJ26" s="160"/>
      <c r="CK26" s="161"/>
      <c r="CL26" s="99">
        <v>2.8395061699999999</v>
      </c>
      <c r="CM26" s="160"/>
      <c r="CN26" s="162"/>
      <c r="CO26" s="85"/>
      <c r="CP26" s="85"/>
      <c r="CQ26" s="85"/>
    </row>
    <row r="27" spans="2:95" x14ac:dyDescent="0.2">
      <c r="B27" s="106"/>
      <c r="C27" s="106"/>
      <c r="D27" s="106"/>
      <c r="E27" s="106"/>
      <c r="F27" s="107"/>
      <c r="G27" s="87"/>
      <c r="H27" s="87"/>
      <c r="I27" s="107"/>
      <c r="J27" s="87"/>
      <c r="K27" s="87"/>
      <c r="L27" s="107"/>
      <c r="M27" s="87"/>
      <c r="N27" s="87"/>
      <c r="O27" s="107"/>
      <c r="P27" s="87"/>
      <c r="Q27" s="87"/>
      <c r="R27" s="107"/>
      <c r="S27" s="87"/>
      <c r="T27" s="87"/>
      <c r="U27" s="108"/>
      <c r="V27" s="87"/>
      <c r="W27" s="87"/>
      <c r="X27" s="107"/>
      <c r="Y27" s="87"/>
      <c r="Z27" s="87"/>
      <c r="AA27" s="107"/>
      <c r="AB27" s="87"/>
      <c r="AC27" s="87"/>
      <c r="AD27" s="107"/>
      <c r="AE27" s="87"/>
      <c r="AF27" s="87"/>
      <c r="AG27" s="107"/>
      <c r="AH27" s="87"/>
      <c r="AI27" s="87"/>
      <c r="AJ27" s="107"/>
      <c r="AK27" s="87"/>
      <c r="AL27" s="87"/>
      <c r="AM27" s="107"/>
      <c r="AN27" s="87"/>
      <c r="AO27" s="87"/>
      <c r="AP27" s="107"/>
      <c r="AQ27" s="160"/>
      <c r="AR27" s="87"/>
      <c r="AS27" s="85"/>
      <c r="AT27" s="160"/>
      <c r="AU27" s="85"/>
      <c r="AV27" s="85"/>
      <c r="AW27" s="160"/>
      <c r="AX27" s="162"/>
      <c r="AY27" s="85"/>
      <c r="AZ27" s="160"/>
      <c r="BA27" s="162"/>
      <c r="BB27" s="85"/>
      <c r="BC27" s="160"/>
      <c r="BD27" s="162"/>
      <c r="BE27" s="85"/>
      <c r="BF27" s="160"/>
      <c r="BG27" s="162"/>
      <c r="BH27" s="85"/>
      <c r="BI27" s="160"/>
      <c r="BJ27" s="162"/>
      <c r="BK27" s="85"/>
      <c r="BL27" s="160"/>
      <c r="BM27" s="162"/>
      <c r="BN27" s="85"/>
      <c r="BO27" s="162"/>
      <c r="BP27" s="162"/>
      <c r="BQ27" s="85"/>
      <c r="BR27" s="162"/>
      <c r="BS27" s="162"/>
      <c r="BT27" s="85"/>
      <c r="BU27" s="162"/>
      <c r="BV27" s="162"/>
      <c r="BW27" s="85"/>
      <c r="BX27" s="162"/>
      <c r="BY27" s="162"/>
      <c r="BZ27" s="85"/>
      <c r="CA27" s="162"/>
      <c r="CB27" s="162"/>
      <c r="CC27" s="85"/>
      <c r="CD27" s="162"/>
      <c r="CE27" s="162"/>
      <c r="CF27" s="85"/>
      <c r="CG27" s="162"/>
      <c r="CH27" s="162"/>
      <c r="CI27" s="85"/>
      <c r="CJ27" s="162"/>
      <c r="CK27" s="162"/>
      <c r="CL27" s="85"/>
      <c r="CM27" s="162"/>
      <c r="CN27" s="162"/>
      <c r="CO27" s="85"/>
      <c r="CP27" s="85"/>
      <c r="CQ27" s="85"/>
    </row>
    <row r="28" spans="2:95" ht="17" thickBot="1" x14ac:dyDescent="0.25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160"/>
      <c r="AR28" s="85"/>
      <c r="AS28" s="85"/>
      <c r="AT28" s="160"/>
      <c r="AU28" s="85"/>
      <c r="AV28" s="85"/>
      <c r="AW28" s="160"/>
      <c r="AX28" s="162"/>
      <c r="AY28" s="85"/>
      <c r="AZ28" s="160"/>
      <c r="BA28" s="162"/>
      <c r="BB28" s="85"/>
      <c r="BC28" s="160"/>
      <c r="BD28" s="162"/>
      <c r="BE28" s="85"/>
      <c r="BF28" s="160"/>
      <c r="BG28" s="162"/>
      <c r="BH28" s="85"/>
      <c r="BI28" s="160"/>
      <c r="BJ28" s="162"/>
      <c r="BK28" s="85"/>
      <c r="BL28" s="160"/>
      <c r="BM28" s="162"/>
      <c r="BN28" s="85"/>
      <c r="BO28" s="162"/>
      <c r="BP28" s="162"/>
      <c r="BQ28" s="85"/>
      <c r="BR28" s="162"/>
      <c r="BS28" s="162"/>
      <c r="BT28" s="85"/>
      <c r="BU28" s="162"/>
      <c r="BV28" s="162"/>
      <c r="BW28" s="85"/>
      <c r="BX28" s="162"/>
      <c r="BY28" s="162"/>
      <c r="BZ28" s="85"/>
      <c r="CA28" s="162"/>
      <c r="CB28" s="162"/>
      <c r="CC28" s="85"/>
      <c r="CD28" s="162"/>
      <c r="CE28" s="162"/>
      <c r="CF28" s="85"/>
      <c r="CG28" s="162"/>
      <c r="CH28" s="162"/>
      <c r="CI28" s="85"/>
      <c r="CJ28" s="162"/>
      <c r="CK28" s="162"/>
      <c r="CL28" s="85"/>
      <c r="CM28" s="162"/>
      <c r="CN28" s="162"/>
      <c r="CO28" s="85"/>
      <c r="CP28" s="85"/>
      <c r="CQ28" s="85"/>
    </row>
    <row r="29" spans="2:95" ht="17" thickBot="1" x14ac:dyDescent="0.25">
      <c r="B29" s="112">
        <v>951</v>
      </c>
      <c r="C29" s="113" t="s">
        <v>268</v>
      </c>
      <c r="D29" s="113" t="s">
        <v>296</v>
      </c>
      <c r="E29" s="113" t="s">
        <v>15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91">
        <v>125.2676</v>
      </c>
      <c r="AQ29" s="160">
        <v>206.40199999999999</v>
      </c>
      <c r="AR29" s="161"/>
      <c r="AS29" s="114">
        <v>4536.259</v>
      </c>
      <c r="AT29" s="160">
        <v>4316.9040000000005</v>
      </c>
      <c r="AU29" s="161"/>
      <c r="AV29" s="115">
        <v>0</v>
      </c>
      <c r="AW29" s="160">
        <v>44.899099999999997</v>
      </c>
      <c r="AX29" s="161"/>
      <c r="AY29" s="114">
        <v>13179.16</v>
      </c>
      <c r="AZ29" s="160">
        <v>15599.68</v>
      </c>
      <c r="BA29" s="161"/>
      <c r="BB29" s="115">
        <v>11.316872</v>
      </c>
      <c r="BC29" s="160">
        <v>11.31687</v>
      </c>
      <c r="BD29" s="161">
        <v>0</v>
      </c>
      <c r="BE29" s="114">
        <v>1252.913</v>
      </c>
      <c r="BF29" s="160">
        <v>816.0471</v>
      </c>
      <c r="BG29" s="161"/>
      <c r="BH29" s="114">
        <v>1082.473</v>
      </c>
      <c r="BI29" s="160">
        <v>933.35709999999995</v>
      </c>
      <c r="BJ29" s="161"/>
      <c r="BK29" s="114">
        <v>398.05099999999999</v>
      </c>
      <c r="BL29" s="160">
        <v>475.64819999999997</v>
      </c>
      <c r="BM29" s="161"/>
      <c r="BN29" s="114">
        <v>21.438120000000001</v>
      </c>
      <c r="BO29" s="160">
        <v>29.279910000000001</v>
      </c>
      <c r="BP29" s="161"/>
      <c r="BQ29" s="114">
        <v>7.5180720000000001</v>
      </c>
      <c r="BR29" s="160">
        <v>9.5472509999999993</v>
      </c>
      <c r="BS29" s="161"/>
      <c r="BT29" s="114">
        <v>0.75454100000000002</v>
      </c>
      <c r="BU29" s="160">
        <v>0.62202299999999999</v>
      </c>
      <c r="BV29" s="161"/>
      <c r="BW29" s="114">
        <v>4416.2389999999996</v>
      </c>
      <c r="BX29" s="160">
        <v>5098.2269999999999</v>
      </c>
      <c r="BY29" s="161"/>
      <c r="BZ29" s="114">
        <v>9531.8430000000008</v>
      </c>
      <c r="CA29" s="160">
        <v>9512.5470000000005</v>
      </c>
      <c r="CB29" s="161"/>
      <c r="CC29" s="114">
        <v>605.01739999999995</v>
      </c>
      <c r="CD29" s="160">
        <v>727.03030000000001</v>
      </c>
      <c r="CE29" s="161"/>
      <c r="CF29" s="114">
        <v>14.82287</v>
      </c>
      <c r="CG29" s="160">
        <v>24.855730000000001</v>
      </c>
      <c r="CH29" s="161"/>
      <c r="CI29" s="114">
        <v>132.75460000000001</v>
      </c>
      <c r="CJ29" s="160">
        <v>111.54510000000001</v>
      </c>
      <c r="CK29" s="161"/>
      <c r="CL29" s="115">
        <v>2.8395061699999999</v>
      </c>
      <c r="CM29" s="160">
        <v>2.8395060000000001</v>
      </c>
      <c r="CN29" s="162"/>
      <c r="CO29" s="85"/>
      <c r="CP29" s="85"/>
      <c r="CQ29" s="85"/>
    </row>
    <row r="30" spans="2:95" ht="17" thickBot="1" x14ac:dyDescent="0.25">
      <c r="B30" s="100">
        <v>952</v>
      </c>
      <c r="C30" s="101" t="s">
        <v>268</v>
      </c>
      <c r="D30" s="101" t="s">
        <v>296</v>
      </c>
      <c r="E30" s="101" t="s">
        <v>15</v>
      </c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97">
        <v>287.53640000000001</v>
      </c>
      <c r="AQ30" s="160"/>
      <c r="AR30" s="161"/>
      <c r="AS30" s="103">
        <v>4097.5479999999998</v>
      </c>
      <c r="AT30" s="160"/>
      <c r="AU30" s="161"/>
      <c r="AV30" s="103">
        <v>89.798190000000005</v>
      </c>
      <c r="AW30" s="160"/>
      <c r="AX30" s="161"/>
      <c r="AY30" s="103">
        <v>18020.2</v>
      </c>
      <c r="AZ30" s="160"/>
      <c r="BA30" s="161"/>
      <c r="BB30" s="105">
        <v>11.316872</v>
      </c>
      <c r="BC30" s="160"/>
      <c r="BD30" s="161"/>
      <c r="BE30" s="103">
        <v>379.18119999999999</v>
      </c>
      <c r="BF30" s="160"/>
      <c r="BG30" s="161"/>
      <c r="BH30" s="103">
        <v>784.24120000000005</v>
      </c>
      <c r="BI30" s="160"/>
      <c r="BJ30" s="161"/>
      <c r="BK30" s="103">
        <v>553.24530000000004</v>
      </c>
      <c r="BL30" s="160"/>
      <c r="BM30" s="161"/>
      <c r="BN30" s="103">
        <v>37.121690000000001</v>
      </c>
      <c r="BO30" s="160"/>
      <c r="BP30" s="161"/>
      <c r="BQ30" s="103">
        <v>11.57643</v>
      </c>
      <c r="BR30" s="160"/>
      <c r="BS30" s="161"/>
      <c r="BT30" s="103">
        <v>0.48950399999999999</v>
      </c>
      <c r="BU30" s="160"/>
      <c r="BV30" s="161"/>
      <c r="BW30" s="103">
        <v>5780.2139999999999</v>
      </c>
      <c r="BX30" s="160"/>
      <c r="BY30" s="161"/>
      <c r="BZ30" s="103">
        <v>9493.25</v>
      </c>
      <c r="CA30" s="160"/>
      <c r="CB30" s="161"/>
      <c r="CC30" s="103">
        <v>849.04319999999996</v>
      </c>
      <c r="CD30" s="160"/>
      <c r="CE30" s="161"/>
      <c r="CF30" s="103">
        <v>34.888590000000001</v>
      </c>
      <c r="CG30" s="160"/>
      <c r="CH30" s="161"/>
      <c r="CI30" s="103">
        <v>90.335499999999996</v>
      </c>
      <c r="CJ30" s="160"/>
      <c r="CK30" s="161"/>
      <c r="CL30" s="105">
        <v>2.8395061699999999</v>
      </c>
      <c r="CM30" s="160"/>
      <c r="CN30" s="162"/>
      <c r="CO30" s="85"/>
      <c r="CP30" s="85"/>
      <c r="CQ30" s="85"/>
    </row>
    <row r="31" spans="2:95" ht="17" thickBot="1" x14ac:dyDescent="0.25">
      <c r="B31" s="94">
        <v>953</v>
      </c>
      <c r="C31" s="95" t="s">
        <v>268</v>
      </c>
      <c r="D31" s="95" t="s">
        <v>296</v>
      </c>
      <c r="E31" s="95" t="s">
        <v>28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103">
        <v>112.2171</v>
      </c>
      <c r="AQ31" s="160">
        <v>207.80709999999999</v>
      </c>
      <c r="AR31" s="161">
        <v>6.8079999999999998E-3</v>
      </c>
      <c r="AS31" s="97">
        <v>5283.4139999999998</v>
      </c>
      <c r="AT31" s="160">
        <v>5406.9579999999996</v>
      </c>
      <c r="AU31" s="161">
        <v>0.25250800000000001</v>
      </c>
      <c r="AV31" s="97">
        <v>1.9473100000000001</v>
      </c>
      <c r="AW31" s="160">
        <v>0.97365500000000005</v>
      </c>
      <c r="AX31" s="161">
        <v>-0.97831000000000001</v>
      </c>
      <c r="AY31" s="97">
        <v>6504.8209999999999</v>
      </c>
      <c r="AZ31" s="160">
        <v>5932.6480000000001</v>
      </c>
      <c r="BA31" s="161">
        <v>-0.61968999999999996</v>
      </c>
      <c r="BB31" s="99">
        <v>11.316872</v>
      </c>
      <c r="BC31" s="160">
        <v>11.31687</v>
      </c>
      <c r="BD31" s="161">
        <v>0</v>
      </c>
      <c r="BE31" s="99">
        <v>47.037036999999998</v>
      </c>
      <c r="BF31" s="160">
        <v>363.79140000000001</v>
      </c>
      <c r="BG31" s="161">
        <v>-0.55420000000000003</v>
      </c>
      <c r="BH31" s="97">
        <v>0</v>
      </c>
      <c r="BI31" s="160">
        <v>336.56330000000003</v>
      </c>
      <c r="BJ31" s="161">
        <v>-0.63941000000000003</v>
      </c>
      <c r="BK31" s="97">
        <v>180.33449999999999</v>
      </c>
      <c r="BL31" s="160">
        <v>221.20240000000001</v>
      </c>
      <c r="BM31" s="161">
        <v>-0.53495000000000004</v>
      </c>
      <c r="BN31" s="97">
        <v>22.991150000000001</v>
      </c>
      <c r="BO31" s="160">
        <v>20.182670000000002</v>
      </c>
      <c r="BP31" s="161">
        <v>-0.31069999999999998</v>
      </c>
      <c r="BQ31" s="97">
        <v>3.2492619999999999</v>
      </c>
      <c r="BR31" s="160">
        <v>3.1921200000000001</v>
      </c>
      <c r="BS31" s="161">
        <v>-0.66564999999999996</v>
      </c>
      <c r="BT31" s="97">
        <v>0.63922800000000002</v>
      </c>
      <c r="BU31" s="160">
        <v>0.492286</v>
      </c>
      <c r="BV31" s="161">
        <v>-0.20857000000000001</v>
      </c>
      <c r="BW31" s="97">
        <v>2905.8670000000002</v>
      </c>
      <c r="BX31" s="160">
        <v>3112.2809999999999</v>
      </c>
      <c r="BY31" s="161">
        <v>-0.38954</v>
      </c>
      <c r="BZ31" s="97">
        <v>9512.848</v>
      </c>
      <c r="CA31" s="160">
        <v>9465.348</v>
      </c>
      <c r="CB31" s="161">
        <v>-4.96E-3</v>
      </c>
      <c r="CC31" s="97">
        <v>1106.8599999999999</v>
      </c>
      <c r="CD31" s="160">
        <v>827.92409999999995</v>
      </c>
      <c r="CE31" s="161">
        <v>0.13877500000000001</v>
      </c>
      <c r="CF31" s="97">
        <v>9.2363970000000002</v>
      </c>
      <c r="CG31" s="160">
        <v>11.943300000000001</v>
      </c>
      <c r="CH31" s="161">
        <v>-0.51949999999999996</v>
      </c>
      <c r="CI31" s="97">
        <v>16.129639999999998</v>
      </c>
      <c r="CJ31" s="160">
        <v>19.680150000000001</v>
      </c>
      <c r="CK31" s="161">
        <v>-0.82357000000000002</v>
      </c>
      <c r="CL31" s="99">
        <v>2.8395061699999999</v>
      </c>
      <c r="CM31" s="160">
        <v>2.8395060000000001</v>
      </c>
      <c r="CN31" s="162">
        <v>0</v>
      </c>
      <c r="CO31" s="85"/>
      <c r="CP31" s="85"/>
      <c r="CQ31" s="85"/>
    </row>
    <row r="32" spans="2:95" ht="17" thickBot="1" x14ac:dyDescent="0.25">
      <c r="B32" s="100">
        <v>954</v>
      </c>
      <c r="C32" s="101" t="s">
        <v>268</v>
      </c>
      <c r="D32" s="101" t="s">
        <v>296</v>
      </c>
      <c r="E32" s="101" t="s">
        <v>28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97">
        <v>303.39710000000002</v>
      </c>
      <c r="AQ32" s="160"/>
      <c r="AR32" s="161"/>
      <c r="AS32" s="103">
        <v>5530.5020000000004</v>
      </c>
      <c r="AT32" s="160"/>
      <c r="AU32" s="161"/>
      <c r="AV32" s="105">
        <v>0</v>
      </c>
      <c r="AW32" s="160"/>
      <c r="AX32" s="161"/>
      <c r="AY32" s="103">
        <v>5360.4750000000004</v>
      </c>
      <c r="AZ32" s="160"/>
      <c r="BA32" s="161"/>
      <c r="BB32" s="105">
        <v>11.316872</v>
      </c>
      <c r="BC32" s="160"/>
      <c r="BD32" s="161"/>
      <c r="BE32" s="103">
        <v>680.54570000000001</v>
      </c>
      <c r="BF32" s="160"/>
      <c r="BG32" s="161"/>
      <c r="BH32" s="103">
        <v>673.12660000000005</v>
      </c>
      <c r="BI32" s="160"/>
      <c r="BJ32" s="161"/>
      <c r="BK32" s="103">
        <v>262.0702</v>
      </c>
      <c r="BL32" s="160"/>
      <c r="BM32" s="161"/>
      <c r="BN32" s="103">
        <v>17.374189999999999</v>
      </c>
      <c r="BO32" s="160"/>
      <c r="BP32" s="161"/>
      <c r="BQ32" s="103">
        <v>3.1349779999999998</v>
      </c>
      <c r="BR32" s="160"/>
      <c r="BS32" s="161"/>
      <c r="BT32" s="103">
        <v>0.34534300000000001</v>
      </c>
      <c r="BU32" s="160"/>
      <c r="BV32" s="161"/>
      <c r="BW32" s="103">
        <v>3318.694</v>
      </c>
      <c r="BX32" s="160"/>
      <c r="BY32" s="161"/>
      <c r="BZ32" s="103">
        <v>9417.8469999999998</v>
      </c>
      <c r="CA32" s="160"/>
      <c r="CB32" s="161"/>
      <c r="CC32" s="103">
        <v>548.98810000000003</v>
      </c>
      <c r="CD32" s="160"/>
      <c r="CE32" s="161"/>
      <c r="CF32" s="105">
        <v>14.6502058</v>
      </c>
      <c r="CG32" s="160"/>
      <c r="CH32" s="161"/>
      <c r="CI32" s="103">
        <v>23.230650000000001</v>
      </c>
      <c r="CJ32" s="160"/>
      <c r="CK32" s="161"/>
      <c r="CL32" s="105">
        <v>2.8395061699999999</v>
      </c>
      <c r="CM32" s="160"/>
      <c r="CN32" s="162"/>
      <c r="CO32" s="85"/>
      <c r="CP32" s="85"/>
      <c r="CQ32" s="85"/>
    </row>
    <row r="33" spans="2:95" ht="17" thickBot="1" x14ac:dyDescent="0.25">
      <c r="B33" s="94">
        <v>955</v>
      </c>
      <c r="C33" s="95" t="s">
        <v>268</v>
      </c>
      <c r="D33" s="95" t="s">
        <v>296</v>
      </c>
      <c r="E33" s="95" t="s">
        <v>109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103">
        <v>109.5742</v>
      </c>
      <c r="AQ33" s="160">
        <v>147.09569999999999</v>
      </c>
      <c r="AR33" s="161">
        <v>-0.28732999999999997</v>
      </c>
      <c r="AS33" s="97">
        <v>4600.5649999999996</v>
      </c>
      <c r="AT33" s="160">
        <v>4158.223</v>
      </c>
      <c r="AU33" s="161">
        <v>-3.6760000000000001E-2</v>
      </c>
      <c r="AV33" s="99">
        <v>0</v>
      </c>
      <c r="AW33" s="160">
        <v>100.1598</v>
      </c>
      <c r="AX33" s="161">
        <v>1.230775</v>
      </c>
      <c r="AY33" s="97">
        <v>9321.9369999999999</v>
      </c>
      <c r="AZ33" s="160">
        <v>12480.88</v>
      </c>
      <c r="BA33" s="161">
        <v>-0.19993</v>
      </c>
      <c r="BB33" s="99">
        <v>11.316872</v>
      </c>
      <c r="BC33" s="160">
        <v>11.31687</v>
      </c>
      <c r="BD33" s="161">
        <v>0</v>
      </c>
      <c r="BE33" s="97">
        <v>1454.7059999999999</v>
      </c>
      <c r="BF33" s="160">
        <v>817.45129999999995</v>
      </c>
      <c r="BG33" s="161">
        <v>1.7210000000000001E-3</v>
      </c>
      <c r="BH33" s="97">
        <v>792.06700000000001</v>
      </c>
      <c r="BI33" s="160">
        <v>997.678</v>
      </c>
      <c r="BJ33" s="161">
        <v>6.8913000000000002E-2</v>
      </c>
      <c r="BK33" s="97">
        <v>281.27010000000001</v>
      </c>
      <c r="BL33" s="160">
        <v>457.73090000000002</v>
      </c>
      <c r="BM33" s="161">
        <v>-3.7670000000000002E-2</v>
      </c>
      <c r="BN33" s="97">
        <v>22.712440000000001</v>
      </c>
      <c r="BO33" s="160">
        <v>25.877780000000001</v>
      </c>
      <c r="BP33" s="161">
        <v>-0.11619</v>
      </c>
      <c r="BQ33" s="97">
        <v>6.384004</v>
      </c>
      <c r="BR33" s="160">
        <v>12.05977</v>
      </c>
      <c r="BS33" s="161">
        <v>0.26316699999999998</v>
      </c>
      <c r="BT33" s="97">
        <v>0.63922800000000002</v>
      </c>
      <c r="BU33" s="160">
        <v>0.63922800000000002</v>
      </c>
      <c r="BV33" s="161">
        <v>2.7661000000000002E-2</v>
      </c>
      <c r="BW33" s="97">
        <v>3833.6770000000001</v>
      </c>
      <c r="BX33" s="160">
        <v>4103.8040000000001</v>
      </c>
      <c r="BY33" s="161">
        <v>-0.19505</v>
      </c>
      <c r="BZ33" s="97">
        <v>9589.8770000000004</v>
      </c>
      <c r="CA33" s="160">
        <v>9572.3940000000002</v>
      </c>
      <c r="CB33" s="161">
        <v>6.2909999999999997E-3</v>
      </c>
      <c r="CC33" s="97">
        <v>561.99720000000002</v>
      </c>
      <c r="CD33" s="160">
        <v>660.34059999999999</v>
      </c>
      <c r="CE33" s="161">
        <v>-9.1730000000000006E-2</v>
      </c>
      <c r="CF33" s="97">
        <v>17.580030000000001</v>
      </c>
      <c r="CG33" s="160">
        <v>16.115120000000001</v>
      </c>
      <c r="CH33" s="161">
        <v>-0.35165000000000002</v>
      </c>
      <c r="CI33" s="97">
        <v>68.234610000000004</v>
      </c>
      <c r="CJ33" s="160">
        <v>60.59102</v>
      </c>
      <c r="CK33" s="161">
        <v>-0.45679999999999998</v>
      </c>
      <c r="CL33" s="99">
        <v>2.8395061699999999</v>
      </c>
      <c r="CM33" s="160">
        <v>2.8395060000000001</v>
      </c>
      <c r="CN33" s="162">
        <v>0</v>
      </c>
      <c r="CO33" s="85"/>
      <c r="CP33" s="85"/>
      <c r="CQ33" s="85"/>
    </row>
    <row r="34" spans="2:95" ht="17" thickBot="1" x14ac:dyDescent="0.25">
      <c r="B34" s="100">
        <v>956</v>
      </c>
      <c r="C34" s="101" t="s">
        <v>268</v>
      </c>
      <c r="D34" s="101" t="s">
        <v>296</v>
      </c>
      <c r="E34" s="101" t="s">
        <v>109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97">
        <v>184.61709999999999</v>
      </c>
      <c r="AQ34" s="160"/>
      <c r="AR34" s="161"/>
      <c r="AS34" s="103">
        <v>3715.88</v>
      </c>
      <c r="AT34" s="160"/>
      <c r="AU34" s="161"/>
      <c r="AV34" s="103">
        <v>200.31960000000001</v>
      </c>
      <c r="AW34" s="160"/>
      <c r="AX34" s="161"/>
      <c r="AY34" s="103">
        <v>15639.82</v>
      </c>
      <c r="AZ34" s="160"/>
      <c r="BA34" s="161"/>
      <c r="BB34" s="105">
        <v>11.316872</v>
      </c>
      <c r="BC34" s="160"/>
      <c r="BD34" s="161"/>
      <c r="BE34" s="103">
        <v>180.19649999999999</v>
      </c>
      <c r="BF34" s="160"/>
      <c r="BG34" s="161"/>
      <c r="BH34" s="103">
        <v>1203.289</v>
      </c>
      <c r="BI34" s="160"/>
      <c r="BJ34" s="161"/>
      <c r="BK34" s="103">
        <v>634.19169999999997</v>
      </c>
      <c r="BL34" s="160"/>
      <c r="BM34" s="161"/>
      <c r="BN34" s="103">
        <v>29.043109999999999</v>
      </c>
      <c r="BO34" s="160"/>
      <c r="BP34" s="161"/>
      <c r="BQ34" s="103">
        <v>17.73554</v>
      </c>
      <c r="BR34" s="160"/>
      <c r="BS34" s="161"/>
      <c r="BT34" s="103">
        <v>0.63922800000000002</v>
      </c>
      <c r="BU34" s="160"/>
      <c r="BV34" s="161"/>
      <c r="BW34" s="103">
        <v>4373.9309999999996</v>
      </c>
      <c r="BX34" s="160"/>
      <c r="BY34" s="161"/>
      <c r="BZ34" s="103">
        <v>9554.9110000000001</v>
      </c>
      <c r="CA34" s="160"/>
      <c r="CB34" s="161"/>
      <c r="CC34" s="103">
        <v>758.68399999999997</v>
      </c>
      <c r="CD34" s="160"/>
      <c r="CE34" s="161"/>
      <c r="CF34" s="105">
        <v>14.6502058</v>
      </c>
      <c r="CG34" s="160"/>
      <c r="CH34" s="161"/>
      <c r="CI34" s="103">
        <v>52.947420000000001</v>
      </c>
      <c r="CJ34" s="160"/>
      <c r="CK34" s="161"/>
      <c r="CL34" s="105">
        <v>2.8395061699999999</v>
      </c>
      <c r="CM34" s="160"/>
      <c r="CN34" s="162"/>
      <c r="CO34" s="85"/>
      <c r="CP34" s="85"/>
      <c r="CQ34" s="85"/>
    </row>
    <row r="35" spans="2:95" ht="30" thickBot="1" x14ac:dyDescent="0.25">
      <c r="B35" s="94">
        <v>957</v>
      </c>
      <c r="C35" s="95" t="s">
        <v>268</v>
      </c>
      <c r="D35" s="95" t="s">
        <v>296</v>
      </c>
      <c r="E35" s="95" t="s">
        <v>110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103">
        <v>235.66120000000001</v>
      </c>
      <c r="AQ35" s="160">
        <v>179.255</v>
      </c>
      <c r="AR35" s="85">
        <v>-0.13152</v>
      </c>
      <c r="AS35" s="97">
        <v>4187.6400000000003</v>
      </c>
      <c r="AT35" s="160">
        <v>4516.0069999999996</v>
      </c>
      <c r="AU35" s="161">
        <v>4.6122000000000003E-2</v>
      </c>
      <c r="AV35" s="97">
        <v>100.81019999999999</v>
      </c>
      <c r="AW35" s="160">
        <v>50.405099999999997</v>
      </c>
      <c r="AX35" s="161">
        <v>0.122631</v>
      </c>
      <c r="AY35" s="97">
        <v>10611.77</v>
      </c>
      <c r="AZ35" s="160">
        <v>7763.6139999999996</v>
      </c>
      <c r="BA35" s="161">
        <v>-0.50231999999999999</v>
      </c>
      <c r="BB35" s="99">
        <v>11.316872</v>
      </c>
      <c r="BC35" s="160">
        <v>11.31687</v>
      </c>
      <c r="BD35" s="161">
        <v>0</v>
      </c>
      <c r="BE35" s="97">
        <v>684.92679999999996</v>
      </c>
      <c r="BF35" s="160">
        <v>798.98019999999997</v>
      </c>
      <c r="BG35" s="161">
        <v>-2.0910000000000002E-2</v>
      </c>
      <c r="BH35" s="97">
        <v>599.18029999999999</v>
      </c>
      <c r="BI35" s="160">
        <v>566.9</v>
      </c>
      <c r="BJ35" s="161">
        <v>-0.39262000000000002</v>
      </c>
      <c r="BK35" s="97">
        <v>375.6619</v>
      </c>
      <c r="BL35" s="160">
        <v>313.26319999999998</v>
      </c>
      <c r="BM35" s="161">
        <v>-0.34139999999999998</v>
      </c>
      <c r="BN35" s="97">
        <v>25.43477</v>
      </c>
      <c r="BO35" s="160">
        <v>19.377770000000002</v>
      </c>
      <c r="BP35" s="161">
        <v>-0.33818999999999999</v>
      </c>
      <c r="BQ35" s="97">
        <v>6.0274289999999997</v>
      </c>
      <c r="BR35" s="160">
        <v>6.3510119999999999</v>
      </c>
      <c r="BS35" s="161">
        <v>-0.33478000000000002</v>
      </c>
      <c r="BT35" s="97">
        <v>0.50794099999999998</v>
      </c>
      <c r="BU35" s="160">
        <v>0.46229300000000001</v>
      </c>
      <c r="BV35" s="161">
        <v>-0.25679000000000002</v>
      </c>
      <c r="BW35" s="97">
        <v>5166.9799999999996</v>
      </c>
      <c r="BX35" s="160">
        <v>4129.6589999999997</v>
      </c>
      <c r="BY35" s="161">
        <v>-0.18998000000000001</v>
      </c>
      <c r="BZ35" s="97">
        <v>9671.92</v>
      </c>
      <c r="CA35" s="160">
        <v>7336.04</v>
      </c>
      <c r="CB35" s="161">
        <v>-0.2288</v>
      </c>
      <c r="CC35" s="97">
        <v>751.32759999999996</v>
      </c>
      <c r="CD35" s="160">
        <v>648.21050000000002</v>
      </c>
      <c r="CE35" s="161">
        <v>-0.10841000000000001</v>
      </c>
      <c r="CF35" s="99">
        <v>14.6502058</v>
      </c>
      <c r="CG35" s="160">
        <v>14.65021</v>
      </c>
      <c r="CH35" s="161">
        <v>-0.41059000000000001</v>
      </c>
      <c r="CI35" s="97">
        <v>85.373530000000002</v>
      </c>
      <c r="CJ35" s="160">
        <v>64.003320000000002</v>
      </c>
      <c r="CK35" s="161">
        <v>-0.42620999999999998</v>
      </c>
      <c r="CL35" s="99">
        <v>2.8395061699999999</v>
      </c>
      <c r="CM35" s="160">
        <v>2.8395060000000001</v>
      </c>
      <c r="CN35" s="162">
        <v>0</v>
      </c>
      <c r="CO35" s="85"/>
      <c r="CP35" s="85"/>
      <c r="CQ35" s="85"/>
    </row>
    <row r="36" spans="2:95" ht="30" thickBot="1" x14ac:dyDescent="0.25">
      <c r="B36" s="100">
        <v>958</v>
      </c>
      <c r="C36" s="101" t="s">
        <v>268</v>
      </c>
      <c r="D36" s="101" t="s">
        <v>296</v>
      </c>
      <c r="E36" s="101" t="s">
        <v>110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97">
        <v>122.8488</v>
      </c>
      <c r="AQ36" s="160"/>
      <c r="AR36" s="85"/>
      <c r="AS36" s="103">
        <v>4844.3739999999998</v>
      </c>
      <c r="AT36" s="160"/>
      <c r="AU36" s="161"/>
      <c r="AV36" s="105">
        <v>0</v>
      </c>
      <c r="AW36" s="160"/>
      <c r="AX36" s="161"/>
      <c r="AY36" s="103">
        <v>4915.4570000000003</v>
      </c>
      <c r="AZ36" s="160"/>
      <c r="BA36" s="161"/>
      <c r="BB36" s="105">
        <v>11.316872</v>
      </c>
      <c r="BC36" s="160"/>
      <c r="BD36" s="161"/>
      <c r="BE36" s="103">
        <v>913.0335</v>
      </c>
      <c r="BF36" s="160"/>
      <c r="BG36" s="161"/>
      <c r="BH36" s="103">
        <v>534.61959999999999</v>
      </c>
      <c r="BI36" s="160"/>
      <c r="BJ36" s="161"/>
      <c r="BK36" s="103">
        <v>250.86439999999999</v>
      </c>
      <c r="BL36" s="160"/>
      <c r="BM36" s="161"/>
      <c r="BN36" s="103">
        <v>13.32076</v>
      </c>
      <c r="BO36" s="160"/>
      <c r="BP36" s="161"/>
      <c r="BQ36" s="103">
        <v>6.6745950000000001</v>
      </c>
      <c r="BR36" s="160"/>
      <c r="BS36" s="161"/>
      <c r="BT36" s="103">
        <v>0.41664400000000001</v>
      </c>
      <c r="BU36" s="160"/>
      <c r="BV36" s="161"/>
      <c r="BW36" s="103">
        <v>3092.3380000000002</v>
      </c>
      <c r="BX36" s="160"/>
      <c r="BY36" s="161"/>
      <c r="BZ36" s="103">
        <v>5000.16</v>
      </c>
      <c r="CA36" s="160"/>
      <c r="CB36" s="161"/>
      <c r="CC36" s="103">
        <v>545.09339999999997</v>
      </c>
      <c r="CD36" s="160"/>
      <c r="CE36" s="161"/>
      <c r="CF36" s="105">
        <v>14.6502058</v>
      </c>
      <c r="CG36" s="160"/>
      <c r="CH36" s="161"/>
      <c r="CI36" s="103">
        <v>42.633110000000002</v>
      </c>
      <c r="CJ36" s="160"/>
      <c r="CK36" s="161"/>
      <c r="CL36" s="105">
        <v>2.8395061699999999</v>
      </c>
      <c r="CM36" s="160"/>
      <c r="CN36" s="162"/>
      <c r="CO36" s="85"/>
      <c r="CP36" s="85"/>
      <c r="CQ36" s="85"/>
    </row>
    <row r="37" spans="2:95" x14ac:dyDescent="0.2">
      <c r="B37" s="116"/>
      <c r="C37" s="116"/>
      <c r="D37" s="116"/>
      <c r="E37" s="11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107"/>
      <c r="AQ37" s="160"/>
      <c r="AR37" s="85"/>
      <c r="AS37" s="117"/>
      <c r="AT37" s="160"/>
      <c r="AU37" s="87"/>
      <c r="AV37" s="118"/>
      <c r="AW37" s="160"/>
      <c r="AX37" s="87"/>
      <c r="AY37" s="117"/>
      <c r="AZ37" s="160"/>
      <c r="BA37" s="87"/>
      <c r="BB37" s="85"/>
      <c r="BC37" s="160"/>
      <c r="BD37" s="162"/>
      <c r="BE37" s="85"/>
      <c r="BF37" s="160"/>
      <c r="BG37" s="162"/>
      <c r="BH37" s="85"/>
      <c r="BI37" s="160"/>
      <c r="BJ37" s="162"/>
      <c r="BK37" s="85"/>
      <c r="BL37" s="160"/>
      <c r="BM37" s="162"/>
      <c r="BN37" s="85"/>
      <c r="BO37" s="162"/>
      <c r="BP37" s="162"/>
      <c r="BQ37" s="85"/>
      <c r="BR37" s="162"/>
      <c r="BS37" s="162"/>
      <c r="BT37" s="85"/>
      <c r="BU37" s="162"/>
      <c r="BV37" s="162"/>
      <c r="BW37" s="85"/>
      <c r="BX37" s="162"/>
      <c r="BY37" s="162"/>
      <c r="BZ37" s="85"/>
      <c r="CA37" s="162"/>
      <c r="CB37" s="162"/>
      <c r="CC37" s="85"/>
      <c r="CD37" s="162"/>
      <c r="CE37" s="162"/>
      <c r="CF37" s="85"/>
      <c r="CG37" s="162"/>
      <c r="CH37" s="162"/>
      <c r="CI37" s="85"/>
      <c r="CJ37" s="162"/>
      <c r="CK37" s="162"/>
      <c r="CL37" s="85"/>
      <c r="CM37" s="162"/>
      <c r="CN37" s="162"/>
      <c r="CO37" s="85"/>
      <c r="CP37" s="85"/>
      <c r="CQ37" s="85"/>
    </row>
    <row r="38" spans="2:95" ht="17" thickBot="1" x14ac:dyDescent="0.25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160"/>
      <c r="AR38" s="85"/>
      <c r="AS38" s="85"/>
      <c r="AT38" s="160"/>
      <c r="AU38" s="85"/>
      <c r="AV38" s="85"/>
      <c r="AW38" s="160"/>
      <c r="AX38" s="85"/>
      <c r="AY38" s="85"/>
      <c r="AZ38" s="160"/>
      <c r="BA38" s="85"/>
      <c r="BB38" s="85"/>
      <c r="BC38" s="160"/>
      <c r="BD38" s="162"/>
      <c r="BE38" s="85"/>
      <c r="BF38" s="160"/>
      <c r="BG38" s="162"/>
      <c r="BH38" s="85"/>
      <c r="BI38" s="160"/>
      <c r="BJ38" s="162"/>
      <c r="BK38" s="85"/>
      <c r="BL38" s="160"/>
      <c r="BM38" s="162"/>
      <c r="BN38" s="85"/>
      <c r="BO38" s="162"/>
      <c r="BP38" s="162"/>
      <c r="BQ38" s="85"/>
      <c r="BR38" s="162"/>
      <c r="BS38" s="162"/>
      <c r="BT38" s="85"/>
      <c r="BU38" s="162"/>
      <c r="BV38" s="162"/>
      <c r="BW38" s="85"/>
      <c r="BX38" s="162"/>
      <c r="BY38" s="162"/>
      <c r="BZ38" s="85"/>
      <c r="CA38" s="162"/>
      <c r="CB38" s="162"/>
      <c r="CC38" s="85"/>
      <c r="CD38" s="162"/>
      <c r="CE38" s="162"/>
      <c r="CF38" s="85"/>
      <c r="CG38" s="162"/>
      <c r="CH38" s="162"/>
      <c r="CI38" s="85"/>
      <c r="CJ38" s="162"/>
      <c r="CK38" s="162"/>
      <c r="CL38" s="85"/>
      <c r="CM38" s="162"/>
      <c r="CN38" s="162"/>
      <c r="CO38" s="85"/>
      <c r="CP38" s="85"/>
      <c r="CQ38" s="85"/>
    </row>
    <row r="39" spans="2:95" ht="17" thickBot="1" x14ac:dyDescent="0.25">
      <c r="B39" s="88">
        <v>920</v>
      </c>
      <c r="C39" s="89" t="s">
        <v>179</v>
      </c>
      <c r="D39" s="89" t="s">
        <v>295</v>
      </c>
      <c r="E39" s="89" t="s">
        <v>15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119">
        <v>214.20820000000001</v>
      </c>
      <c r="AQ39" s="160">
        <v>784.88559999999995</v>
      </c>
      <c r="AR39" s="161"/>
      <c r="AS39" s="119">
        <v>5007.1670000000004</v>
      </c>
      <c r="AT39" s="160">
        <v>4670.6959999999999</v>
      </c>
      <c r="AU39" s="161"/>
      <c r="AV39" s="119">
        <v>169.84289999999999</v>
      </c>
      <c r="AW39" s="160">
        <v>1207.83</v>
      </c>
      <c r="AX39" s="161"/>
      <c r="AY39" s="119">
        <v>10634.52</v>
      </c>
      <c r="AZ39" s="160">
        <v>7164.107</v>
      </c>
      <c r="BA39" s="161"/>
      <c r="BB39" s="93">
        <v>11.316872</v>
      </c>
      <c r="BC39" s="160">
        <v>11.31687</v>
      </c>
      <c r="BD39" s="161"/>
      <c r="BE39" s="91">
        <v>328.48579999999998</v>
      </c>
      <c r="BF39" s="160">
        <v>8065.143</v>
      </c>
      <c r="BG39" s="161"/>
      <c r="BH39" s="91">
        <v>749.28099999999995</v>
      </c>
      <c r="BI39" s="160">
        <v>844.85709999999995</v>
      </c>
      <c r="BJ39" s="161"/>
      <c r="BK39" s="91">
        <v>390.50779999999997</v>
      </c>
      <c r="BL39" s="160">
        <v>417.23320000000001</v>
      </c>
      <c r="BM39" s="161"/>
      <c r="BN39" s="91">
        <v>34.8264</v>
      </c>
      <c r="BO39" s="160">
        <v>39.691609999999997</v>
      </c>
      <c r="BP39" s="161"/>
      <c r="BQ39" s="91">
        <v>8.5815789999999996</v>
      </c>
      <c r="BR39" s="160">
        <v>10.63556</v>
      </c>
      <c r="BS39" s="161"/>
      <c r="BT39" s="91">
        <v>0.45289200000000002</v>
      </c>
      <c r="BU39" s="160">
        <v>0.86522399999999999</v>
      </c>
      <c r="BV39" s="161"/>
      <c r="BW39" s="91">
        <v>6432.9139999999998</v>
      </c>
      <c r="BX39" s="160">
        <v>4774.2020000000002</v>
      </c>
      <c r="BY39" s="161"/>
      <c r="BZ39" s="91">
        <v>9471.4989999999998</v>
      </c>
      <c r="CA39" s="160">
        <v>9457.5339999999997</v>
      </c>
      <c r="CB39" s="161"/>
      <c r="CC39" s="91">
        <v>832.21609999999998</v>
      </c>
      <c r="CD39" s="160">
        <v>1000.035</v>
      </c>
      <c r="CE39" s="161"/>
      <c r="CF39" s="91">
        <v>16.838080000000001</v>
      </c>
      <c r="CG39" s="160">
        <v>17.860790000000001</v>
      </c>
      <c r="CH39" s="161"/>
      <c r="CI39" s="91">
        <v>70.449150000000003</v>
      </c>
      <c r="CJ39" s="160">
        <v>82.154750000000007</v>
      </c>
      <c r="CK39" s="161"/>
      <c r="CL39" s="91">
        <v>3.2777799999999999</v>
      </c>
      <c r="CM39" s="160">
        <v>3.058643</v>
      </c>
      <c r="CN39" s="162"/>
      <c r="CO39" s="85"/>
      <c r="CP39" s="85"/>
      <c r="CQ39" s="85"/>
    </row>
    <row r="40" spans="2:95" ht="17" thickBot="1" x14ac:dyDescent="0.25">
      <c r="B40" s="94">
        <v>922</v>
      </c>
      <c r="C40" s="95" t="s">
        <v>179</v>
      </c>
      <c r="D40" s="95" t="s">
        <v>295</v>
      </c>
      <c r="E40" s="95" t="s">
        <v>15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120">
        <v>1355.5630000000001</v>
      </c>
      <c r="AQ40" s="160"/>
      <c r="AR40" s="161"/>
      <c r="AS40" s="120">
        <v>4334.2240000000002</v>
      </c>
      <c r="AT40" s="160"/>
      <c r="AU40" s="161"/>
      <c r="AV40" s="120">
        <v>2245.8180000000002</v>
      </c>
      <c r="AW40" s="160"/>
      <c r="AX40" s="161"/>
      <c r="AY40" s="120">
        <v>3693.694</v>
      </c>
      <c r="AZ40" s="160"/>
      <c r="BA40" s="161"/>
      <c r="BB40" s="99">
        <v>11.316872</v>
      </c>
      <c r="BC40" s="160"/>
      <c r="BD40" s="161"/>
      <c r="BE40" s="97">
        <v>15801.8</v>
      </c>
      <c r="BF40" s="160"/>
      <c r="BG40" s="161"/>
      <c r="BH40" s="97">
        <v>940.43309999999997</v>
      </c>
      <c r="BI40" s="160"/>
      <c r="BJ40" s="161"/>
      <c r="BK40" s="97">
        <v>443.95850000000002</v>
      </c>
      <c r="BL40" s="160"/>
      <c r="BM40" s="161"/>
      <c r="BN40" s="97">
        <v>44.556820000000002</v>
      </c>
      <c r="BO40" s="160"/>
      <c r="BP40" s="161"/>
      <c r="BQ40" s="97">
        <v>12.689539999999999</v>
      </c>
      <c r="BR40" s="160"/>
      <c r="BS40" s="161"/>
      <c r="BT40" s="97">
        <v>1.2775559999999999</v>
      </c>
      <c r="BU40" s="160"/>
      <c r="BV40" s="161"/>
      <c r="BW40" s="97">
        <v>3115.49</v>
      </c>
      <c r="BX40" s="160"/>
      <c r="BY40" s="161"/>
      <c r="BZ40" s="97">
        <v>9443.5679999999993</v>
      </c>
      <c r="CA40" s="160"/>
      <c r="CB40" s="161"/>
      <c r="CC40" s="97">
        <v>1167.854</v>
      </c>
      <c r="CD40" s="160"/>
      <c r="CE40" s="161"/>
      <c r="CF40" s="97">
        <v>18.883500000000002</v>
      </c>
      <c r="CG40" s="160"/>
      <c r="CH40" s="161"/>
      <c r="CI40" s="97">
        <v>93.860349999999997</v>
      </c>
      <c r="CJ40" s="160"/>
      <c r="CK40" s="161"/>
      <c r="CL40" s="99">
        <v>2.8395061699999999</v>
      </c>
      <c r="CM40" s="160"/>
      <c r="CN40" s="162"/>
      <c r="CO40" s="85"/>
      <c r="CP40" s="85"/>
      <c r="CQ40" s="85"/>
    </row>
    <row r="41" spans="2:95" ht="17" thickBot="1" x14ac:dyDescent="0.25">
      <c r="B41" s="121">
        <v>921</v>
      </c>
      <c r="C41" s="101" t="s">
        <v>179</v>
      </c>
      <c r="D41" s="101" t="s">
        <v>295</v>
      </c>
      <c r="E41" s="101" t="s">
        <v>28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103">
        <v>132.2114</v>
      </c>
      <c r="AQ41" s="160">
        <v>231.33269999999999</v>
      </c>
      <c r="AR41" s="161">
        <v>-0.70526999999999995</v>
      </c>
      <c r="AS41" s="103">
        <v>5939.79</v>
      </c>
      <c r="AT41" s="160">
        <v>4932.0739999999996</v>
      </c>
      <c r="AU41" s="161">
        <v>5.5960999999999997E-2</v>
      </c>
      <c r="AV41" s="105">
        <v>0</v>
      </c>
      <c r="AW41" s="160">
        <v>0</v>
      </c>
      <c r="AX41" s="161">
        <v>-1</v>
      </c>
      <c r="AY41" s="103">
        <v>8852.9269999999997</v>
      </c>
      <c r="AZ41" s="160">
        <v>9650.1389999999992</v>
      </c>
      <c r="BA41" s="161">
        <v>0.34701199999999999</v>
      </c>
      <c r="BB41" s="105">
        <v>11.316872</v>
      </c>
      <c r="BC41" s="160">
        <v>11.31687</v>
      </c>
      <c r="BD41" s="161">
        <v>0</v>
      </c>
      <c r="BE41" s="103">
        <v>4441.17</v>
      </c>
      <c r="BF41" s="160">
        <v>2275.7719999999999</v>
      </c>
      <c r="BG41" s="161">
        <v>-0.71782999999999997</v>
      </c>
      <c r="BH41" s="103">
        <v>492.68020000000001</v>
      </c>
      <c r="BI41" s="160">
        <v>636.50819999999999</v>
      </c>
      <c r="BJ41" s="161">
        <v>-0.24661</v>
      </c>
      <c r="BK41" s="103">
        <v>355.95679999999999</v>
      </c>
      <c r="BL41" s="160">
        <v>615.04629999999997</v>
      </c>
      <c r="BM41" s="161">
        <v>0.474107</v>
      </c>
      <c r="BN41" s="103">
        <v>24.497579999999999</v>
      </c>
      <c r="BO41" s="160">
        <v>63.252690000000001</v>
      </c>
      <c r="BP41" s="161">
        <v>0.59360400000000002</v>
      </c>
      <c r="BQ41" s="103">
        <v>6.0274289999999997</v>
      </c>
      <c r="BR41" s="160">
        <v>58.88691</v>
      </c>
      <c r="BS41" s="161">
        <v>4.5367949999999997</v>
      </c>
      <c r="BT41" s="103">
        <v>0.27583800000000003</v>
      </c>
      <c r="BU41" s="160">
        <v>8.9072840000000006</v>
      </c>
      <c r="BV41" s="161">
        <v>9.294772</v>
      </c>
      <c r="BW41" s="103">
        <v>5074.701</v>
      </c>
      <c r="BX41" s="160">
        <v>4998.3980000000001</v>
      </c>
      <c r="BY41" s="161">
        <v>4.6960000000000002E-2</v>
      </c>
      <c r="BZ41" s="103">
        <v>9568.64</v>
      </c>
      <c r="CA41" s="160">
        <v>9527.5259999999998</v>
      </c>
      <c r="CB41" s="161">
        <v>7.4009999999999996E-3</v>
      </c>
      <c r="CC41" s="103">
        <v>736.30949999999996</v>
      </c>
      <c r="CD41" s="160">
        <v>1241.7819999999999</v>
      </c>
      <c r="CE41" s="161">
        <v>0.24173900000000001</v>
      </c>
      <c r="CF41" s="105">
        <v>14.6502058</v>
      </c>
      <c r="CG41" s="160">
        <v>30.976880000000001</v>
      </c>
      <c r="CH41" s="161">
        <v>0.73435099999999998</v>
      </c>
      <c r="CI41" s="103">
        <v>69.712680000000006</v>
      </c>
      <c r="CJ41" s="160">
        <v>82.665199999999999</v>
      </c>
      <c r="CK41" s="161">
        <v>6.2129999999999998E-3</v>
      </c>
      <c r="CL41" s="105">
        <v>2.8395061699999999</v>
      </c>
      <c r="CM41" s="160">
        <v>2.8395060000000001</v>
      </c>
      <c r="CN41" s="162">
        <v>-7.1650000000000005E-2</v>
      </c>
      <c r="CO41" s="85"/>
      <c r="CP41" s="85"/>
      <c r="CQ41" s="85"/>
    </row>
    <row r="42" spans="2:95" ht="17" thickBot="1" x14ac:dyDescent="0.25">
      <c r="B42" s="94">
        <v>923</v>
      </c>
      <c r="C42" s="95" t="s">
        <v>179</v>
      </c>
      <c r="D42" s="95" t="s">
        <v>295</v>
      </c>
      <c r="E42" s="95" t="s">
        <v>28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120">
        <v>330.45389999999998</v>
      </c>
      <c r="AQ42" s="160"/>
      <c r="AR42" s="161"/>
      <c r="AS42" s="120">
        <v>3924.3580000000002</v>
      </c>
      <c r="AT42" s="160"/>
      <c r="AU42" s="161"/>
      <c r="AV42" s="122">
        <v>0</v>
      </c>
      <c r="AW42" s="160"/>
      <c r="AX42" s="161"/>
      <c r="AY42" s="120">
        <v>10447.35</v>
      </c>
      <c r="AZ42" s="160"/>
      <c r="BA42" s="161"/>
      <c r="BB42" s="99">
        <v>11.316872</v>
      </c>
      <c r="BC42" s="160"/>
      <c r="BD42" s="161"/>
      <c r="BE42" s="97">
        <v>110.3749</v>
      </c>
      <c r="BF42" s="160"/>
      <c r="BG42" s="161"/>
      <c r="BH42" s="97">
        <v>780.33609999999999</v>
      </c>
      <c r="BI42" s="160"/>
      <c r="BJ42" s="161"/>
      <c r="BK42" s="97">
        <v>874.13580000000002</v>
      </c>
      <c r="BL42" s="160"/>
      <c r="BM42" s="161"/>
      <c r="BN42" s="97">
        <v>102.0078</v>
      </c>
      <c r="BO42" s="160"/>
      <c r="BP42" s="161"/>
      <c r="BQ42" s="97">
        <v>111.74639999999999</v>
      </c>
      <c r="BR42" s="160"/>
      <c r="BS42" s="161"/>
      <c r="BT42" s="97">
        <v>17.538730000000001</v>
      </c>
      <c r="BU42" s="160"/>
      <c r="BV42" s="161"/>
      <c r="BW42" s="97">
        <v>4922.0940000000001</v>
      </c>
      <c r="BX42" s="160"/>
      <c r="BY42" s="161"/>
      <c r="BZ42" s="97">
        <v>9486.4120000000003</v>
      </c>
      <c r="CA42" s="160"/>
      <c r="CB42" s="161"/>
      <c r="CC42" s="97">
        <v>1747.2550000000001</v>
      </c>
      <c r="CD42" s="160"/>
      <c r="CE42" s="161"/>
      <c r="CF42" s="97">
        <v>47.303550000000001</v>
      </c>
      <c r="CG42" s="160"/>
      <c r="CH42" s="161"/>
      <c r="CI42" s="97">
        <v>95.617710000000002</v>
      </c>
      <c r="CJ42" s="160"/>
      <c r="CK42" s="161"/>
      <c r="CL42" s="99">
        <v>2.8395061699999999</v>
      </c>
      <c r="CM42" s="160"/>
      <c r="CN42" s="162"/>
      <c r="CO42" s="85"/>
      <c r="CP42" s="85"/>
      <c r="CQ42" s="85"/>
    </row>
    <row r="43" spans="2:95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</row>
    <row r="44" spans="2:95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</row>
    <row r="45" spans="2:95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</row>
    <row r="46" spans="2:95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</row>
    <row r="47" spans="2:95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</row>
    <row r="48" spans="2:95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</row>
    <row r="49" spans="2:95" x14ac:dyDescent="0.2">
      <c r="B49" s="85"/>
      <c r="C49" s="85"/>
      <c r="D49" s="85"/>
      <c r="E49" s="85"/>
      <c r="F49" s="165" t="s">
        <v>68</v>
      </c>
      <c r="G49" s="165"/>
      <c r="H49" s="165"/>
      <c r="I49" s="165" t="s">
        <v>74</v>
      </c>
      <c r="J49" s="165"/>
      <c r="K49" s="166"/>
      <c r="L49" s="167" t="s">
        <v>77</v>
      </c>
      <c r="M49" s="165"/>
      <c r="N49" s="165"/>
      <c r="O49" s="165" t="s">
        <v>76</v>
      </c>
      <c r="P49" s="165"/>
      <c r="Q49" s="166"/>
      <c r="R49" s="168" t="s">
        <v>70</v>
      </c>
      <c r="S49" s="162"/>
      <c r="T49" s="162"/>
      <c r="U49" s="162" t="s">
        <v>78</v>
      </c>
      <c r="V49" s="162"/>
      <c r="W49" s="162"/>
      <c r="X49" s="162" t="s">
        <v>99</v>
      </c>
      <c r="Y49" s="162"/>
      <c r="Z49" s="162"/>
      <c r="AA49" s="162" t="s">
        <v>91</v>
      </c>
      <c r="AB49" s="162"/>
      <c r="AC49" s="162"/>
      <c r="AD49" s="162" t="s">
        <v>139</v>
      </c>
      <c r="AE49" s="162"/>
      <c r="AF49" s="162"/>
      <c r="AG49" s="162" t="s">
        <v>288</v>
      </c>
      <c r="AH49" s="162"/>
      <c r="AI49" s="162"/>
      <c r="AJ49" s="85" t="s">
        <v>289</v>
      </c>
      <c r="AK49" s="85"/>
      <c r="AL49" s="85"/>
      <c r="AM49" s="85"/>
      <c r="AN49" s="85" t="s">
        <v>290</v>
      </c>
      <c r="AO49" s="85"/>
      <c r="AP49" s="162" t="s">
        <v>84</v>
      </c>
      <c r="AQ49" s="162"/>
      <c r="AR49" s="162"/>
      <c r="AS49" s="165" t="s">
        <v>102</v>
      </c>
      <c r="AT49" s="165"/>
      <c r="AU49" s="165"/>
      <c r="AV49" s="162" t="s">
        <v>291</v>
      </c>
      <c r="AW49" s="162"/>
      <c r="AX49" s="162"/>
      <c r="AY49" s="162" t="s">
        <v>107</v>
      </c>
      <c r="AZ49" s="162"/>
      <c r="BA49" s="162"/>
      <c r="BB49" s="162" t="s">
        <v>66</v>
      </c>
      <c r="BC49" s="162"/>
      <c r="BD49" s="162"/>
      <c r="BE49" s="162" t="s">
        <v>97</v>
      </c>
      <c r="BF49" s="162"/>
      <c r="BG49" s="162"/>
      <c r="BH49" s="165" t="s">
        <v>96</v>
      </c>
      <c r="BI49" s="165"/>
      <c r="BJ49" s="165"/>
      <c r="BK49" s="165" t="s">
        <v>105</v>
      </c>
      <c r="BL49" s="165"/>
      <c r="BM49" s="165"/>
      <c r="BN49" s="165" t="s">
        <v>88</v>
      </c>
      <c r="BO49" s="165"/>
      <c r="BP49" s="165"/>
      <c r="BQ49" s="162" t="s">
        <v>87</v>
      </c>
      <c r="BR49" s="162"/>
      <c r="BS49" s="162"/>
      <c r="BT49" s="162" t="s">
        <v>92</v>
      </c>
      <c r="BU49" s="162"/>
      <c r="BV49" s="162"/>
      <c r="BW49" s="162" t="s">
        <v>98</v>
      </c>
      <c r="BX49" s="162"/>
      <c r="BY49" s="162"/>
      <c r="BZ49" s="165" t="s">
        <v>100</v>
      </c>
      <c r="CA49" s="165"/>
      <c r="CB49" s="165"/>
      <c r="CC49" s="165" t="s">
        <v>103</v>
      </c>
      <c r="CD49" s="165"/>
      <c r="CE49" s="165"/>
      <c r="CF49" s="165" t="s">
        <v>104</v>
      </c>
      <c r="CG49" s="165"/>
      <c r="CH49" s="165"/>
      <c r="CI49" s="165" t="s">
        <v>106</v>
      </c>
      <c r="CJ49" s="165"/>
      <c r="CK49" s="165"/>
      <c r="CL49" s="165" t="s">
        <v>83</v>
      </c>
      <c r="CM49" s="165"/>
      <c r="CN49" s="165"/>
      <c r="CO49" s="85"/>
      <c r="CP49" s="85"/>
      <c r="CQ49" s="85"/>
    </row>
    <row r="50" spans="2:95" ht="17" thickBot="1" x14ac:dyDescent="0.25">
      <c r="B50" s="85"/>
      <c r="C50" s="85"/>
      <c r="D50" s="85"/>
      <c r="E50" s="85"/>
      <c r="F50" s="85"/>
      <c r="G50" s="85" t="s">
        <v>12</v>
      </c>
      <c r="H50" s="85" t="s">
        <v>292</v>
      </c>
      <c r="I50" s="85"/>
      <c r="J50" s="85" t="s">
        <v>12</v>
      </c>
      <c r="K50" s="85" t="s">
        <v>67</v>
      </c>
      <c r="L50" s="85"/>
      <c r="M50" s="85" t="s">
        <v>12</v>
      </c>
      <c r="N50" s="85" t="s">
        <v>67</v>
      </c>
      <c r="O50" s="85"/>
      <c r="P50" s="85" t="s">
        <v>12</v>
      </c>
      <c r="Q50" s="85" t="s">
        <v>67</v>
      </c>
      <c r="R50" s="85"/>
      <c r="S50" s="85" t="s">
        <v>12</v>
      </c>
      <c r="T50" s="85" t="s">
        <v>293</v>
      </c>
      <c r="U50" s="85"/>
      <c r="V50" s="85" t="s">
        <v>12</v>
      </c>
      <c r="W50" s="85" t="s">
        <v>67</v>
      </c>
      <c r="X50" s="85"/>
      <c r="Y50" s="85" t="s">
        <v>12</v>
      </c>
      <c r="Z50" s="85" t="s">
        <v>67</v>
      </c>
      <c r="AA50" s="85"/>
      <c r="AB50" s="85" t="s">
        <v>12</v>
      </c>
      <c r="AC50" s="85" t="s">
        <v>67</v>
      </c>
      <c r="AD50" s="85"/>
      <c r="AE50" s="85" t="s">
        <v>12</v>
      </c>
      <c r="AF50" s="85" t="s">
        <v>67</v>
      </c>
      <c r="AG50" s="85"/>
      <c r="AH50" s="85" t="s">
        <v>12</v>
      </c>
      <c r="AI50" s="85" t="s">
        <v>67</v>
      </c>
      <c r="AJ50" s="85"/>
      <c r="AK50" s="85" t="s">
        <v>12</v>
      </c>
      <c r="AL50" s="85" t="s">
        <v>67</v>
      </c>
      <c r="AM50" s="85"/>
      <c r="AN50" s="85" t="s">
        <v>12</v>
      </c>
      <c r="AO50" s="85" t="s">
        <v>67</v>
      </c>
      <c r="AP50" s="85"/>
      <c r="AQ50" s="85" t="s">
        <v>12</v>
      </c>
      <c r="AR50" s="85" t="s">
        <v>67</v>
      </c>
      <c r="AS50" s="85"/>
      <c r="AT50" s="85" t="s">
        <v>12</v>
      </c>
      <c r="AU50" s="85" t="s">
        <v>292</v>
      </c>
      <c r="AV50" s="85"/>
      <c r="AW50" s="85" t="s">
        <v>12</v>
      </c>
      <c r="AX50" s="85" t="s">
        <v>292</v>
      </c>
      <c r="AY50" s="85"/>
      <c r="AZ50" s="85" t="s">
        <v>12</v>
      </c>
      <c r="BA50" s="85" t="s">
        <v>292</v>
      </c>
      <c r="BB50" s="85"/>
      <c r="BC50" s="85" t="s">
        <v>12</v>
      </c>
      <c r="BD50" s="85" t="s">
        <v>67</v>
      </c>
      <c r="BE50" s="85"/>
      <c r="BF50" s="85" t="s">
        <v>12</v>
      </c>
      <c r="BG50" s="85" t="s">
        <v>67</v>
      </c>
      <c r="BH50" s="85"/>
      <c r="BI50" s="85" t="s">
        <v>12</v>
      </c>
      <c r="BJ50" s="85" t="s">
        <v>67</v>
      </c>
      <c r="BK50" s="85"/>
      <c r="BL50" s="85" t="s">
        <v>12</v>
      </c>
      <c r="BM50" s="85" t="s">
        <v>67</v>
      </c>
      <c r="BN50" s="85"/>
      <c r="BO50" s="85" t="s">
        <v>12</v>
      </c>
      <c r="BP50" s="85" t="s">
        <v>67</v>
      </c>
      <c r="BQ50" s="85"/>
      <c r="BR50" s="85" t="s">
        <v>12</v>
      </c>
      <c r="BS50" s="85" t="s">
        <v>67</v>
      </c>
      <c r="BT50" s="85"/>
      <c r="BU50" s="85" t="s">
        <v>12</v>
      </c>
      <c r="BV50" s="85" t="s">
        <v>67</v>
      </c>
      <c r="BW50" s="85"/>
      <c r="BX50" s="85" t="s">
        <v>12</v>
      </c>
      <c r="BY50" s="85" t="s">
        <v>67</v>
      </c>
      <c r="BZ50" s="85"/>
      <c r="CA50" s="85" t="s">
        <v>12</v>
      </c>
      <c r="CB50" s="85" t="s">
        <v>67</v>
      </c>
      <c r="CC50" s="85"/>
      <c r="CD50" s="85" t="s">
        <v>12</v>
      </c>
      <c r="CE50" s="85" t="s">
        <v>67</v>
      </c>
      <c r="CF50" s="85"/>
      <c r="CG50" s="85" t="s">
        <v>12</v>
      </c>
      <c r="CH50" s="85" t="s">
        <v>67</v>
      </c>
      <c r="CI50" s="85"/>
      <c r="CJ50" s="85" t="s">
        <v>12</v>
      </c>
      <c r="CK50" s="85" t="s">
        <v>67</v>
      </c>
      <c r="CL50" s="85"/>
      <c r="CM50" s="85" t="s">
        <v>12</v>
      </c>
      <c r="CN50" s="85" t="s">
        <v>67</v>
      </c>
      <c r="CO50" s="85"/>
      <c r="CP50" s="85"/>
      <c r="CQ50" s="85"/>
    </row>
    <row r="51" spans="2:95" ht="17" thickBot="1" x14ac:dyDescent="0.25">
      <c r="B51" s="88">
        <v>901</v>
      </c>
      <c r="C51" s="89" t="s">
        <v>268</v>
      </c>
      <c r="D51" s="89" t="s">
        <v>294</v>
      </c>
      <c r="E51" s="89" t="s">
        <v>40</v>
      </c>
      <c r="F51" s="90">
        <v>100.3327</v>
      </c>
      <c r="G51" s="163">
        <v>174.4358</v>
      </c>
      <c r="H51" s="161"/>
      <c r="I51" s="90">
        <v>45303.38</v>
      </c>
      <c r="J51" s="160">
        <v>15800.95</v>
      </c>
      <c r="K51" s="161"/>
      <c r="L51" s="90">
        <v>13689.18</v>
      </c>
      <c r="M51" s="160">
        <v>10053.719999999999</v>
      </c>
      <c r="N51" s="161"/>
      <c r="O51" s="90">
        <v>59.955489999999998</v>
      </c>
      <c r="P51" s="160">
        <v>88.039709999999999</v>
      </c>
      <c r="Q51" s="161"/>
      <c r="R51" s="90">
        <v>42.368949999999998</v>
      </c>
      <c r="S51" s="160">
        <v>42.543140000000001</v>
      </c>
      <c r="T51" s="161"/>
      <c r="U51" s="109">
        <v>30.329219999999999</v>
      </c>
      <c r="V51" s="160">
        <v>30.329219999999999</v>
      </c>
      <c r="W51" s="161"/>
      <c r="X51" s="90">
        <v>9227.723</v>
      </c>
      <c r="Y51" s="160">
        <v>76366.899999999994</v>
      </c>
      <c r="Z51" s="161"/>
      <c r="AA51" s="123">
        <v>2.1399176999999998</v>
      </c>
      <c r="AB51" s="164">
        <v>11.014670000000001</v>
      </c>
      <c r="AC51" s="164"/>
      <c r="AD51" s="91">
        <v>4.6973589999999996</v>
      </c>
      <c r="AE51" s="160">
        <v>16.31465</v>
      </c>
      <c r="AF51" s="161"/>
      <c r="AG51" s="90">
        <v>136.8999</v>
      </c>
      <c r="AH51" s="160">
        <v>135.73500000000001</v>
      </c>
      <c r="AI51" s="161"/>
      <c r="AJ51" s="90">
        <v>3232.098</v>
      </c>
      <c r="AK51" s="160">
        <v>5092.5659999999998</v>
      </c>
      <c r="AL51" s="161"/>
      <c r="AM51" s="90">
        <v>45303.38</v>
      </c>
      <c r="AN51" s="160">
        <v>47287.21</v>
      </c>
      <c r="AO51" s="161"/>
      <c r="AP51" s="90">
        <v>235.0523</v>
      </c>
      <c r="AQ51" s="160">
        <v>280.85489999999999</v>
      </c>
      <c r="AR51" s="161"/>
      <c r="AS51" s="90">
        <v>4195.8100000000004</v>
      </c>
      <c r="AT51" s="160">
        <v>4618.8890000000001</v>
      </c>
      <c r="AU51" s="161"/>
      <c r="AV51" s="90">
        <v>228.39009999999999</v>
      </c>
      <c r="AW51" s="160">
        <v>242.05969999999999</v>
      </c>
      <c r="AX51" s="161"/>
      <c r="AY51" s="90">
        <v>2818.53</v>
      </c>
      <c r="AZ51" s="160">
        <v>5871.56</v>
      </c>
      <c r="BA51" s="161"/>
      <c r="BB51" s="123">
        <v>11.316872</v>
      </c>
      <c r="BC51" s="160">
        <v>85.576179999999994</v>
      </c>
      <c r="BD51" s="161"/>
      <c r="BE51" s="90">
        <v>20442.63</v>
      </c>
      <c r="BF51" s="160">
        <v>7149.8540000000003</v>
      </c>
      <c r="BG51" s="161"/>
      <c r="BH51" s="90">
        <v>4137.7529999999997</v>
      </c>
      <c r="BI51" s="160">
        <v>70679.320000000007</v>
      </c>
      <c r="BJ51" s="161"/>
      <c r="BK51" s="90">
        <v>294.99720000000002</v>
      </c>
      <c r="BL51" s="160">
        <v>341.66449999999998</v>
      </c>
      <c r="BM51" s="161"/>
      <c r="BN51" s="90">
        <v>12.20853</v>
      </c>
      <c r="BO51" s="160">
        <v>33.3977</v>
      </c>
      <c r="BP51" s="161"/>
      <c r="BQ51" s="90">
        <v>2.1870180000000001</v>
      </c>
      <c r="BR51" s="160">
        <v>6.7518580000000004</v>
      </c>
      <c r="BS51" s="161"/>
      <c r="BT51" s="90">
        <v>0.52646199999999999</v>
      </c>
      <c r="BU51" s="160">
        <v>3.0696949999999998</v>
      </c>
      <c r="BV51" s="161"/>
      <c r="BW51" s="90">
        <v>1863.2829999999999</v>
      </c>
      <c r="BX51" s="160">
        <v>3656.9549999999999</v>
      </c>
      <c r="BY51" s="161"/>
      <c r="BZ51" s="90">
        <v>9227.723</v>
      </c>
      <c r="CA51" s="160">
        <v>9311.3950000000004</v>
      </c>
      <c r="CB51" s="161"/>
      <c r="CC51" s="90">
        <v>557.94380000000001</v>
      </c>
      <c r="CD51" s="160">
        <v>725.029</v>
      </c>
      <c r="CE51" s="161"/>
      <c r="CF51" s="123">
        <v>14.6502058</v>
      </c>
      <c r="CG51" s="160">
        <v>48.313130000000001</v>
      </c>
      <c r="CH51" s="161"/>
      <c r="CI51" s="90">
        <v>37.764049999999997</v>
      </c>
      <c r="CJ51" s="160">
        <v>80.42398</v>
      </c>
      <c r="CK51" s="161"/>
      <c r="CL51" s="123">
        <v>2.8395061699999999</v>
      </c>
      <c r="CM51" s="160">
        <v>13.456720000000001</v>
      </c>
      <c r="CN51" s="162"/>
      <c r="CO51" s="85"/>
      <c r="CP51" s="85"/>
      <c r="CQ51" s="85"/>
    </row>
    <row r="52" spans="2:95" ht="17" thickBot="1" x14ac:dyDescent="0.25">
      <c r="B52" s="94">
        <v>902</v>
      </c>
      <c r="C52" s="95" t="s">
        <v>268</v>
      </c>
      <c r="D52" s="95" t="s">
        <v>294</v>
      </c>
      <c r="E52" s="95" t="s">
        <v>15</v>
      </c>
      <c r="F52" s="96">
        <v>66.0184</v>
      </c>
      <c r="G52" s="163"/>
      <c r="H52" s="161"/>
      <c r="I52" s="96">
        <v>17872.810000000001</v>
      </c>
      <c r="J52" s="160"/>
      <c r="K52" s="161"/>
      <c r="L52" s="96">
        <v>11275.45</v>
      </c>
      <c r="M52" s="160"/>
      <c r="N52" s="161"/>
      <c r="O52" s="96">
        <v>66.263360000000006</v>
      </c>
      <c r="P52" s="160"/>
      <c r="Q52" s="161"/>
      <c r="R52" s="96">
        <v>24.65587</v>
      </c>
      <c r="S52" s="160"/>
      <c r="T52" s="161"/>
      <c r="U52" s="110">
        <v>30.329219999999999</v>
      </c>
      <c r="V52" s="160"/>
      <c r="W52" s="161"/>
      <c r="X52" s="96">
        <v>9090.2630000000008</v>
      </c>
      <c r="Y52" s="160"/>
      <c r="Z52" s="161"/>
      <c r="AA52" s="96">
        <v>2.4369049999999999</v>
      </c>
      <c r="AB52" s="164"/>
      <c r="AC52" s="164"/>
      <c r="AD52" s="99">
        <v>1.5226337400000001</v>
      </c>
      <c r="AE52" s="160"/>
      <c r="AF52" s="161"/>
      <c r="AG52" s="96">
        <v>108.3271</v>
      </c>
      <c r="AH52" s="160"/>
      <c r="AI52" s="161"/>
      <c r="AJ52" s="96">
        <v>1124.3800000000001</v>
      </c>
      <c r="AK52" s="160"/>
      <c r="AL52" s="161"/>
      <c r="AM52" s="96">
        <v>17872.810000000001</v>
      </c>
      <c r="AN52" s="160"/>
      <c r="AO52" s="161"/>
      <c r="AP52" s="96">
        <v>137.6799</v>
      </c>
      <c r="AQ52" s="160"/>
      <c r="AR52" s="161"/>
      <c r="AS52" s="96">
        <v>4154.9260000000004</v>
      </c>
      <c r="AT52" s="160"/>
      <c r="AU52" s="161"/>
      <c r="AV52" s="124">
        <v>0</v>
      </c>
      <c r="AW52" s="160"/>
      <c r="AX52" s="161"/>
      <c r="AY52" s="96">
        <v>7349.1589999999997</v>
      </c>
      <c r="AZ52" s="160"/>
      <c r="BA52" s="161"/>
      <c r="BB52" s="124">
        <v>11.316872</v>
      </c>
      <c r="BC52" s="160"/>
      <c r="BD52" s="161"/>
      <c r="BE52" s="96">
        <v>5947.1360000000004</v>
      </c>
      <c r="BF52" s="160"/>
      <c r="BG52" s="161"/>
      <c r="BH52" s="96">
        <v>458.43259999999998</v>
      </c>
      <c r="BI52" s="160"/>
      <c r="BJ52" s="161"/>
      <c r="BK52" s="96">
        <v>243.3355</v>
      </c>
      <c r="BL52" s="160"/>
      <c r="BM52" s="161"/>
      <c r="BN52" s="96">
        <v>10.224170000000001</v>
      </c>
      <c r="BO52" s="160"/>
      <c r="BP52" s="161"/>
      <c r="BQ52" s="96">
        <v>2.919524</v>
      </c>
      <c r="BR52" s="160"/>
      <c r="BS52" s="161"/>
      <c r="BT52" s="96">
        <v>0.24185799999999999</v>
      </c>
      <c r="BU52" s="160"/>
      <c r="BV52" s="161"/>
      <c r="BW52" s="96">
        <v>3848.5439999999999</v>
      </c>
      <c r="BX52" s="160"/>
      <c r="BY52" s="161"/>
      <c r="BZ52" s="96">
        <v>9090.2630000000008</v>
      </c>
      <c r="CA52" s="160"/>
      <c r="CB52" s="161"/>
      <c r="CC52" s="96">
        <v>459.55939999999998</v>
      </c>
      <c r="CD52" s="160"/>
      <c r="CE52" s="161"/>
      <c r="CF52" s="124">
        <v>14.6502058</v>
      </c>
      <c r="CG52" s="160"/>
      <c r="CH52" s="161"/>
      <c r="CI52" s="96">
        <v>41.911760000000001</v>
      </c>
      <c r="CJ52" s="160"/>
      <c r="CK52" s="161"/>
      <c r="CL52" s="124">
        <v>2.8395061699999999</v>
      </c>
      <c r="CM52" s="160"/>
      <c r="CN52" s="162"/>
      <c r="CO52" s="85"/>
      <c r="CP52" s="85"/>
      <c r="CQ52" s="85"/>
    </row>
    <row r="53" spans="2:95" ht="17" thickBot="1" x14ac:dyDescent="0.25">
      <c r="B53" s="100">
        <v>914</v>
      </c>
      <c r="C53" s="101" t="s">
        <v>179</v>
      </c>
      <c r="D53" s="101" t="s">
        <v>294</v>
      </c>
      <c r="E53" s="101" t="s">
        <v>15</v>
      </c>
      <c r="F53" s="102">
        <v>270.36799999999999</v>
      </c>
      <c r="G53" s="163"/>
      <c r="H53" s="161"/>
      <c r="I53" s="102">
        <v>13.08966</v>
      </c>
      <c r="J53" s="160"/>
      <c r="K53" s="161"/>
      <c r="L53" s="102">
        <v>10427.469999999999</v>
      </c>
      <c r="M53" s="160"/>
      <c r="N53" s="161"/>
      <c r="O53" s="102">
        <v>105.5254</v>
      </c>
      <c r="P53" s="160"/>
      <c r="Q53" s="161"/>
      <c r="R53" s="102">
        <v>52.07752</v>
      </c>
      <c r="S53" s="160"/>
      <c r="T53" s="161"/>
      <c r="U53" s="111">
        <v>30.329219999999999</v>
      </c>
      <c r="V53" s="160"/>
      <c r="W53" s="161"/>
      <c r="X53" s="102">
        <v>107899.6</v>
      </c>
      <c r="Y53" s="160"/>
      <c r="Z53" s="161"/>
      <c r="AA53" s="102">
        <v>27.44455</v>
      </c>
      <c r="AB53" s="164"/>
      <c r="AC53" s="164"/>
      <c r="AD53" s="103">
        <v>52.5792</v>
      </c>
      <c r="AE53" s="160"/>
      <c r="AF53" s="161"/>
      <c r="AG53" s="102">
        <v>102.929</v>
      </c>
      <c r="AH53" s="160"/>
      <c r="AI53" s="161"/>
      <c r="AJ53" s="102">
        <v>12383.26</v>
      </c>
      <c r="AK53" s="160"/>
      <c r="AL53" s="161"/>
      <c r="AM53" s="102">
        <v>55421.09</v>
      </c>
      <c r="AN53" s="160"/>
      <c r="AO53" s="161"/>
      <c r="AP53" s="102">
        <v>237.64250000000001</v>
      </c>
      <c r="AQ53" s="160"/>
      <c r="AR53" s="161"/>
      <c r="AS53" s="102">
        <v>5173.1509999999998</v>
      </c>
      <c r="AT53" s="160"/>
      <c r="AU53" s="161"/>
      <c r="AV53" s="102">
        <v>348.62040000000002</v>
      </c>
      <c r="AW53" s="160"/>
      <c r="AX53" s="161"/>
      <c r="AY53" s="102">
        <v>7310.652</v>
      </c>
      <c r="AZ53" s="160"/>
      <c r="BA53" s="161"/>
      <c r="BB53" s="102">
        <v>307.15300000000002</v>
      </c>
      <c r="BC53" s="160"/>
      <c r="BD53" s="161"/>
      <c r="BE53" s="102">
        <v>1977.7139999999999</v>
      </c>
      <c r="BF53" s="160"/>
      <c r="BG53" s="161"/>
      <c r="BH53" s="102">
        <v>272570.5</v>
      </c>
      <c r="BI53" s="160"/>
      <c r="BJ53" s="161"/>
      <c r="BK53" s="102">
        <v>353.41390000000001</v>
      </c>
      <c r="BL53" s="160"/>
      <c r="BM53" s="161"/>
      <c r="BN53" s="102">
        <v>76.797939999999997</v>
      </c>
      <c r="BO53" s="160"/>
      <c r="BP53" s="161"/>
      <c r="BQ53" s="102">
        <v>9.2482900000000008</v>
      </c>
      <c r="BR53" s="160"/>
      <c r="BS53" s="161"/>
      <c r="BT53" s="102">
        <v>2.4034909999999998</v>
      </c>
      <c r="BU53" s="160"/>
      <c r="BV53" s="161"/>
      <c r="BW53" s="102">
        <v>3871.462</v>
      </c>
      <c r="BX53" s="160"/>
      <c r="BY53" s="161"/>
      <c r="BZ53" s="102">
        <v>9344.5910000000003</v>
      </c>
      <c r="CA53" s="160"/>
      <c r="CB53" s="161"/>
      <c r="CC53" s="102">
        <v>999.87909999999999</v>
      </c>
      <c r="CD53" s="160"/>
      <c r="CE53" s="161"/>
      <c r="CF53" s="102">
        <v>140.0849</v>
      </c>
      <c r="CG53" s="160"/>
      <c r="CH53" s="161"/>
      <c r="CI53" s="102">
        <v>153.80690000000001</v>
      </c>
      <c r="CJ53" s="160"/>
      <c r="CK53" s="161"/>
      <c r="CL53" s="102">
        <v>45.308369999999996</v>
      </c>
      <c r="CM53" s="160"/>
      <c r="CN53" s="162"/>
      <c r="CO53" s="85"/>
      <c r="CP53" s="85"/>
      <c r="CQ53" s="85"/>
    </row>
    <row r="54" spans="2:95" ht="17" thickBot="1" x14ac:dyDescent="0.25">
      <c r="B54" s="94">
        <v>915</v>
      </c>
      <c r="C54" s="95" t="s">
        <v>179</v>
      </c>
      <c r="D54" s="95" t="s">
        <v>294</v>
      </c>
      <c r="E54" s="95" t="s">
        <v>15</v>
      </c>
      <c r="F54" s="96">
        <v>261.02420000000001</v>
      </c>
      <c r="G54" s="163"/>
      <c r="H54" s="161"/>
      <c r="I54" s="96">
        <v>14.531420000000001</v>
      </c>
      <c r="J54" s="160"/>
      <c r="K54" s="161"/>
      <c r="L54" s="96">
        <v>4822.7749999999996</v>
      </c>
      <c r="M54" s="160"/>
      <c r="N54" s="161"/>
      <c r="O54" s="96">
        <v>120.41459999999999</v>
      </c>
      <c r="P54" s="160"/>
      <c r="Q54" s="161"/>
      <c r="R54" s="96">
        <v>51.070230000000002</v>
      </c>
      <c r="S54" s="160"/>
      <c r="T54" s="161"/>
      <c r="U54" s="110">
        <v>30.329219999999999</v>
      </c>
      <c r="V54" s="160"/>
      <c r="W54" s="161"/>
      <c r="X54" s="96">
        <v>179250</v>
      </c>
      <c r="Y54" s="160"/>
      <c r="Z54" s="161"/>
      <c r="AA54" s="96">
        <v>12.0373</v>
      </c>
      <c r="AB54" s="164"/>
      <c r="AC54" s="164"/>
      <c r="AD54" s="97">
        <v>6.4594149999999999</v>
      </c>
      <c r="AE54" s="160"/>
      <c r="AF54" s="161"/>
      <c r="AG54" s="96">
        <v>194.78399999999999</v>
      </c>
      <c r="AH54" s="160"/>
      <c r="AI54" s="161"/>
      <c r="AJ54" s="96">
        <v>3630.5250000000001</v>
      </c>
      <c r="AK54" s="160"/>
      <c r="AL54" s="161"/>
      <c r="AM54" s="96">
        <v>70551.570000000007</v>
      </c>
      <c r="AN54" s="160"/>
      <c r="AO54" s="161"/>
      <c r="AP54" s="96">
        <v>513.04499999999996</v>
      </c>
      <c r="AQ54" s="160"/>
      <c r="AR54" s="161"/>
      <c r="AS54" s="96">
        <v>4951.6679999999997</v>
      </c>
      <c r="AT54" s="160"/>
      <c r="AU54" s="161"/>
      <c r="AV54" s="96">
        <v>391.22829999999999</v>
      </c>
      <c r="AW54" s="160"/>
      <c r="AX54" s="161"/>
      <c r="AY54" s="96">
        <v>6007.8969999999999</v>
      </c>
      <c r="AZ54" s="160"/>
      <c r="BA54" s="161"/>
      <c r="BB54" s="96">
        <v>12.51798</v>
      </c>
      <c r="BC54" s="160"/>
      <c r="BD54" s="161"/>
      <c r="BE54" s="96">
        <v>231.93780000000001</v>
      </c>
      <c r="BF54" s="160"/>
      <c r="BG54" s="161"/>
      <c r="BH54" s="96">
        <v>5550.5990000000002</v>
      </c>
      <c r="BI54" s="160"/>
      <c r="BJ54" s="161"/>
      <c r="BK54" s="96">
        <v>474.91149999999999</v>
      </c>
      <c r="BL54" s="160"/>
      <c r="BM54" s="161"/>
      <c r="BN54" s="96">
        <v>34.360149999999997</v>
      </c>
      <c r="BO54" s="160"/>
      <c r="BP54" s="161"/>
      <c r="BQ54" s="96">
        <v>12.6526</v>
      </c>
      <c r="BR54" s="160"/>
      <c r="BS54" s="161"/>
      <c r="BT54" s="96">
        <v>9.1069669999999991</v>
      </c>
      <c r="BU54" s="160"/>
      <c r="BV54" s="161"/>
      <c r="BW54" s="96">
        <v>5044.53</v>
      </c>
      <c r="BX54" s="160"/>
      <c r="BY54" s="161"/>
      <c r="BZ54" s="96">
        <v>9583.0030000000006</v>
      </c>
      <c r="CA54" s="160"/>
      <c r="CB54" s="161"/>
      <c r="CC54" s="96">
        <v>882.73360000000002</v>
      </c>
      <c r="CD54" s="160"/>
      <c r="CE54" s="161"/>
      <c r="CF54" s="96">
        <v>23.867190000000001</v>
      </c>
      <c r="CG54" s="160"/>
      <c r="CH54" s="161"/>
      <c r="CI54" s="96">
        <v>88.213200000000001</v>
      </c>
      <c r="CJ54" s="160"/>
      <c r="CK54" s="161"/>
      <c r="CL54" s="124">
        <v>2.8395061699999999</v>
      </c>
      <c r="CM54" s="160"/>
      <c r="CN54" s="162"/>
      <c r="CO54" s="85"/>
      <c r="CP54" s="85"/>
      <c r="CQ54" s="85"/>
    </row>
    <row r="55" spans="2:95" ht="17" thickBot="1" x14ac:dyDescent="0.25">
      <c r="B55" s="100">
        <v>926</v>
      </c>
      <c r="C55" s="101" t="s">
        <v>268</v>
      </c>
      <c r="D55" s="101" t="s">
        <v>294</v>
      </c>
      <c r="E55" s="101" t="s">
        <v>28</v>
      </c>
      <c r="F55" s="102">
        <v>132.5788</v>
      </c>
      <c r="G55" s="163">
        <v>139.49950000000001</v>
      </c>
      <c r="H55" s="161">
        <v>-0.20028170000000001</v>
      </c>
      <c r="I55" s="102">
        <v>24048.44</v>
      </c>
      <c r="J55" s="160">
        <v>11341.82</v>
      </c>
      <c r="K55" s="161">
        <v>-0.28220650200000003</v>
      </c>
      <c r="L55" s="102">
        <v>12862.25</v>
      </c>
      <c r="M55" s="160">
        <v>9761.4179999999997</v>
      </c>
      <c r="N55" s="161">
        <v>-2.90739E-2</v>
      </c>
      <c r="O55" s="102">
        <v>96.036100000000005</v>
      </c>
      <c r="P55" s="160">
        <v>92.637730000000005</v>
      </c>
      <c r="Q55" s="161">
        <v>5.2226700000000001E-2</v>
      </c>
      <c r="R55" s="102">
        <v>39.699019999999997</v>
      </c>
      <c r="S55" s="160">
        <v>36.780329999999999</v>
      </c>
      <c r="T55" s="161">
        <v>-0.13546</v>
      </c>
      <c r="U55" s="111">
        <v>30.329219999999999</v>
      </c>
      <c r="V55" s="160">
        <v>30.329219999999999</v>
      </c>
      <c r="W55" s="161">
        <v>0</v>
      </c>
      <c r="X55" s="102">
        <v>9367.4330000000009</v>
      </c>
      <c r="Y55" s="160">
        <v>50222.38</v>
      </c>
      <c r="Z55" s="161">
        <v>-0.34234999999999999</v>
      </c>
      <c r="AA55" s="102">
        <v>5.9147290000000003</v>
      </c>
      <c r="AB55" s="164">
        <v>5.6655879999999996</v>
      </c>
      <c r="AC55" s="164">
        <v>-0.48563250000000002</v>
      </c>
      <c r="AD55" s="103">
        <v>13.91384</v>
      </c>
      <c r="AE55" s="160">
        <v>8.1481639999999995</v>
      </c>
      <c r="AF55" s="161">
        <v>-0.50056160000000005</v>
      </c>
      <c r="AG55" s="102">
        <v>105.63720000000001</v>
      </c>
      <c r="AH55" s="160">
        <v>112.28700000000001</v>
      </c>
      <c r="AI55" s="161">
        <v>-0.17274870000000001</v>
      </c>
      <c r="AJ55" s="102">
        <v>742.16780000000006</v>
      </c>
      <c r="AK55" s="160">
        <v>760.22289999999998</v>
      </c>
      <c r="AL55" s="161">
        <v>-0.85072000000000003</v>
      </c>
      <c r="AM55" s="102">
        <v>24048.44</v>
      </c>
      <c r="AN55" s="160">
        <v>30866.95</v>
      </c>
      <c r="AO55" s="161">
        <v>-0.34724539999999998</v>
      </c>
      <c r="AP55" s="102">
        <v>125.2676</v>
      </c>
      <c r="AQ55" s="160">
        <v>188.24780000000001</v>
      </c>
      <c r="AR55" s="161">
        <v>-0.32973000000000002</v>
      </c>
      <c r="AS55" s="102">
        <v>4656.7060000000001</v>
      </c>
      <c r="AT55" s="160">
        <v>4617.7749999999996</v>
      </c>
      <c r="AU55" s="161">
        <v>-2.4000000000000001E-4</v>
      </c>
      <c r="AV55" s="125">
        <v>0</v>
      </c>
      <c r="AW55" s="160">
        <v>67.456969999999998</v>
      </c>
      <c r="AX55" s="161">
        <v>-0.72131999999999996</v>
      </c>
      <c r="AY55" s="102">
        <v>6922.9989999999998</v>
      </c>
      <c r="AZ55" s="160">
        <v>7089.924</v>
      </c>
      <c r="BA55" s="161">
        <v>0.20750299999999999</v>
      </c>
      <c r="BB55" s="102">
        <v>70.414959999999994</v>
      </c>
      <c r="BC55" s="160">
        <v>43.094760000000001</v>
      </c>
      <c r="BD55" s="161">
        <v>-0.49641999999999997</v>
      </c>
      <c r="BE55" s="102">
        <v>1594.3679999999999</v>
      </c>
      <c r="BF55" s="160">
        <v>2563.1010000000001</v>
      </c>
      <c r="BG55" s="161">
        <v>-0.64151999999999998</v>
      </c>
      <c r="BH55" s="102">
        <v>424.84679999999997</v>
      </c>
      <c r="BI55" s="160">
        <v>5484.7039999999997</v>
      </c>
      <c r="BJ55" s="161">
        <v>-0.9224</v>
      </c>
      <c r="BK55" s="102">
        <v>317.96280000000002</v>
      </c>
      <c r="BL55" s="160">
        <v>344.96800000000002</v>
      </c>
      <c r="BM55" s="161">
        <v>9.6690000000000005E-3</v>
      </c>
      <c r="BN55" s="102">
        <v>42.636690000000002</v>
      </c>
      <c r="BO55" s="160">
        <v>28.134630000000001</v>
      </c>
      <c r="BP55" s="161">
        <v>-0.15759000000000001</v>
      </c>
      <c r="BQ55" s="102">
        <v>3.3383029999999998</v>
      </c>
      <c r="BR55" s="160">
        <v>6.203233</v>
      </c>
      <c r="BS55" s="161">
        <v>-8.1259999999999999E-2</v>
      </c>
      <c r="BT55" s="102">
        <v>0.17572399999999999</v>
      </c>
      <c r="BU55" s="160">
        <v>0.64103900000000003</v>
      </c>
      <c r="BV55" s="161">
        <v>-0.79117000000000004</v>
      </c>
      <c r="BW55" s="102">
        <v>4221.8459999999995</v>
      </c>
      <c r="BX55" s="160">
        <v>4154.9840000000004</v>
      </c>
      <c r="BY55" s="161">
        <v>0.136187</v>
      </c>
      <c r="BZ55" s="102">
        <v>9367.4330000000009</v>
      </c>
      <c r="CA55" s="160">
        <v>9430.0139999999992</v>
      </c>
      <c r="CB55" s="161">
        <v>1.2739E-2</v>
      </c>
      <c r="CC55" s="102">
        <v>520.81880000000001</v>
      </c>
      <c r="CD55" s="160">
        <v>569.90570000000002</v>
      </c>
      <c r="CE55" s="161">
        <v>-0.21395</v>
      </c>
      <c r="CF55" s="125">
        <v>14.6502058</v>
      </c>
      <c r="CG55" s="160">
        <v>25.018619999999999</v>
      </c>
      <c r="CH55" s="161">
        <v>-0.48215999999999998</v>
      </c>
      <c r="CI55" s="102">
        <v>59.96</v>
      </c>
      <c r="CJ55" s="160">
        <v>97.370480000000001</v>
      </c>
      <c r="CK55" s="161">
        <v>0.21071400000000001</v>
      </c>
      <c r="CL55" s="102">
        <v>21.404540000000001</v>
      </c>
      <c r="CM55" s="160">
        <v>9.0159479999999999</v>
      </c>
      <c r="CN55" s="162">
        <v>-0.33</v>
      </c>
      <c r="CO55" s="85"/>
      <c r="CP55" s="85"/>
      <c r="CQ55" s="85"/>
    </row>
    <row r="56" spans="2:95" ht="17" thickBot="1" x14ac:dyDescent="0.25">
      <c r="B56" s="94">
        <v>904</v>
      </c>
      <c r="C56" s="95" t="s">
        <v>268</v>
      </c>
      <c r="D56" s="95" t="s">
        <v>294</v>
      </c>
      <c r="E56" s="95" t="s">
        <v>28</v>
      </c>
      <c r="F56" s="96">
        <v>66.0184</v>
      </c>
      <c r="G56" s="163"/>
      <c r="H56" s="161"/>
      <c r="I56" s="96">
        <v>21298.33</v>
      </c>
      <c r="J56" s="160"/>
      <c r="K56" s="161"/>
      <c r="L56" s="96">
        <v>11559.22</v>
      </c>
      <c r="M56" s="160"/>
      <c r="N56" s="161"/>
      <c r="O56" s="96">
        <v>84.405330000000006</v>
      </c>
      <c r="P56" s="160"/>
      <c r="Q56" s="161"/>
      <c r="R56" s="96">
        <v>32.3598</v>
      </c>
      <c r="S56" s="160"/>
      <c r="T56" s="161"/>
      <c r="U56" s="110">
        <v>30.329219999999999</v>
      </c>
      <c r="V56" s="160"/>
      <c r="W56" s="161"/>
      <c r="X56" s="96">
        <v>9387.83</v>
      </c>
      <c r="Y56" s="160"/>
      <c r="Z56" s="161"/>
      <c r="AA56" s="96">
        <v>3.4213480000000001</v>
      </c>
      <c r="AB56" s="164"/>
      <c r="AC56" s="164"/>
      <c r="AD56" s="99">
        <v>1.5226337400000001</v>
      </c>
      <c r="AE56" s="160"/>
      <c r="AF56" s="161"/>
      <c r="AG56" s="96">
        <v>108.3271</v>
      </c>
      <c r="AH56" s="160"/>
      <c r="AI56" s="161"/>
      <c r="AJ56" s="96">
        <v>191.7525</v>
      </c>
      <c r="AK56" s="160"/>
      <c r="AL56" s="161"/>
      <c r="AM56" s="96">
        <v>21298.33</v>
      </c>
      <c r="AN56" s="160"/>
      <c r="AO56" s="161"/>
      <c r="AP56" s="96">
        <v>176.2671</v>
      </c>
      <c r="AQ56" s="160"/>
      <c r="AR56" s="161"/>
      <c r="AS56" s="96">
        <v>3940.924</v>
      </c>
      <c r="AT56" s="160"/>
      <c r="AU56" s="161"/>
      <c r="AV56" s="124">
        <v>0</v>
      </c>
      <c r="AW56" s="160"/>
      <c r="AX56" s="161"/>
      <c r="AY56" s="96">
        <v>7313.2179999999998</v>
      </c>
      <c r="AZ56" s="160"/>
      <c r="BA56" s="161"/>
      <c r="BB56" s="124">
        <v>11.316872</v>
      </c>
      <c r="BC56" s="160"/>
      <c r="BD56" s="161"/>
      <c r="BE56" s="96">
        <v>6623.7629999999999</v>
      </c>
      <c r="BF56" s="160"/>
      <c r="BG56" s="161"/>
      <c r="BH56" s="96">
        <v>438.2002</v>
      </c>
      <c r="BI56" s="160"/>
      <c r="BJ56" s="161"/>
      <c r="BK56" s="96">
        <v>361.59960000000001</v>
      </c>
      <c r="BL56" s="160"/>
      <c r="BM56" s="161"/>
      <c r="BN56" s="96">
        <v>18.622019999999999</v>
      </c>
      <c r="BO56" s="160"/>
      <c r="BP56" s="161"/>
      <c r="BQ56" s="96">
        <v>5.5983900000000002</v>
      </c>
      <c r="BR56" s="160"/>
      <c r="BS56" s="161"/>
      <c r="BT56" s="96">
        <v>0.27583800000000003</v>
      </c>
      <c r="BU56" s="160"/>
      <c r="BV56" s="161"/>
      <c r="BW56" s="96">
        <v>4429.5709999999999</v>
      </c>
      <c r="BX56" s="160"/>
      <c r="BY56" s="161"/>
      <c r="BZ56" s="96">
        <v>9387.83</v>
      </c>
      <c r="CA56" s="160"/>
      <c r="CB56" s="161"/>
      <c r="CC56" s="96">
        <v>528.005</v>
      </c>
      <c r="CD56" s="160"/>
      <c r="CE56" s="161"/>
      <c r="CF56" s="124">
        <v>14.6502058</v>
      </c>
      <c r="CG56" s="160"/>
      <c r="CH56" s="161"/>
      <c r="CI56" s="96">
        <v>78.694069999999996</v>
      </c>
      <c r="CJ56" s="160"/>
      <c r="CK56" s="161"/>
      <c r="CL56" s="124">
        <v>2.8395061699999999</v>
      </c>
      <c r="CM56" s="160"/>
      <c r="CN56" s="162"/>
      <c r="CO56" s="85"/>
      <c r="CP56" s="85"/>
      <c r="CQ56" s="85"/>
    </row>
    <row r="57" spans="2:95" ht="17" thickBot="1" x14ac:dyDescent="0.25">
      <c r="B57" s="100">
        <v>916</v>
      </c>
      <c r="C57" s="101" t="s">
        <v>179</v>
      </c>
      <c r="D57" s="101" t="s">
        <v>294</v>
      </c>
      <c r="E57" s="101" t="s">
        <v>28</v>
      </c>
      <c r="F57" s="102">
        <v>143.64279999999999</v>
      </c>
      <c r="G57" s="163"/>
      <c r="H57" s="161"/>
      <c r="I57" s="102">
        <v>9.3228580000000001</v>
      </c>
      <c r="J57" s="160"/>
      <c r="K57" s="161"/>
      <c r="L57" s="102">
        <v>7314.8680000000004</v>
      </c>
      <c r="M57" s="160"/>
      <c r="N57" s="161"/>
      <c r="O57" s="102">
        <v>99.851420000000005</v>
      </c>
      <c r="P57" s="160"/>
      <c r="Q57" s="161"/>
      <c r="R57" s="102">
        <v>42.035080000000001</v>
      </c>
      <c r="S57" s="160"/>
      <c r="T57" s="161"/>
      <c r="U57" s="111">
        <v>30.329219999999999</v>
      </c>
      <c r="V57" s="160"/>
      <c r="W57" s="161"/>
      <c r="X57" s="102">
        <v>98479.78</v>
      </c>
      <c r="Y57" s="160"/>
      <c r="Z57" s="161"/>
      <c r="AA57" s="102">
        <v>9.3888189999999998</v>
      </c>
      <c r="AB57" s="164"/>
      <c r="AC57" s="164"/>
      <c r="AD57" s="103">
        <v>6.5209210000000004</v>
      </c>
      <c r="AE57" s="160"/>
      <c r="AF57" s="161"/>
      <c r="AG57" s="102">
        <v>113.65519999999999</v>
      </c>
      <c r="AH57" s="160"/>
      <c r="AI57" s="161"/>
      <c r="AJ57" s="102">
        <v>1288.337</v>
      </c>
      <c r="AK57" s="160"/>
      <c r="AL57" s="161"/>
      <c r="AM57" s="102">
        <v>52568.59</v>
      </c>
      <c r="AN57" s="160"/>
      <c r="AO57" s="161"/>
      <c r="AP57" s="102">
        <v>266.30650000000003</v>
      </c>
      <c r="AQ57" s="160"/>
      <c r="AR57" s="161"/>
      <c r="AS57" s="102">
        <v>5385.5460000000003</v>
      </c>
      <c r="AT57" s="160"/>
      <c r="AU57" s="161"/>
      <c r="AV57" s="102">
        <v>222.62549999999999</v>
      </c>
      <c r="AW57" s="160"/>
      <c r="AX57" s="161"/>
      <c r="AY57" s="102">
        <v>3137.259</v>
      </c>
      <c r="AZ57" s="160"/>
      <c r="BA57" s="161"/>
      <c r="BB57" s="102">
        <v>17.492139999999999</v>
      </c>
      <c r="BC57" s="160"/>
      <c r="BD57" s="161"/>
      <c r="BE57" s="102">
        <v>1707.434</v>
      </c>
      <c r="BF57" s="160"/>
      <c r="BG57" s="161"/>
      <c r="BH57" s="102">
        <v>19133.04</v>
      </c>
      <c r="BI57" s="160"/>
      <c r="BJ57" s="161"/>
      <c r="BK57" s="102">
        <v>417.28019999999998</v>
      </c>
      <c r="BL57" s="160"/>
      <c r="BM57" s="161"/>
      <c r="BN57" s="102">
        <v>19.531949999999998</v>
      </c>
      <c r="BO57" s="160"/>
      <c r="BP57" s="161"/>
      <c r="BQ57" s="102">
        <v>9.7887219999999999</v>
      </c>
      <c r="BR57" s="160"/>
      <c r="BS57" s="161"/>
      <c r="BT57" s="102">
        <v>1.3191040000000001</v>
      </c>
      <c r="BU57" s="160"/>
      <c r="BV57" s="161"/>
      <c r="BW57" s="102">
        <v>4345.0190000000002</v>
      </c>
      <c r="BX57" s="160"/>
      <c r="BY57" s="161"/>
      <c r="BZ57" s="102">
        <v>9513.7819999999992</v>
      </c>
      <c r="CA57" s="160"/>
      <c r="CB57" s="161"/>
      <c r="CC57" s="102">
        <v>716.43510000000003</v>
      </c>
      <c r="CD57" s="160"/>
      <c r="CE57" s="161"/>
      <c r="CF57" s="102">
        <v>31.618600000000001</v>
      </c>
      <c r="CG57" s="160"/>
      <c r="CH57" s="161"/>
      <c r="CI57" s="102">
        <v>154.74199999999999</v>
      </c>
      <c r="CJ57" s="160"/>
      <c r="CK57" s="161"/>
      <c r="CL57" s="102">
        <v>3.6193360000000001</v>
      </c>
      <c r="CM57" s="160"/>
      <c r="CN57" s="162"/>
      <c r="CO57" s="85"/>
      <c r="CP57" s="85"/>
      <c r="CQ57" s="85"/>
    </row>
    <row r="58" spans="2:95" ht="17" thickBot="1" x14ac:dyDescent="0.25">
      <c r="B58" s="94">
        <v>917</v>
      </c>
      <c r="C58" s="95" t="s">
        <v>179</v>
      </c>
      <c r="D58" s="95" t="s">
        <v>294</v>
      </c>
      <c r="E58" s="95" t="s">
        <v>28</v>
      </c>
      <c r="F58" s="96">
        <v>215.75810000000001</v>
      </c>
      <c r="G58" s="163"/>
      <c r="H58" s="161"/>
      <c r="I58" s="96">
        <v>11.191800000000001</v>
      </c>
      <c r="J58" s="160"/>
      <c r="K58" s="161"/>
      <c r="L58" s="96">
        <v>7309.3339999999998</v>
      </c>
      <c r="M58" s="160"/>
      <c r="N58" s="161"/>
      <c r="O58" s="96">
        <v>90.258080000000007</v>
      </c>
      <c r="P58" s="160"/>
      <c r="Q58" s="161"/>
      <c r="R58" s="96">
        <v>33.027419999999999</v>
      </c>
      <c r="S58" s="160"/>
      <c r="T58" s="161"/>
      <c r="U58" s="110">
        <v>30.329219999999999</v>
      </c>
      <c r="V58" s="160"/>
      <c r="W58" s="161"/>
      <c r="X58" s="96">
        <v>83654.47</v>
      </c>
      <c r="Y58" s="160"/>
      <c r="Z58" s="161"/>
      <c r="AA58" s="96">
        <v>3.9374539999999998</v>
      </c>
      <c r="AB58" s="164"/>
      <c r="AC58" s="164"/>
      <c r="AD58" s="97">
        <v>10.635260000000001</v>
      </c>
      <c r="AE58" s="160"/>
      <c r="AF58" s="161"/>
      <c r="AG58" s="96">
        <v>121.5283</v>
      </c>
      <c r="AH58" s="160"/>
      <c r="AI58" s="161"/>
      <c r="AJ58" s="96">
        <v>818.63430000000005</v>
      </c>
      <c r="AK58" s="160"/>
      <c r="AL58" s="161"/>
      <c r="AM58" s="96">
        <v>25552.42</v>
      </c>
      <c r="AN58" s="160"/>
      <c r="AO58" s="161"/>
      <c r="AP58" s="96">
        <v>185.15</v>
      </c>
      <c r="AQ58" s="160"/>
      <c r="AR58" s="161"/>
      <c r="AS58" s="96">
        <v>4487.924</v>
      </c>
      <c r="AT58" s="160"/>
      <c r="AU58" s="161"/>
      <c r="AV58" s="96">
        <v>47.202359999999999</v>
      </c>
      <c r="AW58" s="160"/>
      <c r="AX58" s="161"/>
      <c r="AY58" s="96">
        <v>10986.22</v>
      </c>
      <c r="AZ58" s="160"/>
      <c r="BA58" s="161"/>
      <c r="BB58" s="96">
        <v>73.155060000000006</v>
      </c>
      <c r="BC58" s="160"/>
      <c r="BD58" s="161"/>
      <c r="BE58" s="96">
        <v>326.83699999999999</v>
      </c>
      <c r="BF58" s="160"/>
      <c r="BG58" s="161"/>
      <c r="BH58" s="96">
        <v>1942.7280000000001</v>
      </c>
      <c r="BI58" s="160"/>
      <c r="BJ58" s="161"/>
      <c r="BK58" s="96">
        <v>283.02929999999998</v>
      </c>
      <c r="BL58" s="160"/>
      <c r="BM58" s="161"/>
      <c r="BN58" s="96">
        <v>31.74785</v>
      </c>
      <c r="BO58" s="160"/>
      <c r="BP58" s="161"/>
      <c r="BQ58" s="96">
        <v>6.0875149999999998</v>
      </c>
      <c r="BR58" s="160"/>
      <c r="BS58" s="161"/>
      <c r="BT58" s="96">
        <v>0.79349099999999995</v>
      </c>
      <c r="BU58" s="160"/>
      <c r="BV58" s="161"/>
      <c r="BW58" s="96">
        <v>3623.498</v>
      </c>
      <c r="BX58" s="160"/>
      <c r="BY58" s="161"/>
      <c r="BZ58" s="96">
        <v>9451.0120000000006</v>
      </c>
      <c r="CA58" s="160"/>
      <c r="CB58" s="161"/>
      <c r="CC58" s="96">
        <v>514.36400000000003</v>
      </c>
      <c r="CD58" s="160"/>
      <c r="CE58" s="161"/>
      <c r="CF58" s="96">
        <v>39.155479999999997</v>
      </c>
      <c r="CG58" s="160"/>
      <c r="CH58" s="161"/>
      <c r="CI58" s="96">
        <v>96.085830000000001</v>
      </c>
      <c r="CJ58" s="160"/>
      <c r="CK58" s="161"/>
      <c r="CL58" s="96">
        <v>8.2004079999999995</v>
      </c>
      <c r="CM58" s="160"/>
      <c r="CN58" s="162"/>
      <c r="CO58" s="85"/>
      <c r="CP58" s="85"/>
      <c r="CQ58" s="85"/>
    </row>
    <row r="59" spans="2:95" ht="17" thickBot="1" x14ac:dyDescent="0.25">
      <c r="B59" s="100">
        <v>905</v>
      </c>
      <c r="C59" s="101" t="s">
        <v>268</v>
      </c>
      <c r="D59" s="101" t="s">
        <v>294</v>
      </c>
      <c r="E59" s="101" t="s">
        <v>109</v>
      </c>
      <c r="F59" s="102">
        <v>324.6327</v>
      </c>
      <c r="G59" s="163">
        <v>176.88220000000001</v>
      </c>
      <c r="H59" s="161">
        <v>1.40248E-2</v>
      </c>
      <c r="I59" s="102">
        <v>41224.83</v>
      </c>
      <c r="J59" s="160">
        <v>15412.84</v>
      </c>
      <c r="K59" s="161">
        <v>-2.4562765E-2</v>
      </c>
      <c r="L59" s="102">
        <v>5852.6319999999996</v>
      </c>
      <c r="M59" s="160">
        <v>10688.54</v>
      </c>
      <c r="N59" s="161">
        <v>6.3143000000000005E-2</v>
      </c>
      <c r="O59" s="102">
        <v>107.40479999999999</v>
      </c>
      <c r="P59" s="160">
        <v>90.166340000000005</v>
      </c>
      <c r="Q59" s="161">
        <v>2.4155300000000001E-2</v>
      </c>
      <c r="R59" s="102">
        <v>55.104480000000002</v>
      </c>
      <c r="S59" s="160">
        <v>43.885539999999999</v>
      </c>
      <c r="T59" s="161">
        <v>3.1553999999999999E-2</v>
      </c>
      <c r="U59" s="111">
        <v>30.329219999999999</v>
      </c>
      <c r="V59" s="160">
        <v>45.56138</v>
      </c>
      <c r="W59" s="161">
        <v>0.50222699999999998</v>
      </c>
      <c r="X59" s="102">
        <v>9568.0159999999996</v>
      </c>
      <c r="Y59" s="160">
        <v>29384.84</v>
      </c>
      <c r="Z59" s="161">
        <v>-0.61521000000000003</v>
      </c>
      <c r="AA59" s="102">
        <v>8.970129</v>
      </c>
      <c r="AB59" s="164">
        <v>6.3848520000000004</v>
      </c>
      <c r="AC59" s="164">
        <v>-0.42033189999999998</v>
      </c>
      <c r="AD59" s="103">
        <v>2.3370869999999999</v>
      </c>
      <c r="AE59" s="160">
        <v>2.8712550000000001</v>
      </c>
      <c r="AF59" s="161">
        <v>-0.82400759999999995</v>
      </c>
      <c r="AG59" s="102">
        <v>141.92609999999999</v>
      </c>
      <c r="AH59" s="160">
        <v>132.5112</v>
      </c>
      <c r="AI59" s="161">
        <v>-2.3751000000000001E-2</v>
      </c>
      <c r="AJ59" s="102">
        <v>2409.779</v>
      </c>
      <c r="AK59" s="160">
        <v>2305.3989999999999</v>
      </c>
      <c r="AL59" s="161">
        <v>-0.54730000000000001</v>
      </c>
      <c r="AM59" s="102">
        <v>41224.83</v>
      </c>
      <c r="AN59" s="160">
        <v>49570.02</v>
      </c>
      <c r="AO59" s="161">
        <v>4.8275369999999998E-2</v>
      </c>
      <c r="AP59" s="102">
        <v>180.79679999999999</v>
      </c>
      <c r="AQ59" s="160">
        <v>253.57169999999999</v>
      </c>
      <c r="AR59" s="161">
        <v>-9.7140000000000004E-2</v>
      </c>
      <c r="AS59" s="102">
        <v>3711.683</v>
      </c>
      <c r="AT59" s="160">
        <v>4383.674</v>
      </c>
      <c r="AU59" s="161">
        <v>-5.092E-2</v>
      </c>
      <c r="AV59" s="102">
        <v>135.2199</v>
      </c>
      <c r="AW59" s="160">
        <v>318.53519999999997</v>
      </c>
      <c r="AX59" s="161">
        <v>0.31593700000000002</v>
      </c>
      <c r="AY59" s="102">
        <v>11365.01</v>
      </c>
      <c r="AZ59" s="160">
        <v>6160.6369999999997</v>
      </c>
      <c r="BA59" s="161">
        <v>4.9234E-2</v>
      </c>
      <c r="BB59" s="125">
        <v>11.316872</v>
      </c>
      <c r="BC59" s="160">
        <v>11.31687</v>
      </c>
      <c r="BD59" s="161">
        <v>-0.86775999999999998</v>
      </c>
      <c r="BE59" s="102">
        <v>4905.4949999999999</v>
      </c>
      <c r="BF59" s="160">
        <v>5689.1469999999999</v>
      </c>
      <c r="BG59" s="161">
        <v>-0.20430000000000001</v>
      </c>
      <c r="BH59" s="102">
        <v>1608.452</v>
      </c>
      <c r="BI59" s="160">
        <v>899.42129999999997</v>
      </c>
      <c r="BJ59" s="161">
        <v>-0.98726999999999998</v>
      </c>
      <c r="BK59" s="102">
        <v>555.21780000000001</v>
      </c>
      <c r="BL59" s="160">
        <v>455.20249999999999</v>
      </c>
      <c r="BM59" s="161">
        <v>0.33230799999999999</v>
      </c>
      <c r="BN59" s="102">
        <v>27.521999999999998</v>
      </c>
      <c r="BO59" s="160">
        <v>28.629200000000001</v>
      </c>
      <c r="BP59" s="161">
        <v>-0.14277999999999999</v>
      </c>
      <c r="BQ59" s="102">
        <v>7.1291520000000004</v>
      </c>
      <c r="BR59" s="160">
        <v>8.8400820000000007</v>
      </c>
      <c r="BS59" s="161">
        <v>0.30928099999999997</v>
      </c>
      <c r="BT59" s="102">
        <v>0.97161799999999998</v>
      </c>
      <c r="BU59" s="160">
        <v>1.522521</v>
      </c>
      <c r="BV59" s="161">
        <v>-0.50402000000000002</v>
      </c>
      <c r="BW59" s="102">
        <v>5238.46</v>
      </c>
      <c r="BX59" s="160">
        <v>4413.5829999999996</v>
      </c>
      <c r="BY59" s="161">
        <v>0.206901</v>
      </c>
      <c r="BZ59" s="102">
        <v>9568.0159999999996</v>
      </c>
      <c r="CA59" s="160">
        <v>9504.4269999999997</v>
      </c>
      <c r="CB59" s="161">
        <v>2.0730999999999999E-2</v>
      </c>
      <c r="CC59" s="102">
        <v>661.50019999999995</v>
      </c>
      <c r="CD59" s="160">
        <v>700.37850000000003</v>
      </c>
      <c r="CE59" s="161">
        <v>-3.4000000000000002E-2</v>
      </c>
      <c r="CF59" s="102">
        <v>22.62013</v>
      </c>
      <c r="CG59" s="160">
        <v>34.146419999999999</v>
      </c>
      <c r="CH59" s="161">
        <v>-0.29322999999999999</v>
      </c>
      <c r="CI59" s="102">
        <v>32.735309999999998</v>
      </c>
      <c r="CJ59" s="160">
        <v>52.549120000000002</v>
      </c>
      <c r="CK59" s="161">
        <v>-0.34660000000000002</v>
      </c>
      <c r="CL59" s="125">
        <v>2.8395061699999999</v>
      </c>
      <c r="CM59" s="160">
        <v>2.8395060000000001</v>
      </c>
      <c r="CN59" s="162">
        <v>-0.78898999999999997</v>
      </c>
      <c r="CO59" s="85"/>
      <c r="CP59" s="85"/>
      <c r="CQ59" s="85"/>
    </row>
    <row r="60" spans="2:95" ht="17" thickBot="1" x14ac:dyDescent="0.25">
      <c r="B60" s="94">
        <v>906</v>
      </c>
      <c r="C60" s="95" t="s">
        <v>268</v>
      </c>
      <c r="D60" s="95" t="s">
        <v>294</v>
      </c>
      <c r="E60" s="95" t="s">
        <v>109</v>
      </c>
      <c r="F60" s="96">
        <v>82.818089999999998</v>
      </c>
      <c r="G60" s="163"/>
      <c r="H60" s="161"/>
      <c r="I60" s="96">
        <v>20400.32</v>
      </c>
      <c r="J60" s="160"/>
      <c r="K60" s="161"/>
      <c r="L60" s="96">
        <v>16419.75</v>
      </c>
      <c r="M60" s="160"/>
      <c r="N60" s="161"/>
      <c r="O60" s="96">
        <v>57.814720000000001</v>
      </c>
      <c r="P60" s="160"/>
      <c r="Q60" s="161"/>
      <c r="R60" s="96">
        <v>26.000820000000001</v>
      </c>
      <c r="S60" s="160"/>
      <c r="T60" s="161"/>
      <c r="U60" s="110">
        <v>30.329219999999999</v>
      </c>
      <c r="V60" s="160"/>
      <c r="W60" s="161"/>
      <c r="X60" s="96">
        <v>9441.3979999999992</v>
      </c>
      <c r="Y60" s="160"/>
      <c r="Z60" s="161"/>
      <c r="AA60" s="96">
        <v>4.6277809999999997</v>
      </c>
      <c r="AB60" s="164"/>
      <c r="AC60" s="164"/>
      <c r="AD60" s="97">
        <v>2.2372550000000002</v>
      </c>
      <c r="AE60" s="160"/>
      <c r="AF60" s="161"/>
      <c r="AG60" s="96">
        <v>94.686610000000002</v>
      </c>
      <c r="AH60" s="160"/>
      <c r="AI60" s="161"/>
      <c r="AJ60" s="96">
        <v>408.19470000000001</v>
      </c>
      <c r="AK60" s="160"/>
      <c r="AL60" s="161"/>
      <c r="AM60" s="96">
        <v>20400.32</v>
      </c>
      <c r="AN60" s="160"/>
      <c r="AO60" s="161"/>
      <c r="AP60" s="96">
        <v>266.3587</v>
      </c>
      <c r="AQ60" s="160"/>
      <c r="AR60" s="161"/>
      <c r="AS60" s="96">
        <v>4056.4589999999998</v>
      </c>
      <c r="AT60" s="160"/>
      <c r="AU60" s="161"/>
      <c r="AV60" s="124">
        <v>0</v>
      </c>
      <c r="AW60" s="160"/>
      <c r="AX60" s="161"/>
      <c r="AY60" s="96">
        <v>7108.5990000000002</v>
      </c>
      <c r="AZ60" s="160"/>
      <c r="BA60" s="161"/>
      <c r="BB60" s="124">
        <v>11.316872</v>
      </c>
      <c r="BC60" s="160"/>
      <c r="BD60" s="161"/>
      <c r="BE60" s="96">
        <v>6569.2740000000003</v>
      </c>
      <c r="BF60" s="160"/>
      <c r="BG60" s="161"/>
      <c r="BH60" s="96">
        <v>510.04509999999999</v>
      </c>
      <c r="BI60" s="160"/>
      <c r="BJ60" s="161"/>
      <c r="BK60" s="96">
        <v>393.303</v>
      </c>
      <c r="BL60" s="160"/>
      <c r="BM60" s="161"/>
      <c r="BN60" s="96">
        <v>31.02008</v>
      </c>
      <c r="BO60" s="160"/>
      <c r="BP60" s="161"/>
      <c r="BQ60" s="96">
        <v>8.5947809999999993</v>
      </c>
      <c r="BR60" s="160"/>
      <c r="BS60" s="161"/>
      <c r="BT60" s="96">
        <v>0.20846400000000001</v>
      </c>
      <c r="BU60" s="160"/>
      <c r="BV60" s="161"/>
      <c r="BW60" s="96">
        <v>3506.9360000000001</v>
      </c>
      <c r="BX60" s="160"/>
      <c r="BY60" s="161"/>
      <c r="BZ60" s="96">
        <v>9441.3979999999992</v>
      </c>
      <c r="CA60" s="160"/>
      <c r="CB60" s="161"/>
      <c r="CC60" s="96">
        <v>571.40430000000003</v>
      </c>
      <c r="CD60" s="160"/>
      <c r="CE60" s="161"/>
      <c r="CF60" s="96">
        <v>34.000019999999999</v>
      </c>
      <c r="CG60" s="160"/>
      <c r="CH60" s="161"/>
      <c r="CI60" s="96">
        <v>22.204899999999999</v>
      </c>
      <c r="CJ60" s="160"/>
      <c r="CK60" s="161"/>
      <c r="CL60" s="124">
        <v>2.8395061699999999</v>
      </c>
      <c r="CM60" s="160"/>
      <c r="CN60" s="162"/>
      <c r="CO60" s="85"/>
      <c r="CP60" s="85"/>
      <c r="CQ60" s="85"/>
    </row>
    <row r="61" spans="2:95" ht="17" thickBot="1" x14ac:dyDescent="0.25">
      <c r="B61" s="100">
        <v>918</v>
      </c>
      <c r="C61" s="101" t="s">
        <v>179</v>
      </c>
      <c r="D61" s="101" t="s">
        <v>294</v>
      </c>
      <c r="E61" s="101" t="s">
        <v>109</v>
      </c>
      <c r="F61" s="102">
        <v>82.531390000000002</v>
      </c>
      <c r="G61" s="163"/>
      <c r="H61" s="161"/>
      <c r="I61" s="102">
        <v>11.42747</v>
      </c>
      <c r="J61" s="160"/>
      <c r="K61" s="161"/>
      <c r="L61" s="102">
        <v>13551.09</v>
      </c>
      <c r="M61" s="160"/>
      <c r="N61" s="161"/>
      <c r="O61" s="102">
        <v>82.435829999999996</v>
      </c>
      <c r="P61" s="160"/>
      <c r="Q61" s="161"/>
      <c r="R61" s="102">
        <v>44.373130000000003</v>
      </c>
      <c r="S61" s="160"/>
      <c r="T61" s="161"/>
      <c r="U61" s="111">
        <v>30.329219999999999</v>
      </c>
      <c r="V61" s="160"/>
      <c r="W61" s="161"/>
      <c r="X61" s="102">
        <v>23666.34</v>
      </c>
      <c r="Y61" s="160"/>
      <c r="Z61" s="161"/>
      <c r="AA61" s="102">
        <v>3.8274710000000001</v>
      </c>
      <c r="AB61" s="164"/>
      <c r="AC61" s="164"/>
      <c r="AD61" s="103">
        <v>3.4712550000000002</v>
      </c>
      <c r="AE61" s="160"/>
      <c r="AF61" s="161"/>
      <c r="AG61" s="102">
        <v>187.79470000000001</v>
      </c>
      <c r="AH61" s="160"/>
      <c r="AI61" s="161"/>
      <c r="AJ61" s="102">
        <v>2470.009</v>
      </c>
      <c r="AK61" s="160"/>
      <c r="AL61" s="161"/>
      <c r="AM61" s="102">
        <v>27028.23</v>
      </c>
      <c r="AN61" s="160"/>
      <c r="AO61" s="161"/>
      <c r="AP61" s="102">
        <v>216.69800000000001</v>
      </c>
      <c r="AQ61" s="160"/>
      <c r="AR61" s="161"/>
      <c r="AS61" s="102">
        <v>5440.4449999999997</v>
      </c>
      <c r="AT61" s="160"/>
      <c r="AU61" s="161"/>
      <c r="AV61" s="102">
        <v>382.75540000000001</v>
      </c>
      <c r="AW61" s="160"/>
      <c r="AX61" s="161"/>
      <c r="AY61" s="102">
        <v>3162.5410000000002</v>
      </c>
      <c r="AZ61" s="160"/>
      <c r="BA61" s="161"/>
      <c r="BB61" s="125">
        <v>11.316872</v>
      </c>
      <c r="BC61" s="160"/>
      <c r="BD61" s="161"/>
      <c r="BE61" s="102">
        <v>9172.5229999999992</v>
      </c>
      <c r="BF61" s="160"/>
      <c r="BG61" s="161"/>
      <c r="BH61" s="102">
        <v>989.96180000000004</v>
      </c>
      <c r="BI61" s="160"/>
      <c r="BJ61" s="161"/>
      <c r="BK61" s="102">
        <v>308.32130000000001</v>
      </c>
      <c r="BL61" s="160"/>
      <c r="BM61" s="161"/>
      <c r="BN61" s="102">
        <v>24.226859999999999</v>
      </c>
      <c r="BO61" s="160"/>
      <c r="BP61" s="161"/>
      <c r="BQ61" s="102">
        <v>8.0351040000000005</v>
      </c>
      <c r="BR61" s="160"/>
      <c r="BS61" s="161"/>
      <c r="BT61" s="102">
        <v>0.63922800000000002</v>
      </c>
      <c r="BU61" s="160"/>
      <c r="BV61" s="161"/>
      <c r="BW61" s="102">
        <v>4442.92</v>
      </c>
      <c r="BX61" s="160"/>
      <c r="BY61" s="161"/>
      <c r="BZ61" s="102">
        <v>9524.3670000000002</v>
      </c>
      <c r="CA61" s="160"/>
      <c r="CB61" s="161"/>
      <c r="CC61" s="102">
        <v>647.45550000000003</v>
      </c>
      <c r="CD61" s="160"/>
      <c r="CE61" s="161"/>
      <c r="CF61" s="125">
        <v>14.6502058</v>
      </c>
      <c r="CG61" s="160"/>
      <c r="CH61" s="161"/>
      <c r="CI61" s="102">
        <v>61.865070000000003</v>
      </c>
      <c r="CJ61" s="160"/>
      <c r="CK61" s="161"/>
      <c r="CL61" s="125">
        <v>2.8395061699999999</v>
      </c>
      <c r="CM61" s="160"/>
      <c r="CN61" s="162"/>
      <c r="CO61" s="85"/>
      <c r="CP61" s="85"/>
      <c r="CQ61" s="85"/>
    </row>
    <row r="62" spans="2:95" ht="17" thickBot="1" x14ac:dyDescent="0.25">
      <c r="B62" s="94">
        <v>919</v>
      </c>
      <c r="C62" s="95" t="s">
        <v>179</v>
      </c>
      <c r="D62" s="95" t="s">
        <v>294</v>
      </c>
      <c r="E62" s="95" t="s">
        <v>109</v>
      </c>
      <c r="F62" s="96">
        <v>217.54679999999999</v>
      </c>
      <c r="G62" s="163"/>
      <c r="H62" s="161"/>
      <c r="I62" s="96">
        <v>14.77322</v>
      </c>
      <c r="J62" s="160"/>
      <c r="K62" s="161"/>
      <c r="L62" s="96">
        <v>6930.6909999999998</v>
      </c>
      <c r="M62" s="160"/>
      <c r="N62" s="161"/>
      <c r="O62" s="96">
        <v>113.01</v>
      </c>
      <c r="P62" s="160"/>
      <c r="Q62" s="161"/>
      <c r="R62" s="96">
        <v>50.063720000000004</v>
      </c>
      <c r="S62" s="160"/>
      <c r="T62" s="161"/>
      <c r="U62" s="96">
        <v>91.257869999999997</v>
      </c>
      <c r="V62" s="160"/>
      <c r="W62" s="161"/>
      <c r="X62" s="96">
        <v>74863.600000000006</v>
      </c>
      <c r="Y62" s="160"/>
      <c r="Z62" s="161"/>
      <c r="AA62" s="96">
        <v>8.1140249999999998</v>
      </c>
      <c r="AB62" s="164"/>
      <c r="AC62" s="164"/>
      <c r="AD62" s="97">
        <v>3.4394230000000001</v>
      </c>
      <c r="AE62" s="160"/>
      <c r="AF62" s="161"/>
      <c r="AG62" s="96">
        <v>105.63720000000001</v>
      </c>
      <c r="AH62" s="160"/>
      <c r="AI62" s="161"/>
      <c r="AJ62" s="96">
        <v>3933.6149999999998</v>
      </c>
      <c r="AK62" s="160"/>
      <c r="AL62" s="161"/>
      <c r="AM62" s="96">
        <v>109626.7</v>
      </c>
      <c r="AN62" s="160"/>
      <c r="AO62" s="161"/>
      <c r="AP62" s="96">
        <v>350.43340000000001</v>
      </c>
      <c r="AQ62" s="160"/>
      <c r="AR62" s="161"/>
      <c r="AS62" s="96">
        <v>4326.107</v>
      </c>
      <c r="AT62" s="160"/>
      <c r="AU62" s="161"/>
      <c r="AV62" s="96">
        <v>756.16560000000004</v>
      </c>
      <c r="AW62" s="160"/>
      <c r="AX62" s="161"/>
      <c r="AY62" s="96">
        <v>3006.3980000000001</v>
      </c>
      <c r="AZ62" s="160"/>
      <c r="BA62" s="161"/>
      <c r="BB62" s="124">
        <v>11.316872</v>
      </c>
      <c r="BC62" s="160"/>
      <c r="BD62" s="161"/>
      <c r="BE62" s="96">
        <v>2109.297</v>
      </c>
      <c r="BF62" s="160"/>
      <c r="BG62" s="161"/>
      <c r="BH62" s="96">
        <v>489.22629999999998</v>
      </c>
      <c r="BI62" s="160"/>
      <c r="BJ62" s="161"/>
      <c r="BK62" s="96">
        <v>563.96780000000001</v>
      </c>
      <c r="BL62" s="160"/>
      <c r="BM62" s="161"/>
      <c r="BN62" s="96">
        <v>31.74785</v>
      </c>
      <c r="BO62" s="160"/>
      <c r="BP62" s="161"/>
      <c r="BQ62" s="96">
        <v>11.601290000000001</v>
      </c>
      <c r="BR62" s="160"/>
      <c r="BS62" s="161"/>
      <c r="BT62" s="96">
        <v>4.2707750000000004</v>
      </c>
      <c r="BU62" s="160"/>
      <c r="BV62" s="161"/>
      <c r="BW62" s="96">
        <v>4466.0169999999998</v>
      </c>
      <c r="BX62" s="160"/>
      <c r="BY62" s="161"/>
      <c r="BZ62" s="96">
        <v>9483.9249999999993</v>
      </c>
      <c r="CA62" s="160"/>
      <c r="CB62" s="161"/>
      <c r="CC62" s="96">
        <v>921.15390000000002</v>
      </c>
      <c r="CD62" s="160"/>
      <c r="CE62" s="161"/>
      <c r="CF62" s="96">
        <v>65.31532</v>
      </c>
      <c r="CG62" s="160"/>
      <c r="CH62" s="161"/>
      <c r="CI62" s="96">
        <v>93.391189999999995</v>
      </c>
      <c r="CJ62" s="160"/>
      <c r="CK62" s="161"/>
      <c r="CL62" s="124">
        <v>2.8395061699999999</v>
      </c>
      <c r="CM62" s="160"/>
      <c r="CN62" s="162"/>
      <c r="CO62" s="85"/>
      <c r="CP62" s="85"/>
      <c r="CQ62" s="85"/>
    </row>
    <row r="63" spans="2:95" x14ac:dyDescent="0.2">
      <c r="B63" s="85"/>
      <c r="C63" s="85"/>
      <c r="D63" s="85"/>
      <c r="E63" s="85"/>
      <c r="F63" s="85"/>
      <c r="G63" s="163"/>
      <c r="H63" s="85"/>
      <c r="I63" s="85"/>
      <c r="J63" s="160"/>
      <c r="K63" s="85"/>
      <c r="L63" s="85"/>
      <c r="M63" s="160"/>
      <c r="N63" s="85"/>
      <c r="O63" s="85"/>
      <c r="P63" s="160"/>
      <c r="Q63" s="85"/>
      <c r="R63" s="85"/>
      <c r="S63" s="160"/>
      <c r="T63" s="85"/>
      <c r="U63" s="85"/>
      <c r="V63" s="160"/>
      <c r="W63" s="85"/>
      <c r="X63" s="85"/>
      <c r="Y63" s="160"/>
      <c r="Z63" s="85"/>
      <c r="AA63" s="85"/>
      <c r="AB63" s="160"/>
      <c r="AC63" s="85"/>
      <c r="AD63" s="85"/>
      <c r="AE63" s="160"/>
      <c r="AF63" s="85"/>
      <c r="AG63" s="85"/>
      <c r="AH63" s="160"/>
      <c r="AI63" s="85"/>
      <c r="AJ63" s="85"/>
      <c r="AK63" s="160"/>
      <c r="AL63" s="85"/>
      <c r="AM63" s="85"/>
      <c r="AN63" s="160"/>
      <c r="AO63" s="85"/>
      <c r="AP63" s="85"/>
      <c r="AQ63" s="160"/>
      <c r="AR63" s="85"/>
      <c r="AS63" s="85"/>
      <c r="AT63" s="160"/>
      <c r="AU63" s="85"/>
      <c r="AV63" s="85"/>
      <c r="AW63" s="160"/>
      <c r="AX63" s="85"/>
      <c r="AY63" s="85"/>
      <c r="AZ63" s="160"/>
      <c r="BA63" s="85"/>
      <c r="BB63" s="85"/>
      <c r="BC63" s="160"/>
      <c r="BD63" s="161"/>
      <c r="BE63" s="85"/>
      <c r="BF63" s="160"/>
      <c r="BG63" s="85"/>
      <c r="BH63" s="85"/>
      <c r="BI63" s="160"/>
      <c r="BJ63" s="161"/>
      <c r="BK63" s="85"/>
      <c r="BL63" s="160"/>
      <c r="BM63" s="85"/>
      <c r="BN63" s="85"/>
      <c r="BO63" s="160"/>
      <c r="BP63" s="161"/>
      <c r="BQ63" s="85"/>
      <c r="BR63" s="160"/>
      <c r="BS63" s="161"/>
      <c r="BT63" s="85"/>
      <c r="BU63" s="160"/>
      <c r="BV63" s="161"/>
      <c r="BW63" s="85"/>
      <c r="BX63" s="160"/>
      <c r="BY63" s="161"/>
      <c r="BZ63" s="85"/>
      <c r="CA63" s="160"/>
      <c r="CB63" s="161"/>
      <c r="CC63" s="85"/>
      <c r="CD63" s="160"/>
      <c r="CE63" s="161"/>
      <c r="CF63" s="85"/>
      <c r="CG63" s="160"/>
      <c r="CH63" s="161"/>
      <c r="CI63" s="85"/>
      <c r="CJ63" s="160"/>
      <c r="CK63" s="161"/>
      <c r="CL63" s="85"/>
      <c r="CM63" s="160"/>
      <c r="CN63" s="162"/>
      <c r="CO63" s="85"/>
      <c r="CP63" s="85"/>
      <c r="CQ63" s="85"/>
    </row>
    <row r="64" spans="2:95" x14ac:dyDescent="0.2">
      <c r="B64" s="85"/>
      <c r="C64" s="85"/>
      <c r="D64" s="85"/>
      <c r="E64" s="85"/>
      <c r="F64" s="85"/>
      <c r="G64" s="163"/>
      <c r="H64" s="85"/>
      <c r="I64" s="85"/>
      <c r="J64" s="160"/>
      <c r="K64" s="85"/>
      <c r="L64" s="85"/>
      <c r="M64" s="160"/>
      <c r="N64" s="85"/>
      <c r="O64" s="85"/>
      <c r="P64" s="160"/>
      <c r="Q64" s="85"/>
      <c r="R64" s="85"/>
      <c r="S64" s="160"/>
      <c r="T64" s="85"/>
      <c r="U64" s="85"/>
      <c r="V64" s="160"/>
      <c r="W64" s="85"/>
      <c r="X64" s="85"/>
      <c r="Y64" s="160"/>
      <c r="Z64" s="85"/>
      <c r="AA64" s="85"/>
      <c r="AB64" s="160"/>
      <c r="AC64" s="85"/>
      <c r="AD64" s="85"/>
      <c r="AE64" s="160"/>
      <c r="AF64" s="85"/>
      <c r="AG64" s="85"/>
      <c r="AH64" s="160"/>
      <c r="AI64" s="85"/>
      <c r="AJ64" s="85"/>
      <c r="AK64" s="160"/>
      <c r="AL64" s="85"/>
      <c r="AM64" s="85"/>
      <c r="AN64" s="160"/>
      <c r="AO64" s="85"/>
      <c r="AP64" s="85"/>
      <c r="AQ64" s="160"/>
      <c r="AR64" s="85"/>
      <c r="AS64" s="85"/>
      <c r="AT64" s="160"/>
      <c r="AU64" s="85"/>
      <c r="AV64" s="85"/>
      <c r="AW64" s="160"/>
      <c r="AX64" s="85"/>
      <c r="AY64" s="85"/>
      <c r="AZ64" s="160"/>
      <c r="BA64" s="85"/>
      <c r="BB64" s="85"/>
      <c r="BC64" s="160"/>
      <c r="BD64" s="161"/>
      <c r="BE64" s="85"/>
      <c r="BF64" s="160"/>
      <c r="BG64" s="85"/>
      <c r="BH64" s="85"/>
      <c r="BI64" s="160"/>
      <c r="BJ64" s="161"/>
      <c r="BK64" s="85"/>
      <c r="BL64" s="160"/>
      <c r="BM64" s="85"/>
      <c r="BN64" s="85"/>
      <c r="BO64" s="160"/>
      <c r="BP64" s="161"/>
      <c r="BQ64" s="85"/>
      <c r="BR64" s="160"/>
      <c r="BS64" s="161"/>
      <c r="BT64" s="85"/>
      <c r="BU64" s="160"/>
      <c r="BV64" s="161"/>
      <c r="BW64" s="85"/>
      <c r="BX64" s="160"/>
      <c r="BY64" s="161"/>
      <c r="BZ64" s="85"/>
      <c r="CA64" s="160"/>
      <c r="CB64" s="161"/>
      <c r="CC64" s="85"/>
      <c r="CD64" s="160"/>
      <c r="CE64" s="161"/>
      <c r="CF64" s="85"/>
      <c r="CG64" s="160"/>
      <c r="CH64" s="161"/>
      <c r="CI64" s="85"/>
      <c r="CJ64" s="160"/>
      <c r="CK64" s="161"/>
      <c r="CL64" s="85"/>
      <c r="CM64" s="160"/>
      <c r="CN64" s="162"/>
      <c r="CO64" s="85"/>
      <c r="CP64" s="85"/>
      <c r="CQ64" s="85"/>
    </row>
    <row r="65" spans="2:95" x14ac:dyDescent="0.2">
      <c r="B65" s="85"/>
      <c r="C65" s="85"/>
      <c r="D65" s="85"/>
      <c r="E65" s="85"/>
      <c r="F65" s="85"/>
      <c r="G65" s="163"/>
      <c r="H65" s="85"/>
      <c r="I65" s="85"/>
      <c r="J65" s="160"/>
      <c r="K65" s="85"/>
      <c r="L65" s="85"/>
      <c r="M65" s="160"/>
      <c r="N65" s="85"/>
      <c r="O65" s="85"/>
      <c r="P65" s="160"/>
      <c r="Q65" s="85"/>
      <c r="R65" s="85"/>
      <c r="S65" s="160"/>
      <c r="T65" s="85"/>
      <c r="U65" s="85"/>
      <c r="V65" s="160"/>
      <c r="W65" s="85"/>
      <c r="X65" s="85"/>
      <c r="Y65" s="160"/>
      <c r="Z65" s="85"/>
      <c r="AA65" s="85"/>
      <c r="AB65" s="160"/>
      <c r="AC65" s="85"/>
      <c r="AD65" s="85"/>
      <c r="AE65" s="160"/>
      <c r="AF65" s="85"/>
      <c r="AG65" s="85"/>
      <c r="AH65" s="160"/>
      <c r="AI65" s="85"/>
      <c r="AJ65" s="85"/>
      <c r="AK65" s="160"/>
      <c r="AL65" s="85"/>
      <c r="AM65" s="85"/>
      <c r="AN65" s="160"/>
      <c r="AO65" s="85"/>
      <c r="AP65" s="85"/>
      <c r="AQ65" s="160"/>
      <c r="AR65" s="85"/>
      <c r="AS65" s="85"/>
      <c r="AT65" s="160"/>
      <c r="AU65" s="85"/>
      <c r="AV65" s="85"/>
      <c r="AW65" s="160"/>
      <c r="AX65" s="85"/>
      <c r="AY65" s="85"/>
      <c r="AZ65" s="160"/>
      <c r="BA65" s="85"/>
      <c r="BB65" s="85"/>
      <c r="BC65" s="160"/>
      <c r="BD65" s="161"/>
      <c r="BE65" s="85"/>
      <c r="BF65" s="160"/>
      <c r="BG65" s="85"/>
      <c r="BH65" s="85"/>
      <c r="BI65" s="160"/>
      <c r="BJ65" s="161"/>
      <c r="BK65" s="85"/>
      <c r="BL65" s="160"/>
      <c r="BM65" s="85"/>
      <c r="BN65" s="85"/>
      <c r="BO65" s="160"/>
      <c r="BP65" s="161"/>
      <c r="BQ65" s="85"/>
      <c r="BR65" s="160"/>
      <c r="BS65" s="161"/>
      <c r="BT65" s="85"/>
      <c r="BU65" s="160"/>
      <c r="BV65" s="161"/>
      <c r="BW65" s="85"/>
      <c r="BX65" s="160"/>
      <c r="BY65" s="161"/>
      <c r="BZ65" s="85"/>
      <c r="CA65" s="160"/>
      <c r="CB65" s="161"/>
      <c r="CC65" s="85"/>
      <c r="CD65" s="160"/>
      <c r="CE65" s="161"/>
      <c r="CF65" s="85"/>
      <c r="CG65" s="160"/>
      <c r="CH65" s="161"/>
      <c r="CI65" s="85"/>
      <c r="CJ65" s="160"/>
      <c r="CK65" s="161"/>
      <c r="CL65" s="85"/>
      <c r="CM65" s="160"/>
      <c r="CN65" s="162"/>
      <c r="CO65" s="85"/>
      <c r="CP65" s="85"/>
      <c r="CQ65" s="85"/>
    </row>
    <row r="66" spans="2:95" ht="17" thickBot="1" x14ac:dyDescent="0.25">
      <c r="B66" s="85"/>
      <c r="C66" s="85"/>
      <c r="D66" s="85"/>
      <c r="E66" s="85"/>
      <c r="F66" s="85"/>
      <c r="G66" s="163"/>
      <c r="H66" s="85"/>
      <c r="I66" s="85"/>
      <c r="J66" s="160"/>
      <c r="K66" s="85"/>
      <c r="L66" s="85"/>
      <c r="M66" s="160"/>
      <c r="N66" s="85"/>
      <c r="O66" s="85"/>
      <c r="P66" s="160"/>
      <c r="Q66" s="85"/>
      <c r="R66" s="85"/>
      <c r="S66" s="160"/>
      <c r="T66" s="85"/>
      <c r="U66" s="85"/>
      <c r="V66" s="160"/>
      <c r="W66" s="85"/>
      <c r="X66" s="85"/>
      <c r="Y66" s="160"/>
      <c r="Z66" s="85"/>
      <c r="AA66" s="85"/>
      <c r="AB66" s="160"/>
      <c r="AC66" s="85"/>
      <c r="AD66" s="85"/>
      <c r="AE66" s="160"/>
      <c r="AF66" s="85"/>
      <c r="AG66" s="85"/>
      <c r="AH66" s="160"/>
      <c r="AI66" s="85"/>
      <c r="AJ66" s="85"/>
      <c r="AK66" s="160"/>
      <c r="AL66" s="85"/>
      <c r="AM66" s="85"/>
      <c r="AN66" s="160"/>
      <c r="AO66" s="85"/>
      <c r="AP66" s="85"/>
      <c r="AQ66" s="160"/>
      <c r="AR66" s="85"/>
      <c r="AS66" s="85"/>
      <c r="AT66" s="160"/>
      <c r="AU66" s="85"/>
      <c r="AV66" s="85"/>
      <c r="AW66" s="160"/>
      <c r="AX66" s="85"/>
      <c r="AY66" s="85"/>
      <c r="AZ66" s="160"/>
      <c r="BA66" s="85"/>
      <c r="BB66" s="85"/>
      <c r="BC66" s="160"/>
      <c r="BD66" s="161"/>
      <c r="BE66" s="85"/>
      <c r="BF66" s="160"/>
      <c r="BG66" s="85"/>
      <c r="BH66" s="85"/>
      <c r="BI66" s="160"/>
      <c r="BJ66" s="161"/>
      <c r="BK66" s="85"/>
      <c r="BL66" s="160"/>
      <c r="BM66" s="85"/>
      <c r="BN66" s="85"/>
      <c r="BO66" s="160"/>
      <c r="BP66" s="161"/>
      <c r="BQ66" s="85"/>
      <c r="BR66" s="160"/>
      <c r="BS66" s="161"/>
      <c r="BT66" s="85"/>
      <c r="BU66" s="160"/>
      <c r="BV66" s="161"/>
      <c r="BW66" s="85"/>
      <c r="BX66" s="160"/>
      <c r="BY66" s="161"/>
      <c r="BZ66" s="85"/>
      <c r="CA66" s="160"/>
      <c r="CB66" s="161"/>
      <c r="CC66" s="85"/>
      <c r="CD66" s="160"/>
      <c r="CE66" s="161"/>
      <c r="CF66" s="85"/>
      <c r="CG66" s="160"/>
      <c r="CH66" s="161"/>
      <c r="CI66" s="85"/>
      <c r="CJ66" s="160"/>
      <c r="CK66" s="161"/>
      <c r="CL66" s="85"/>
      <c r="CM66" s="160"/>
      <c r="CN66" s="162"/>
      <c r="CO66" s="85"/>
      <c r="CP66" s="85"/>
      <c r="CQ66" s="85"/>
    </row>
    <row r="67" spans="2:95" ht="17" thickBot="1" x14ac:dyDescent="0.25">
      <c r="B67" s="88">
        <v>907</v>
      </c>
      <c r="C67" s="89" t="s">
        <v>268</v>
      </c>
      <c r="D67" s="89" t="s">
        <v>295</v>
      </c>
      <c r="E67" s="89" t="s">
        <v>40</v>
      </c>
      <c r="F67" s="90">
        <v>155.46809999999999</v>
      </c>
      <c r="G67" s="163">
        <v>127.9713</v>
      </c>
      <c r="H67" s="85"/>
      <c r="I67" s="91">
        <v>28.688420000000001</v>
      </c>
      <c r="J67" s="160">
        <v>18.65906</v>
      </c>
      <c r="K67" s="85"/>
      <c r="L67" s="91">
        <v>7276.1620000000003</v>
      </c>
      <c r="M67" s="160">
        <v>9718.6309999999994</v>
      </c>
      <c r="N67" s="85"/>
      <c r="O67" s="91">
        <v>127.7504</v>
      </c>
      <c r="P67" s="160">
        <v>108.03319999999999</v>
      </c>
      <c r="Q67" s="85"/>
      <c r="R67" s="91">
        <v>40.700000000000003</v>
      </c>
      <c r="S67" s="160">
        <v>37.864690000000003</v>
      </c>
      <c r="T67" s="85"/>
      <c r="U67" s="92">
        <v>30.329219999999999</v>
      </c>
      <c r="V67" s="160">
        <v>30.329219999999999</v>
      </c>
      <c r="W67" s="85"/>
      <c r="X67" s="91">
        <v>9373.9210000000003</v>
      </c>
      <c r="Y67" s="160">
        <v>9461.9210000000003</v>
      </c>
      <c r="Z67" s="85"/>
      <c r="AA67" s="91">
        <v>3.0851160000000002</v>
      </c>
      <c r="AB67" s="160">
        <v>3.0663079999999998</v>
      </c>
      <c r="AC67" s="85"/>
      <c r="AD67" s="91">
        <v>5.9668140000000003</v>
      </c>
      <c r="AE67" s="160">
        <v>3.7951920000000001</v>
      </c>
      <c r="AF67" s="85"/>
      <c r="AG67" s="91">
        <v>108.3271</v>
      </c>
      <c r="AH67" s="160">
        <v>97.286429999999996</v>
      </c>
      <c r="AI67" s="85"/>
      <c r="AJ67" s="91">
        <v>821.29549999999995</v>
      </c>
      <c r="AK67" s="160">
        <v>723.25599999999997</v>
      </c>
      <c r="AL67" s="85"/>
      <c r="AM67" s="91">
        <v>19893.830000000002</v>
      </c>
      <c r="AN67" s="160">
        <v>18052.72</v>
      </c>
      <c r="AO67" s="85"/>
      <c r="AP67" s="91">
        <v>128.06129999999999</v>
      </c>
      <c r="AQ67" s="160">
        <v>472.06920000000002</v>
      </c>
      <c r="AR67" s="85"/>
      <c r="AS67" s="91">
        <v>4487.924</v>
      </c>
      <c r="AT67" s="160">
        <v>4732.8549999999996</v>
      </c>
      <c r="AU67" s="85"/>
      <c r="AV67" s="91">
        <v>86.129009999999994</v>
      </c>
      <c r="AW67" s="160">
        <v>625.44749999999999</v>
      </c>
      <c r="AX67" s="85"/>
      <c r="AY67" s="91">
        <v>9714.8430000000008</v>
      </c>
      <c r="AZ67" s="160">
        <v>6865.3249999999998</v>
      </c>
      <c r="BA67" s="85"/>
      <c r="BB67" s="93">
        <v>11.316872</v>
      </c>
      <c r="BC67" s="160">
        <v>11.31687</v>
      </c>
      <c r="BD67" s="161"/>
      <c r="BE67" s="90">
        <v>629.23580000000004</v>
      </c>
      <c r="BF67" s="160">
        <v>4555.9840000000004</v>
      </c>
      <c r="BG67" s="85"/>
      <c r="BH67" s="91">
        <v>1061.2570000000001</v>
      </c>
      <c r="BI67" s="160">
        <v>841.18960000000004</v>
      </c>
      <c r="BJ67" s="161"/>
      <c r="BK67" s="90">
        <v>391.06700000000001</v>
      </c>
      <c r="BL67" s="160">
        <v>361.68490000000003</v>
      </c>
      <c r="BM67" s="85"/>
      <c r="BN67" s="91">
        <v>34.710070000000002</v>
      </c>
      <c r="BO67" s="160">
        <v>33.99</v>
      </c>
      <c r="BP67" s="161"/>
      <c r="BQ67" s="90">
        <v>10.814489999999999</v>
      </c>
      <c r="BR67" s="160">
        <v>9.4365670000000001</v>
      </c>
      <c r="BS67" s="161"/>
      <c r="BT67" s="90">
        <v>0.48950399999999999</v>
      </c>
      <c r="BU67" s="160">
        <v>0.62394799999999995</v>
      </c>
      <c r="BV67" s="161"/>
      <c r="BW67" s="90">
        <v>3426.7809999999999</v>
      </c>
      <c r="BX67" s="160">
        <v>4329.45</v>
      </c>
      <c r="BY67" s="161"/>
      <c r="BZ67" s="90">
        <v>9373.9210000000003</v>
      </c>
      <c r="CA67" s="160">
        <v>9459.7270000000008</v>
      </c>
      <c r="CB67" s="161"/>
      <c r="CC67" s="90">
        <v>777.28859999999997</v>
      </c>
      <c r="CD67" s="160">
        <v>843.56550000000004</v>
      </c>
      <c r="CE67" s="161"/>
      <c r="CF67" s="123">
        <v>14.6502058</v>
      </c>
      <c r="CG67" s="160">
        <v>16.255500000000001</v>
      </c>
      <c r="CH67" s="161"/>
      <c r="CI67" s="90">
        <v>119.6705</v>
      </c>
      <c r="CJ67" s="160">
        <v>87.309039999999996</v>
      </c>
      <c r="CK67" s="161"/>
      <c r="CL67" s="123">
        <v>2.8395061699999999</v>
      </c>
      <c r="CM67" s="160">
        <v>2.9490750000000001</v>
      </c>
      <c r="CN67" s="162"/>
      <c r="CO67" s="85"/>
      <c r="CP67" s="85"/>
      <c r="CQ67" s="85"/>
    </row>
    <row r="68" spans="2:95" ht="17" thickBot="1" x14ac:dyDescent="0.25">
      <c r="B68" s="94">
        <v>908</v>
      </c>
      <c r="C68" s="95" t="s">
        <v>268</v>
      </c>
      <c r="D68" s="95" t="s">
        <v>295</v>
      </c>
      <c r="E68" s="95" t="s">
        <v>15</v>
      </c>
      <c r="F68" s="96">
        <v>100.4744</v>
      </c>
      <c r="G68" s="163"/>
      <c r="H68" s="85"/>
      <c r="I68" s="97">
        <v>8.6296979999999994</v>
      </c>
      <c r="J68" s="160"/>
      <c r="K68" s="85"/>
      <c r="L68" s="97">
        <v>12161.1</v>
      </c>
      <c r="M68" s="160"/>
      <c r="N68" s="85"/>
      <c r="O68" s="97">
        <v>88.316000000000003</v>
      </c>
      <c r="P68" s="160"/>
      <c r="Q68" s="85"/>
      <c r="R68" s="97">
        <v>35.02937</v>
      </c>
      <c r="S68" s="160"/>
      <c r="T68" s="85"/>
      <c r="U68" s="98">
        <v>30.329219999999999</v>
      </c>
      <c r="V68" s="160"/>
      <c r="W68" s="85"/>
      <c r="X68" s="97">
        <v>9549.9210000000003</v>
      </c>
      <c r="Y68" s="160"/>
      <c r="Z68" s="85"/>
      <c r="AA68" s="97">
        <v>3.0474999999999999</v>
      </c>
      <c r="AB68" s="160"/>
      <c r="AC68" s="85"/>
      <c r="AD68" s="97">
        <v>1.623569</v>
      </c>
      <c r="AE68" s="160"/>
      <c r="AF68" s="85"/>
      <c r="AG68" s="97">
        <v>86.245760000000004</v>
      </c>
      <c r="AH68" s="160"/>
      <c r="AI68" s="85"/>
      <c r="AJ68" s="97">
        <v>625.2165</v>
      </c>
      <c r="AK68" s="160"/>
      <c r="AL68" s="85"/>
      <c r="AM68" s="97">
        <v>16211.61</v>
      </c>
      <c r="AN68" s="160"/>
      <c r="AO68" s="85"/>
      <c r="AP68" s="97">
        <v>190.44409999999999</v>
      </c>
      <c r="AQ68" s="160"/>
      <c r="AR68" s="85"/>
      <c r="AS68" s="97">
        <v>5102.1049999999996</v>
      </c>
      <c r="AT68" s="160"/>
      <c r="AU68" s="85"/>
      <c r="AV68" s="99">
        <v>0</v>
      </c>
      <c r="AW68" s="160"/>
      <c r="AX68" s="85"/>
      <c r="AY68" s="97">
        <v>3418.2420000000002</v>
      </c>
      <c r="AZ68" s="160"/>
      <c r="BA68" s="85"/>
      <c r="BB68" s="99">
        <v>11.316872</v>
      </c>
      <c r="BC68" s="160"/>
      <c r="BD68" s="161"/>
      <c r="BE68" s="96">
        <v>1464.4159999999999</v>
      </c>
      <c r="BF68" s="160"/>
      <c r="BG68" s="85"/>
      <c r="BH68" s="97">
        <v>613.78719999999998</v>
      </c>
      <c r="BI68" s="160"/>
      <c r="BJ68" s="161"/>
      <c r="BK68" s="96">
        <v>221.2062</v>
      </c>
      <c r="BL68" s="160"/>
      <c r="BM68" s="85"/>
      <c r="BN68" s="97">
        <v>21.866700000000002</v>
      </c>
      <c r="BO68" s="160"/>
      <c r="BP68" s="161"/>
      <c r="BQ68" s="96">
        <v>5.6606569999999996</v>
      </c>
      <c r="BR68" s="160"/>
      <c r="BS68" s="161"/>
      <c r="BT68" s="96">
        <v>0.27583800000000003</v>
      </c>
      <c r="BU68" s="160"/>
      <c r="BV68" s="161"/>
      <c r="BW68" s="96">
        <v>4342.6130000000003</v>
      </c>
      <c r="BX68" s="160"/>
      <c r="BY68" s="161"/>
      <c r="BZ68" s="96">
        <v>9549.9210000000003</v>
      </c>
      <c r="CA68" s="160"/>
      <c r="CB68" s="161"/>
      <c r="CC68" s="96">
        <v>596.90309999999999</v>
      </c>
      <c r="CD68" s="160"/>
      <c r="CE68" s="161"/>
      <c r="CF68" s="124">
        <v>14.6502058</v>
      </c>
      <c r="CG68" s="160"/>
      <c r="CH68" s="161"/>
      <c r="CI68" s="96">
        <v>65.256159999999994</v>
      </c>
      <c r="CJ68" s="160"/>
      <c r="CK68" s="161"/>
      <c r="CL68" s="124">
        <v>2.8395061699999999</v>
      </c>
      <c r="CM68" s="160"/>
      <c r="CN68" s="162"/>
      <c r="CO68" s="85"/>
      <c r="CP68" s="85"/>
      <c r="CQ68" s="85"/>
    </row>
    <row r="69" spans="2:95" ht="17" thickBot="1" x14ac:dyDescent="0.25">
      <c r="B69" s="100">
        <v>920</v>
      </c>
      <c r="C69" s="101" t="s">
        <v>179</v>
      </c>
      <c r="D69" s="101" t="s">
        <v>295</v>
      </c>
      <c r="E69" s="101" t="s">
        <v>15</v>
      </c>
      <c r="F69" s="85"/>
      <c r="G69" s="163"/>
      <c r="H69" s="85"/>
      <c r="I69" s="85"/>
      <c r="J69" s="160"/>
      <c r="K69" s="85"/>
      <c r="L69" s="85"/>
      <c r="M69" s="160"/>
      <c r="N69" s="85"/>
      <c r="O69" s="85"/>
      <c r="P69" s="160"/>
      <c r="Q69" s="85"/>
      <c r="R69" s="85"/>
      <c r="S69" s="160"/>
      <c r="T69" s="85"/>
      <c r="U69" s="85"/>
      <c r="V69" s="160"/>
      <c r="W69" s="85"/>
      <c r="X69" s="85"/>
      <c r="Y69" s="160"/>
      <c r="Z69" s="85"/>
      <c r="AA69" s="85"/>
      <c r="AB69" s="160"/>
      <c r="AC69" s="85"/>
      <c r="AD69" s="85"/>
      <c r="AE69" s="160"/>
      <c r="AF69" s="85"/>
      <c r="AG69" s="85"/>
      <c r="AH69" s="160"/>
      <c r="AI69" s="85"/>
      <c r="AJ69" s="85"/>
      <c r="AK69" s="160"/>
      <c r="AL69" s="85"/>
      <c r="AM69" s="85"/>
      <c r="AN69" s="160"/>
      <c r="AO69" s="85"/>
      <c r="AP69" s="120">
        <v>214.20820000000001</v>
      </c>
      <c r="AQ69" s="160"/>
      <c r="AR69" s="85"/>
      <c r="AS69" s="120">
        <v>5007.1670000000004</v>
      </c>
      <c r="AT69" s="160"/>
      <c r="AU69" s="85"/>
      <c r="AV69" s="120">
        <v>169.84289999999999</v>
      </c>
      <c r="AW69" s="160"/>
      <c r="AX69" s="85"/>
      <c r="AY69" s="120">
        <v>10634.52</v>
      </c>
      <c r="AZ69" s="160"/>
      <c r="BA69" s="85"/>
      <c r="BB69" s="105">
        <v>11.316872</v>
      </c>
      <c r="BC69" s="160"/>
      <c r="BD69" s="161"/>
      <c r="BE69" s="102">
        <v>328.48579999999998</v>
      </c>
      <c r="BF69" s="160"/>
      <c r="BG69" s="85"/>
      <c r="BH69" s="103">
        <v>749.28099999999995</v>
      </c>
      <c r="BI69" s="160"/>
      <c r="BJ69" s="161"/>
      <c r="BK69" s="102">
        <v>390.50779999999997</v>
      </c>
      <c r="BL69" s="160"/>
      <c r="BM69" s="85"/>
      <c r="BN69" s="103">
        <v>34.8264</v>
      </c>
      <c r="BO69" s="160"/>
      <c r="BP69" s="161"/>
      <c r="BQ69" s="102">
        <v>8.5815789999999996</v>
      </c>
      <c r="BR69" s="160"/>
      <c r="BS69" s="161"/>
      <c r="BT69" s="102">
        <v>0.45289200000000002</v>
      </c>
      <c r="BU69" s="160"/>
      <c r="BV69" s="161"/>
      <c r="BW69" s="102">
        <v>6432.9139999999998</v>
      </c>
      <c r="BX69" s="160"/>
      <c r="BY69" s="161"/>
      <c r="BZ69" s="102">
        <v>9471.4989999999998</v>
      </c>
      <c r="CA69" s="160"/>
      <c r="CB69" s="161"/>
      <c r="CC69" s="102">
        <v>832.21609999999998</v>
      </c>
      <c r="CD69" s="160"/>
      <c r="CE69" s="161"/>
      <c r="CF69" s="102">
        <v>16.838080000000001</v>
      </c>
      <c r="CG69" s="160"/>
      <c r="CH69" s="161"/>
      <c r="CI69" s="102">
        <v>70.449150000000003</v>
      </c>
      <c r="CJ69" s="160"/>
      <c r="CK69" s="161"/>
      <c r="CL69" s="102">
        <v>3.2777799999999999</v>
      </c>
      <c r="CM69" s="160"/>
      <c r="CN69" s="162"/>
      <c r="CO69" s="85"/>
      <c r="CP69" s="85"/>
      <c r="CQ69" s="85"/>
    </row>
    <row r="70" spans="2:95" ht="17" thickBot="1" x14ac:dyDescent="0.25">
      <c r="B70" s="94">
        <v>922</v>
      </c>
      <c r="C70" s="95" t="s">
        <v>179</v>
      </c>
      <c r="D70" s="95" t="s">
        <v>295</v>
      </c>
      <c r="E70" s="95" t="s">
        <v>15</v>
      </c>
      <c r="F70" s="85"/>
      <c r="G70" s="163"/>
      <c r="H70" s="85"/>
      <c r="I70" s="85"/>
      <c r="J70" s="160"/>
      <c r="K70" s="85"/>
      <c r="L70" s="85"/>
      <c r="M70" s="160"/>
      <c r="N70" s="85"/>
      <c r="O70" s="85"/>
      <c r="P70" s="160"/>
      <c r="Q70" s="85"/>
      <c r="R70" s="85"/>
      <c r="S70" s="160"/>
      <c r="T70" s="85"/>
      <c r="U70" s="85"/>
      <c r="V70" s="160"/>
      <c r="W70" s="85"/>
      <c r="X70" s="85"/>
      <c r="Y70" s="160"/>
      <c r="Z70" s="85"/>
      <c r="AA70" s="85"/>
      <c r="AB70" s="160"/>
      <c r="AC70" s="85"/>
      <c r="AD70" s="85"/>
      <c r="AE70" s="160"/>
      <c r="AF70" s="85"/>
      <c r="AG70" s="85"/>
      <c r="AH70" s="160"/>
      <c r="AI70" s="85"/>
      <c r="AJ70" s="85"/>
      <c r="AK70" s="160"/>
      <c r="AL70" s="85"/>
      <c r="AM70" s="85"/>
      <c r="AN70" s="160"/>
      <c r="AO70" s="85"/>
      <c r="AP70" s="120">
        <v>1355.5630000000001</v>
      </c>
      <c r="AQ70" s="160"/>
      <c r="AR70" s="85"/>
      <c r="AS70" s="120">
        <v>4334.2240000000002</v>
      </c>
      <c r="AT70" s="160"/>
      <c r="AU70" s="85"/>
      <c r="AV70" s="120">
        <v>2245.8180000000002</v>
      </c>
      <c r="AW70" s="160"/>
      <c r="AX70" s="85"/>
      <c r="AY70" s="120">
        <v>3693.694</v>
      </c>
      <c r="AZ70" s="160"/>
      <c r="BA70" s="85"/>
      <c r="BB70" s="99">
        <v>11.316872</v>
      </c>
      <c r="BC70" s="160"/>
      <c r="BD70" s="161"/>
      <c r="BE70" s="96">
        <v>15801.8</v>
      </c>
      <c r="BF70" s="160"/>
      <c r="BG70" s="85"/>
      <c r="BH70" s="97">
        <v>940.43309999999997</v>
      </c>
      <c r="BI70" s="160"/>
      <c r="BJ70" s="161"/>
      <c r="BK70" s="96">
        <v>443.95850000000002</v>
      </c>
      <c r="BL70" s="160"/>
      <c r="BM70" s="85"/>
      <c r="BN70" s="97">
        <v>44.556820000000002</v>
      </c>
      <c r="BO70" s="160"/>
      <c r="BP70" s="161"/>
      <c r="BQ70" s="96">
        <v>12.689539999999999</v>
      </c>
      <c r="BR70" s="160"/>
      <c r="BS70" s="161"/>
      <c r="BT70" s="96">
        <v>1.2775559999999999</v>
      </c>
      <c r="BU70" s="160"/>
      <c r="BV70" s="161"/>
      <c r="BW70" s="96">
        <v>3115.49</v>
      </c>
      <c r="BX70" s="160"/>
      <c r="BY70" s="161"/>
      <c r="BZ70" s="96">
        <v>9443.5679999999993</v>
      </c>
      <c r="CA70" s="160"/>
      <c r="CB70" s="161"/>
      <c r="CC70" s="96">
        <v>1167.854</v>
      </c>
      <c r="CD70" s="160"/>
      <c r="CE70" s="161"/>
      <c r="CF70" s="96">
        <v>18.883500000000002</v>
      </c>
      <c r="CG70" s="160"/>
      <c r="CH70" s="161"/>
      <c r="CI70" s="96">
        <v>93.860349999999997</v>
      </c>
      <c r="CJ70" s="160"/>
      <c r="CK70" s="161"/>
      <c r="CL70" s="124">
        <v>2.8395061699999999</v>
      </c>
      <c r="CM70" s="160"/>
      <c r="CN70" s="162"/>
      <c r="CO70" s="85"/>
      <c r="CP70" s="85"/>
      <c r="CQ70" s="85"/>
    </row>
    <row r="71" spans="2:95" ht="17" thickBot="1" x14ac:dyDescent="0.25">
      <c r="B71" s="100">
        <v>909</v>
      </c>
      <c r="C71" s="101" t="s">
        <v>268</v>
      </c>
      <c r="D71" s="101" t="s">
        <v>295</v>
      </c>
      <c r="E71" s="101" t="s">
        <v>28</v>
      </c>
      <c r="F71" s="90">
        <v>141.22800000000001</v>
      </c>
      <c r="G71" s="163">
        <v>127.7829</v>
      </c>
      <c r="H71" s="85"/>
      <c r="I71" s="91">
        <v>11.663589999999999</v>
      </c>
      <c r="J71" s="160">
        <v>29.252749999999999</v>
      </c>
      <c r="K71" s="85"/>
      <c r="L71" s="91">
        <v>6849.1989999999996</v>
      </c>
      <c r="M71" s="160">
        <v>5460.0919999999996</v>
      </c>
      <c r="N71" s="85"/>
      <c r="O71" s="91">
        <v>101.749</v>
      </c>
      <c r="P71" s="160">
        <v>111.0818</v>
      </c>
      <c r="Q71" s="85"/>
      <c r="R71" s="91">
        <v>46.044780000000003</v>
      </c>
      <c r="S71" s="160">
        <v>54.971330000000002</v>
      </c>
      <c r="T71" s="85"/>
      <c r="U71" s="92">
        <v>30.329219999999999</v>
      </c>
      <c r="V71" s="160">
        <v>30.329219999999999</v>
      </c>
      <c r="W71" s="85"/>
      <c r="X71" s="91">
        <v>9471.1880000000001</v>
      </c>
      <c r="Y71" s="160">
        <v>9497.7780000000002</v>
      </c>
      <c r="Z71" s="85"/>
      <c r="AA71" s="91">
        <v>6.1273470000000003</v>
      </c>
      <c r="AB71" s="160">
        <v>4.6998749999999996</v>
      </c>
      <c r="AC71" s="85"/>
      <c r="AD71" s="91">
        <v>3.6934040000000001</v>
      </c>
      <c r="AE71" s="160">
        <v>4.7067319999999997</v>
      </c>
      <c r="AF71" s="85"/>
      <c r="AG71" s="91">
        <v>113.65519999999999</v>
      </c>
      <c r="AH71" s="160">
        <v>124.0124</v>
      </c>
      <c r="AI71" s="85"/>
      <c r="AJ71" s="91">
        <v>747.34050000000002</v>
      </c>
      <c r="AK71" s="160">
        <v>1591.037</v>
      </c>
      <c r="AL71" s="85"/>
      <c r="AM71" s="91">
        <v>14882.44</v>
      </c>
      <c r="AN71" s="160">
        <v>42301.84</v>
      </c>
      <c r="AO71" s="85"/>
      <c r="AP71" s="103">
        <v>97.146910000000005</v>
      </c>
      <c r="AQ71" s="160">
        <v>253.60560000000001</v>
      </c>
      <c r="AR71" s="161">
        <v>-0.46278000000000002</v>
      </c>
      <c r="AS71" s="102">
        <v>4236.6130000000003</v>
      </c>
      <c r="AT71" s="160">
        <v>4618.8829999999998</v>
      </c>
      <c r="AU71" s="161">
        <v>-2.4080000000000001E-2</v>
      </c>
      <c r="AV71" s="102">
        <v>105.5111</v>
      </c>
      <c r="AW71" s="160">
        <v>266.03030000000001</v>
      </c>
      <c r="AX71" s="161">
        <v>-0.57465999999999995</v>
      </c>
      <c r="AY71" s="102">
        <v>1178.7249999999999</v>
      </c>
      <c r="AZ71" s="160">
        <v>6907.1059999999998</v>
      </c>
      <c r="BA71" s="161">
        <v>6.0860000000000003E-3</v>
      </c>
      <c r="BB71" s="125">
        <v>11.316872</v>
      </c>
      <c r="BC71" s="160">
        <v>11.31687</v>
      </c>
      <c r="BD71" s="161">
        <v>0</v>
      </c>
      <c r="BE71" s="102">
        <v>1696.1690000000001</v>
      </c>
      <c r="BF71" s="160">
        <v>1831.7249999999999</v>
      </c>
      <c r="BG71" s="161">
        <v>-0.59794999999999998</v>
      </c>
      <c r="BH71" s="102">
        <v>803.84379999999999</v>
      </c>
      <c r="BI71" s="160">
        <v>519.21500000000003</v>
      </c>
      <c r="BJ71" s="161">
        <v>-0.38275999999999999</v>
      </c>
      <c r="BK71" s="102">
        <v>294.99720000000002</v>
      </c>
      <c r="BL71" s="160">
        <v>486.21850000000001</v>
      </c>
      <c r="BM71" s="161">
        <v>0.34431499999999998</v>
      </c>
      <c r="BN71" s="102">
        <v>29.043109999999999</v>
      </c>
      <c r="BO71" s="160">
        <v>48.224150000000002</v>
      </c>
      <c r="BP71" s="161">
        <v>0.41877500000000001</v>
      </c>
      <c r="BQ71" s="102">
        <v>6.6169089999999997</v>
      </c>
      <c r="BR71" s="160">
        <v>33.557650000000002</v>
      </c>
      <c r="BS71" s="161">
        <v>2.5561289999999999</v>
      </c>
      <c r="BT71" s="102">
        <v>0.52646199999999999</v>
      </c>
      <c r="BU71" s="160">
        <v>7.2782799999999996</v>
      </c>
      <c r="BV71" s="161">
        <v>10.66489</v>
      </c>
      <c r="BW71" s="102">
        <v>3023.2719999999999</v>
      </c>
      <c r="BX71" s="160">
        <v>4176.8680000000004</v>
      </c>
      <c r="BY71" s="161">
        <v>-3.524E-2</v>
      </c>
      <c r="BZ71" s="102">
        <v>9471.1880000000001</v>
      </c>
      <c r="CA71" s="160">
        <v>9512.652</v>
      </c>
      <c r="CB71" s="161">
        <v>5.5950000000000001E-3</v>
      </c>
      <c r="CC71" s="102">
        <v>665.99720000000002</v>
      </c>
      <c r="CD71" s="160">
        <v>1046.4639999999999</v>
      </c>
      <c r="CE71" s="161">
        <v>0.24052499999999999</v>
      </c>
      <c r="CF71" s="125">
        <v>14.6502058</v>
      </c>
      <c r="CG71" s="160">
        <v>32.799469999999999</v>
      </c>
      <c r="CH71" s="161">
        <v>2.0177459999999998</v>
      </c>
      <c r="CI71" s="102">
        <v>81.80556</v>
      </c>
      <c r="CJ71" s="160">
        <v>81.757260000000002</v>
      </c>
      <c r="CK71" s="161">
        <v>-6.3589999999999994E-2</v>
      </c>
      <c r="CL71" s="125">
        <v>2.8395061699999999</v>
      </c>
      <c r="CM71" s="160">
        <v>2.8395060000000001</v>
      </c>
      <c r="CN71" s="162">
        <v>-3.7150000000000002E-2</v>
      </c>
      <c r="CO71" s="85"/>
      <c r="CP71" s="85"/>
      <c r="CQ71" s="85"/>
    </row>
    <row r="72" spans="2:95" ht="17" thickBot="1" x14ac:dyDescent="0.25">
      <c r="B72" s="94">
        <v>910</v>
      </c>
      <c r="C72" s="95" t="s">
        <v>268</v>
      </c>
      <c r="D72" s="95" t="s">
        <v>295</v>
      </c>
      <c r="E72" s="95" t="s">
        <v>28</v>
      </c>
      <c r="F72" s="96">
        <v>114.3378</v>
      </c>
      <c r="G72" s="163"/>
      <c r="H72" s="85"/>
      <c r="I72" s="97">
        <v>46.841900000000003</v>
      </c>
      <c r="J72" s="160"/>
      <c r="K72" s="85"/>
      <c r="L72" s="97">
        <v>4070.9839999999999</v>
      </c>
      <c r="M72" s="160"/>
      <c r="N72" s="85"/>
      <c r="O72" s="97">
        <v>120.41459999999999</v>
      </c>
      <c r="P72" s="160"/>
      <c r="Q72" s="85"/>
      <c r="R72" s="97">
        <v>63.897880000000001</v>
      </c>
      <c r="S72" s="160"/>
      <c r="T72" s="85"/>
      <c r="U72" s="98">
        <v>30.329219999999999</v>
      </c>
      <c r="V72" s="160"/>
      <c r="W72" s="85"/>
      <c r="X72" s="97">
        <v>9524.3670000000002</v>
      </c>
      <c r="Y72" s="160"/>
      <c r="Z72" s="85"/>
      <c r="AA72" s="97">
        <v>3.272402</v>
      </c>
      <c r="AB72" s="160"/>
      <c r="AC72" s="85"/>
      <c r="AD72" s="97">
        <v>5.720059</v>
      </c>
      <c r="AE72" s="160"/>
      <c r="AF72" s="85"/>
      <c r="AG72" s="97">
        <v>134.36949999999999</v>
      </c>
      <c r="AH72" s="160"/>
      <c r="AI72" s="85"/>
      <c r="AJ72" s="97">
        <v>2434.7339999999999</v>
      </c>
      <c r="AK72" s="160"/>
      <c r="AL72" s="85"/>
      <c r="AM72" s="97">
        <v>69721.240000000005</v>
      </c>
      <c r="AN72" s="160"/>
      <c r="AO72" s="85"/>
      <c r="AP72" s="97">
        <v>454.61020000000002</v>
      </c>
      <c r="AQ72" s="160"/>
      <c r="AR72" s="161"/>
      <c r="AS72" s="96">
        <v>4374.7690000000002</v>
      </c>
      <c r="AT72" s="160"/>
      <c r="AU72" s="161"/>
      <c r="AV72" s="96">
        <v>958.60990000000004</v>
      </c>
      <c r="AW72" s="160"/>
      <c r="AX72" s="161"/>
      <c r="AY72" s="96">
        <v>7149.42</v>
      </c>
      <c r="AZ72" s="160"/>
      <c r="BA72" s="161"/>
      <c r="BB72" s="124">
        <v>11.316872</v>
      </c>
      <c r="BC72" s="160"/>
      <c r="BD72" s="161"/>
      <c r="BE72" s="96">
        <v>1079.1849999999999</v>
      </c>
      <c r="BF72" s="160"/>
      <c r="BG72" s="161"/>
      <c r="BH72" s="96">
        <v>0</v>
      </c>
      <c r="BI72" s="160"/>
      <c r="BJ72" s="161"/>
      <c r="BK72" s="96">
        <v>419.78429999999997</v>
      </c>
      <c r="BL72" s="160"/>
      <c r="BM72" s="161"/>
      <c r="BN72" s="96">
        <v>37.348120000000002</v>
      </c>
      <c r="BO72" s="160"/>
      <c r="BP72" s="161"/>
      <c r="BQ72" s="96">
        <v>9.8398479999999999</v>
      </c>
      <c r="BR72" s="160"/>
      <c r="BS72" s="161"/>
      <c r="BT72" s="96">
        <v>10.77209</v>
      </c>
      <c r="BU72" s="160"/>
      <c r="BV72" s="161"/>
      <c r="BW72" s="96">
        <v>3687.4050000000002</v>
      </c>
      <c r="BX72" s="160"/>
      <c r="BY72" s="161"/>
      <c r="BZ72" s="96">
        <v>9524.3670000000002</v>
      </c>
      <c r="CA72" s="160"/>
      <c r="CB72" s="161"/>
      <c r="CC72" s="96">
        <v>1036.2929999999999</v>
      </c>
      <c r="CD72" s="160"/>
      <c r="CE72" s="161"/>
      <c r="CF72" s="96">
        <v>54.593919999999997</v>
      </c>
      <c r="CG72" s="160"/>
      <c r="CH72" s="161"/>
      <c r="CI72" s="96">
        <v>79.893100000000004</v>
      </c>
      <c r="CJ72" s="160"/>
      <c r="CK72" s="161"/>
      <c r="CL72" s="124">
        <v>2.8395061699999999</v>
      </c>
      <c r="CM72" s="160"/>
      <c r="CN72" s="162"/>
      <c r="CO72" s="85"/>
      <c r="CP72" s="85"/>
      <c r="CQ72" s="85"/>
    </row>
    <row r="73" spans="2:95" ht="17" thickBot="1" x14ac:dyDescent="0.25">
      <c r="B73" s="121">
        <v>921</v>
      </c>
      <c r="C73" s="101" t="s">
        <v>179</v>
      </c>
      <c r="D73" s="101" t="s">
        <v>295</v>
      </c>
      <c r="E73" s="101" t="s">
        <v>28</v>
      </c>
      <c r="F73" s="85"/>
      <c r="G73" s="163"/>
      <c r="H73" s="85"/>
      <c r="I73" s="85"/>
      <c r="J73" s="160"/>
      <c r="K73" s="85"/>
      <c r="L73" s="85"/>
      <c r="M73" s="160"/>
      <c r="N73" s="85"/>
      <c r="O73" s="85"/>
      <c r="P73" s="160"/>
      <c r="Q73" s="85"/>
      <c r="R73" s="85"/>
      <c r="S73" s="160"/>
      <c r="T73" s="85"/>
      <c r="U73" s="85"/>
      <c r="V73" s="160"/>
      <c r="W73" s="85"/>
      <c r="X73" s="85"/>
      <c r="Y73" s="160"/>
      <c r="Z73" s="85"/>
      <c r="AA73" s="85"/>
      <c r="AB73" s="160"/>
      <c r="AC73" s="85"/>
      <c r="AD73" s="85"/>
      <c r="AE73" s="160"/>
      <c r="AF73" s="85"/>
      <c r="AG73" s="85"/>
      <c r="AH73" s="160"/>
      <c r="AI73" s="85"/>
      <c r="AJ73" s="85"/>
      <c r="AK73" s="160"/>
      <c r="AL73" s="85"/>
      <c r="AM73" s="85"/>
      <c r="AN73" s="160"/>
      <c r="AO73" s="85"/>
      <c r="AP73" s="103">
        <v>132.2114</v>
      </c>
      <c r="AQ73" s="160"/>
      <c r="AR73" s="161"/>
      <c r="AS73" s="102">
        <v>5939.79</v>
      </c>
      <c r="AT73" s="160"/>
      <c r="AU73" s="161"/>
      <c r="AV73" s="125">
        <v>0</v>
      </c>
      <c r="AW73" s="160"/>
      <c r="AX73" s="161"/>
      <c r="AY73" s="102">
        <v>8852.9269999999997</v>
      </c>
      <c r="AZ73" s="160"/>
      <c r="BA73" s="161"/>
      <c r="BB73" s="125">
        <v>11.316872</v>
      </c>
      <c r="BC73" s="160"/>
      <c r="BD73" s="161"/>
      <c r="BE73" s="102">
        <v>4441.17</v>
      </c>
      <c r="BF73" s="160"/>
      <c r="BG73" s="161"/>
      <c r="BH73" s="102">
        <v>492.68020000000001</v>
      </c>
      <c r="BI73" s="160"/>
      <c r="BJ73" s="161"/>
      <c r="BK73" s="102">
        <v>355.95679999999999</v>
      </c>
      <c r="BL73" s="160"/>
      <c r="BM73" s="161"/>
      <c r="BN73" s="102">
        <v>24.497579999999999</v>
      </c>
      <c r="BO73" s="160"/>
      <c r="BP73" s="161"/>
      <c r="BQ73" s="102">
        <v>6.0274289999999997</v>
      </c>
      <c r="BR73" s="160"/>
      <c r="BS73" s="161"/>
      <c r="BT73" s="102">
        <v>0.27583800000000003</v>
      </c>
      <c r="BU73" s="160"/>
      <c r="BV73" s="161"/>
      <c r="BW73" s="102">
        <v>5074.701</v>
      </c>
      <c r="BX73" s="160"/>
      <c r="BY73" s="161"/>
      <c r="BZ73" s="102">
        <v>9568.64</v>
      </c>
      <c r="CA73" s="160"/>
      <c r="CB73" s="161"/>
      <c r="CC73" s="102">
        <v>736.30949999999996</v>
      </c>
      <c r="CD73" s="160"/>
      <c r="CE73" s="161"/>
      <c r="CF73" s="125">
        <v>14.6502058</v>
      </c>
      <c r="CG73" s="160"/>
      <c r="CH73" s="161"/>
      <c r="CI73" s="102">
        <v>69.712680000000006</v>
      </c>
      <c r="CJ73" s="160"/>
      <c r="CK73" s="161"/>
      <c r="CL73" s="125">
        <v>2.8395061699999999</v>
      </c>
      <c r="CM73" s="160"/>
      <c r="CN73" s="162"/>
      <c r="CO73" s="85"/>
      <c r="CP73" s="85"/>
      <c r="CQ73" s="85"/>
    </row>
    <row r="74" spans="2:95" ht="17" thickBot="1" x14ac:dyDescent="0.25">
      <c r="B74" s="94">
        <v>923</v>
      </c>
      <c r="C74" s="95" t="s">
        <v>179</v>
      </c>
      <c r="D74" s="95" t="s">
        <v>295</v>
      </c>
      <c r="E74" s="95" t="s">
        <v>28</v>
      </c>
      <c r="F74" s="85"/>
      <c r="G74" s="163"/>
      <c r="H74" s="85"/>
      <c r="I74" s="85"/>
      <c r="J74" s="160"/>
      <c r="K74" s="85"/>
      <c r="L74" s="85"/>
      <c r="M74" s="160"/>
      <c r="N74" s="85"/>
      <c r="O74" s="85"/>
      <c r="P74" s="160"/>
      <c r="Q74" s="85"/>
      <c r="R74" s="85"/>
      <c r="S74" s="160"/>
      <c r="T74" s="85"/>
      <c r="U74" s="85"/>
      <c r="V74" s="160"/>
      <c r="W74" s="85"/>
      <c r="X74" s="85"/>
      <c r="Y74" s="160"/>
      <c r="Z74" s="85"/>
      <c r="AA74" s="85"/>
      <c r="AB74" s="160"/>
      <c r="AC74" s="85"/>
      <c r="AD74" s="85"/>
      <c r="AE74" s="160"/>
      <c r="AF74" s="85"/>
      <c r="AG74" s="85"/>
      <c r="AH74" s="160"/>
      <c r="AI74" s="85"/>
      <c r="AJ74" s="85"/>
      <c r="AK74" s="160"/>
      <c r="AL74" s="85"/>
      <c r="AM74" s="85"/>
      <c r="AN74" s="160"/>
      <c r="AO74" s="85"/>
      <c r="AP74" s="120">
        <v>330.45389999999998</v>
      </c>
      <c r="AQ74" s="160"/>
      <c r="AR74" s="161"/>
      <c r="AS74" s="126">
        <v>3924.3580000000002</v>
      </c>
      <c r="AT74" s="160"/>
      <c r="AU74" s="161"/>
      <c r="AV74" s="127">
        <v>0</v>
      </c>
      <c r="AW74" s="160"/>
      <c r="AX74" s="161"/>
      <c r="AY74" s="126">
        <v>10447.35</v>
      </c>
      <c r="AZ74" s="160"/>
      <c r="BA74" s="161"/>
      <c r="BB74" s="124">
        <v>11.316872</v>
      </c>
      <c r="BC74" s="160"/>
      <c r="BD74" s="161"/>
      <c r="BE74" s="96">
        <v>110.3749</v>
      </c>
      <c r="BF74" s="160"/>
      <c r="BG74" s="161"/>
      <c r="BH74" s="96">
        <v>780.33609999999999</v>
      </c>
      <c r="BI74" s="160"/>
      <c r="BJ74" s="161"/>
      <c r="BK74" s="96">
        <v>874.13580000000002</v>
      </c>
      <c r="BL74" s="160"/>
      <c r="BM74" s="161"/>
      <c r="BN74" s="96">
        <v>102.0078</v>
      </c>
      <c r="BO74" s="160"/>
      <c r="BP74" s="161"/>
      <c r="BQ74" s="96">
        <v>111.74639999999999</v>
      </c>
      <c r="BR74" s="160"/>
      <c r="BS74" s="161"/>
      <c r="BT74" s="96">
        <v>17.538730000000001</v>
      </c>
      <c r="BU74" s="160"/>
      <c r="BV74" s="161"/>
      <c r="BW74" s="96">
        <v>4922.0940000000001</v>
      </c>
      <c r="BX74" s="160"/>
      <c r="BY74" s="161"/>
      <c r="BZ74" s="96">
        <v>9486.4120000000003</v>
      </c>
      <c r="CA74" s="160"/>
      <c r="CB74" s="161"/>
      <c r="CC74" s="96">
        <v>1747.2550000000001</v>
      </c>
      <c r="CD74" s="160"/>
      <c r="CE74" s="161"/>
      <c r="CF74" s="96">
        <v>47.303550000000001</v>
      </c>
      <c r="CG74" s="160"/>
      <c r="CH74" s="161"/>
      <c r="CI74" s="96">
        <v>95.617710000000002</v>
      </c>
      <c r="CJ74" s="160"/>
      <c r="CK74" s="161"/>
      <c r="CL74" s="124">
        <v>2.8395061699999999</v>
      </c>
      <c r="CM74" s="160"/>
      <c r="CN74" s="162"/>
      <c r="CO74" s="85"/>
      <c r="CP74" s="85"/>
      <c r="CQ74" s="85"/>
    </row>
  </sheetData>
  <mergeCells count="1232">
    <mergeCell ref="F3:H3"/>
    <mergeCell ref="I3:K3"/>
    <mergeCell ref="L3:N3"/>
    <mergeCell ref="O3:Q3"/>
    <mergeCell ref="R3:T3"/>
    <mergeCell ref="U3:W3"/>
    <mergeCell ref="Q5:Q6"/>
    <mergeCell ref="S5:S6"/>
    <mergeCell ref="T5:T6"/>
    <mergeCell ref="V5:V6"/>
    <mergeCell ref="W5:W6"/>
    <mergeCell ref="Y5:Y6"/>
    <mergeCell ref="CF3:CH3"/>
    <mergeCell ref="CI3:CK3"/>
    <mergeCell ref="CL3:CN3"/>
    <mergeCell ref="G5:G6"/>
    <mergeCell ref="H5:H6"/>
    <mergeCell ref="J5:J6"/>
    <mergeCell ref="K5:K6"/>
    <mergeCell ref="M5:M6"/>
    <mergeCell ref="N5:N6"/>
    <mergeCell ref="P5:P6"/>
    <mergeCell ref="BN3:BP3"/>
    <mergeCell ref="BQ3:BS3"/>
    <mergeCell ref="BT3:BV3"/>
    <mergeCell ref="BW3:BY3"/>
    <mergeCell ref="BZ3:CB3"/>
    <mergeCell ref="CC3:CE3"/>
    <mergeCell ref="AV3:AX3"/>
    <mergeCell ref="AY3:BA3"/>
    <mergeCell ref="BB3:BD3"/>
    <mergeCell ref="BE3:BG3"/>
    <mergeCell ref="BH3:BJ3"/>
    <mergeCell ref="BK3:BM3"/>
    <mergeCell ref="X3:Z3"/>
    <mergeCell ref="AA3:AC3"/>
    <mergeCell ref="AD3:AF3"/>
    <mergeCell ref="AG3:AI3"/>
    <mergeCell ref="BG5:BG6"/>
    <mergeCell ref="BI5:BI6"/>
    <mergeCell ref="AR5:AR6"/>
    <mergeCell ref="AT5:AT6"/>
    <mergeCell ref="AU5:AU6"/>
    <mergeCell ref="AW5:AW6"/>
    <mergeCell ref="AX5:AX6"/>
    <mergeCell ref="AZ5:AZ6"/>
    <mergeCell ref="AI5:AI6"/>
    <mergeCell ref="AK5:AK6"/>
    <mergeCell ref="AL5:AL6"/>
    <mergeCell ref="AN5:AN6"/>
    <mergeCell ref="AO5:AO6"/>
    <mergeCell ref="AQ5:AQ6"/>
    <mergeCell ref="Z5:Z6"/>
    <mergeCell ref="AB5:AB6"/>
    <mergeCell ref="AC5:AC6"/>
    <mergeCell ref="AE5:AE6"/>
    <mergeCell ref="AF5:AF6"/>
    <mergeCell ref="AH5:AH6"/>
    <mergeCell ref="AP3:AR3"/>
    <mergeCell ref="AS3:AU3"/>
    <mergeCell ref="CK5:CK6"/>
    <mergeCell ref="CM5:CM6"/>
    <mergeCell ref="CN5:CN6"/>
    <mergeCell ref="G7:G8"/>
    <mergeCell ref="H7:H8"/>
    <mergeCell ref="J7:J8"/>
    <mergeCell ref="K7:K8"/>
    <mergeCell ref="M7:M8"/>
    <mergeCell ref="N7:N8"/>
    <mergeCell ref="P7:P8"/>
    <mergeCell ref="CB5:CB6"/>
    <mergeCell ref="CD5:CD6"/>
    <mergeCell ref="CE5:CE6"/>
    <mergeCell ref="CG5:CG6"/>
    <mergeCell ref="CH5:CH6"/>
    <mergeCell ref="CJ5:CJ6"/>
    <mergeCell ref="BS5:BS6"/>
    <mergeCell ref="BU5:BU6"/>
    <mergeCell ref="BV5:BV6"/>
    <mergeCell ref="BX5:BX6"/>
    <mergeCell ref="BY5:BY6"/>
    <mergeCell ref="CA5:CA6"/>
    <mergeCell ref="BJ5:BJ6"/>
    <mergeCell ref="BL5:BL6"/>
    <mergeCell ref="BM5:BM6"/>
    <mergeCell ref="BO5:BO6"/>
    <mergeCell ref="BP5:BP6"/>
    <mergeCell ref="BR5:BR6"/>
    <mergeCell ref="BA5:BA6"/>
    <mergeCell ref="BC5:BC6"/>
    <mergeCell ref="BD5:BD6"/>
    <mergeCell ref="BF5:BF6"/>
    <mergeCell ref="AI7:AI8"/>
    <mergeCell ref="AK7:AK8"/>
    <mergeCell ref="AL7:AL8"/>
    <mergeCell ref="AN7:AN8"/>
    <mergeCell ref="AO7:AO8"/>
    <mergeCell ref="AQ7:AQ8"/>
    <mergeCell ref="Z7:Z8"/>
    <mergeCell ref="AB7:AB8"/>
    <mergeCell ref="AC7:AC8"/>
    <mergeCell ref="AE7:AE8"/>
    <mergeCell ref="AF7:AF8"/>
    <mergeCell ref="AH7:AH8"/>
    <mergeCell ref="Q7:Q8"/>
    <mergeCell ref="S7:S8"/>
    <mergeCell ref="T7:T8"/>
    <mergeCell ref="V7:V8"/>
    <mergeCell ref="W7:W8"/>
    <mergeCell ref="Y7:Y8"/>
    <mergeCell ref="BY7:BY8"/>
    <mergeCell ref="CA7:CA8"/>
    <mergeCell ref="BJ7:BJ8"/>
    <mergeCell ref="BL7:BL8"/>
    <mergeCell ref="BM7:BM8"/>
    <mergeCell ref="BO7:BO8"/>
    <mergeCell ref="BP7:BP8"/>
    <mergeCell ref="BR7:BR8"/>
    <mergeCell ref="BA7:BA8"/>
    <mergeCell ref="BC7:BC8"/>
    <mergeCell ref="BD7:BD8"/>
    <mergeCell ref="BF7:BF8"/>
    <mergeCell ref="BG7:BG8"/>
    <mergeCell ref="BI7:BI8"/>
    <mergeCell ref="AR7:AR8"/>
    <mergeCell ref="AT7:AT8"/>
    <mergeCell ref="AU7:AU8"/>
    <mergeCell ref="AW7:AW8"/>
    <mergeCell ref="AX7:AX8"/>
    <mergeCell ref="AZ7:AZ8"/>
    <mergeCell ref="Z9:Z10"/>
    <mergeCell ref="AB9:AB10"/>
    <mergeCell ref="AC9:AC10"/>
    <mergeCell ref="AE9:AE10"/>
    <mergeCell ref="AF9:AF10"/>
    <mergeCell ref="AH9:AH10"/>
    <mergeCell ref="Q9:Q10"/>
    <mergeCell ref="S9:S10"/>
    <mergeCell ref="T9:T10"/>
    <mergeCell ref="V9:V10"/>
    <mergeCell ref="W9:W10"/>
    <mergeCell ref="Y9:Y10"/>
    <mergeCell ref="CK7:CK8"/>
    <mergeCell ref="CM7:CM8"/>
    <mergeCell ref="CN7:CN8"/>
    <mergeCell ref="G9:G10"/>
    <mergeCell ref="H9:H10"/>
    <mergeCell ref="J9:J10"/>
    <mergeCell ref="K9:K10"/>
    <mergeCell ref="M9:M10"/>
    <mergeCell ref="N9:N10"/>
    <mergeCell ref="P9:P10"/>
    <mergeCell ref="CB7:CB8"/>
    <mergeCell ref="CD7:CD8"/>
    <mergeCell ref="CE7:CE8"/>
    <mergeCell ref="CG7:CG8"/>
    <mergeCell ref="CH7:CH8"/>
    <mergeCell ref="CJ7:CJ8"/>
    <mergeCell ref="BS7:BS8"/>
    <mergeCell ref="BU7:BU8"/>
    <mergeCell ref="BV7:BV8"/>
    <mergeCell ref="BX7:BX8"/>
    <mergeCell ref="BP9:BP10"/>
    <mergeCell ref="BR9:BR10"/>
    <mergeCell ref="BA9:BA10"/>
    <mergeCell ref="BC9:BC10"/>
    <mergeCell ref="BD9:BD10"/>
    <mergeCell ref="BF9:BF10"/>
    <mergeCell ref="BG9:BG10"/>
    <mergeCell ref="BI9:BI10"/>
    <mergeCell ref="AR9:AR10"/>
    <mergeCell ref="AT9:AT10"/>
    <mergeCell ref="AU9:AU10"/>
    <mergeCell ref="AW9:AW10"/>
    <mergeCell ref="AX9:AX10"/>
    <mergeCell ref="AZ9:AZ10"/>
    <mergeCell ref="AI9:AI10"/>
    <mergeCell ref="AK9:AK10"/>
    <mergeCell ref="AL9:AL10"/>
    <mergeCell ref="AN9:AN10"/>
    <mergeCell ref="AO9:AO10"/>
    <mergeCell ref="AQ9:AQ10"/>
    <mergeCell ref="AB11:AB12"/>
    <mergeCell ref="AE11:AE12"/>
    <mergeCell ref="AH11:AH12"/>
    <mergeCell ref="AK11:AK12"/>
    <mergeCell ref="AN11:AN12"/>
    <mergeCell ref="AQ11:AQ12"/>
    <mergeCell ref="CK9:CK10"/>
    <mergeCell ref="CM9:CM10"/>
    <mergeCell ref="CN9:CN10"/>
    <mergeCell ref="G11:G12"/>
    <mergeCell ref="J11:J12"/>
    <mergeCell ref="M11:M12"/>
    <mergeCell ref="P11:P12"/>
    <mergeCell ref="S11:S12"/>
    <mergeCell ref="V11:V12"/>
    <mergeCell ref="Y11:Y12"/>
    <mergeCell ref="CB9:CB10"/>
    <mergeCell ref="CD9:CD10"/>
    <mergeCell ref="CE9:CE10"/>
    <mergeCell ref="CG9:CG10"/>
    <mergeCell ref="CH9:CH10"/>
    <mergeCell ref="CJ9:CJ10"/>
    <mergeCell ref="BS9:BS10"/>
    <mergeCell ref="BU9:BU10"/>
    <mergeCell ref="BV9:BV10"/>
    <mergeCell ref="BX9:BX10"/>
    <mergeCell ref="BY9:BY10"/>
    <mergeCell ref="CA9:CA10"/>
    <mergeCell ref="BJ9:BJ10"/>
    <mergeCell ref="BL9:BL10"/>
    <mergeCell ref="BM9:BM10"/>
    <mergeCell ref="BO9:BO10"/>
    <mergeCell ref="CA11:CA12"/>
    <mergeCell ref="CB11:CB12"/>
    <mergeCell ref="BL11:BL12"/>
    <mergeCell ref="BM11:BM12"/>
    <mergeCell ref="BO11:BO12"/>
    <mergeCell ref="BP11:BP12"/>
    <mergeCell ref="BR11:BR12"/>
    <mergeCell ref="BS11:BS12"/>
    <mergeCell ref="BC11:BC12"/>
    <mergeCell ref="BD11:BD12"/>
    <mergeCell ref="BF11:BF12"/>
    <mergeCell ref="BG11:BG12"/>
    <mergeCell ref="BI11:BI12"/>
    <mergeCell ref="BJ11:BJ12"/>
    <mergeCell ref="AT11:AT12"/>
    <mergeCell ref="AU11:AU12"/>
    <mergeCell ref="AW11:AW12"/>
    <mergeCell ref="AX11:AX12"/>
    <mergeCell ref="AZ11:AZ12"/>
    <mergeCell ref="BA11:BA12"/>
    <mergeCell ref="AB13:AB14"/>
    <mergeCell ref="AC13:AC14"/>
    <mergeCell ref="AE13:AE14"/>
    <mergeCell ref="AF13:AF14"/>
    <mergeCell ref="AH13:AH14"/>
    <mergeCell ref="AI13:AI14"/>
    <mergeCell ref="S13:S14"/>
    <mergeCell ref="T13:T14"/>
    <mergeCell ref="V13:V14"/>
    <mergeCell ref="W13:W14"/>
    <mergeCell ref="Y13:Y14"/>
    <mergeCell ref="Z13:Z14"/>
    <mergeCell ref="CM11:CM12"/>
    <mergeCell ref="CN11:CN12"/>
    <mergeCell ref="G13:G14"/>
    <mergeCell ref="H13:H14"/>
    <mergeCell ref="J13:J14"/>
    <mergeCell ref="K13:K14"/>
    <mergeCell ref="M13:M14"/>
    <mergeCell ref="N13:N14"/>
    <mergeCell ref="P13:P14"/>
    <mergeCell ref="Q13:Q14"/>
    <mergeCell ref="CD11:CD12"/>
    <mergeCell ref="CE11:CE12"/>
    <mergeCell ref="CG11:CG12"/>
    <mergeCell ref="CH11:CH12"/>
    <mergeCell ref="CJ11:CJ12"/>
    <mergeCell ref="CK11:CK12"/>
    <mergeCell ref="BU11:BU12"/>
    <mergeCell ref="BV11:BV12"/>
    <mergeCell ref="BX11:BX12"/>
    <mergeCell ref="BY11:BY12"/>
    <mergeCell ref="BR13:BR14"/>
    <mergeCell ref="BS13:BS14"/>
    <mergeCell ref="BC13:BC14"/>
    <mergeCell ref="BD13:BD14"/>
    <mergeCell ref="BF13:BF14"/>
    <mergeCell ref="BG13:BG14"/>
    <mergeCell ref="BI13:BI14"/>
    <mergeCell ref="BJ13:BJ14"/>
    <mergeCell ref="AT13:AT14"/>
    <mergeCell ref="AU13:AU14"/>
    <mergeCell ref="AW13:AW14"/>
    <mergeCell ref="AX13:AX14"/>
    <mergeCell ref="AZ13:AZ14"/>
    <mergeCell ref="BA13:BA14"/>
    <mergeCell ref="AK13:AK14"/>
    <mergeCell ref="AL13:AL14"/>
    <mergeCell ref="AN13:AN14"/>
    <mergeCell ref="AO13:AO14"/>
    <mergeCell ref="AQ13:AQ14"/>
    <mergeCell ref="AR13:AR14"/>
    <mergeCell ref="S15:S16"/>
    <mergeCell ref="T15:T16"/>
    <mergeCell ref="V15:V16"/>
    <mergeCell ref="W15:W16"/>
    <mergeCell ref="Y15:Y16"/>
    <mergeCell ref="Z15:Z16"/>
    <mergeCell ref="CM13:CM14"/>
    <mergeCell ref="CN13:CN14"/>
    <mergeCell ref="G15:G16"/>
    <mergeCell ref="H15:H16"/>
    <mergeCell ref="J15:J16"/>
    <mergeCell ref="K15:K16"/>
    <mergeCell ref="M15:M16"/>
    <mergeCell ref="N15:N16"/>
    <mergeCell ref="P15:P16"/>
    <mergeCell ref="Q15:Q16"/>
    <mergeCell ref="CD13:CD14"/>
    <mergeCell ref="CE13:CE14"/>
    <mergeCell ref="CG13:CG14"/>
    <mergeCell ref="CH13:CH14"/>
    <mergeCell ref="CJ13:CJ14"/>
    <mergeCell ref="CK13:CK14"/>
    <mergeCell ref="BU13:BU14"/>
    <mergeCell ref="BV13:BV14"/>
    <mergeCell ref="BX13:BX14"/>
    <mergeCell ref="BY13:BY14"/>
    <mergeCell ref="CA13:CA14"/>
    <mergeCell ref="CB13:CB14"/>
    <mergeCell ref="BL13:BL14"/>
    <mergeCell ref="BM13:BM14"/>
    <mergeCell ref="BO13:BO14"/>
    <mergeCell ref="BP13:BP14"/>
    <mergeCell ref="BI15:BI16"/>
    <mergeCell ref="BJ15:BJ16"/>
    <mergeCell ref="AT15:AT16"/>
    <mergeCell ref="AU15:AU16"/>
    <mergeCell ref="AW15:AW16"/>
    <mergeCell ref="AX15:AX16"/>
    <mergeCell ref="AZ15:AZ16"/>
    <mergeCell ref="BA15:BA16"/>
    <mergeCell ref="AK15:AK16"/>
    <mergeCell ref="AL15:AL16"/>
    <mergeCell ref="AN15:AN16"/>
    <mergeCell ref="AO15:AO16"/>
    <mergeCell ref="AQ15:AQ16"/>
    <mergeCell ref="AR15:AR16"/>
    <mergeCell ref="AB15:AB16"/>
    <mergeCell ref="AC15:AC16"/>
    <mergeCell ref="AE15:AE16"/>
    <mergeCell ref="AF15:AF16"/>
    <mergeCell ref="AH15:AH16"/>
    <mergeCell ref="AI15:AI16"/>
    <mergeCell ref="CM15:CM16"/>
    <mergeCell ref="CN15:CN16"/>
    <mergeCell ref="G17:G18"/>
    <mergeCell ref="H17:H18"/>
    <mergeCell ref="J17:J18"/>
    <mergeCell ref="K17:K18"/>
    <mergeCell ref="M17:M18"/>
    <mergeCell ref="N17:N18"/>
    <mergeCell ref="P17:P18"/>
    <mergeCell ref="Q17:Q18"/>
    <mergeCell ref="CD15:CD16"/>
    <mergeCell ref="CE15:CE16"/>
    <mergeCell ref="CG15:CG16"/>
    <mergeCell ref="CH15:CH16"/>
    <mergeCell ref="CJ15:CJ16"/>
    <mergeCell ref="CK15:CK16"/>
    <mergeCell ref="BU15:BU16"/>
    <mergeCell ref="BV15:BV16"/>
    <mergeCell ref="BX15:BX16"/>
    <mergeCell ref="BY15:BY16"/>
    <mergeCell ref="CA15:CA16"/>
    <mergeCell ref="CB15:CB16"/>
    <mergeCell ref="BL15:BL16"/>
    <mergeCell ref="BM15:BM16"/>
    <mergeCell ref="BO15:BO16"/>
    <mergeCell ref="BP15:BP16"/>
    <mergeCell ref="BR15:BR16"/>
    <mergeCell ref="BS15:BS16"/>
    <mergeCell ref="BC15:BC16"/>
    <mergeCell ref="BD15:BD16"/>
    <mergeCell ref="BF15:BF16"/>
    <mergeCell ref="BG15:BG16"/>
    <mergeCell ref="AK17:AK18"/>
    <mergeCell ref="AL17:AL18"/>
    <mergeCell ref="AN17:AN18"/>
    <mergeCell ref="AO17:AO18"/>
    <mergeCell ref="AQ17:AQ18"/>
    <mergeCell ref="AR17:AR18"/>
    <mergeCell ref="AB17:AB18"/>
    <mergeCell ref="AC17:AC18"/>
    <mergeCell ref="AE17:AE18"/>
    <mergeCell ref="AF17:AF18"/>
    <mergeCell ref="AH17:AH18"/>
    <mergeCell ref="AI17:AI18"/>
    <mergeCell ref="S17:S18"/>
    <mergeCell ref="T17:T18"/>
    <mergeCell ref="V17:V18"/>
    <mergeCell ref="W17:W18"/>
    <mergeCell ref="Y17:Y18"/>
    <mergeCell ref="Z17:Z18"/>
    <mergeCell ref="BX17:BX18"/>
    <mergeCell ref="BY17:BY18"/>
    <mergeCell ref="CA17:CA18"/>
    <mergeCell ref="CB17:CB18"/>
    <mergeCell ref="BL17:BL18"/>
    <mergeCell ref="BM17:BM18"/>
    <mergeCell ref="BO17:BO18"/>
    <mergeCell ref="BP17:BP18"/>
    <mergeCell ref="BR17:BR18"/>
    <mergeCell ref="BS17:BS18"/>
    <mergeCell ref="BC17:BC18"/>
    <mergeCell ref="BD17:BD18"/>
    <mergeCell ref="BF17:BF18"/>
    <mergeCell ref="BG17:BG18"/>
    <mergeCell ref="BI17:BI18"/>
    <mergeCell ref="BJ17:BJ18"/>
    <mergeCell ref="AT17:AT18"/>
    <mergeCell ref="AU17:AU18"/>
    <mergeCell ref="AW17:AW18"/>
    <mergeCell ref="AX17:AX18"/>
    <mergeCell ref="AZ17:AZ18"/>
    <mergeCell ref="BA17:BA18"/>
    <mergeCell ref="BI19:BI20"/>
    <mergeCell ref="BJ19:BJ20"/>
    <mergeCell ref="AT19:AT20"/>
    <mergeCell ref="AU19:AU20"/>
    <mergeCell ref="AW19:AW20"/>
    <mergeCell ref="AX19:AX20"/>
    <mergeCell ref="AZ19:AZ20"/>
    <mergeCell ref="BA19:BA20"/>
    <mergeCell ref="AE19:AE20"/>
    <mergeCell ref="AH19:AH20"/>
    <mergeCell ref="AK19:AK20"/>
    <mergeCell ref="AN19:AN20"/>
    <mergeCell ref="AQ19:AQ20"/>
    <mergeCell ref="AR19:AR20"/>
    <mergeCell ref="CM17:CM18"/>
    <mergeCell ref="CN17:CN18"/>
    <mergeCell ref="G19:G20"/>
    <mergeCell ref="J19:J20"/>
    <mergeCell ref="M19:M20"/>
    <mergeCell ref="P19:P20"/>
    <mergeCell ref="S19:S20"/>
    <mergeCell ref="V19:V20"/>
    <mergeCell ref="Y19:Y20"/>
    <mergeCell ref="AB19:AB20"/>
    <mergeCell ref="CD17:CD18"/>
    <mergeCell ref="CE17:CE18"/>
    <mergeCell ref="CG17:CG18"/>
    <mergeCell ref="CH17:CH18"/>
    <mergeCell ref="CJ17:CJ18"/>
    <mergeCell ref="CK17:CK18"/>
    <mergeCell ref="BU17:BU18"/>
    <mergeCell ref="BV17:BV18"/>
    <mergeCell ref="CM19:CM20"/>
    <mergeCell ref="CN19:CN20"/>
    <mergeCell ref="G21:G22"/>
    <mergeCell ref="H21:H22"/>
    <mergeCell ref="J21:J22"/>
    <mergeCell ref="K21:K22"/>
    <mergeCell ref="M21:M22"/>
    <mergeCell ref="N21:N22"/>
    <mergeCell ref="P21:P22"/>
    <mergeCell ref="Q21:Q22"/>
    <mergeCell ref="CD19:CD20"/>
    <mergeCell ref="CE19:CE20"/>
    <mergeCell ref="CG19:CG20"/>
    <mergeCell ref="CH19:CH20"/>
    <mergeCell ref="CJ19:CJ20"/>
    <mergeCell ref="CK19:CK20"/>
    <mergeCell ref="BU19:BU20"/>
    <mergeCell ref="BV19:BV20"/>
    <mergeCell ref="BX19:BX20"/>
    <mergeCell ref="BY19:BY20"/>
    <mergeCell ref="CA19:CA20"/>
    <mergeCell ref="CB19:CB20"/>
    <mergeCell ref="BL19:BL20"/>
    <mergeCell ref="BM19:BM20"/>
    <mergeCell ref="BO19:BO20"/>
    <mergeCell ref="BP19:BP20"/>
    <mergeCell ref="BR19:BR20"/>
    <mergeCell ref="BS19:BS20"/>
    <mergeCell ref="BC19:BC20"/>
    <mergeCell ref="BD19:BD20"/>
    <mergeCell ref="BF19:BF20"/>
    <mergeCell ref="BG19:BG20"/>
    <mergeCell ref="AK21:AK22"/>
    <mergeCell ref="AL21:AL22"/>
    <mergeCell ref="AN21:AN22"/>
    <mergeCell ref="AO21:AO22"/>
    <mergeCell ref="AQ21:AQ22"/>
    <mergeCell ref="AR21:AR22"/>
    <mergeCell ref="AB21:AB22"/>
    <mergeCell ref="AC21:AC22"/>
    <mergeCell ref="AE21:AE22"/>
    <mergeCell ref="AF21:AF22"/>
    <mergeCell ref="AH21:AH22"/>
    <mergeCell ref="AI21:AI22"/>
    <mergeCell ref="S21:S22"/>
    <mergeCell ref="T21:T22"/>
    <mergeCell ref="V21:V22"/>
    <mergeCell ref="W21:W22"/>
    <mergeCell ref="Y21:Y22"/>
    <mergeCell ref="Z21:Z22"/>
    <mergeCell ref="CA21:CA22"/>
    <mergeCell ref="CB21:CB22"/>
    <mergeCell ref="BL21:BL22"/>
    <mergeCell ref="BM21:BM22"/>
    <mergeCell ref="BO21:BO22"/>
    <mergeCell ref="BP21:BP22"/>
    <mergeCell ref="BR21:BR22"/>
    <mergeCell ref="BS21:BS22"/>
    <mergeCell ref="BC21:BC22"/>
    <mergeCell ref="BD21:BD22"/>
    <mergeCell ref="BF21:BF22"/>
    <mergeCell ref="BG21:BG22"/>
    <mergeCell ref="BI21:BI22"/>
    <mergeCell ref="BJ21:BJ22"/>
    <mergeCell ref="AT21:AT22"/>
    <mergeCell ref="AU21:AU22"/>
    <mergeCell ref="AW21:AW22"/>
    <mergeCell ref="AX21:AX22"/>
    <mergeCell ref="AZ21:AZ22"/>
    <mergeCell ref="BA21:BA22"/>
    <mergeCell ref="AB23:AB24"/>
    <mergeCell ref="AC23:AC24"/>
    <mergeCell ref="AE23:AE24"/>
    <mergeCell ref="AF23:AF24"/>
    <mergeCell ref="AH23:AH24"/>
    <mergeCell ref="AI23:AI24"/>
    <mergeCell ref="S23:S24"/>
    <mergeCell ref="T23:T24"/>
    <mergeCell ref="V23:V24"/>
    <mergeCell ref="W23:W24"/>
    <mergeCell ref="Y23:Y24"/>
    <mergeCell ref="Z23:Z24"/>
    <mergeCell ref="CM21:CM22"/>
    <mergeCell ref="CN21:CN22"/>
    <mergeCell ref="G23:G24"/>
    <mergeCell ref="H23:H24"/>
    <mergeCell ref="J23:J24"/>
    <mergeCell ref="K23:K24"/>
    <mergeCell ref="M23:M24"/>
    <mergeCell ref="N23:N24"/>
    <mergeCell ref="P23:P24"/>
    <mergeCell ref="Q23:Q24"/>
    <mergeCell ref="CD21:CD22"/>
    <mergeCell ref="CE21:CE22"/>
    <mergeCell ref="CG21:CG22"/>
    <mergeCell ref="CH21:CH22"/>
    <mergeCell ref="CJ21:CJ22"/>
    <mergeCell ref="CK21:CK22"/>
    <mergeCell ref="BU21:BU22"/>
    <mergeCell ref="BV21:BV22"/>
    <mergeCell ref="BX21:BX22"/>
    <mergeCell ref="BY21:BY22"/>
    <mergeCell ref="BR23:BR24"/>
    <mergeCell ref="BS23:BS24"/>
    <mergeCell ref="BC23:BC24"/>
    <mergeCell ref="BD23:BD24"/>
    <mergeCell ref="BF23:BF24"/>
    <mergeCell ref="BG23:BG24"/>
    <mergeCell ref="BI23:BI24"/>
    <mergeCell ref="BJ23:BJ24"/>
    <mergeCell ref="AT23:AT24"/>
    <mergeCell ref="AU23:AU24"/>
    <mergeCell ref="AW23:AW24"/>
    <mergeCell ref="AX23:AX24"/>
    <mergeCell ref="AZ23:AZ24"/>
    <mergeCell ref="BA23:BA24"/>
    <mergeCell ref="AK23:AK24"/>
    <mergeCell ref="AL23:AL24"/>
    <mergeCell ref="AN23:AN24"/>
    <mergeCell ref="AO23:AO24"/>
    <mergeCell ref="AQ23:AQ24"/>
    <mergeCell ref="AR23:AR24"/>
    <mergeCell ref="S25:S26"/>
    <mergeCell ref="T25:T26"/>
    <mergeCell ref="V25:V26"/>
    <mergeCell ref="W25:W26"/>
    <mergeCell ref="Y25:Y26"/>
    <mergeCell ref="Z25:Z26"/>
    <mergeCell ref="CM23:CM24"/>
    <mergeCell ref="CN23:CN24"/>
    <mergeCell ref="G25:G26"/>
    <mergeCell ref="H25:H26"/>
    <mergeCell ref="J25:J26"/>
    <mergeCell ref="K25:K26"/>
    <mergeCell ref="M25:M26"/>
    <mergeCell ref="N25:N26"/>
    <mergeCell ref="P25:P26"/>
    <mergeCell ref="Q25:Q26"/>
    <mergeCell ref="CD23:CD24"/>
    <mergeCell ref="CE23:CE24"/>
    <mergeCell ref="CG23:CG24"/>
    <mergeCell ref="CH23:CH24"/>
    <mergeCell ref="CJ23:CJ24"/>
    <mergeCell ref="CK23:CK24"/>
    <mergeCell ref="BU23:BU24"/>
    <mergeCell ref="BV23:BV24"/>
    <mergeCell ref="BX23:BX24"/>
    <mergeCell ref="BY23:BY24"/>
    <mergeCell ref="CA23:CA24"/>
    <mergeCell ref="CB23:CB24"/>
    <mergeCell ref="BL23:BL24"/>
    <mergeCell ref="BM23:BM24"/>
    <mergeCell ref="BO23:BO24"/>
    <mergeCell ref="BP23:BP24"/>
    <mergeCell ref="BI25:BI26"/>
    <mergeCell ref="BJ25:BJ26"/>
    <mergeCell ref="AT25:AT26"/>
    <mergeCell ref="AU25:AU26"/>
    <mergeCell ref="AW25:AW26"/>
    <mergeCell ref="AX25:AX26"/>
    <mergeCell ref="AZ25:AZ26"/>
    <mergeCell ref="BA25:BA26"/>
    <mergeCell ref="AK25:AK26"/>
    <mergeCell ref="AL25:AL26"/>
    <mergeCell ref="AN25:AN26"/>
    <mergeCell ref="AO25:AO26"/>
    <mergeCell ref="AQ25:AQ26"/>
    <mergeCell ref="AR25:AR26"/>
    <mergeCell ref="AB25:AB26"/>
    <mergeCell ref="AC25:AC26"/>
    <mergeCell ref="AE25:AE26"/>
    <mergeCell ref="AF25:AF26"/>
    <mergeCell ref="AH25:AH26"/>
    <mergeCell ref="AI25:AI26"/>
    <mergeCell ref="CM25:CM26"/>
    <mergeCell ref="CN25:CN26"/>
    <mergeCell ref="AQ27:AQ28"/>
    <mergeCell ref="AT27:AT28"/>
    <mergeCell ref="AW27:AW28"/>
    <mergeCell ref="AX27:AX28"/>
    <mergeCell ref="AZ27:AZ28"/>
    <mergeCell ref="BA27:BA28"/>
    <mergeCell ref="BC27:BC28"/>
    <mergeCell ref="BD27:BD28"/>
    <mergeCell ref="CD25:CD26"/>
    <mergeCell ref="CE25:CE26"/>
    <mergeCell ref="CG25:CG26"/>
    <mergeCell ref="CH25:CH26"/>
    <mergeCell ref="CJ25:CJ26"/>
    <mergeCell ref="CK25:CK26"/>
    <mergeCell ref="BU25:BU26"/>
    <mergeCell ref="BV25:BV26"/>
    <mergeCell ref="BX25:BX26"/>
    <mergeCell ref="BY25:BY26"/>
    <mergeCell ref="CA25:CA26"/>
    <mergeCell ref="CB25:CB26"/>
    <mergeCell ref="BL25:BL26"/>
    <mergeCell ref="BM25:BM26"/>
    <mergeCell ref="BO25:BO26"/>
    <mergeCell ref="BP25:BP26"/>
    <mergeCell ref="BR25:BR26"/>
    <mergeCell ref="BS25:BS26"/>
    <mergeCell ref="BC25:BC26"/>
    <mergeCell ref="BD25:BD26"/>
    <mergeCell ref="BF25:BF26"/>
    <mergeCell ref="BG25:BG26"/>
    <mergeCell ref="CH27:CH28"/>
    <mergeCell ref="CJ27:CJ28"/>
    <mergeCell ref="CK27:CK28"/>
    <mergeCell ref="CM27:CM28"/>
    <mergeCell ref="CN27:CN28"/>
    <mergeCell ref="BX27:BX28"/>
    <mergeCell ref="BY27:BY28"/>
    <mergeCell ref="CA27:CA28"/>
    <mergeCell ref="CB27:CB28"/>
    <mergeCell ref="CD27:CD28"/>
    <mergeCell ref="CE27:CE28"/>
    <mergeCell ref="BO27:BO28"/>
    <mergeCell ref="BP27:BP28"/>
    <mergeCell ref="BR27:BR28"/>
    <mergeCell ref="BS27:BS28"/>
    <mergeCell ref="BU27:BU28"/>
    <mergeCell ref="BV27:BV28"/>
    <mergeCell ref="BL29:BL30"/>
    <mergeCell ref="BM29:BM30"/>
    <mergeCell ref="BO29:BO30"/>
    <mergeCell ref="BP29:BP30"/>
    <mergeCell ref="AZ29:AZ30"/>
    <mergeCell ref="BA29:BA30"/>
    <mergeCell ref="BC29:BC30"/>
    <mergeCell ref="BD29:BD30"/>
    <mergeCell ref="BF29:BF30"/>
    <mergeCell ref="BG29:BG30"/>
    <mergeCell ref="AQ29:AQ30"/>
    <mergeCell ref="AR29:AR30"/>
    <mergeCell ref="AT29:AT30"/>
    <mergeCell ref="AU29:AU30"/>
    <mergeCell ref="AW29:AW30"/>
    <mergeCell ref="AX29:AX30"/>
    <mergeCell ref="CG27:CG28"/>
    <mergeCell ref="BF27:BF28"/>
    <mergeCell ref="BG27:BG28"/>
    <mergeCell ref="BI27:BI28"/>
    <mergeCell ref="BJ27:BJ28"/>
    <mergeCell ref="BL27:BL28"/>
    <mergeCell ref="BM27:BM28"/>
    <mergeCell ref="BO31:BO32"/>
    <mergeCell ref="BP31:BP32"/>
    <mergeCell ref="AZ31:AZ32"/>
    <mergeCell ref="BA31:BA32"/>
    <mergeCell ref="BC31:BC32"/>
    <mergeCell ref="BD31:BD32"/>
    <mergeCell ref="BF31:BF32"/>
    <mergeCell ref="BG31:BG32"/>
    <mergeCell ref="CJ29:CJ30"/>
    <mergeCell ref="CK29:CK30"/>
    <mergeCell ref="CM29:CM30"/>
    <mergeCell ref="CN29:CN30"/>
    <mergeCell ref="AQ31:AQ32"/>
    <mergeCell ref="AR31:AR32"/>
    <mergeCell ref="AT31:AT32"/>
    <mergeCell ref="AU31:AU32"/>
    <mergeCell ref="AW31:AW32"/>
    <mergeCell ref="AX31:AX32"/>
    <mergeCell ref="CA29:CA30"/>
    <mergeCell ref="CB29:CB30"/>
    <mergeCell ref="CD29:CD30"/>
    <mergeCell ref="CE29:CE30"/>
    <mergeCell ref="CG29:CG30"/>
    <mergeCell ref="CH29:CH30"/>
    <mergeCell ref="BR29:BR30"/>
    <mergeCell ref="BS29:BS30"/>
    <mergeCell ref="BU29:BU30"/>
    <mergeCell ref="BV29:BV30"/>
    <mergeCell ref="BX29:BX30"/>
    <mergeCell ref="BY29:BY30"/>
    <mergeCell ref="BI29:BI30"/>
    <mergeCell ref="BJ29:BJ30"/>
    <mergeCell ref="AZ33:AZ34"/>
    <mergeCell ref="BA33:BA34"/>
    <mergeCell ref="BC33:BC34"/>
    <mergeCell ref="BD33:BD34"/>
    <mergeCell ref="BF33:BF34"/>
    <mergeCell ref="BG33:BG34"/>
    <mergeCell ref="CJ31:CJ32"/>
    <mergeCell ref="CK31:CK32"/>
    <mergeCell ref="CM31:CM32"/>
    <mergeCell ref="CN31:CN32"/>
    <mergeCell ref="AQ33:AQ34"/>
    <mergeCell ref="AR33:AR34"/>
    <mergeCell ref="AT33:AT34"/>
    <mergeCell ref="AU33:AU34"/>
    <mergeCell ref="AW33:AW34"/>
    <mergeCell ref="AX33:AX34"/>
    <mergeCell ref="CA31:CA32"/>
    <mergeCell ref="CB31:CB32"/>
    <mergeCell ref="CD31:CD32"/>
    <mergeCell ref="CE31:CE32"/>
    <mergeCell ref="CG31:CG32"/>
    <mergeCell ref="CH31:CH32"/>
    <mergeCell ref="BR31:BR32"/>
    <mergeCell ref="BS31:BS32"/>
    <mergeCell ref="BU31:BU32"/>
    <mergeCell ref="BV31:BV32"/>
    <mergeCell ref="BX31:BX32"/>
    <mergeCell ref="BY31:BY32"/>
    <mergeCell ref="BI31:BI32"/>
    <mergeCell ref="BJ31:BJ32"/>
    <mergeCell ref="BL31:BL32"/>
    <mergeCell ref="BM31:BM32"/>
    <mergeCell ref="BD35:BD36"/>
    <mergeCell ref="BF35:BF36"/>
    <mergeCell ref="BG35:BG36"/>
    <mergeCell ref="BI35:BI36"/>
    <mergeCell ref="CJ33:CJ34"/>
    <mergeCell ref="CK33:CK34"/>
    <mergeCell ref="CM33:CM34"/>
    <mergeCell ref="CN33:CN34"/>
    <mergeCell ref="AQ35:AQ36"/>
    <mergeCell ref="AT35:AT36"/>
    <mergeCell ref="AU35:AU36"/>
    <mergeCell ref="AW35:AW36"/>
    <mergeCell ref="AX35:AX36"/>
    <mergeCell ref="AZ35:AZ36"/>
    <mergeCell ref="CA33:CA34"/>
    <mergeCell ref="CB33:CB34"/>
    <mergeCell ref="CD33:CD34"/>
    <mergeCell ref="CE33:CE34"/>
    <mergeCell ref="CG33:CG34"/>
    <mergeCell ref="CH33:CH34"/>
    <mergeCell ref="BR33:BR34"/>
    <mergeCell ref="BS33:BS34"/>
    <mergeCell ref="BU33:BU34"/>
    <mergeCell ref="BV33:BV34"/>
    <mergeCell ref="BX33:BX34"/>
    <mergeCell ref="BY33:BY34"/>
    <mergeCell ref="BI33:BI34"/>
    <mergeCell ref="BJ33:BJ34"/>
    <mergeCell ref="BL33:BL34"/>
    <mergeCell ref="BM33:BM34"/>
    <mergeCell ref="BO33:BO34"/>
    <mergeCell ref="BP33:BP34"/>
    <mergeCell ref="BM37:BM38"/>
    <mergeCell ref="BO37:BO38"/>
    <mergeCell ref="CK35:CK36"/>
    <mergeCell ref="CM35:CM36"/>
    <mergeCell ref="CN35:CN36"/>
    <mergeCell ref="AQ37:AQ38"/>
    <mergeCell ref="AT37:AT38"/>
    <mergeCell ref="AW37:AW38"/>
    <mergeCell ref="AZ37:AZ38"/>
    <mergeCell ref="BC37:BC38"/>
    <mergeCell ref="BD37:BD38"/>
    <mergeCell ref="BF37:BF38"/>
    <mergeCell ref="CB35:CB36"/>
    <mergeCell ref="CD35:CD36"/>
    <mergeCell ref="CE35:CE36"/>
    <mergeCell ref="CG35:CG36"/>
    <mergeCell ref="CH35:CH36"/>
    <mergeCell ref="CJ35:CJ36"/>
    <mergeCell ref="BS35:BS36"/>
    <mergeCell ref="BU35:BU36"/>
    <mergeCell ref="BV35:BV36"/>
    <mergeCell ref="BX35:BX36"/>
    <mergeCell ref="BY35:BY36"/>
    <mergeCell ref="CA35:CA36"/>
    <mergeCell ref="BJ35:BJ36"/>
    <mergeCell ref="BL35:BL36"/>
    <mergeCell ref="BM35:BM36"/>
    <mergeCell ref="BO35:BO36"/>
    <mergeCell ref="BP35:BP36"/>
    <mergeCell ref="BR35:BR36"/>
    <mergeCell ref="BA35:BA36"/>
    <mergeCell ref="BC35:BC36"/>
    <mergeCell ref="AX39:AX40"/>
    <mergeCell ref="AZ39:AZ40"/>
    <mergeCell ref="BA39:BA40"/>
    <mergeCell ref="BC39:BC40"/>
    <mergeCell ref="BD39:BD40"/>
    <mergeCell ref="BF39:BF40"/>
    <mergeCell ref="CH37:CH38"/>
    <mergeCell ref="CJ37:CJ38"/>
    <mergeCell ref="CK37:CK38"/>
    <mergeCell ref="CM37:CM38"/>
    <mergeCell ref="CN37:CN38"/>
    <mergeCell ref="AQ39:AQ40"/>
    <mergeCell ref="AR39:AR40"/>
    <mergeCell ref="AT39:AT40"/>
    <mergeCell ref="AU39:AU40"/>
    <mergeCell ref="AW39:AW40"/>
    <mergeCell ref="BY37:BY38"/>
    <mergeCell ref="CA37:CA38"/>
    <mergeCell ref="CB37:CB38"/>
    <mergeCell ref="CD37:CD38"/>
    <mergeCell ref="CE37:CE38"/>
    <mergeCell ref="CG37:CG38"/>
    <mergeCell ref="BP37:BP38"/>
    <mergeCell ref="BR37:BR38"/>
    <mergeCell ref="BS37:BS38"/>
    <mergeCell ref="BU37:BU38"/>
    <mergeCell ref="BV37:BV38"/>
    <mergeCell ref="BX37:BX38"/>
    <mergeCell ref="BG37:BG38"/>
    <mergeCell ref="BI37:BI38"/>
    <mergeCell ref="BJ37:BJ38"/>
    <mergeCell ref="BL37:BL38"/>
    <mergeCell ref="BA41:BA42"/>
    <mergeCell ref="BC41:BC42"/>
    <mergeCell ref="BD41:BD42"/>
    <mergeCell ref="BF41:BF42"/>
    <mergeCell ref="CH39:CH40"/>
    <mergeCell ref="CJ39:CJ40"/>
    <mergeCell ref="CK39:CK40"/>
    <mergeCell ref="CM39:CM40"/>
    <mergeCell ref="CN39:CN40"/>
    <mergeCell ref="AQ41:AQ42"/>
    <mergeCell ref="AR41:AR42"/>
    <mergeCell ref="AT41:AT42"/>
    <mergeCell ref="AU41:AU42"/>
    <mergeCell ref="AW41:AW42"/>
    <mergeCell ref="BY39:BY40"/>
    <mergeCell ref="CA39:CA40"/>
    <mergeCell ref="CB39:CB40"/>
    <mergeCell ref="CD39:CD40"/>
    <mergeCell ref="CE39:CE40"/>
    <mergeCell ref="CG39:CG40"/>
    <mergeCell ref="BP39:BP40"/>
    <mergeCell ref="BR39:BR40"/>
    <mergeCell ref="BS39:BS40"/>
    <mergeCell ref="BU39:BU40"/>
    <mergeCell ref="BV39:BV40"/>
    <mergeCell ref="BX39:BX40"/>
    <mergeCell ref="BG39:BG40"/>
    <mergeCell ref="BI39:BI40"/>
    <mergeCell ref="BJ39:BJ40"/>
    <mergeCell ref="BL39:BL40"/>
    <mergeCell ref="BM39:BM40"/>
    <mergeCell ref="BO39:BO40"/>
    <mergeCell ref="AG49:AI49"/>
    <mergeCell ref="AP49:AR49"/>
    <mergeCell ref="CH41:CH42"/>
    <mergeCell ref="CJ41:CJ42"/>
    <mergeCell ref="CK41:CK42"/>
    <mergeCell ref="CM41:CM42"/>
    <mergeCell ref="CN41:CN42"/>
    <mergeCell ref="F49:H49"/>
    <mergeCell ref="I49:K49"/>
    <mergeCell ref="L49:N49"/>
    <mergeCell ref="O49:Q49"/>
    <mergeCell ref="R49:T49"/>
    <mergeCell ref="BY41:BY42"/>
    <mergeCell ref="CA41:CA42"/>
    <mergeCell ref="CB41:CB42"/>
    <mergeCell ref="CD41:CD42"/>
    <mergeCell ref="CE41:CE42"/>
    <mergeCell ref="CG41:CG42"/>
    <mergeCell ref="BP41:BP42"/>
    <mergeCell ref="BR41:BR42"/>
    <mergeCell ref="BS41:BS42"/>
    <mergeCell ref="BU41:BU42"/>
    <mergeCell ref="BV41:BV42"/>
    <mergeCell ref="BX41:BX42"/>
    <mergeCell ref="BG41:BG42"/>
    <mergeCell ref="BI41:BI42"/>
    <mergeCell ref="BJ41:BJ42"/>
    <mergeCell ref="BL41:BL42"/>
    <mergeCell ref="BM41:BM42"/>
    <mergeCell ref="BO41:BO42"/>
    <mergeCell ref="AX41:AX42"/>
    <mergeCell ref="AZ41:AZ42"/>
    <mergeCell ref="P51:P54"/>
    <mergeCell ref="Q51:Q54"/>
    <mergeCell ref="S51:S54"/>
    <mergeCell ref="T51:T54"/>
    <mergeCell ref="V51:V54"/>
    <mergeCell ref="W51:W54"/>
    <mergeCell ref="CC49:CE49"/>
    <mergeCell ref="CF49:CH49"/>
    <mergeCell ref="CI49:CK49"/>
    <mergeCell ref="CL49:CN49"/>
    <mergeCell ref="G51:G54"/>
    <mergeCell ref="H51:H54"/>
    <mergeCell ref="J51:J54"/>
    <mergeCell ref="K51:K54"/>
    <mergeCell ref="M51:M54"/>
    <mergeCell ref="N51:N54"/>
    <mergeCell ref="BK49:BM49"/>
    <mergeCell ref="BN49:BP49"/>
    <mergeCell ref="BQ49:BS49"/>
    <mergeCell ref="BT49:BV49"/>
    <mergeCell ref="BW49:BY49"/>
    <mergeCell ref="BZ49:CB49"/>
    <mergeCell ref="AS49:AU49"/>
    <mergeCell ref="AV49:AX49"/>
    <mergeCell ref="AY49:BA49"/>
    <mergeCell ref="BB49:BD49"/>
    <mergeCell ref="BE49:BG49"/>
    <mergeCell ref="BH49:BJ49"/>
    <mergeCell ref="U49:W49"/>
    <mergeCell ref="X49:Z49"/>
    <mergeCell ref="AA49:AC49"/>
    <mergeCell ref="AD49:AF49"/>
    <mergeCell ref="BF51:BF54"/>
    <mergeCell ref="BG51:BG54"/>
    <mergeCell ref="AQ51:AQ54"/>
    <mergeCell ref="AR51:AR54"/>
    <mergeCell ref="AT51:AT54"/>
    <mergeCell ref="AU51:AU54"/>
    <mergeCell ref="AW51:AW54"/>
    <mergeCell ref="AX51:AX54"/>
    <mergeCell ref="AH51:AH54"/>
    <mergeCell ref="AI51:AI54"/>
    <mergeCell ref="AK51:AK54"/>
    <mergeCell ref="AL51:AL54"/>
    <mergeCell ref="AN51:AN54"/>
    <mergeCell ref="AO51:AO54"/>
    <mergeCell ref="Y51:Y54"/>
    <mergeCell ref="Z51:Z54"/>
    <mergeCell ref="AB51:AB54"/>
    <mergeCell ref="AC51:AC54"/>
    <mergeCell ref="AE51:AE54"/>
    <mergeCell ref="AF51:AF54"/>
    <mergeCell ref="CJ51:CJ54"/>
    <mergeCell ref="CK51:CK54"/>
    <mergeCell ref="CM51:CM54"/>
    <mergeCell ref="CN51:CN54"/>
    <mergeCell ref="G55:G58"/>
    <mergeCell ref="H55:H58"/>
    <mergeCell ref="J55:J58"/>
    <mergeCell ref="K55:K58"/>
    <mergeCell ref="M55:M58"/>
    <mergeCell ref="N55:N58"/>
    <mergeCell ref="CA51:CA54"/>
    <mergeCell ref="CB51:CB54"/>
    <mergeCell ref="CD51:CD54"/>
    <mergeCell ref="CE51:CE54"/>
    <mergeCell ref="CG51:CG54"/>
    <mergeCell ref="CH51:CH54"/>
    <mergeCell ref="BR51:BR54"/>
    <mergeCell ref="BS51:BS54"/>
    <mergeCell ref="BU51:BU54"/>
    <mergeCell ref="BV51:BV54"/>
    <mergeCell ref="BX51:BX54"/>
    <mergeCell ref="BY51:BY54"/>
    <mergeCell ref="BI51:BI54"/>
    <mergeCell ref="BJ51:BJ54"/>
    <mergeCell ref="BL51:BL54"/>
    <mergeCell ref="BM51:BM54"/>
    <mergeCell ref="BO51:BO54"/>
    <mergeCell ref="BP51:BP54"/>
    <mergeCell ref="AZ51:AZ54"/>
    <mergeCell ref="BA51:BA54"/>
    <mergeCell ref="BC51:BC54"/>
    <mergeCell ref="BD51:BD54"/>
    <mergeCell ref="AH55:AH58"/>
    <mergeCell ref="AI55:AI58"/>
    <mergeCell ref="AK55:AK58"/>
    <mergeCell ref="AL55:AL58"/>
    <mergeCell ref="AN55:AN58"/>
    <mergeCell ref="AO55:AO58"/>
    <mergeCell ref="Y55:Y58"/>
    <mergeCell ref="Z55:Z58"/>
    <mergeCell ref="AB55:AB58"/>
    <mergeCell ref="AC55:AC58"/>
    <mergeCell ref="AE55:AE58"/>
    <mergeCell ref="AF55:AF58"/>
    <mergeCell ref="P55:P58"/>
    <mergeCell ref="Q55:Q58"/>
    <mergeCell ref="S55:S58"/>
    <mergeCell ref="T55:T58"/>
    <mergeCell ref="V55:V58"/>
    <mergeCell ref="W55:W58"/>
    <mergeCell ref="BI55:BI58"/>
    <mergeCell ref="BJ55:BJ58"/>
    <mergeCell ref="BL55:BL58"/>
    <mergeCell ref="BM55:BM58"/>
    <mergeCell ref="BO55:BO58"/>
    <mergeCell ref="BP55:BP58"/>
    <mergeCell ref="AZ55:AZ58"/>
    <mergeCell ref="BA55:BA58"/>
    <mergeCell ref="BC55:BC58"/>
    <mergeCell ref="BD55:BD58"/>
    <mergeCell ref="BF55:BF58"/>
    <mergeCell ref="BG55:BG58"/>
    <mergeCell ref="AQ55:AQ58"/>
    <mergeCell ref="AR55:AR58"/>
    <mergeCell ref="AT55:AT58"/>
    <mergeCell ref="AU55:AU58"/>
    <mergeCell ref="AW55:AW58"/>
    <mergeCell ref="AX55:AX58"/>
    <mergeCell ref="AB59:AB62"/>
    <mergeCell ref="AC59:AC62"/>
    <mergeCell ref="AE59:AE62"/>
    <mergeCell ref="AF59:AF62"/>
    <mergeCell ref="P59:P62"/>
    <mergeCell ref="Q59:Q62"/>
    <mergeCell ref="S59:S62"/>
    <mergeCell ref="T59:T62"/>
    <mergeCell ref="V59:V62"/>
    <mergeCell ref="W59:W62"/>
    <mergeCell ref="CJ55:CJ58"/>
    <mergeCell ref="CK55:CK58"/>
    <mergeCell ref="CM55:CM58"/>
    <mergeCell ref="CN55:CN58"/>
    <mergeCell ref="G59:G62"/>
    <mergeCell ref="H59:H62"/>
    <mergeCell ref="J59:J62"/>
    <mergeCell ref="K59:K62"/>
    <mergeCell ref="M59:M62"/>
    <mergeCell ref="N59:N62"/>
    <mergeCell ref="CA55:CA58"/>
    <mergeCell ref="CB55:CB58"/>
    <mergeCell ref="CD55:CD58"/>
    <mergeCell ref="CE55:CE58"/>
    <mergeCell ref="CG55:CG58"/>
    <mergeCell ref="CH55:CH58"/>
    <mergeCell ref="BR55:BR58"/>
    <mergeCell ref="BS55:BS58"/>
    <mergeCell ref="BU55:BU58"/>
    <mergeCell ref="BV55:BV58"/>
    <mergeCell ref="BX55:BX58"/>
    <mergeCell ref="BY55:BY58"/>
    <mergeCell ref="CK59:CK62"/>
    <mergeCell ref="CM59:CM62"/>
    <mergeCell ref="CN59:CN62"/>
    <mergeCell ref="G63:G66"/>
    <mergeCell ref="J63:J66"/>
    <mergeCell ref="M63:M66"/>
    <mergeCell ref="P63:P66"/>
    <mergeCell ref="S63:S66"/>
    <mergeCell ref="V63:V66"/>
    <mergeCell ref="CA59:CA62"/>
    <mergeCell ref="CB59:CB62"/>
    <mergeCell ref="CD59:CD62"/>
    <mergeCell ref="CE59:CE62"/>
    <mergeCell ref="CG59:CG62"/>
    <mergeCell ref="CH59:CH62"/>
    <mergeCell ref="BR59:BR62"/>
    <mergeCell ref="BS59:BS62"/>
    <mergeCell ref="BU59:BU62"/>
    <mergeCell ref="BV59:BV62"/>
    <mergeCell ref="BX59:BX62"/>
    <mergeCell ref="BY59:BY62"/>
    <mergeCell ref="BI59:BI62"/>
    <mergeCell ref="BJ59:BJ62"/>
    <mergeCell ref="BL59:BL62"/>
    <mergeCell ref="BM59:BM62"/>
    <mergeCell ref="BO59:BO62"/>
    <mergeCell ref="BP59:BP62"/>
    <mergeCell ref="AZ59:AZ62"/>
    <mergeCell ref="BA59:BA62"/>
    <mergeCell ref="BC59:BC62"/>
    <mergeCell ref="BD59:BD62"/>
    <mergeCell ref="BF59:BF62"/>
    <mergeCell ref="BJ63:BJ66"/>
    <mergeCell ref="BL63:BL66"/>
    <mergeCell ref="BO63:BO66"/>
    <mergeCell ref="BP63:BP66"/>
    <mergeCell ref="AQ63:AQ66"/>
    <mergeCell ref="AT63:AT66"/>
    <mergeCell ref="AW63:AW66"/>
    <mergeCell ref="AZ63:AZ66"/>
    <mergeCell ref="BC63:BC66"/>
    <mergeCell ref="BD63:BD66"/>
    <mergeCell ref="Y63:Y66"/>
    <mergeCell ref="AB63:AB66"/>
    <mergeCell ref="AE63:AE66"/>
    <mergeCell ref="AH63:AH66"/>
    <mergeCell ref="AK63:AK66"/>
    <mergeCell ref="AN63:AN66"/>
    <mergeCell ref="CJ59:CJ62"/>
    <mergeCell ref="BG59:BG62"/>
    <mergeCell ref="AQ59:AQ62"/>
    <mergeCell ref="AR59:AR62"/>
    <mergeCell ref="AT59:AT62"/>
    <mergeCell ref="AU59:AU62"/>
    <mergeCell ref="AW59:AW62"/>
    <mergeCell ref="AX59:AX62"/>
    <mergeCell ref="AH59:AH62"/>
    <mergeCell ref="AI59:AI62"/>
    <mergeCell ref="AK59:AK62"/>
    <mergeCell ref="AL59:AL62"/>
    <mergeCell ref="AN59:AN62"/>
    <mergeCell ref="AO59:AO62"/>
    <mergeCell ref="Y59:Y62"/>
    <mergeCell ref="Z59:Z62"/>
    <mergeCell ref="BC67:BC70"/>
    <mergeCell ref="BD67:BD70"/>
    <mergeCell ref="Y67:Y70"/>
    <mergeCell ref="AB67:AB70"/>
    <mergeCell ref="AE67:AE70"/>
    <mergeCell ref="AH67:AH70"/>
    <mergeCell ref="AK67:AK70"/>
    <mergeCell ref="AN67:AN70"/>
    <mergeCell ref="CJ63:CJ66"/>
    <mergeCell ref="CK63:CK66"/>
    <mergeCell ref="CM63:CM66"/>
    <mergeCell ref="CN63:CN66"/>
    <mergeCell ref="G67:G70"/>
    <mergeCell ref="J67:J70"/>
    <mergeCell ref="M67:M70"/>
    <mergeCell ref="P67:P70"/>
    <mergeCell ref="S67:S70"/>
    <mergeCell ref="V67:V70"/>
    <mergeCell ref="CA63:CA66"/>
    <mergeCell ref="CB63:CB66"/>
    <mergeCell ref="CD63:CD66"/>
    <mergeCell ref="CE63:CE66"/>
    <mergeCell ref="CG63:CG66"/>
    <mergeCell ref="CH63:CH66"/>
    <mergeCell ref="BR63:BR66"/>
    <mergeCell ref="BS63:BS66"/>
    <mergeCell ref="BU63:BU66"/>
    <mergeCell ref="BV63:BV66"/>
    <mergeCell ref="BX63:BX66"/>
    <mergeCell ref="BY63:BY66"/>
    <mergeCell ref="BF63:BF66"/>
    <mergeCell ref="BI63:BI66"/>
    <mergeCell ref="CJ67:CJ70"/>
    <mergeCell ref="CK67:CK70"/>
    <mergeCell ref="CM67:CM70"/>
    <mergeCell ref="CN67:CN70"/>
    <mergeCell ref="G71:G74"/>
    <mergeCell ref="J71:J74"/>
    <mergeCell ref="M71:M74"/>
    <mergeCell ref="P71:P74"/>
    <mergeCell ref="S71:S74"/>
    <mergeCell ref="V71:V74"/>
    <mergeCell ref="CA67:CA70"/>
    <mergeCell ref="CB67:CB70"/>
    <mergeCell ref="CD67:CD70"/>
    <mergeCell ref="CE67:CE70"/>
    <mergeCell ref="CG67:CG70"/>
    <mergeCell ref="CH67:CH70"/>
    <mergeCell ref="BR67:BR70"/>
    <mergeCell ref="BS67:BS70"/>
    <mergeCell ref="BU67:BU70"/>
    <mergeCell ref="BV67:BV70"/>
    <mergeCell ref="BX67:BX70"/>
    <mergeCell ref="BY67:BY70"/>
    <mergeCell ref="BF67:BF70"/>
    <mergeCell ref="BI67:BI70"/>
    <mergeCell ref="BJ67:BJ70"/>
    <mergeCell ref="BL67:BL70"/>
    <mergeCell ref="BO67:BO70"/>
    <mergeCell ref="BP67:BP70"/>
    <mergeCell ref="AQ67:AQ70"/>
    <mergeCell ref="AT67:AT70"/>
    <mergeCell ref="AW67:AW70"/>
    <mergeCell ref="AZ67:AZ70"/>
    <mergeCell ref="AZ71:AZ74"/>
    <mergeCell ref="BA71:BA74"/>
    <mergeCell ref="BC71:BC74"/>
    <mergeCell ref="BD71:BD74"/>
    <mergeCell ref="BF71:BF74"/>
    <mergeCell ref="BG71:BG74"/>
    <mergeCell ref="AQ71:AQ74"/>
    <mergeCell ref="AR71:AR74"/>
    <mergeCell ref="AT71:AT74"/>
    <mergeCell ref="AU71:AU74"/>
    <mergeCell ref="AW71:AW74"/>
    <mergeCell ref="AX71:AX74"/>
    <mergeCell ref="Y71:Y74"/>
    <mergeCell ref="AB71:AB74"/>
    <mergeCell ref="AE71:AE74"/>
    <mergeCell ref="AH71:AH74"/>
    <mergeCell ref="AK71:AK74"/>
    <mergeCell ref="AN71:AN74"/>
    <mergeCell ref="CJ71:CJ74"/>
    <mergeCell ref="CK71:CK74"/>
    <mergeCell ref="CM71:CM74"/>
    <mergeCell ref="CN71:CN74"/>
    <mergeCell ref="CA71:CA74"/>
    <mergeCell ref="CB71:CB74"/>
    <mergeCell ref="CD71:CD74"/>
    <mergeCell ref="CE71:CE74"/>
    <mergeCell ref="CG71:CG74"/>
    <mergeCell ref="CH71:CH74"/>
    <mergeCell ref="BR71:BR74"/>
    <mergeCell ref="BS71:BS74"/>
    <mergeCell ref="BU71:BU74"/>
    <mergeCell ref="BV71:BV74"/>
    <mergeCell ref="BX71:BX74"/>
    <mergeCell ref="BY71:BY74"/>
    <mergeCell ref="BI71:BI74"/>
    <mergeCell ref="BJ71:BJ74"/>
    <mergeCell ref="BL71:BL74"/>
    <mergeCell ref="BM71:BM74"/>
    <mergeCell ref="BO71:BO74"/>
    <mergeCell ref="BP71:BP7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89679-7F43-3741-A93E-8542E031C38F}">
  <dimension ref="A1:T72"/>
  <sheetViews>
    <sheetView workbookViewId="0"/>
  </sheetViews>
  <sheetFormatPr baseColWidth="10" defaultRowHeight="16" x14ac:dyDescent="0.2"/>
  <cols>
    <col min="1" max="1" width="21.1640625" customWidth="1"/>
  </cols>
  <sheetData>
    <row r="1" spans="1:14" x14ac:dyDescent="0.2">
      <c r="A1" t="s">
        <v>436</v>
      </c>
      <c r="C1" t="s">
        <v>375</v>
      </c>
    </row>
    <row r="2" spans="1:14" x14ac:dyDescent="0.2">
      <c r="A2" t="s">
        <v>0</v>
      </c>
      <c r="D2" s="50" t="s">
        <v>309</v>
      </c>
      <c r="E2" s="50" t="s">
        <v>310</v>
      </c>
      <c r="F2" s="50" t="s">
        <v>8</v>
      </c>
      <c r="G2" s="50" t="s">
        <v>9</v>
      </c>
      <c r="H2" s="50" t="s">
        <v>10</v>
      </c>
      <c r="I2" s="50" t="s">
        <v>11</v>
      </c>
      <c r="J2" s="50" t="s">
        <v>8</v>
      </c>
      <c r="K2" s="50" t="s">
        <v>9</v>
      </c>
      <c r="L2" s="50" t="s">
        <v>10</v>
      </c>
      <c r="M2" s="50" t="s">
        <v>11</v>
      </c>
      <c r="N2" s="2" t="s">
        <v>370</v>
      </c>
    </row>
    <row r="3" spans="1:14" x14ac:dyDescent="0.2">
      <c r="A3" t="s">
        <v>1</v>
      </c>
      <c r="B3" t="s">
        <v>2</v>
      </c>
      <c r="C3" s="169" t="s">
        <v>373</v>
      </c>
      <c r="D3" s="129">
        <v>184</v>
      </c>
      <c r="E3" s="130" t="s">
        <v>15</v>
      </c>
      <c r="F3" s="131">
        <v>364014</v>
      </c>
      <c r="G3" s="131">
        <v>91164</v>
      </c>
      <c r="H3" s="131"/>
      <c r="I3" s="131">
        <v>67466462</v>
      </c>
      <c r="J3" s="131"/>
      <c r="K3" s="131"/>
      <c r="L3" s="131"/>
      <c r="M3" s="131"/>
      <c r="N3" s="132" t="e">
        <f>AVERAGE(H3,L3)</f>
        <v>#DIV/0!</v>
      </c>
    </row>
    <row r="4" spans="1:14" x14ac:dyDescent="0.2">
      <c r="A4" t="s">
        <v>5</v>
      </c>
      <c r="B4">
        <v>0</v>
      </c>
      <c r="C4" s="170"/>
      <c r="D4" s="133">
        <v>185</v>
      </c>
      <c r="E4" s="3" t="s">
        <v>18</v>
      </c>
      <c r="F4">
        <v>209121</v>
      </c>
      <c r="G4">
        <v>209635</v>
      </c>
      <c r="H4">
        <v>49.93</v>
      </c>
      <c r="I4">
        <v>70056536</v>
      </c>
      <c r="N4" s="86">
        <f t="shared" ref="N4:N35" si="0">AVERAGE(H4,L4)</f>
        <v>49.93</v>
      </c>
    </row>
    <row r="5" spans="1:14" x14ac:dyDescent="0.2">
      <c r="A5" t="s">
        <v>13</v>
      </c>
      <c r="B5" t="s">
        <v>14</v>
      </c>
      <c r="C5" s="170"/>
      <c r="D5" s="133">
        <v>188</v>
      </c>
      <c r="E5" s="3" t="s">
        <v>15</v>
      </c>
      <c r="F5">
        <v>98313</v>
      </c>
      <c r="G5">
        <v>277606</v>
      </c>
      <c r="H5">
        <v>26.15</v>
      </c>
      <c r="I5">
        <v>68409709</v>
      </c>
      <c r="N5" s="86">
        <f t="shared" si="0"/>
        <v>26.15</v>
      </c>
    </row>
    <row r="6" spans="1:14" x14ac:dyDescent="0.2">
      <c r="A6" t="s">
        <v>16</v>
      </c>
      <c r="B6" t="s">
        <v>17</v>
      </c>
      <c r="C6" s="170"/>
      <c r="D6" s="133">
        <v>189</v>
      </c>
      <c r="E6" s="3" t="s">
        <v>15</v>
      </c>
      <c r="F6">
        <v>2055085</v>
      </c>
      <c r="G6">
        <v>109126</v>
      </c>
      <c r="H6">
        <v>65.260000000000005</v>
      </c>
      <c r="I6">
        <v>46753569</v>
      </c>
      <c r="N6" s="86">
        <f t="shared" si="0"/>
        <v>65.260000000000005</v>
      </c>
    </row>
    <row r="7" spans="1:14" x14ac:dyDescent="0.2">
      <c r="A7" t="s">
        <v>19</v>
      </c>
      <c r="B7" t="s">
        <v>20</v>
      </c>
      <c r="C7" s="170"/>
      <c r="D7" s="133">
        <v>190</v>
      </c>
      <c r="E7" s="3" t="s">
        <v>15</v>
      </c>
      <c r="F7">
        <v>77376</v>
      </c>
      <c r="G7">
        <v>283040</v>
      </c>
      <c r="H7">
        <v>27.337</v>
      </c>
      <c r="I7">
        <v>52234341</v>
      </c>
      <c r="N7" s="86">
        <f t="shared" si="0"/>
        <v>27.337</v>
      </c>
    </row>
    <row r="8" spans="1:14" x14ac:dyDescent="0.2">
      <c r="A8" t="s">
        <v>21</v>
      </c>
      <c r="B8">
        <v>0.1</v>
      </c>
      <c r="C8" s="170"/>
      <c r="D8" s="133">
        <v>194</v>
      </c>
      <c r="E8" s="3" t="s">
        <v>15</v>
      </c>
      <c r="F8">
        <v>25877</v>
      </c>
      <c r="G8">
        <v>94040</v>
      </c>
      <c r="H8">
        <v>21.579000000000001</v>
      </c>
      <c r="I8">
        <v>21439916</v>
      </c>
      <c r="N8" s="86">
        <f t="shared" si="0"/>
        <v>21.579000000000001</v>
      </c>
    </row>
    <row r="9" spans="1:14" x14ac:dyDescent="0.2">
      <c r="A9" t="s">
        <v>22</v>
      </c>
      <c r="B9">
        <v>2</v>
      </c>
      <c r="C9" s="170"/>
      <c r="D9" s="133">
        <v>195</v>
      </c>
      <c r="E9" s="3" t="s">
        <v>15</v>
      </c>
      <c r="F9">
        <v>83920</v>
      </c>
      <c r="G9">
        <v>119491</v>
      </c>
      <c r="H9">
        <v>41.256</v>
      </c>
      <c r="I9">
        <v>33907385</v>
      </c>
      <c r="J9">
        <v>35928</v>
      </c>
      <c r="K9">
        <v>110997</v>
      </c>
      <c r="L9">
        <v>24.45</v>
      </c>
      <c r="M9">
        <v>26983689</v>
      </c>
      <c r="N9" s="86">
        <f t="shared" si="0"/>
        <v>32.853000000000002</v>
      </c>
    </row>
    <row r="10" spans="1:14" x14ac:dyDescent="0.2">
      <c r="A10" t="s">
        <v>23</v>
      </c>
      <c r="C10" s="170"/>
      <c r="D10" s="134">
        <v>196</v>
      </c>
      <c r="E10" s="4" t="s">
        <v>15</v>
      </c>
      <c r="F10" s="5">
        <v>26150</v>
      </c>
      <c r="G10" s="5">
        <v>143032</v>
      </c>
      <c r="H10" s="5">
        <v>15.456</v>
      </c>
      <c r="I10" s="5">
        <v>29243514</v>
      </c>
      <c r="N10" s="86">
        <f t="shared" si="0"/>
        <v>15.456</v>
      </c>
    </row>
    <row r="11" spans="1:14" x14ac:dyDescent="0.2">
      <c r="A11" t="s">
        <v>24</v>
      </c>
      <c r="B11" t="s">
        <v>25</v>
      </c>
      <c r="C11" s="170"/>
      <c r="D11" s="133">
        <v>186</v>
      </c>
      <c r="E11" s="3" t="s">
        <v>28</v>
      </c>
      <c r="F11">
        <v>100837</v>
      </c>
      <c r="G11">
        <v>229601</v>
      </c>
      <c r="H11">
        <v>30.51</v>
      </c>
      <c r="I11">
        <v>56234746</v>
      </c>
      <c r="N11" s="86">
        <f t="shared" si="0"/>
        <v>30.51</v>
      </c>
    </row>
    <row r="12" spans="1:14" x14ac:dyDescent="0.2">
      <c r="A12" t="s">
        <v>26</v>
      </c>
      <c r="C12" s="170"/>
      <c r="D12" s="133">
        <v>187</v>
      </c>
      <c r="E12" s="3" t="s">
        <v>28</v>
      </c>
      <c r="F12">
        <v>10676</v>
      </c>
      <c r="G12">
        <v>40049</v>
      </c>
      <c r="H12">
        <v>21.045999999999999</v>
      </c>
      <c r="I12">
        <v>10901196</v>
      </c>
      <c r="J12">
        <v>13664</v>
      </c>
      <c r="K12">
        <v>54253</v>
      </c>
      <c r="L12">
        <v>20.11</v>
      </c>
      <c r="M12">
        <v>18059169</v>
      </c>
      <c r="N12" s="86">
        <f t="shared" si="0"/>
        <v>20.577999999999999</v>
      </c>
    </row>
    <row r="13" spans="1:14" x14ac:dyDescent="0.2">
      <c r="A13" t="s">
        <v>27</v>
      </c>
      <c r="C13" s="170"/>
      <c r="D13" s="133">
        <v>191</v>
      </c>
      <c r="E13" s="3" t="s">
        <v>28</v>
      </c>
      <c r="F13">
        <v>58455</v>
      </c>
      <c r="G13">
        <v>172552</v>
      </c>
      <c r="H13">
        <v>25.303999999999998</v>
      </c>
      <c r="I13">
        <v>40940275</v>
      </c>
      <c r="N13" s="86">
        <f t="shared" si="0"/>
        <v>25.303999999999998</v>
      </c>
    </row>
    <row r="14" spans="1:14" x14ac:dyDescent="0.2">
      <c r="A14" t="s">
        <v>29</v>
      </c>
      <c r="C14" s="170"/>
      <c r="D14" s="133">
        <v>192</v>
      </c>
      <c r="E14" s="3" t="s">
        <v>28</v>
      </c>
      <c r="F14">
        <v>58493</v>
      </c>
      <c r="G14">
        <v>169977</v>
      </c>
      <c r="H14">
        <v>25.602</v>
      </c>
      <c r="I14">
        <v>42589975</v>
      </c>
      <c r="N14" s="86">
        <f t="shared" si="0"/>
        <v>25.602</v>
      </c>
    </row>
    <row r="15" spans="1:14" x14ac:dyDescent="0.2">
      <c r="A15" t="s">
        <v>371</v>
      </c>
      <c r="C15" s="170"/>
      <c r="D15" s="133">
        <v>193</v>
      </c>
      <c r="E15" s="3" t="s">
        <v>28</v>
      </c>
      <c r="F15">
        <v>181482</v>
      </c>
      <c r="G15">
        <v>185058</v>
      </c>
      <c r="H15">
        <v>49.512</v>
      </c>
      <c r="I15">
        <v>64484499</v>
      </c>
      <c r="N15" s="86">
        <f t="shared" si="0"/>
        <v>49.512</v>
      </c>
    </row>
    <row r="16" spans="1:14" x14ac:dyDescent="0.2">
      <c r="A16" t="s">
        <v>31</v>
      </c>
      <c r="B16">
        <v>0.05</v>
      </c>
      <c r="C16" s="170"/>
      <c r="D16" s="133">
        <v>197</v>
      </c>
      <c r="E16" s="3" t="s">
        <v>28</v>
      </c>
      <c r="F16" t="s">
        <v>372</v>
      </c>
      <c r="N16" s="86"/>
    </row>
    <row r="17" spans="1:14" x14ac:dyDescent="0.2">
      <c r="A17" t="s">
        <v>32</v>
      </c>
      <c r="B17">
        <v>0.4</v>
      </c>
      <c r="C17" s="170"/>
      <c r="D17" s="133">
        <v>198</v>
      </c>
      <c r="E17" s="3" t="s">
        <v>28</v>
      </c>
      <c r="F17">
        <v>87393</v>
      </c>
      <c r="G17">
        <v>136561</v>
      </c>
      <c r="H17">
        <v>39.020000000000003</v>
      </c>
      <c r="I17">
        <v>46449410</v>
      </c>
      <c r="N17" s="86">
        <f t="shared" si="0"/>
        <v>39.020000000000003</v>
      </c>
    </row>
    <row r="18" spans="1:14" x14ac:dyDescent="0.2">
      <c r="A18" t="s">
        <v>33</v>
      </c>
      <c r="B18">
        <v>0.6</v>
      </c>
      <c r="C18" s="171"/>
      <c r="D18" s="134">
        <v>199</v>
      </c>
      <c r="E18" s="4" t="s">
        <v>28</v>
      </c>
      <c r="F18" s="5">
        <v>38490</v>
      </c>
      <c r="G18" s="5">
        <v>133117</v>
      </c>
      <c r="H18" s="5">
        <v>22.42</v>
      </c>
      <c r="I18" s="5">
        <v>33223844</v>
      </c>
      <c r="J18" s="5"/>
      <c r="K18" s="5"/>
      <c r="L18" s="5"/>
      <c r="M18" s="5"/>
      <c r="N18" s="135">
        <f t="shared" si="0"/>
        <v>22.42</v>
      </c>
    </row>
    <row r="20" spans="1:14" x14ac:dyDescent="0.2">
      <c r="C20" s="172" t="s">
        <v>374</v>
      </c>
      <c r="D20" s="130">
        <v>129</v>
      </c>
      <c r="E20" s="130" t="s">
        <v>15</v>
      </c>
      <c r="F20" s="131">
        <v>25293</v>
      </c>
      <c r="G20" s="131">
        <v>77294</v>
      </c>
      <c r="H20" s="131">
        <v>24.655000000000001</v>
      </c>
      <c r="I20" s="131">
        <v>23689278</v>
      </c>
      <c r="J20" s="131">
        <v>9254</v>
      </c>
      <c r="K20" s="131">
        <v>15788</v>
      </c>
      <c r="L20" s="131">
        <v>36.953899999999997</v>
      </c>
      <c r="M20" s="131">
        <v>6346475</v>
      </c>
      <c r="N20" s="132">
        <f t="shared" si="0"/>
        <v>30.804449999999999</v>
      </c>
    </row>
    <row r="21" spans="1:14" x14ac:dyDescent="0.2">
      <c r="C21" s="173"/>
      <c r="D21" s="3">
        <v>130</v>
      </c>
      <c r="E21" s="3" t="s">
        <v>15</v>
      </c>
      <c r="F21">
        <v>234542</v>
      </c>
      <c r="G21">
        <v>209660</v>
      </c>
      <c r="H21">
        <v>52.800800000000002</v>
      </c>
      <c r="I21">
        <v>77119083</v>
      </c>
      <c r="N21" s="86">
        <f t="shared" si="0"/>
        <v>52.800800000000002</v>
      </c>
    </row>
    <row r="22" spans="1:14" x14ac:dyDescent="0.2">
      <c r="C22" s="173"/>
      <c r="D22" s="3">
        <v>131</v>
      </c>
      <c r="E22" s="3" t="s">
        <v>15</v>
      </c>
      <c r="F22">
        <v>130475</v>
      </c>
      <c r="G22">
        <v>52757</v>
      </c>
      <c r="H22">
        <v>71.2</v>
      </c>
      <c r="I22">
        <v>38657683</v>
      </c>
      <c r="J22">
        <v>64602</v>
      </c>
      <c r="K22">
        <v>35818</v>
      </c>
      <c r="L22">
        <v>64.33</v>
      </c>
      <c r="M22">
        <v>21145970</v>
      </c>
      <c r="N22" s="86">
        <f t="shared" si="0"/>
        <v>67.765000000000001</v>
      </c>
    </row>
    <row r="23" spans="1:14" x14ac:dyDescent="0.2">
      <c r="C23" s="173"/>
      <c r="D23" s="3">
        <v>136</v>
      </c>
      <c r="E23" s="3" t="s">
        <v>15</v>
      </c>
      <c r="F23">
        <v>138778</v>
      </c>
      <c r="G23">
        <v>107890</v>
      </c>
      <c r="H23">
        <v>56.26</v>
      </c>
      <c r="I23">
        <v>42567550</v>
      </c>
      <c r="N23" s="86">
        <f t="shared" si="0"/>
        <v>56.26</v>
      </c>
    </row>
    <row r="24" spans="1:14" x14ac:dyDescent="0.2">
      <c r="C24" s="173"/>
      <c r="D24" s="3">
        <v>137</v>
      </c>
      <c r="E24" s="3" t="s">
        <v>18</v>
      </c>
      <c r="F24">
        <v>198534</v>
      </c>
      <c r="G24">
        <v>96053</v>
      </c>
      <c r="H24">
        <v>67.39</v>
      </c>
      <c r="I24">
        <v>69161861</v>
      </c>
      <c r="N24" s="86">
        <f t="shared" si="0"/>
        <v>67.39</v>
      </c>
    </row>
    <row r="25" spans="1:14" x14ac:dyDescent="0.2">
      <c r="C25" s="173"/>
      <c r="D25" s="3">
        <v>138</v>
      </c>
      <c r="E25" s="3" t="s">
        <v>15</v>
      </c>
      <c r="F25">
        <v>30013</v>
      </c>
      <c r="G25">
        <v>16232</v>
      </c>
      <c r="H25">
        <v>64.900000000000006</v>
      </c>
      <c r="I25">
        <v>8220025</v>
      </c>
      <c r="J25">
        <v>18934</v>
      </c>
      <c r="K25">
        <v>11852</v>
      </c>
      <c r="L25">
        <v>61.502000000000002</v>
      </c>
      <c r="M25">
        <v>7750382</v>
      </c>
      <c r="N25" s="86">
        <f t="shared" si="0"/>
        <v>63.201000000000008</v>
      </c>
    </row>
    <row r="26" spans="1:14" x14ac:dyDescent="0.2">
      <c r="C26" s="173"/>
      <c r="D26" s="3">
        <v>139</v>
      </c>
      <c r="E26" s="3" t="s">
        <v>15</v>
      </c>
      <c r="F26">
        <v>38023</v>
      </c>
      <c r="G26">
        <v>15068</v>
      </c>
      <c r="H26">
        <v>71.617999999999995</v>
      </c>
      <c r="I26">
        <v>12966541</v>
      </c>
      <c r="J26">
        <v>114955</v>
      </c>
      <c r="K26">
        <v>42332</v>
      </c>
      <c r="L26">
        <v>73.085999999999999</v>
      </c>
      <c r="M26">
        <v>30807348</v>
      </c>
      <c r="N26" s="86">
        <f t="shared" si="0"/>
        <v>72.352000000000004</v>
      </c>
    </row>
    <row r="27" spans="1:14" x14ac:dyDescent="0.2">
      <c r="C27" s="173"/>
      <c r="D27" s="4">
        <v>140</v>
      </c>
      <c r="E27" s="4" t="s">
        <v>15</v>
      </c>
      <c r="F27" s="5">
        <v>35556</v>
      </c>
      <c r="G27" s="5">
        <v>44292</v>
      </c>
      <c r="H27" s="5">
        <v>44.52</v>
      </c>
      <c r="I27" s="5">
        <v>1723487</v>
      </c>
      <c r="J27">
        <v>27854</v>
      </c>
      <c r="K27">
        <v>106185</v>
      </c>
      <c r="L27">
        <v>20.78</v>
      </c>
      <c r="M27">
        <v>32035365</v>
      </c>
      <c r="N27" s="86">
        <f t="shared" si="0"/>
        <v>32.650000000000006</v>
      </c>
    </row>
    <row r="28" spans="1:14" x14ac:dyDescent="0.2">
      <c r="C28" s="173"/>
      <c r="D28" s="3">
        <v>127</v>
      </c>
      <c r="E28" s="3" t="s">
        <v>28</v>
      </c>
      <c r="F28">
        <v>146006</v>
      </c>
      <c r="G28">
        <v>204598</v>
      </c>
      <c r="H28">
        <v>71.36</v>
      </c>
      <c r="I28">
        <v>46898832</v>
      </c>
      <c r="N28" s="86">
        <f t="shared" si="0"/>
        <v>71.36</v>
      </c>
    </row>
    <row r="29" spans="1:14" x14ac:dyDescent="0.2">
      <c r="C29" s="173"/>
      <c r="D29" s="3">
        <v>128</v>
      </c>
      <c r="E29" s="3" t="s">
        <v>28</v>
      </c>
      <c r="F29">
        <v>79355</v>
      </c>
      <c r="G29">
        <v>109076</v>
      </c>
      <c r="H29">
        <v>42.11</v>
      </c>
      <c r="I29">
        <v>37995263</v>
      </c>
      <c r="N29" s="86">
        <f t="shared" si="0"/>
        <v>42.11</v>
      </c>
    </row>
    <row r="30" spans="1:14" x14ac:dyDescent="0.2">
      <c r="C30" s="173"/>
      <c r="D30" s="3">
        <v>132</v>
      </c>
      <c r="E30" s="3" t="s">
        <v>28</v>
      </c>
      <c r="F30">
        <v>101055</v>
      </c>
      <c r="G30">
        <v>52680</v>
      </c>
      <c r="H30">
        <v>65.733000000000004</v>
      </c>
      <c r="I30">
        <v>26722545</v>
      </c>
      <c r="N30" s="86">
        <f t="shared" si="0"/>
        <v>65.733000000000004</v>
      </c>
    </row>
    <row r="31" spans="1:14" x14ac:dyDescent="0.2">
      <c r="C31" s="173"/>
      <c r="D31" s="3">
        <v>133</v>
      </c>
      <c r="E31" s="3" t="s">
        <v>28</v>
      </c>
      <c r="F31">
        <v>53145</v>
      </c>
      <c r="G31">
        <v>131951</v>
      </c>
      <c r="H31">
        <v>28.71</v>
      </c>
      <c r="I31">
        <v>30752913</v>
      </c>
      <c r="N31" s="86">
        <f t="shared" si="0"/>
        <v>28.71</v>
      </c>
    </row>
    <row r="32" spans="1:14" x14ac:dyDescent="0.2">
      <c r="C32" s="173"/>
      <c r="D32" s="3">
        <v>134</v>
      </c>
      <c r="E32" s="3" t="s">
        <v>28</v>
      </c>
      <c r="F32">
        <v>111548</v>
      </c>
      <c r="G32">
        <v>51972</v>
      </c>
      <c r="H32">
        <v>68.209999999999994</v>
      </c>
      <c r="I32">
        <v>23808259</v>
      </c>
      <c r="N32" s="86">
        <f t="shared" si="0"/>
        <v>68.209999999999994</v>
      </c>
    </row>
    <row r="33" spans="1:20" x14ac:dyDescent="0.2">
      <c r="C33" s="173"/>
      <c r="D33" s="3">
        <v>135</v>
      </c>
      <c r="E33" s="3" t="s">
        <v>28</v>
      </c>
      <c r="F33">
        <v>46115</v>
      </c>
      <c r="G33">
        <v>64743</v>
      </c>
      <c r="H33">
        <v>41.597999999999999</v>
      </c>
      <c r="I33">
        <v>18272789</v>
      </c>
      <c r="N33" s="86">
        <f t="shared" si="0"/>
        <v>41.597999999999999</v>
      </c>
    </row>
    <row r="34" spans="1:20" x14ac:dyDescent="0.2">
      <c r="C34" s="173"/>
      <c r="D34" s="3">
        <v>141</v>
      </c>
      <c r="E34" s="3" t="s">
        <v>28</v>
      </c>
      <c r="F34">
        <v>128526</v>
      </c>
      <c r="G34">
        <v>247398</v>
      </c>
      <c r="H34">
        <v>34.189</v>
      </c>
      <c r="I34">
        <v>67454535</v>
      </c>
      <c r="N34" s="86">
        <f t="shared" si="0"/>
        <v>34.189</v>
      </c>
    </row>
    <row r="35" spans="1:20" x14ac:dyDescent="0.2">
      <c r="C35" s="174"/>
      <c r="D35" s="4">
        <v>142</v>
      </c>
      <c r="E35" s="4" t="s">
        <v>28</v>
      </c>
      <c r="F35" s="5">
        <v>128211</v>
      </c>
      <c r="G35" s="5">
        <v>297985</v>
      </c>
      <c r="H35" s="5">
        <v>30.08</v>
      </c>
      <c r="I35" s="5">
        <v>69633779</v>
      </c>
      <c r="J35" s="5"/>
      <c r="K35" s="5"/>
      <c r="L35" s="5"/>
      <c r="M35" s="5"/>
      <c r="N35" s="135">
        <f t="shared" si="0"/>
        <v>30.08</v>
      </c>
    </row>
    <row r="38" spans="1:20" x14ac:dyDescent="0.2">
      <c r="A38" t="s">
        <v>436</v>
      </c>
      <c r="C38" t="s">
        <v>376</v>
      </c>
    </row>
    <row r="39" spans="1:20" x14ac:dyDescent="0.2">
      <c r="A39" t="s">
        <v>0</v>
      </c>
    </row>
    <row r="40" spans="1:20" x14ac:dyDescent="0.2">
      <c r="A40" t="s">
        <v>1</v>
      </c>
      <c r="B40" t="s">
        <v>2</v>
      </c>
    </row>
    <row r="41" spans="1:20" x14ac:dyDescent="0.2">
      <c r="A41" t="s">
        <v>5</v>
      </c>
      <c r="B41">
        <v>0</v>
      </c>
      <c r="D41" s="3"/>
      <c r="E41" s="136" t="s">
        <v>377</v>
      </c>
      <c r="F41" s="136" t="s">
        <v>8</v>
      </c>
      <c r="G41" s="136" t="s">
        <v>9</v>
      </c>
      <c r="H41" s="136" t="s">
        <v>378</v>
      </c>
      <c r="I41" s="136" t="s">
        <v>11</v>
      </c>
      <c r="J41" s="136" t="s">
        <v>8</v>
      </c>
      <c r="K41" s="136" t="s">
        <v>9</v>
      </c>
      <c r="L41" s="136" t="s">
        <v>378</v>
      </c>
      <c r="M41" s="136" t="s">
        <v>11</v>
      </c>
      <c r="N41" s="136" t="s">
        <v>8</v>
      </c>
      <c r="O41" s="136" t="s">
        <v>9</v>
      </c>
      <c r="P41" s="136" t="s">
        <v>378</v>
      </c>
      <c r="Q41" s="136" t="s">
        <v>11</v>
      </c>
      <c r="R41" s="3" t="s">
        <v>379</v>
      </c>
      <c r="S41" s="3"/>
      <c r="T41" s="3"/>
    </row>
    <row r="42" spans="1:20" x14ac:dyDescent="0.2">
      <c r="A42" t="s">
        <v>13</v>
      </c>
      <c r="B42" t="s">
        <v>14</v>
      </c>
      <c r="C42" s="152" t="s">
        <v>374</v>
      </c>
      <c r="D42" s="137" t="s">
        <v>15</v>
      </c>
      <c r="E42" s="136">
        <v>129</v>
      </c>
      <c r="F42" s="136">
        <v>49192</v>
      </c>
      <c r="G42" s="136">
        <v>51482</v>
      </c>
      <c r="H42" s="136">
        <v>48.86</v>
      </c>
      <c r="I42" s="136">
        <v>20851722</v>
      </c>
      <c r="J42" s="136">
        <v>19195</v>
      </c>
      <c r="K42" s="136">
        <v>5699</v>
      </c>
      <c r="L42" s="136">
        <v>77.105999999999995</v>
      </c>
      <c r="M42" s="136">
        <v>4851168</v>
      </c>
      <c r="N42" s="136" t="s">
        <v>380</v>
      </c>
      <c r="O42" s="3"/>
      <c r="P42" s="3"/>
      <c r="Q42" s="3"/>
      <c r="R42" s="136">
        <v>62.982999999999997</v>
      </c>
      <c r="S42" s="3"/>
      <c r="T42" s="3"/>
    </row>
    <row r="43" spans="1:20" x14ac:dyDescent="0.2">
      <c r="A43" t="s">
        <v>16</v>
      </c>
      <c r="B43" t="s">
        <v>17</v>
      </c>
      <c r="C43" s="152"/>
      <c r="D43" s="137" t="s">
        <v>15</v>
      </c>
      <c r="E43" s="136">
        <v>137</v>
      </c>
      <c r="F43" s="136">
        <v>94415</v>
      </c>
      <c r="G43" s="136">
        <v>83207</v>
      </c>
      <c r="H43" s="136">
        <v>53.15</v>
      </c>
      <c r="I43" s="136">
        <v>32968110</v>
      </c>
      <c r="J43" s="136">
        <v>66413</v>
      </c>
      <c r="K43" s="136">
        <v>17469</v>
      </c>
      <c r="L43" s="136">
        <v>79.17</v>
      </c>
      <c r="M43" s="136">
        <v>16430598</v>
      </c>
      <c r="N43" s="136">
        <v>24741</v>
      </c>
      <c r="O43" s="136">
        <v>15515</v>
      </c>
      <c r="P43" s="136">
        <v>61.45</v>
      </c>
      <c r="Q43" s="136">
        <v>7625570</v>
      </c>
      <c r="R43" s="3">
        <v>64.59</v>
      </c>
      <c r="S43" s="3"/>
      <c r="T43" s="3"/>
    </row>
    <row r="44" spans="1:20" x14ac:dyDescent="0.2">
      <c r="A44" t="s">
        <v>19</v>
      </c>
      <c r="B44" t="s">
        <v>20</v>
      </c>
      <c r="C44" s="152"/>
      <c r="D44" s="137" t="s">
        <v>15</v>
      </c>
      <c r="E44" s="136">
        <v>140</v>
      </c>
      <c r="F44" s="136">
        <v>32161</v>
      </c>
      <c r="G44" s="136">
        <v>25515</v>
      </c>
      <c r="H44" s="136">
        <v>55.76</v>
      </c>
      <c r="I44" s="136">
        <v>11432792</v>
      </c>
      <c r="J44" s="136">
        <v>15887</v>
      </c>
      <c r="K44" s="136">
        <v>57807</v>
      </c>
      <c r="L44" s="136">
        <v>27.48</v>
      </c>
      <c r="M44" s="136">
        <v>9253378</v>
      </c>
      <c r="N44" s="136">
        <v>20734</v>
      </c>
      <c r="O44" s="136">
        <v>5470</v>
      </c>
      <c r="P44" s="136">
        <v>79.12</v>
      </c>
      <c r="Q44" s="136">
        <v>4299774</v>
      </c>
      <c r="R44" s="3">
        <v>54.12</v>
      </c>
      <c r="S44" s="3"/>
      <c r="T44" s="3"/>
    </row>
    <row r="45" spans="1:20" x14ac:dyDescent="0.2">
      <c r="A45" t="s">
        <v>21</v>
      </c>
      <c r="B45">
        <v>0.1</v>
      </c>
      <c r="C45" s="152"/>
      <c r="D45" s="137" t="s">
        <v>15</v>
      </c>
      <c r="E45" s="136">
        <v>139</v>
      </c>
      <c r="F45" s="136">
        <v>62069</v>
      </c>
      <c r="G45" s="136">
        <v>52529</v>
      </c>
      <c r="H45" s="136">
        <v>54.16</v>
      </c>
      <c r="I45" s="136">
        <v>19175556</v>
      </c>
      <c r="J45" s="136">
        <v>12709</v>
      </c>
      <c r="K45" s="136">
        <v>39903</v>
      </c>
      <c r="L45" s="136">
        <v>24.15</v>
      </c>
      <c r="M45" s="136">
        <v>9988336</v>
      </c>
      <c r="N45" s="136">
        <v>13327</v>
      </c>
      <c r="O45" s="136">
        <v>35302</v>
      </c>
      <c r="P45" s="136">
        <v>27.405000000000001</v>
      </c>
      <c r="Q45" s="136">
        <v>7421561</v>
      </c>
      <c r="R45" s="3">
        <v>35.238333330000003</v>
      </c>
      <c r="S45" s="3"/>
      <c r="T45" s="3"/>
    </row>
    <row r="46" spans="1:20" x14ac:dyDescent="0.2">
      <c r="A46" t="s">
        <v>22</v>
      </c>
      <c r="B46">
        <v>2</v>
      </c>
      <c r="C46" s="152"/>
      <c r="D46" s="137" t="s">
        <v>15</v>
      </c>
      <c r="E46" s="136">
        <v>130</v>
      </c>
      <c r="F46" s="136">
        <v>130921</v>
      </c>
      <c r="G46" s="136">
        <v>117246</v>
      </c>
      <c r="H46" s="136">
        <v>52.75</v>
      </c>
      <c r="I46" s="136">
        <v>39668631</v>
      </c>
      <c r="J46" s="136">
        <v>118018</v>
      </c>
      <c r="K46" s="136">
        <v>98680</v>
      </c>
      <c r="L46" s="136">
        <v>54.46</v>
      </c>
      <c r="M46" s="136">
        <v>37663181</v>
      </c>
      <c r="N46" s="3"/>
      <c r="O46" s="3"/>
      <c r="P46" s="3"/>
      <c r="Q46" s="3"/>
      <c r="R46" s="3">
        <v>53.604999999999997</v>
      </c>
      <c r="S46" s="3"/>
      <c r="T46" s="3"/>
    </row>
    <row r="47" spans="1:20" x14ac:dyDescent="0.2">
      <c r="A47" t="s">
        <v>23</v>
      </c>
      <c r="C47" s="152"/>
      <c r="D47" s="137" t="s">
        <v>15</v>
      </c>
      <c r="E47" s="136">
        <v>131</v>
      </c>
      <c r="F47" s="136">
        <v>106327</v>
      </c>
      <c r="G47" s="136">
        <v>88458</v>
      </c>
      <c r="H47" s="136">
        <v>54.58</v>
      </c>
      <c r="I47" s="136">
        <v>37500866</v>
      </c>
      <c r="J47" s="136">
        <v>71502</v>
      </c>
      <c r="K47" s="136">
        <v>26413</v>
      </c>
      <c r="L47" s="136">
        <v>73.02</v>
      </c>
      <c r="M47" s="136">
        <v>18985219</v>
      </c>
      <c r="N47" s="136" t="s">
        <v>380</v>
      </c>
      <c r="O47" s="3"/>
      <c r="P47" s="3"/>
      <c r="Q47" s="3"/>
      <c r="R47" s="3">
        <v>63.8</v>
      </c>
      <c r="S47" s="3"/>
      <c r="T47" s="3"/>
    </row>
    <row r="48" spans="1:20" x14ac:dyDescent="0.2">
      <c r="A48" t="s">
        <v>24</v>
      </c>
      <c r="B48" t="s">
        <v>25</v>
      </c>
      <c r="C48" s="152"/>
      <c r="D48" s="137" t="s">
        <v>15</v>
      </c>
      <c r="E48" s="136">
        <v>136</v>
      </c>
      <c r="F48" s="136">
        <v>73000</v>
      </c>
      <c r="G48" s="136">
        <v>177748</v>
      </c>
      <c r="H48" s="136">
        <v>29.11</v>
      </c>
      <c r="I48" s="136">
        <v>42581597</v>
      </c>
      <c r="J48" s="136" t="s">
        <v>380</v>
      </c>
      <c r="K48" s="3"/>
      <c r="L48" s="3"/>
      <c r="M48" s="3"/>
      <c r="N48" s="3"/>
      <c r="O48" s="3"/>
      <c r="P48" s="3"/>
      <c r="Q48" s="3"/>
      <c r="R48" s="3">
        <v>29.11</v>
      </c>
      <c r="S48" s="3"/>
      <c r="T48" s="3"/>
    </row>
    <row r="49" spans="1:20" x14ac:dyDescent="0.2">
      <c r="A49" t="s">
        <v>26</v>
      </c>
      <c r="C49" s="152"/>
      <c r="D49" s="137" t="s">
        <v>15</v>
      </c>
      <c r="E49" s="136">
        <v>138</v>
      </c>
      <c r="F49" s="136">
        <v>32199</v>
      </c>
      <c r="G49" s="136">
        <v>19946</v>
      </c>
      <c r="H49" s="136">
        <v>61.749000000000002</v>
      </c>
      <c r="I49" s="136">
        <v>7923132</v>
      </c>
      <c r="J49" s="136">
        <v>5377</v>
      </c>
      <c r="K49" s="136">
        <v>21932</v>
      </c>
      <c r="L49" s="136">
        <v>19.68</v>
      </c>
      <c r="M49" s="136">
        <v>5843832</v>
      </c>
      <c r="N49" s="136" t="s">
        <v>380</v>
      </c>
      <c r="O49" s="3"/>
      <c r="P49" s="3"/>
      <c r="Q49" s="3"/>
      <c r="R49" s="3">
        <v>40.714500000000001</v>
      </c>
      <c r="S49" s="3"/>
      <c r="T49" s="3"/>
    </row>
    <row r="50" spans="1:20" x14ac:dyDescent="0.2">
      <c r="A50" t="s">
        <v>27</v>
      </c>
      <c r="C50" s="152"/>
      <c r="D50" s="137" t="s">
        <v>28</v>
      </c>
      <c r="E50" s="136">
        <v>127</v>
      </c>
      <c r="F50" s="136">
        <v>83719</v>
      </c>
      <c r="G50" s="136">
        <v>95885</v>
      </c>
      <c r="H50" s="137">
        <v>46.6</v>
      </c>
      <c r="I50" s="136">
        <v>29109775</v>
      </c>
      <c r="J50" s="136">
        <v>23774</v>
      </c>
      <c r="K50" s="136">
        <v>6703</v>
      </c>
      <c r="L50" s="136">
        <v>78.006</v>
      </c>
      <c r="M50" s="136">
        <v>5599511</v>
      </c>
      <c r="N50" s="136">
        <v>32170</v>
      </c>
      <c r="O50" s="136">
        <v>9985</v>
      </c>
      <c r="P50" s="136">
        <v>76.31</v>
      </c>
      <c r="Q50" s="136">
        <v>7348015</v>
      </c>
      <c r="R50" s="3">
        <v>66.971999999999994</v>
      </c>
      <c r="S50" s="3"/>
      <c r="T50" s="3"/>
    </row>
    <row r="51" spans="1:20" x14ac:dyDescent="0.2">
      <c r="A51" t="s">
        <v>29</v>
      </c>
      <c r="C51" s="152"/>
      <c r="D51" s="137" t="s">
        <v>28</v>
      </c>
      <c r="E51" s="136">
        <v>128</v>
      </c>
      <c r="F51" s="136">
        <v>24315</v>
      </c>
      <c r="G51" s="136">
        <v>42088</v>
      </c>
      <c r="H51" s="136">
        <v>36.6</v>
      </c>
      <c r="I51" s="136">
        <v>11828911</v>
      </c>
      <c r="J51" s="136">
        <v>11115</v>
      </c>
      <c r="K51" s="136">
        <v>52653</v>
      </c>
      <c r="L51" s="136">
        <v>17.399999999999999</v>
      </c>
      <c r="M51" s="136">
        <v>10631918</v>
      </c>
      <c r="N51" s="136">
        <v>31386</v>
      </c>
      <c r="O51" s="136">
        <v>32143</v>
      </c>
      <c r="P51" s="136">
        <v>49.4</v>
      </c>
      <c r="Q51" s="136">
        <v>11744368</v>
      </c>
      <c r="R51" s="3">
        <v>34.466666670000002</v>
      </c>
      <c r="S51" s="3"/>
      <c r="T51" s="3"/>
    </row>
    <row r="52" spans="1:20" x14ac:dyDescent="0.2">
      <c r="A52" t="s">
        <v>30</v>
      </c>
      <c r="C52" s="152"/>
      <c r="D52" s="137" t="s">
        <v>28</v>
      </c>
      <c r="E52" s="136">
        <v>141</v>
      </c>
      <c r="F52" s="136">
        <v>10825</v>
      </c>
      <c r="G52" s="136">
        <v>42945</v>
      </c>
      <c r="H52" s="136">
        <v>25.206</v>
      </c>
      <c r="I52" s="136">
        <v>8275699</v>
      </c>
      <c r="J52" s="136">
        <v>108188</v>
      </c>
      <c r="K52" s="136">
        <v>253708</v>
      </c>
      <c r="L52" s="136">
        <v>29.89</v>
      </c>
      <c r="M52" s="136">
        <v>57554033</v>
      </c>
      <c r="N52" s="136" t="s">
        <v>380</v>
      </c>
      <c r="O52" s="3"/>
      <c r="P52" s="3"/>
      <c r="Q52" s="3"/>
      <c r="R52" s="3">
        <v>27.547999999999998</v>
      </c>
      <c r="S52" s="3"/>
      <c r="T52" s="3"/>
    </row>
    <row r="53" spans="1:20" x14ac:dyDescent="0.2">
      <c r="A53" t="s">
        <v>31</v>
      </c>
      <c r="B53">
        <v>0.25</v>
      </c>
      <c r="C53" s="152"/>
      <c r="D53" s="137" t="s">
        <v>28</v>
      </c>
      <c r="E53" s="136">
        <v>142</v>
      </c>
      <c r="F53" s="136">
        <v>53928</v>
      </c>
      <c r="G53" s="136">
        <v>53498</v>
      </c>
      <c r="H53" s="136">
        <v>50.2</v>
      </c>
      <c r="I53" s="136">
        <v>16264071</v>
      </c>
      <c r="J53" s="136">
        <v>66274</v>
      </c>
      <c r="K53" s="136">
        <v>56753</v>
      </c>
      <c r="L53" s="136">
        <v>53.86</v>
      </c>
      <c r="M53" s="136">
        <v>17884761</v>
      </c>
      <c r="N53" s="136">
        <v>40842</v>
      </c>
      <c r="O53" s="136">
        <v>91503</v>
      </c>
      <c r="P53" s="136">
        <v>30.86</v>
      </c>
      <c r="Q53" s="136">
        <v>20160529</v>
      </c>
      <c r="R53" s="3">
        <v>44.973333330000003</v>
      </c>
      <c r="S53" s="3"/>
      <c r="T53" s="3"/>
    </row>
    <row r="54" spans="1:20" x14ac:dyDescent="0.2">
      <c r="A54" t="s">
        <v>32</v>
      </c>
      <c r="B54">
        <v>0.4</v>
      </c>
      <c r="C54" s="152"/>
      <c r="D54" s="137" t="s">
        <v>28</v>
      </c>
      <c r="E54" s="136">
        <v>135</v>
      </c>
      <c r="F54" s="136">
        <v>11461</v>
      </c>
      <c r="G54" s="136">
        <v>99953</v>
      </c>
      <c r="H54" s="136">
        <v>10.28</v>
      </c>
      <c r="I54" s="136">
        <v>15293988</v>
      </c>
      <c r="J54" s="136">
        <v>10846</v>
      </c>
      <c r="K54" s="136">
        <v>5596</v>
      </c>
      <c r="L54" s="136">
        <v>65.959999999999994</v>
      </c>
      <c r="M54" s="136">
        <v>4354305</v>
      </c>
      <c r="N54" s="136" t="s">
        <v>380</v>
      </c>
      <c r="O54" s="3"/>
      <c r="P54" s="3"/>
      <c r="Q54" s="3"/>
      <c r="R54" s="3">
        <v>38.119999999999997</v>
      </c>
      <c r="S54" s="3"/>
      <c r="T54" s="3"/>
    </row>
    <row r="55" spans="1:20" x14ac:dyDescent="0.2">
      <c r="A55" t="s">
        <v>33</v>
      </c>
      <c r="B55">
        <v>0.6</v>
      </c>
      <c r="C55" s="152"/>
      <c r="D55" s="137" t="s">
        <v>28</v>
      </c>
      <c r="E55" s="136">
        <v>133</v>
      </c>
      <c r="F55" s="136">
        <v>105794</v>
      </c>
      <c r="G55" s="136">
        <v>80032</v>
      </c>
      <c r="H55" s="136">
        <v>56.93</v>
      </c>
      <c r="I55" s="136">
        <v>30753355</v>
      </c>
      <c r="J55" s="136" t="s">
        <v>380</v>
      </c>
      <c r="K55" s="3"/>
      <c r="L55" s="3"/>
      <c r="M55" s="3"/>
      <c r="N55" s="3"/>
      <c r="O55" s="3"/>
      <c r="P55" s="3"/>
      <c r="Q55" s="3"/>
      <c r="R55" s="3">
        <v>56.93</v>
      </c>
      <c r="S55" s="3"/>
      <c r="T55" s="3"/>
    </row>
    <row r="56" spans="1:20" x14ac:dyDescent="0.2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">
      <c r="C57" s="152" t="s">
        <v>373</v>
      </c>
      <c r="D57" s="175" t="s">
        <v>40</v>
      </c>
      <c r="E57" s="136">
        <v>195</v>
      </c>
      <c r="F57" s="136">
        <v>15352</v>
      </c>
      <c r="G57" s="136">
        <v>183267</v>
      </c>
      <c r="H57" s="136">
        <v>7.7290000000000001</v>
      </c>
      <c r="I57" s="136">
        <v>3297933</v>
      </c>
      <c r="J57" s="136">
        <v>17312</v>
      </c>
      <c r="K57" s="136">
        <v>115978</v>
      </c>
      <c r="L57" s="136">
        <v>12.988</v>
      </c>
      <c r="M57" s="136">
        <v>21339299</v>
      </c>
      <c r="N57" s="136" t="s">
        <v>380</v>
      </c>
      <c r="O57" s="3"/>
      <c r="P57" s="3"/>
      <c r="Q57" s="3"/>
      <c r="R57" s="3">
        <v>10.358499999999999</v>
      </c>
      <c r="S57" s="3"/>
      <c r="T57" s="3"/>
    </row>
    <row r="58" spans="1:20" x14ac:dyDescent="0.2">
      <c r="C58" s="152"/>
      <c r="D58" s="175"/>
      <c r="E58" s="136">
        <v>189</v>
      </c>
      <c r="F58" s="136">
        <v>29089</v>
      </c>
      <c r="G58" s="136">
        <v>52023</v>
      </c>
      <c r="H58" s="136">
        <v>35.86</v>
      </c>
      <c r="I58" s="136">
        <v>12029524</v>
      </c>
      <c r="J58" s="136">
        <v>9862</v>
      </c>
      <c r="K58" s="136">
        <v>20920</v>
      </c>
      <c r="L58" s="136">
        <v>32.03</v>
      </c>
      <c r="M58" s="136">
        <v>4538978</v>
      </c>
      <c r="N58" s="136">
        <v>77600</v>
      </c>
      <c r="O58" s="136">
        <v>129527</v>
      </c>
      <c r="P58" s="136">
        <v>37.46</v>
      </c>
      <c r="Q58" s="136">
        <v>28235707</v>
      </c>
      <c r="R58" s="3">
        <v>35.116666670000001</v>
      </c>
      <c r="S58" s="3"/>
      <c r="T58" s="3"/>
    </row>
    <row r="59" spans="1:20" x14ac:dyDescent="0.2">
      <c r="C59" s="152"/>
      <c r="D59" s="175"/>
      <c r="E59" s="136">
        <v>188</v>
      </c>
      <c r="F59" s="136">
        <v>26144</v>
      </c>
      <c r="G59" s="136">
        <v>168330</v>
      </c>
      <c r="H59" s="136">
        <v>13.44</v>
      </c>
      <c r="I59" s="136">
        <v>29824133</v>
      </c>
      <c r="J59" s="136">
        <v>8923</v>
      </c>
      <c r="K59" s="136">
        <v>81993</v>
      </c>
      <c r="L59" s="136">
        <v>9.81</v>
      </c>
      <c r="M59" s="136">
        <v>14881984</v>
      </c>
      <c r="N59" s="136">
        <v>6141</v>
      </c>
      <c r="O59" s="136">
        <v>87466</v>
      </c>
      <c r="P59" s="136">
        <v>7.0209999999999999</v>
      </c>
      <c r="Q59" s="136">
        <v>15720433</v>
      </c>
      <c r="R59" s="3">
        <v>10.09033333</v>
      </c>
      <c r="S59" s="3"/>
      <c r="T59" s="3"/>
    </row>
    <row r="60" spans="1:20" x14ac:dyDescent="0.2">
      <c r="C60" s="152"/>
      <c r="D60" s="175"/>
      <c r="E60" s="136">
        <v>194</v>
      </c>
      <c r="F60" s="136">
        <v>4009</v>
      </c>
      <c r="G60" s="136">
        <v>40161</v>
      </c>
      <c r="H60" s="136">
        <v>9.0760000000000005</v>
      </c>
      <c r="I60" s="136">
        <v>7652013</v>
      </c>
      <c r="J60" s="136">
        <v>5880</v>
      </c>
      <c r="K60" s="136">
        <v>92170</v>
      </c>
      <c r="L60" s="136">
        <v>5.9969000000000001</v>
      </c>
      <c r="M60" s="136">
        <v>16400798</v>
      </c>
      <c r="N60" s="136" t="s">
        <v>380</v>
      </c>
      <c r="O60" s="3"/>
      <c r="P60" s="3"/>
      <c r="Q60" s="3"/>
      <c r="R60" s="3">
        <v>7.5364500000000003</v>
      </c>
      <c r="S60" s="3"/>
      <c r="T60" s="3"/>
    </row>
    <row r="61" spans="1:20" x14ac:dyDescent="0.2">
      <c r="C61" s="152"/>
      <c r="D61" s="175"/>
      <c r="E61" s="136">
        <v>185</v>
      </c>
      <c r="F61" s="136">
        <v>45847</v>
      </c>
      <c r="G61" s="136">
        <v>122474</v>
      </c>
      <c r="H61" s="136">
        <v>27.23</v>
      </c>
      <c r="I61" s="136">
        <v>29251315</v>
      </c>
      <c r="J61" s="136">
        <v>77149</v>
      </c>
      <c r="K61" s="136">
        <v>154574</v>
      </c>
      <c r="L61" s="136">
        <v>33.29</v>
      </c>
      <c r="M61" s="136">
        <v>36875058</v>
      </c>
      <c r="N61" s="136" t="s">
        <v>380</v>
      </c>
      <c r="O61" s="3"/>
      <c r="P61" s="3"/>
      <c r="Q61" s="3"/>
      <c r="R61" s="3">
        <v>30.26</v>
      </c>
      <c r="S61" s="3"/>
      <c r="T61" s="3"/>
    </row>
    <row r="62" spans="1:20" x14ac:dyDescent="0.2">
      <c r="C62" s="152"/>
      <c r="D62" s="175"/>
      <c r="E62" s="136">
        <v>190</v>
      </c>
      <c r="F62" s="136">
        <v>47235</v>
      </c>
      <c r="G62" s="136">
        <v>156589</v>
      </c>
      <c r="H62" s="136">
        <v>23.17</v>
      </c>
      <c r="I62" s="136">
        <v>31794454</v>
      </c>
      <c r="J62" s="136">
        <v>16931</v>
      </c>
      <c r="K62" s="136">
        <v>73359</v>
      </c>
      <c r="L62" s="136">
        <v>18.75</v>
      </c>
      <c r="M62" s="136">
        <v>14619634</v>
      </c>
      <c r="N62" s="136" t="s">
        <v>380</v>
      </c>
      <c r="O62" s="3"/>
      <c r="P62" s="3"/>
      <c r="Q62" s="3"/>
      <c r="R62" s="3">
        <v>20.96</v>
      </c>
      <c r="S62" s="3"/>
      <c r="T62" s="3"/>
    </row>
    <row r="63" spans="1:20" x14ac:dyDescent="0.2">
      <c r="C63" s="152"/>
      <c r="D63" s="175"/>
      <c r="E63" s="136">
        <v>184</v>
      </c>
      <c r="F63" s="136">
        <v>36489</v>
      </c>
      <c r="G63" s="136">
        <v>147987</v>
      </c>
      <c r="H63" s="136">
        <v>19.77</v>
      </c>
      <c r="I63" s="136">
        <v>26146583</v>
      </c>
      <c r="J63" s="136">
        <v>30488</v>
      </c>
      <c r="K63" s="136">
        <v>221997</v>
      </c>
      <c r="L63" s="136">
        <v>12.07</v>
      </c>
      <c r="M63" s="136">
        <v>36651857</v>
      </c>
      <c r="N63" s="136" t="s">
        <v>380</v>
      </c>
      <c r="O63" s="3"/>
      <c r="P63" s="3"/>
      <c r="Q63" s="3"/>
      <c r="R63" s="3">
        <v>15.92</v>
      </c>
      <c r="S63" s="3"/>
      <c r="T63" s="3"/>
    </row>
    <row r="64" spans="1:20" x14ac:dyDescent="0.2">
      <c r="C64" s="152"/>
      <c r="D64" s="175"/>
      <c r="E64" s="136">
        <v>196</v>
      </c>
      <c r="F64" s="136">
        <v>7587</v>
      </c>
      <c r="G64" s="136">
        <v>140769</v>
      </c>
      <c r="H64" s="136">
        <v>5.1100000000000003</v>
      </c>
      <c r="I64" s="136">
        <v>24043484</v>
      </c>
      <c r="J64" s="136">
        <v>1529</v>
      </c>
      <c r="K64" s="136">
        <v>17456</v>
      </c>
      <c r="L64" s="136">
        <v>8.0536999999999992</v>
      </c>
      <c r="M64" s="136">
        <v>4150003</v>
      </c>
      <c r="N64" s="136" t="s">
        <v>380</v>
      </c>
      <c r="O64" s="3"/>
      <c r="P64" s="3"/>
      <c r="Q64" s="3"/>
      <c r="R64" s="3">
        <v>6.5818500000000002</v>
      </c>
      <c r="S64" s="3"/>
      <c r="T64" s="3"/>
    </row>
    <row r="65" spans="3:20" x14ac:dyDescent="0.2">
      <c r="C65" s="152"/>
      <c r="D65" s="175" t="s">
        <v>28</v>
      </c>
      <c r="E65" s="136">
        <v>197</v>
      </c>
      <c r="F65" s="136">
        <v>67450</v>
      </c>
      <c r="G65" s="136">
        <v>134722</v>
      </c>
      <c r="H65" s="136">
        <v>33.36</v>
      </c>
      <c r="I65" s="136">
        <v>38503473</v>
      </c>
      <c r="J65" s="136">
        <v>16455</v>
      </c>
      <c r="K65" s="136">
        <v>54407</v>
      </c>
      <c r="L65" s="136">
        <v>23.22</v>
      </c>
      <c r="M65" s="136">
        <v>14693006</v>
      </c>
      <c r="N65" s="136" t="s">
        <v>380</v>
      </c>
      <c r="O65" s="3"/>
      <c r="P65" s="3"/>
      <c r="Q65" s="3"/>
      <c r="R65" s="3">
        <v>28.29</v>
      </c>
      <c r="S65" s="3"/>
      <c r="T65" s="3"/>
    </row>
    <row r="66" spans="3:20" x14ac:dyDescent="0.2">
      <c r="C66" s="152"/>
      <c r="D66" s="175"/>
      <c r="E66" s="136">
        <v>186</v>
      </c>
      <c r="F66" s="136">
        <v>30261</v>
      </c>
      <c r="G66" s="136">
        <v>95782</v>
      </c>
      <c r="H66" s="136">
        <v>24.007999999999999</v>
      </c>
      <c r="I66" s="136">
        <v>19317493</v>
      </c>
      <c r="J66" s="136">
        <v>26806</v>
      </c>
      <c r="K66" s="136">
        <v>168837</v>
      </c>
      <c r="L66" s="136">
        <v>13.7</v>
      </c>
      <c r="M66" s="136">
        <v>29614327</v>
      </c>
      <c r="N66" s="136" t="s">
        <v>380</v>
      </c>
      <c r="O66" s="3"/>
      <c r="P66" s="3"/>
      <c r="Q66" s="3"/>
      <c r="R66" s="3">
        <v>18.853999999999999</v>
      </c>
      <c r="S66" s="3"/>
      <c r="T66" s="3"/>
    </row>
    <row r="67" spans="3:20" x14ac:dyDescent="0.2">
      <c r="C67" s="152"/>
      <c r="D67" s="175"/>
      <c r="E67" s="136">
        <v>197</v>
      </c>
      <c r="F67" s="136">
        <v>38008</v>
      </c>
      <c r="G67" s="136">
        <v>54210</v>
      </c>
      <c r="H67" s="136">
        <v>41.21</v>
      </c>
      <c r="I67" s="136">
        <v>14900022</v>
      </c>
      <c r="J67" s="136">
        <v>17239</v>
      </c>
      <c r="K67" s="136">
        <v>63588</v>
      </c>
      <c r="L67" s="136">
        <v>21.32</v>
      </c>
      <c r="M67" s="136">
        <v>14719296</v>
      </c>
      <c r="N67" s="136" t="s">
        <v>380</v>
      </c>
      <c r="O67" s="3"/>
      <c r="P67" s="3"/>
      <c r="Q67" s="3"/>
      <c r="R67" s="3">
        <v>31.265000000000001</v>
      </c>
      <c r="S67" s="3"/>
      <c r="T67" s="3"/>
    </row>
    <row r="68" spans="3:20" x14ac:dyDescent="0.2">
      <c r="C68" s="152"/>
      <c r="D68" s="175"/>
      <c r="E68" s="136">
        <v>187</v>
      </c>
      <c r="F68" s="136">
        <v>14811</v>
      </c>
      <c r="G68" s="136">
        <v>63281</v>
      </c>
      <c r="H68" s="136">
        <v>23.405000000000001</v>
      </c>
      <c r="I68" s="136">
        <v>9652653</v>
      </c>
      <c r="J68" s="136">
        <v>18242</v>
      </c>
      <c r="K68" s="136">
        <v>71942</v>
      </c>
      <c r="L68" s="136">
        <v>20.22</v>
      </c>
      <c r="M68" s="136">
        <v>14954316</v>
      </c>
      <c r="N68" s="136" t="s">
        <v>380</v>
      </c>
      <c r="O68" s="3"/>
      <c r="P68" s="3"/>
      <c r="Q68" s="3"/>
      <c r="R68" s="3">
        <v>21.8125</v>
      </c>
      <c r="S68" s="3"/>
      <c r="T68" s="3"/>
    </row>
    <row r="69" spans="3:20" x14ac:dyDescent="0.2">
      <c r="C69" s="152"/>
      <c r="D69" s="175"/>
      <c r="E69" s="136">
        <v>192</v>
      </c>
      <c r="F69" s="136">
        <v>54325</v>
      </c>
      <c r="G69" s="136">
        <v>170419</v>
      </c>
      <c r="H69" s="136">
        <v>24.17</v>
      </c>
      <c r="I69" s="136">
        <v>40646049</v>
      </c>
      <c r="J69" s="136" t="s">
        <v>380</v>
      </c>
      <c r="K69" s="3"/>
      <c r="L69" s="3"/>
      <c r="M69" s="3"/>
      <c r="N69" s="136" t="s">
        <v>380</v>
      </c>
      <c r="O69" s="3"/>
      <c r="P69" s="3"/>
      <c r="Q69" s="3"/>
      <c r="R69" s="3">
        <v>24.17</v>
      </c>
      <c r="S69" s="3"/>
      <c r="T69" s="3"/>
    </row>
    <row r="70" spans="3:20" x14ac:dyDescent="0.2">
      <c r="C70" s="152"/>
      <c r="D70" s="175"/>
      <c r="E70" s="136">
        <v>191</v>
      </c>
      <c r="F70" s="136">
        <v>47836</v>
      </c>
      <c r="G70" s="136">
        <v>178671</v>
      </c>
      <c r="H70" s="136">
        <v>21.119</v>
      </c>
      <c r="I70" s="136">
        <v>39280530</v>
      </c>
      <c r="J70" s="136" t="s">
        <v>380</v>
      </c>
      <c r="K70" s="3"/>
      <c r="L70" s="3"/>
      <c r="M70" s="3"/>
      <c r="N70" s="136" t="s">
        <v>380</v>
      </c>
      <c r="O70" s="3"/>
      <c r="P70" s="3"/>
      <c r="Q70" s="3"/>
      <c r="R70" s="3">
        <v>21.119</v>
      </c>
      <c r="S70" s="3"/>
      <c r="T70" s="3"/>
    </row>
    <row r="71" spans="3:20" x14ac:dyDescent="0.2">
      <c r="C71" s="152"/>
      <c r="D71" s="175"/>
      <c r="E71" s="136">
        <v>198</v>
      </c>
      <c r="F71" s="136">
        <v>49053</v>
      </c>
      <c r="G71" s="136">
        <v>175067</v>
      </c>
      <c r="H71" s="136">
        <v>21.88</v>
      </c>
      <c r="I71" s="136">
        <v>42575299</v>
      </c>
      <c r="J71" s="136" t="s">
        <v>380</v>
      </c>
      <c r="K71" s="3"/>
      <c r="L71" s="3"/>
      <c r="M71" s="3"/>
      <c r="N71" s="3"/>
      <c r="O71" s="3"/>
      <c r="P71" s="3"/>
      <c r="Q71" s="3"/>
      <c r="R71" s="3">
        <v>21.88</v>
      </c>
      <c r="S71" s="3"/>
      <c r="T71" s="3"/>
    </row>
    <row r="72" spans="3:20" x14ac:dyDescent="0.2">
      <c r="C72" s="152"/>
      <c r="D72" s="175"/>
      <c r="E72" s="136">
        <v>193</v>
      </c>
      <c r="F72" s="136">
        <v>63400</v>
      </c>
      <c r="G72" s="136">
        <v>278096</v>
      </c>
      <c r="H72" s="136">
        <v>18.559999999999999</v>
      </c>
      <c r="I72" s="136">
        <v>58601885</v>
      </c>
      <c r="J72" s="136" t="s">
        <v>380</v>
      </c>
      <c r="K72" s="3"/>
      <c r="L72" s="3"/>
      <c r="M72" s="3"/>
      <c r="N72" s="3"/>
      <c r="O72" s="3"/>
      <c r="P72" s="3"/>
      <c r="Q72" s="3"/>
      <c r="R72" s="3">
        <v>18.559999999999999</v>
      </c>
      <c r="S72" s="3"/>
      <c r="T72" s="3"/>
    </row>
  </sheetData>
  <mergeCells count="6">
    <mergeCell ref="C3:C18"/>
    <mergeCell ref="C20:C35"/>
    <mergeCell ref="C42:C55"/>
    <mergeCell ref="C57:C72"/>
    <mergeCell ref="D57:D64"/>
    <mergeCell ref="D65:D7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E52-142E-8B4F-9D1B-DE4277E5DD66}">
  <dimension ref="A3:AR63"/>
  <sheetViews>
    <sheetView topLeftCell="A7" workbookViewId="0">
      <selection activeCell="K29" sqref="K29"/>
    </sheetView>
  </sheetViews>
  <sheetFormatPr baseColWidth="10" defaultRowHeight="16" x14ac:dyDescent="0.2"/>
  <sheetData>
    <row r="3" spans="2:9" x14ac:dyDescent="0.2">
      <c r="C3" s="2"/>
      <c r="D3" s="2"/>
    </row>
    <row r="4" spans="2:9" x14ac:dyDescent="0.2">
      <c r="C4" s="2"/>
      <c r="D4" s="2"/>
    </row>
    <row r="5" spans="2:9" ht="69" x14ac:dyDescent="0.2">
      <c r="B5" s="190" t="s">
        <v>533</v>
      </c>
      <c r="C5" s="191" t="s">
        <v>534</v>
      </c>
      <c r="D5" s="192" t="s">
        <v>535</v>
      </c>
      <c r="G5" s="195" t="s">
        <v>533</v>
      </c>
      <c r="H5" s="192" t="s">
        <v>534</v>
      </c>
      <c r="I5" s="192" t="s">
        <v>535</v>
      </c>
    </row>
    <row r="6" spans="2:9" x14ac:dyDescent="0.2">
      <c r="B6" t="s">
        <v>536</v>
      </c>
      <c r="C6" s="193">
        <v>0.154</v>
      </c>
      <c r="D6" s="2">
        <v>7.0400000000000003E-3</v>
      </c>
      <c r="G6" t="s">
        <v>555</v>
      </c>
      <c r="H6" s="193">
        <v>0.253</v>
      </c>
      <c r="I6" s="2">
        <v>1.6500000000000001E-2</v>
      </c>
    </row>
    <row r="7" spans="2:9" x14ac:dyDescent="0.2">
      <c r="B7" t="s">
        <v>537</v>
      </c>
      <c r="C7" s="193">
        <v>0.26400000000000001</v>
      </c>
      <c r="D7" s="2">
        <v>0.02</v>
      </c>
      <c r="G7" t="s">
        <v>556</v>
      </c>
      <c r="H7" s="193">
        <v>0.34</v>
      </c>
      <c r="I7" s="2">
        <v>1.7100000000000001E-2</v>
      </c>
    </row>
    <row r="8" spans="2:9" x14ac:dyDescent="0.2">
      <c r="B8" t="s">
        <v>538</v>
      </c>
      <c r="C8" s="193">
        <v>0.311</v>
      </c>
      <c r="D8" s="2">
        <v>3.4000000000000002E-2</v>
      </c>
      <c r="G8" t="s">
        <v>557</v>
      </c>
      <c r="H8" s="193">
        <v>0.21099999999999999</v>
      </c>
      <c r="I8" s="2">
        <v>1.9099999999999999E-2</v>
      </c>
    </row>
    <row r="9" spans="2:9" x14ac:dyDescent="0.2">
      <c r="B9" t="s">
        <v>539</v>
      </c>
      <c r="C9" s="193">
        <v>0.27</v>
      </c>
      <c r="D9" s="2">
        <v>3.7199999999999997E-2</v>
      </c>
      <c r="G9" t="s">
        <v>558</v>
      </c>
      <c r="H9" s="193">
        <v>0.29799999999999999</v>
      </c>
      <c r="I9" s="2">
        <v>1.9900000000000001E-2</v>
      </c>
    </row>
    <row r="10" spans="2:9" x14ac:dyDescent="0.2">
      <c r="B10" t="s">
        <v>384</v>
      </c>
      <c r="C10" s="193">
        <v>0.38800000000000001</v>
      </c>
      <c r="D10" s="2">
        <v>4.6600000000000003E-2</v>
      </c>
      <c r="G10" t="s">
        <v>538</v>
      </c>
      <c r="H10" s="193">
        <v>0.311</v>
      </c>
      <c r="I10" s="2">
        <v>3.4000000000000002E-2</v>
      </c>
    </row>
    <row r="11" spans="2:9" x14ac:dyDescent="0.2">
      <c r="B11" t="s">
        <v>540</v>
      </c>
      <c r="C11" s="193">
        <v>8.4699999999999998E-2</v>
      </c>
      <c r="D11" s="2">
        <v>6.1699999999999998E-2</v>
      </c>
      <c r="G11" t="s">
        <v>390</v>
      </c>
      <c r="H11" s="193">
        <v>-0.40500000000000003</v>
      </c>
      <c r="I11" s="2">
        <v>3.5099999999999999E-2</v>
      </c>
    </row>
    <row r="12" spans="2:9" x14ac:dyDescent="0.2">
      <c r="B12" t="s">
        <v>541</v>
      </c>
      <c r="C12" s="193">
        <v>0.29799999999999999</v>
      </c>
      <c r="D12" s="2">
        <v>0.108</v>
      </c>
      <c r="G12" t="s">
        <v>539</v>
      </c>
      <c r="H12" s="193">
        <v>0.27</v>
      </c>
      <c r="I12" s="2">
        <v>3.7199999999999997E-2</v>
      </c>
    </row>
    <row r="13" spans="2:9" x14ac:dyDescent="0.2">
      <c r="B13" t="s">
        <v>542</v>
      </c>
      <c r="C13" s="193">
        <v>0.22900000000000001</v>
      </c>
      <c r="D13" s="2">
        <v>0.16700000000000001</v>
      </c>
      <c r="G13" t="s">
        <v>559</v>
      </c>
      <c r="H13" s="193">
        <v>0.27400000000000002</v>
      </c>
      <c r="I13" s="2">
        <v>4.2099999999999999E-2</v>
      </c>
    </row>
    <row r="14" spans="2:9" x14ac:dyDescent="0.2">
      <c r="B14" t="s">
        <v>543</v>
      </c>
      <c r="C14" s="193">
        <v>0.36299999999999999</v>
      </c>
      <c r="D14" s="2">
        <v>0.16900000000000001</v>
      </c>
      <c r="G14" t="s">
        <v>560</v>
      </c>
      <c r="H14" s="193">
        <v>-0.19</v>
      </c>
      <c r="I14" s="2">
        <v>8.8900000000000007E-2</v>
      </c>
    </row>
    <row r="15" spans="2:9" x14ac:dyDescent="0.2">
      <c r="B15" t="s">
        <v>544</v>
      </c>
      <c r="C15" s="193">
        <v>7.2800000000000004E-2</v>
      </c>
      <c r="D15" s="2">
        <v>0.26200000000000001</v>
      </c>
      <c r="G15" t="s">
        <v>561</v>
      </c>
      <c r="H15" s="193">
        <v>0.48299999999999998</v>
      </c>
      <c r="I15" s="2">
        <v>0.11700000000000001</v>
      </c>
    </row>
    <row r="16" spans="2:9" x14ac:dyDescent="0.2">
      <c r="B16" t="s">
        <v>545</v>
      </c>
      <c r="C16" s="193">
        <v>0.19500000000000001</v>
      </c>
      <c r="D16" s="2">
        <v>0.316</v>
      </c>
      <c r="G16" t="s">
        <v>562</v>
      </c>
      <c r="H16" s="193">
        <v>0.13400000000000001</v>
      </c>
      <c r="I16" s="2">
        <v>0.14099999999999999</v>
      </c>
    </row>
    <row r="17" spans="1:44" x14ac:dyDescent="0.2">
      <c r="B17" t="s">
        <v>546</v>
      </c>
      <c r="C17" s="193">
        <v>0.17499999999999999</v>
      </c>
      <c r="D17" s="2">
        <v>0.36499999999999999</v>
      </c>
      <c r="G17" t="s">
        <v>542</v>
      </c>
      <c r="H17" s="193">
        <v>0.22900000000000001</v>
      </c>
      <c r="I17" s="2">
        <v>0.16700000000000001</v>
      </c>
    </row>
    <row r="18" spans="1:44" x14ac:dyDescent="0.2">
      <c r="B18" t="s">
        <v>547</v>
      </c>
      <c r="C18" s="193">
        <v>0.113</v>
      </c>
      <c r="D18" s="2">
        <v>0.48499999999999999</v>
      </c>
      <c r="G18" t="s">
        <v>563</v>
      </c>
      <c r="H18" s="193">
        <v>0.123</v>
      </c>
      <c r="I18" s="2">
        <v>0.20899999999999999</v>
      </c>
    </row>
    <row r="19" spans="1:44" x14ac:dyDescent="0.2">
      <c r="B19" t="s">
        <v>548</v>
      </c>
      <c r="C19" s="193">
        <v>-9.7900000000000001E-2</v>
      </c>
      <c r="D19" s="2">
        <v>0.50900000000000001</v>
      </c>
      <c r="G19" t="s">
        <v>564</v>
      </c>
      <c r="H19" s="193">
        <v>0.26900000000000002</v>
      </c>
      <c r="I19" s="2">
        <v>0.217</v>
      </c>
    </row>
    <row r="20" spans="1:44" x14ac:dyDescent="0.2">
      <c r="B20" t="s">
        <v>549</v>
      </c>
      <c r="C20" s="193">
        <v>-4.2599999999999999E-2</v>
      </c>
      <c r="D20" s="2">
        <v>0.53300000000000003</v>
      </c>
      <c r="G20" t="s">
        <v>565</v>
      </c>
      <c r="H20" s="193">
        <v>0.16300000000000001</v>
      </c>
      <c r="I20" s="2">
        <v>0.221</v>
      </c>
    </row>
    <row r="21" spans="1:44" x14ac:dyDescent="0.2">
      <c r="B21" t="s">
        <v>550</v>
      </c>
      <c r="C21" s="193">
        <v>9.5399999999999999E-2</v>
      </c>
      <c r="D21" s="2">
        <v>0.56499999999999995</v>
      </c>
      <c r="G21" t="s">
        <v>566</v>
      </c>
      <c r="H21" s="193">
        <v>0.17499999999999999</v>
      </c>
      <c r="I21" s="2">
        <v>0.23200000000000001</v>
      </c>
    </row>
    <row r="22" spans="1:44" x14ac:dyDescent="0.2">
      <c r="B22" t="s">
        <v>551</v>
      </c>
      <c r="C22" s="193">
        <v>0.10299999999999999</v>
      </c>
      <c r="D22" s="2">
        <v>0.6</v>
      </c>
      <c r="G22" t="s">
        <v>567</v>
      </c>
      <c r="H22" s="193">
        <v>0.13700000000000001</v>
      </c>
      <c r="I22" s="2">
        <v>0.26700000000000002</v>
      </c>
    </row>
    <row r="23" spans="1:44" x14ac:dyDescent="0.2">
      <c r="B23" t="s">
        <v>552</v>
      </c>
      <c r="C23" s="193">
        <v>0.125</v>
      </c>
      <c r="D23" s="2">
        <v>0.61699999999999999</v>
      </c>
      <c r="G23" t="s">
        <v>568</v>
      </c>
      <c r="H23" s="193">
        <v>0.16800000000000001</v>
      </c>
      <c r="I23" s="2">
        <v>0.33800000000000002</v>
      </c>
    </row>
    <row r="24" spans="1:44" x14ac:dyDescent="0.2">
      <c r="B24" t="s">
        <v>553</v>
      </c>
      <c r="C24" s="193">
        <v>-9.0200000000000002E-2</v>
      </c>
      <c r="D24" s="2">
        <v>0.66900000000000004</v>
      </c>
      <c r="G24" t="s">
        <v>569</v>
      </c>
      <c r="H24" s="193">
        <v>0.27300000000000002</v>
      </c>
      <c r="I24" s="2">
        <v>0.40600000000000003</v>
      </c>
    </row>
    <row r="25" spans="1:44" x14ac:dyDescent="0.2">
      <c r="B25" s="5" t="s">
        <v>554</v>
      </c>
      <c r="C25" s="194">
        <v>-0.125</v>
      </c>
      <c r="D25" s="51">
        <v>0.67400000000000004</v>
      </c>
      <c r="G25" s="5" t="s">
        <v>570</v>
      </c>
      <c r="H25" s="194">
        <v>-5.8099999999999999E-2</v>
      </c>
      <c r="I25" s="51">
        <v>0.40699999999999997</v>
      </c>
    </row>
    <row r="31" spans="1:44" ht="17" thickBot="1" x14ac:dyDescent="0.25">
      <c r="A31" s="141" t="s">
        <v>441</v>
      </c>
      <c r="B31" s="141"/>
    </row>
    <row r="32" spans="1:44" ht="33" thickBot="1" x14ac:dyDescent="0.25">
      <c r="C32" s="36" t="s">
        <v>111</v>
      </c>
      <c r="D32" s="36" t="s">
        <v>112</v>
      </c>
      <c r="E32" s="37" t="s">
        <v>113</v>
      </c>
      <c r="F32" s="37" t="s">
        <v>114</v>
      </c>
      <c r="G32" s="37" t="s">
        <v>115</v>
      </c>
      <c r="H32" s="37" t="s">
        <v>116</v>
      </c>
      <c r="I32" s="37" t="s">
        <v>117</v>
      </c>
      <c r="J32" s="37" t="s">
        <v>118</v>
      </c>
      <c r="K32" s="37" t="s">
        <v>119</v>
      </c>
      <c r="L32" s="37" t="s">
        <v>74</v>
      </c>
      <c r="M32" s="37" t="s">
        <v>120</v>
      </c>
      <c r="N32" s="37" t="s">
        <v>121</v>
      </c>
      <c r="O32" s="37" t="s">
        <v>122</v>
      </c>
      <c r="P32" s="37" t="s">
        <v>123</v>
      </c>
      <c r="Q32" s="37" t="s">
        <v>124</v>
      </c>
      <c r="R32" s="37" t="s">
        <v>125</v>
      </c>
      <c r="S32" s="37" t="s">
        <v>126</v>
      </c>
      <c r="T32" s="37" t="s">
        <v>127</v>
      </c>
      <c r="U32" s="37" t="s">
        <v>128</v>
      </c>
      <c r="V32" s="37" t="s">
        <v>129</v>
      </c>
      <c r="W32" s="37" t="s">
        <v>130</v>
      </c>
      <c r="X32" s="37" t="s">
        <v>131</v>
      </c>
      <c r="Y32" s="37" t="s">
        <v>132</v>
      </c>
      <c r="Z32" s="37" t="s">
        <v>133</v>
      </c>
      <c r="AA32" s="37" t="s">
        <v>134</v>
      </c>
      <c r="AB32" s="37" t="s">
        <v>90</v>
      </c>
      <c r="AC32" s="37" t="s">
        <v>135</v>
      </c>
      <c r="AD32" s="37" t="s">
        <v>136</v>
      </c>
      <c r="AE32" s="37" t="s">
        <v>137</v>
      </c>
      <c r="AF32" s="37" t="s">
        <v>138</v>
      </c>
      <c r="AG32" s="37" t="s">
        <v>139</v>
      </c>
      <c r="AH32" s="37" t="s">
        <v>140</v>
      </c>
      <c r="AI32" s="37" t="s">
        <v>141</v>
      </c>
      <c r="AJ32" s="37" t="s">
        <v>142</v>
      </c>
      <c r="AK32" s="37" t="s">
        <v>143</v>
      </c>
      <c r="AL32" s="37" t="s">
        <v>144</v>
      </c>
      <c r="AM32" s="37" t="s">
        <v>145</v>
      </c>
      <c r="AN32" s="37" t="s">
        <v>146</v>
      </c>
      <c r="AO32" s="37" t="s">
        <v>147</v>
      </c>
      <c r="AP32" s="37" t="s">
        <v>148</v>
      </c>
      <c r="AQ32" s="37" t="s">
        <v>149</v>
      </c>
      <c r="AR32" s="37" t="s">
        <v>150</v>
      </c>
    </row>
    <row r="33" spans="2:44" ht="17" thickBot="1" x14ac:dyDescent="0.25">
      <c r="B33" s="142" t="s">
        <v>28</v>
      </c>
      <c r="C33" s="38">
        <v>190</v>
      </c>
      <c r="D33" s="38">
        <v>2</v>
      </c>
      <c r="E33" s="17">
        <v>2.9665436760000001</v>
      </c>
      <c r="F33" s="17">
        <v>761.41787509999995</v>
      </c>
      <c r="G33" s="17">
        <v>101.2442114</v>
      </c>
      <c r="H33" s="17">
        <v>85.00315603</v>
      </c>
      <c r="I33" s="16">
        <v>243.78600823045301</v>
      </c>
      <c r="J33" s="17">
        <v>82.610517650000006</v>
      </c>
      <c r="K33" s="17">
        <v>25459.20781</v>
      </c>
      <c r="L33" s="17">
        <v>11.4192208</v>
      </c>
      <c r="M33" s="17">
        <v>5.149764233</v>
      </c>
      <c r="N33" s="17">
        <v>50.336718359999999</v>
      </c>
      <c r="O33" s="17">
        <v>7304.2725289999998</v>
      </c>
      <c r="P33" s="17">
        <v>48.384625730000003</v>
      </c>
      <c r="Q33" s="17">
        <v>5.0268709610000002</v>
      </c>
      <c r="R33" s="17">
        <v>29.089688089999999</v>
      </c>
      <c r="S33" s="17">
        <v>7.6082914580000001</v>
      </c>
      <c r="T33" s="16">
        <v>13.415637860082301</v>
      </c>
      <c r="U33" s="17">
        <v>1.2069002689999999</v>
      </c>
      <c r="V33" s="17">
        <v>242.93307809999999</v>
      </c>
      <c r="W33" s="17">
        <v>27.861325229999998</v>
      </c>
      <c r="X33" s="17">
        <v>93.340783959999996</v>
      </c>
      <c r="Y33" s="17">
        <v>11.51265637</v>
      </c>
      <c r="Z33" s="17">
        <v>32.965947800000002</v>
      </c>
      <c r="AA33" s="17">
        <v>62.881996389999998</v>
      </c>
      <c r="AB33" s="17">
        <v>2501.0295700000001</v>
      </c>
      <c r="AC33" s="17">
        <v>3.3467876190000001</v>
      </c>
      <c r="AD33" s="17">
        <v>0.53600731040000005</v>
      </c>
      <c r="AE33" s="17">
        <v>189.59578450000001</v>
      </c>
      <c r="AF33" s="17">
        <v>123.2402921</v>
      </c>
      <c r="AG33" s="17">
        <v>3.763461188</v>
      </c>
      <c r="AH33" s="17">
        <v>878.16007420000005</v>
      </c>
      <c r="AI33" s="17">
        <v>970.40403849999996</v>
      </c>
      <c r="AJ33" s="17">
        <v>7491.0838350000004</v>
      </c>
      <c r="AK33" s="17">
        <v>166024.89240000001</v>
      </c>
      <c r="AL33" s="17">
        <v>2.559990488</v>
      </c>
      <c r="AM33" s="17">
        <v>0.77856889839999999</v>
      </c>
      <c r="AN33" s="17">
        <v>4377.4571550000001</v>
      </c>
      <c r="AO33" s="17">
        <v>10.94616725</v>
      </c>
      <c r="AP33" s="17">
        <v>484.98372910000001</v>
      </c>
      <c r="AQ33" s="17">
        <v>77.963395390000002</v>
      </c>
      <c r="AR33" s="17">
        <v>8871.0441699999992</v>
      </c>
    </row>
    <row r="34" spans="2:44" ht="17" thickBot="1" x14ac:dyDescent="0.25">
      <c r="B34" s="142"/>
      <c r="C34" s="38">
        <v>191</v>
      </c>
      <c r="D34" s="38">
        <v>2</v>
      </c>
      <c r="E34" s="17">
        <v>5.076302793</v>
      </c>
      <c r="F34" s="17">
        <v>189.76712760000001</v>
      </c>
      <c r="G34" s="17">
        <v>122.722984</v>
      </c>
      <c r="H34" s="17">
        <v>46.166004430000001</v>
      </c>
      <c r="I34" s="16">
        <v>243.78600823045301</v>
      </c>
      <c r="J34" s="17">
        <v>53.316271870000001</v>
      </c>
      <c r="K34" s="17">
        <v>15683.80876</v>
      </c>
      <c r="L34" s="17">
        <v>14.545595090000001</v>
      </c>
      <c r="M34" s="17">
        <v>4.0913825639999999</v>
      </c>
      <c r="N34" s="17">
        <v>30.853025110000001</v>
      </c>
      <c r="O34" s="17">
        <v>16891.40281</v>
      </c>
      <c r="P34" s="17">
        <v>28.578040260000002</v>
      </c>
      <c r="Q34" s="17">
        <v>3.2877122430000001</v>
      </c>
      <c r="R34" s="17">
        <v>6.2821510619999996</v>
      </c>
      <c r="S34" s="17">
        <v>8.5366795010000001</v>
      </c>
      <c r="T34" s="17">
        <v>3.8390136479999999</v>
      </c>
      <c r="U34" s="17">
        <v>0.59681334630000005</v>
      </c>
      <c r="V34" s="17">
        <v>257.60676640000003</v>
      </c>
      <c r="W34" s="17">
        <v>26.83901595</v>
      </c>
      <c r="X34" s="17">
        <v>131.25227949999999</v>
      </c>
      <c r="Y34" s="17">
        <v>9.4817781750000005</v>
      </c>
      <c r="Z34" s="17">
        <v>13.28178379</v>
      </c>
      <c r="AA34" s="17">
        <v>84.273371510000004</v>
      </c>
      <c r="AB34" s="17">
        <v>1425.1793459999999</v>
      </c>
      <c r="AC34" s="17">
        <v>4.036040646</v>
      </c>
      <c r="AD34" s="17">
        <v>0.53600731040000005</v>
      </c>
      <c r="AE34" s="17">
        <v>117.6130531</v>
      </c>
      <c r="AF34" s="16">
        <v>108.065843621399</v>
      </c>
      <c r="AG34" s="17">
        <v>1.7982493070000001</v>
      </c>
      <c r="AH34" s="17">
        <v>840.51573340000004</v>
      </c>
      <c r="AI34" s="17">
        <v>1594.6153899999999</v>
      </c>
      <c r="AJ34" s="17">
        <v>4176.3393100000003</v>
      </c>
      <c r="AK34" s="17">
        <v>35827.955020000001</v>
      </c>
      <c r="AL34" s="17">
        <v>2.559990488</v>
      </c>
      <c r="AM34" s="17">
        <v>87.186443780000005</v>
      </c>
      <c r="AN34" s="17">
        <v>4339.1263529999997</v>
      </c>
      <c r="AO34" s="17">
        <v>8.6062120449999995</v>
      </c>
      <c r="AP34" s="17">
        <v>331.46932700000002</v>
      </c>
      <c r="AQ34" s="17">
        <v>90.642182890000001</v>
      </c>
      <c r="AR34" s="17">
        <v>4336.373415</v>
      </c>
    </row>
    <row r="35" spans="2:44" ht="17" thickBot="1" x14ac:dyDescent="0.25">
      <c r="B35" s="142"/>
      <c r="C35" s="38">
        <v>208</v>
      </c>
      <c r="D35" s="38">
        <v>2</v>
      </c>
      <c r="E35" s="17">
        <v>2.9665436760000001</v>
      </c>
      <c r="F35" s="17">
        <v>187.31809279999999</v>
      </c>
      <c r="G35" s="17">
        <v>144.81495720000001</v>
      </c>
      <c r="H35" s="17">
        <v>39.602244519999999</v>
      </c>
      <c r="I35" s="16">
        <v>243.78600823045301</v>
      </c>
      <c r="J35" s="17">
        <v>82.610517650000006</v>
      </c>
      <c r="K35" s="17">
        <v>21164.044979999999</v>
      </c>
      <c r="L35" s="17">
        <v>7.4952206280000002</v>
      </c>
      <c r="M35" s="17">
        <v>3.9905614059999999</v>
      </c>
      <c r="N35" s="17">
        <v>40.43831548</v>
      </c>
      <c r="O35" s="17">
        <v>14134.033369999999</v>
      </c>
      <c r="P35" s="17">
        <v>22.05797295</v>
      </c>
      <c r="Q35" s="17">
        <v>4.3971483830000002</v>
      </c>
      <c r="R35" s="17">
        <v>41.269169470000001</v>
      </c>
      <c r="S35" s="17">
        <v>11.86215267</v>
      </c>
      <c r="T35" s="17">
        <v>7.9653475040000004</v>
      </c>
      <c r="U35" s="17">
        <v>1.0825224980000001</v>
      </c>
      <c r="V35" s="17">
        <v>252.4009408</v>
      </c>
      <c r="W35" s="17">
        <v>28.882648369999998</v>
      </c>
      <c r="X35" s="17">
        <v>82.395441399999996</v>
      </c>
      <c r="Y35" s="17">
        <v>11.655624080000001</v>
      </c>
      <c r="Z35" s="17">
        <v>33.44889766</v>
      </c>
      <c r="AA35" s="17">
        <v>80.903849899999997</v>
      </c>
      <c r="AB35" s="17">
        <v>2615.1965879999998</v>
      </c>
      <c r="AC35" s="17">
        <v>7.646873233</v>
      </c>
      <c r="AD35" s="17">
        <v>0.33889607059999999</v>
      </c>
      <c r="AE35" s="17">
        <v>189.59578450000001</v>
      </c>
      <c r="AF35" s="16">
        <v>108.065843621399</v>
      </c>
      <c r="AG35" s="17">
        <v>2.0564143010000002</v>
      </c>
      <c r="AH35" s="17">
        <v>677.38625960000002</v>
      </c>
      <c r="AI35" s="17">
        <v>446.35030840000002</v>
      </c>
      <c r="AJ35" s="17">
        <v>6437.8073199999999</v>
      </c>
      <c r="AK35" s="17">
        <v>60991.096559999998</v>
      </c>
      <c r="AL35" s="17">
        <v>2.785987064</v>
      </c>
      <c r="AM35" s="16">
        <v>0</v>
      </c>
      <c r="AN35" s="17">
        <v>6851.4487559999998</v>
      </c>
      <c r="AO35" s="17">
        <v>10.60611434</v>
      </c>
      <c r="AP35" s="17">
        <v>425.970484</v>
      </c>
      <c r="AQ35" s="17">
        <v>62.031575240000002</v>
      </c>
      <c r="AR35" s="17">
        <v>6073.5767699999997</v>
      </c>
    </row>
    <row r="36" spans="2:44" ht="17" thickBot="1" x14ac:dyDescent="0.25">
      <c r="B36" s="142"/>
      <c r="C36" s="38">
        <v>196</v>
      </c>
      <c r="D36" s="38">
        <v>2</v>
      </c>
      <c r="E36" s="17">
        <v>2.7575634400000002</v>
      </c>
      <c r="F36" s="17">
        <v>173.42646550000001</v>
      </c>
      <c r="G36" s="17">
        <v>156.06965600000001</v>
      </c>
      <c r="H36" s="17">
        <v>99.219238709999999</v>
      </c>
      <c r="I36" s="17">
        <v>47.08449504</v>
      </c>
      <c r="J36" s="17">
        <v>82.610517650000006</v>
      </c>
      <c r="K36" s="17">
        <v>26303.40868</v>
      </c>
      <c r="L36" s="17">
        <v>12.225977500000001</v>
      </c>
      <c r="M36" s="17">
        <v>4.2958063959999997</v>
      </c>
      <c r="N36" s="17">
        <v>44.363114189999997</v>
      </c>
      <c r="O36" s="17">
        <v>6624.2568549999996</v>
      </c>
      <c r="P36" s="17">
        <v>36.462242930000002</v>
      </c>
      <c r="Q36" s="17">
        <v>5.2007855479999998</v>
      </c>
      <c r="R36" s="17">
        <v>15.72876304</v>
      </c>
      <c r="S36" s="17">
        <v>15.781478760000001</v>
      </c>
      <c r="T36" s="16">
        <v>13.415637860082301</v>
      </c>
      <c r="U36" s="17">
        <v>1.2069002689999999</v>
      </c>
      <c r="V36" s="17">
        <v>23.372652710000001</v>
      </c>
      <c r="W36" s="17">
        <v>41.621573300000001</v>
      </c>
      <c r="X36" s="16">
        <v>70.164609053497898</v>
      </c>
      <c r="Y36" s="17">
        <v>12.62308011</v>
      </c>
      <c r="Z36" s="17">
        <v>35.956651290000003</v>
      </c>
      <c r="AA36" s="17">
        <v>91.092070930000006</v>
      </c>
      <c r="AB36" s="17">
        <v>1993.166884</v>
      </c>
      <c r="AC36" s="17">
        <v>3.09563671</v>
      </c>
      <c r="AD36" s="17">
        <v>0.84087889589999998</v>
      </c>
      <c r="AE36" s="17">
        <v>206.4932785</v>
      </c>
      <c r="AF36" s="16">
        <v>108.065843621399</v>
      </c>
      <c r="AG36" s="17">
        <v>2.0853267240000002</v>
      </c>
      <c r="AH36" s="17">
        <v>4.0710382889999996</v>
      </c>
      <c r="AI36" s="17">
        <v>402.72105019999998</v>
      </c>
      <c r="AJ36" s="17">
        <v>5483.4460349999999</v>
      </c>
      <c r="AK36" s="17">
        <v>302015.6238</v>
      </c>
      <c r="AL36" s="17">
        <v>3.9237943710000001</v>
      </c>
      <c r="AM36" s="17">
        <v>86.317106510000002</v>
      </c>
      <c r="AN36" s="17">
        <v>5277.139956</v>
      </c>
      <c r="AO36" s="17">
        <v>16.00417573</v>
      </c>
      <c r="AP36" s="17">
        <v>528.49189739999997</v>
      </c>
      <c r="AQ36" s="17">
        <v>121.45465660000001</v>
      </c>
      <c r="AR36" s="17">
        <v>18780.89875</v>
      </c>
    </row>
    <row r="37" spans="2:44" ht="17" thickBot="1" x14ac:dyDescent="0.25">
      <c r="B37" s="142"/>
      <c r="C37" s="38">
        <v>202</v>
      </c>
      <c r="D37" s="38">
        <v>2</v>
      </c>
      <c r="E37" s="17">
        <v>2.133511978</v>
      </c>
      <c r="F37" s="17">
        <v>203.30303420000001</v>
      </c>
      <c r="G37" s="17">
        <v>190.58845909999999</v>
      </c>
      <c r="H37" s="17">
        <v>49.513294639999998</v>
      </c>
      <c r="I37" s="16">
        <v>243.78600823045301</v>
      </c>
      <c r="J37" s="17">
        <v>91.991473229999997</v>
      </c>
      <c r="K37" s="17">
        <v>20410.01296</v>
      </c>
      <c r="L37" s="17">
        <v>11.68740725</v>
      </c>
      <c r="M37" s="17">
        <v>3.7917307230000001</v>
      </c>
      <c r="N37" s="17">
        <v>44.363114189999997</v>
      </c>
      <c r="O37" s="17">
        <v>17184.259290000002</v>
      </c>
      <c r="P37" s="17">
        <v>33.389268229999999</v>
      </c>
      <c r="Q37" s="17">
        <v>4.2840599050000003</v>
      </c>
      <c r="R37" s="17">
        <v>20.176676669999999</v>
      </c>
      <c r="S37" s="17">
        <v>11.86215267</v>
      </c>
      <c r="T37" s="17">
        <v>6.903420444</v>
      </c>
      <c r="U37" s="17">
        <v>0.71617407209999995</v>
      </c>
      <c r="V37" s="17">
        <v>248.00903149999999</v>
      </c>
      <c r="W37" s="17">
        <v>23.76417369</v>
      </c>
      <c r="X37" s="17">
        <v>137.8550716</v>
      </c>
      <c r="Y37" s="17">
        <v>7.0019261679999998</v>
      </c>
      <c r="Z37" s="17">
        <v>12.976998030000001</v>
      </c>
      <c r="AA37" s="17">
        <v>84.273371510000004</v>
      </c>
      <c r="AB37" s="17">
        <v>1531.625808</v>
      </c>
      <c r="AC37" s="17">
        <v>0.58032304680000002</v>
      </c>
      <c r="AD37" s="17">
        <v>0.95957095420000005</v>
      </c>
      <c r="AE37" s="17">
        <v>150.33264729999999</v>
      </c>
      <c r="AF37" s="16">
        <v>108.065843621399</v>
      </c>
      <c r="AG37" s="17">
        <v>1.572094178</v>
      </c>
      <c r="AH37" s="17">
        <v>1093.694021</v>
      </c>
      <c r="AI37" s="17">
        <v>6995.2232720000002</v>
      </c>
      <c r="AJ37" s="17">
        <v>4220.7805420000004</v>
      </c>
      <c r="AK37" s="17">
        <v>27874.29711</v>
      </c>
      <c r="AL37" s="17">
        <v>2.785987064</v>
      </c>
      <c r="AM37" s="17">
        <v>23.72300774</v>
      </c>
      <c r="AN37" s="17">
        <v>4277.7524629999998</v>
      </c>
      <c r="AO37" s="17">
        <v>6.7878298480000003</v>
      </c>
      <c r="AP37" s="17">
        <v>324.23619059999999</v>
      </c>
      <c r="AQ37" s="17">
        <v>84.31790178</v>
      </c>
      <c r="AR37" s="17">
        <v>4129.7471960000003</v>
      </c>
    </row>
    <row r="38" spans="2:44" ht="17" thickBot="1" x14ac:dyDescent="0.25">
      <c r="B38" s="143"/>
      <c r="C38" s="39">
        <v>204</v>
      </c>
      <c r="D38" s="40">
        <v>2</v>
      </c>
      <c r="E38" s="41">
        <v>3.8064846760000002</v>
      </c>
      <c r="F38" s="41">
        <v>302.91425340000001</v>
      </c>
      <c r="G38" s="41">
        <v>111.90211119999999</v>
      </c>
      <c r="H38" s="41">
        <v>67.228152359999996</v>
      </c>
      <c r="I38" s="41">
        <v>40.496690890000004</v>
      </c>
      <c r="J38" s="41">
        <v>82.610517650000006</v>
      </c>
      <c r="K38" s="41">
        <v>17949.700840000001</v>
      </c>
      <c r="L38" s="41">
        <v>11.4192208</v>
      </c>
      <c r="M38" s="41">
        <v>4.2958063959999997</v>
      </c>
      <c r="N38" s="41">
        <v>46.343163060000002</v>
      </c>
      <c r="O38" s="41">
        <v>6420.9272709999996</v>
      </c>
      <c r="P38" s="41">
        <v>29.451083310000001</v>
      </c>
      <c r="Q38" s="41">
        <v>4.6246498709999999</v>
      </c>
      <c r="R38" s="41">
        <v>14.654897999999999</v>
      </c>
      <c r="S38" s="41">
        <v>14.298667249999999</v>
      </c>
      <c r="T38" s="42">
        <v>13.415637860082301</v>
      </c>
      <c r="U38" s="41">
        <v>1.458447544</v>
      </c>
      <c r="V38" s="41">
        <v>190.0687365</v>
      </c>
      <c r="W38" s="41">
        <v>33.979976129999997</v>
      </c>
      <c r="X38" s="41">
        <v>157.24823950000001</v>
      </c>
      <c r="Y38" s="41">
        <v>6.7992031900000001</v>
      </c>
      <c r="Z38" s="41">
        <v>22.468297580000002</v>
      </c>
      <c r="AA38" s="41">
        <v>74.247817100000006</v>
      </c>
      <c r="AB38" s="41">
        <v>641.51000060000001</v>
      </c>
      <c r="AC38" s="41">
        <v>2.074265289</v>
      </c>
      <c r="AD38" s="41">
        <v>0.68613606469999999</v>
      </c>
      <c r="AE38" s="41">
        <v>199.27022600000001</v>
      </c>
      <c r="AF38" s="41">
        <v>118.01608659999999</v>
      </c>
      <c r="AG38" s="41">
        <v>4.3857801759999999</v>
      </c>
      <c r="AH38" s="41">
        <v>1649.3003650000001</v>
      </c>
      <c r="AI38" s="41">
        <v>497.4629491</v>
      </c>
      <c r="AJ38" s="41">
        <v>4125.1600920000001</v>
      </c>
      <c r="AK38" s="41">
        <v>97605.172940000004</v>
      </c>
      <c r="AL38" s="41">
        <v>3.0125539909999999</v>
      </c>
      <c r="AM38" s="41">
        <v>76.291345890000002</v>
      </c>
      <c r="AN38" s="41">
        <v>3458.0904639999999</v>
      </c>
      <c r="AO38" s="41">
        <v>5.0497693420000003</v>
      </c>
      <c r="AP38" s="41">
        <v>467.04770259999998</v>
      </c>
      <c r="AQ38" s="41">
        <v>84.31790178</v>
      </c>
      <c r="AR38" s="41">
        <v>16180.64374</v>
      </c>
    </row>
    <row r="39" spans="2:44" ht="17" thickBot="1" x14ac:dyDescent="0.25">
      <c r="B39" s="142" t="s">
        <v>15</v>
      </c>
      <c r="C39" s="43">
        <v>193</v>
      </c>
      <c r="D39" s="43">
        <v>1</v>
      </c>
      <c r="E39" s="17">
        <v>8.7196043529999994</v>
      </c>
      <c r="F39" s="17">
        <v>384.57046350000002</v>
      </c>
      <c r="G39" s="17">
        <v>133.69683900000001</v>
      </c>
      <c r="H39" s="17">
        <v>43.226593270000002</v>
      </c>
      <c r="I39" s="17">
        <v>64.712218239999999</v>
      </c>
      <c r="J39" s="17">
        <v>110.33442789999999</v>
      </c>
      <c r="K39" s="17">
        <v>23252.210760000002</v>
      </c>
      <c r="L39" s="17">
        <v>10.486563820000001</v>
      </c>
      <c r="M39" s="17">
        <v>4.1931328580000002</v>
      </c>
      <c r="N39" s="17">
        <v>52.349560199999999</v>
      </c>
      <c r="O39" s="17">
        <v>3609.2405220000001</v>
      </c>
      <c r="P39" s="17">
        <v>35.583412289999998</v>
      </c>
      <c r="Q39" s="17">
        <v>5.6100092090000002</v>
      </c>
      <c r="R39" s="17">
        <v>24.546911690000002</v>
      </c>
      <c r="S39" s="17">
        <v>13.80774939</v>
      </c>
      <c r="T39" s="16">
        <v>13.415637860082301</v>
      </c>
      <c r="U39" s="17">
        <v>1.9062509830000001</v>
      </c>
      <c r="V39" s="17">
        <v>100.0181055</v>
      </c>
      <c r="W39" s="17">
        <v>27.861325229999998</v>
      </c>
      <c r="X39" s="17">
        <v>115.2457867</v>
      </c>
      <c r="Y39" s="17">
        <v>9.4482514519999992</v>
      </c>
      <c r="Z39" s="17">
        <v>28.534101880000001</v>
      </c>
      <c r="AA39" s="17">
        <v>75.901225280000006</v>
      </c>
      <c r="AB39" s="17">
        <v>1073.8850199999999</v>
      </c>
      <c r="AC39" s="17">
        <v>1.6285616060000001</v>
      </c>
      <c r="AD39" s="17">
        <v>0.70524183699999998</v>
      </c>
      <c r="AE39" s="17">
        <v>199.27022600000001</v>
      </c>
      <c r="AF39" s="17">
        <v>157.03841700000001</v>
      </c>
      <c r="AG39" s="17">
        <v>3.8870874739999999</v>
      </c>
      <c r="AH39" s="17">
        <v>1103.8201550000001</v>
      </c>
      <c r="AI39" s="17">
        <v>263.24420800000001</v>
      </c>
      <c r="AJ39" s="17">
        <v>5344.5292929999996</v>
      </c>
      <c r="AK39" s="17">
        <v>314332.27919999999</v>
      </c>
      <c r="AL39" s="17">
        <v>3.0125539909999999</v>
      </c>
      <c r="AM39" s="17">
        <v>234.94273250000001</v>
      </c>
      <c r="AN39" s="17">
        <v>2580.3136079999999</v>
      </c>
      <c r="AO39" s="17">
        <v>11.173880520000001</v>
      </c>
      <c r="AP39" s="17">
        <v>689.05431490000001</v>
      </c>
      <c r="AQ39" s="17">
        <v>77.963395390000002</v>
      </c>
      <c r="AR39" s="17">
        <v>22531.533390000001</v>
      </c>
    </row>
    <row r="40" spans="2:44" ht="17" thickBot="1" x14ac:dyDescent="0.25">
      <c r="B40" s="142"/>
      <c r="C40" s="38">
        <v>194</v>
      </c>
      <c r="D40" s="38">
        <v>1</v>
      </c>
      <c r="E40" s="17">
        <v>2.133511978</v>
      </c>
      <c r="F40" s="17">
        <v>190.74776170000001</v>
      </c>
      <c r="G40" s="17">
        <v>122.722984</v>
      </c>
      <c r="H40" s="17">
        <v>25.396625319999998</v>
      </c>
      <c r="I40" s="16">
        <v>243.78600823045301</v>
      </c>
      <c r="J40" s="17">
        <v>63.310346209999999</v>
      </c>
      <c r="K40" s="17">
        <v>18713.94686</v>
      </c>
      <c r="L40" s="17">
        <v>10.35411225</v>
      </c>
      <c r="M40" s="17">
        <v>3.5966906509999998</v>
      </c>
      <c r="N40" s="17">
        <v>32.742123489999997</v>
      </c>
      <c r="O40" s="17">
        <v>16140.80416</v>
      </c>
      <c r="P40" s="17">
        <v>22.924251859999998</v>
      </c>
      <c r="Q40" s="17">
        <v>4.2276847359999996</v>
      </c>
      <c r="R40" s="17">
        <v>33.788876690000002</v>
      </c>
      <c r="S40" s="17">
        <v>10.423572930000001</v>
      </c>
      <c r="T40" s="16">
        <v>13.415637860082301</v>
      </c>
      <c r="U40" s="17">
        <v>0.95919430910000003</v>
      </c>
      <c r="V40" s="17">
        <v>132.3849171</v>
      </c>
      <c r="W40" s="17">
        <v>22.735807650000002</v>
      </c>
      <c r="X40" s="17">
        <v>85.162503790000002</v>
      </c>
      <c r="Y40" s="17">
        <v>9.10399563</v>
      </c>
      <c r="Z40" s="17">
        <v>35.12574901</v>
      </c>
      <c r="AA40" s="17">
        <v>67.707427690000003</v>
      </c>
      <c r="AB40" s="17">
        <v>1981.150288</v>
      </c>
      <c r="AC40" s="17">
        <v>5.069270672</v>
      </c>
      <c r="AD40" s="17">
        <v>0.39141755820000002</v>
      </c>
      <c r="AE40" s="17">
        <v>295.97401120000001</v>
      </c>
      <c r="AF40" s="16">
        <v>108.065843621399</v>
      </c>
      <c r="AG40" s="17">
        <v>2.5535650109999999</v>
      </c>
      <c r="AH40" s="17">
        <v>882.90002879999997</v>
      </c>
      <c r="AI40" s="17">
        <v>292.80141689999999</v>
      </c>
      <c r="AJ40" s="17">
        <v>6199.1938179999997</v>
      </c>
      <c r="AK40" s="17">
        <v>73625.993610000005</v>
      </c>
      <c r="AL40" s="17">
        <v>2.559990488</v>
      </c>
      <c r="AM40" s="16">
        <v>0</v>
      </c>
      <c r="AN40" s="17">
        <v>6806.0915670000004</v>
      </c>
      <c r="AO40" s="17">
        <v>8.9344963400000008</v>
      </c>
      <c r="AP40" s="17">
        <v>592.26819460000002</v>
      </c>
      <c r="AQ40" s="17">
        <v>71.013114669999993</v>
      </c>
      <c r="AR40" s="17">
        <v>7679.2071539999997</v>
      </c>
    </row>
    <row r="41" spans="2:44" ht="17" thickBot="1" x14ac:dyDescent="0.25">
      <c r="B41" s="142"/>
      <c r="C41" s="38">
        <v>207</v>
      </c>
      <c r="D41" s="38">
        <v>1</v>
      </c>
      <c r="E41" s="17">
        <v>1.7203210630000001</v>
      </c>
      <c r="F41" s="17">
        <v>195.41382179999999</v>
      </c>
      <c r="G41" s="17">
        <v>133.69683900000001</v>
      </c>
      <c r="H41" s="17">
        <v>45.059677100000002</v>
      </c>
      <c r="I41" s="16">
        <v>243.78600823045301</v>
      </c>
      <c r="J41" s="17">
        <v>73.060540880000005</v>
      </c>
      <c r="K41" s="17">
        <v>18596.30675</v>
      </c>
      <c r="L41" s="17">
        <v>9.8263455549999996</v>
      </c>
      <c r="M41" s="17">
        <v>4.0913825639999999</v>
      </c>
      <c r="N41" s="17">
        <v>34.645769729999998</v>
      </c>
      <c r="O41" s="17">
        <v>14583.69479</v>
      </c>
      <c r="P41" s="17">
        <v>25.96389168</v>
      </c>
      <c r="Q41" s="17">
        <v>4.3405481300000002</v>
      </c>
      <c r="R41" s="17">
        <v>24.249994000000001</v>
      </c>
      <c r="S41" s="17">
        <v>11.380554800000001</v>
      </c>
      <c r="T41" s="17">
        <v>7.9653475040000004</v>
      </c>
      <c r="U41" s="17">
        <v>0.71617407209999995</v>
      </c>
      <c r="V41" s="17">
        <v>178.5122222</v>
      </c>
      <c r="W41" s="17">
        <v>22.735807650000002</v>
      </c>
      <c r="X41" s="17">
        <v>158.8388133</v>
      </c>
      <c r="Y41" s="17">
        <v>9.7513281030000005</v>
      </c>
      <c r="Z41" s="17">
        <v>33.689717229999999</v>
      </c>
      <c r="AA41" s="17">
        <v>70.962771250000003</v>
      </c>
      <c r="AB41" s="17">
        <v>2464.0056049999998</v>
      </c>
      <c r="AC41" s="17">
        <v>3.4910047729999998</v>
      </c>
      <c r="AD41" s="17">
        <v>0.39141755820000002</v>
      </c>
      <c r="AE41" s="17">
        <v>220.8601543</v>
      </c>
      <c r="AF41" s="16">
        <v>108.065843621399</v>
      </c>
      <c r="AG41" s="17">
        <v>2.4944830370000002</v>
      </c>
      <c r="AH41" s="17">
        <v>189.7877584</v>
      </c>
      <c r="AI41" s="17">
        <v>247.91891680000001</v>
      </c>
      <c r="AJ41" s="17">
        <v>5176.7296100000003</v>
      </c>
      <c r="AK41" s="17">
        <v>47328.267419999996</v>
      </c>
      <c r="AL41" s="17">
        <v>2.3346113700000002</v>
      </c>
      <c r="AM41" s="17">
        <v>47.275094609999996</v>
      </c>
      <c r="AN41" s="17">
        <v>6413.0004339999996</v>
      </c>
      <c r="AO41" s="17">
        <v>10.04350004</v>
      </c>
      <c r="AP41" s="17">
        <v>528.15971219999994</v>
      </c>
      <c r="AQ41" s="17">
        <v>84.868940850000001</v>
      </c>
      <c r="AR41" s="17">
        <v>8917.5257160000001</v>
      </c>
    </row>
    <row r="42" spans="2:44" ht="17" thickBot="1" x14ac:dyDescent="0.25">
      <c r="B42" s="142"/>
      <c r="C42" s="38">
        <v>198</v>
      </c>
      <c r="D42" s="38">
        <v>1</v>
      </c>
      <c r="E42" s="17">
        <v>2.133511978</v>
      </c>
      <c r="F42" s="17">
        <v>312.99709780000001</v>
      </c>
      <c r="G42" s="17">
        <v>101.2442114</v>
      </c>
      <c r="H42" s="17">
        <v>56.712431649999999</v>
      </c>
      <c r="I42" s="17">
        <v>33.348546319999997</v>
      </c>
      <c r="J42" s="17">
        <v>43.013165970000003</v>
      </c>
      <c r="K42" s="17">
        <v>23379.21441</v>
      </c>
      <c r="L42" s="17">
        <v>7.7504193790000002</v>
      </c>
      <c r="M42" s="17">
        <v>4.0913825639999999</v>
      </c>
      <c r="N42" s="17">
        <v>50.336718359999999</v>
      </c>
      <c r="O42" s="17">
        <v>12231.36377</v>
      </c>
      <c r="P42" s="17">
        <v>47.498090449999999</v>
      </c>
      <c r="Q42" s="17">
        <v>5.3172238419999998</v>
      </c>
      <c r="R42" s="17">
        <v>4.9783681279999996</v>
      </c>
      <c r="S42" s="17">
        <v>14.298667249999999</v>
      </c>
      <c r="T42" s="16">
        <v>13.415637860082301</v>
      </c>
      <c r="U42" s="17">
        <v>0.95919430910000003</v>
      </c>
      <c r="V42" s="17">
        <v>398.34883980000001</v>
      </c>
      <c r="W42" s="17">
        <v>23.76417369</v>
      </c>
      <c r="X42" s="17">
        <v>122.8882989</v>
      </c>
      <c r="Y42" s="17">
        <v>13.866953970000001</v>
      </c>
      <c r="Z42" s="17">
        <v>37.252753679999998</v>
      </c>
      <c r="AA42" s="17">
        <v>70.962771250000003</v>
      </c>
      <c r="AB42" s="17">
        <v>1138.150429</v>
      </c>
      <c r="AC42" s="17">
        <v>4.3108872089999997</v>
      </c>
      <c r="AD42" s="17">
        <v>0.44491312399999999</v>
      </c>
      <c r="AE42" s="17">
        <v>208.8949575</v>
      </c>
      <c r="AF42" s="16">
        <v>108.065843621399</v>
      </c>
      <c r="AG42" s="17">
        <v>3.3343113249999998</v>
      </c>
      <c r="AH42" s="17">
        <v>925.89928010000006</v>
      </c>
      <c r="AI42" s="17">
        <v>5033.743837</v>
      </c>
      <c r="AJ42" s="17">
        <v>3402.5746020000001</v>
      </c>
      <c r="AK42" s="17">
        <v>58866.10183</v>
      </c>
      <c r="AL42" s="17">
        <v>2.3346113700000002</v>
      </c>
      <c r="AM42" s="16">
        <v>0</v>
      </c>
      <c r="AN42" s="17">
        <v>4404.2763320000004</v>
      </c>
      <c r="AO42" s="17">
        <v>10.60611434</v>
      </c>
      <c r="AP42" s="17">
        <v>339.39345530000003</v>
      </c>
      <c r="AQ42" s="17">
        <v>69.197275730000001</v>
      </c>
      <c r="AR42" s="17">
        <v>8497.1093949999995</v>
      </c>
    </row>
    <row r="43" spans="2:44" ht="17" thickBot="1" x14ac:dyDescent="0.25">
      <c r="B43" s="142"/>
      <c r="C43" s="38">
        <v>199</v>
      </c>
      <c r="D43" s="38">
        <v>1</v>
      </c>
      <c r="E43" s="17">
        <v>1.309999951</v>
      </c>
      <c r="F43" s="17">
        <v>254.56567279999999</v>
      </c>
      <c r="G43" s="17">
        <v>90.760860589999993</v>
      </c>
      <c r="H43" s="17">
        <v>40.322545300000002</v>
      </c>
      <c r="I43" s="16">
        <v>243.78600823045301</v>
      </c>
      <c r="J43" s="17">
        <v>101.22674910000001</v>
      </c>
      <c r="K43" s="17">
        <v>12281.818660000001</v>
      </c>
      <c r="L43" s="17">
        <v>9.5637148120000006</v>
      </c>
      <c r="M43" s="17">
        <v>3.6450924869999999</v>
      </c>
      <c r="N43" s="17">
        <v>30.853025110000001</v>
      </c>
      <c r="O43" s="17">
        <v>15648.08475</v>
      </c>
      <c r="P43" s="17">
        <v>27.270009049999999</v>
      </c>
      <c r="Q43" s="17">
        <v>4.0592481359999999</v>
      </c>
      <c r="R43" s="17">
        <v>27.252988080000002</v>
      </c>
      <c r="S43" s="17">
        <v>11.380554800000001</v>
      </c>
      <c r="T43" s="16">
        <v>13.415637860082301</v>
      </c>
      <c r="U43" s="17">
        <v>0.95919430910000003</v>
      </c>
      <c r="V43" s="17">
        <v>195.3861412</v>
      </c>
      <c r="W43" s="17">
        <v>22.735807650000002</v>
      </c>
      <c r="X43" s="17">
        <v>107.4828035</v>
      </c>
      <c r="Y43" s="17">
        <v>7.5166043839999999</v>
      </c>
      <c r="Z43" s="17">
        <v>20.03736868</v>
      </c>
      <c r="AA43" s="17">
        <v>74.247817100000006</v>
      </c>
      <c r="AB43" s="17">
        <v>915.88537129999997</v>
      </c>
      <c r="AC43" s="17">
        <v>3.0241784030000001</v>
      </c>
      <c r="AD43" s="17">
        <v>0.3562888266</v>
      </c>
      <c r="AE43" s="17">
        <v>162.7080407</v>
      </c>
      <c r="AF43" s="16">
        <v>108.065843621399</v>
      </c>
      <c r="AG43" s="17">
        <v>2.2014081710000002</v>
      </c>
      <c r="AH43" s="17">
        <v>1023.596748</v>
      </c>
      <c r="AI43" s="17">
        <v>2679.4086499999999</v>
      </c>
      <c r="AJ43" s="17">
        <v>5797.2169910000002</v>
      </c>
      <c r="AK43" s="17">
        <v>24222.896519999998</v>
      </c>
      <c r="AL43" s="17">
        <v>2.1099055029999998</v>
      </c>
      <c r="AM43" s="16">
        <v>0</v>
      </c>
      <c r="AN43" s="17">
        <v>3861.8564080000001</v>
      </c>
      <c r="AO43" s="17">
        <v>6.6832304540000003</v>
      </c>
      <c r="AP43" s="17">
        <v>295.74261689999997</v>
      </c>
      <c r="AQ43" s="17">
        <v>69.197275730000001</v>
      </c>
      <c r="AR43" s="17">
        <v>10075.07468</v>
      </c>
    </row>
    <row r="44" spans="2:44" ht="17" thickBot="1" x14ac:dyDescent="0.25">
      <c r="B44" s="143"/>
      <c r="C44" s="38">
        <v>200</v>
      </c>
      <c r="D44" s="38">
        <v>1</v>
      </c>
      <c r="E44" s="17">
        <v>4.2285650270000001</v>
      </c>
      <c r="F44" s="17">
        <v>303.97221680000001</v>
      </c>
      <c r="G44" s="17">
        <v>196.44431209999999</v>
      </c>
      <c r="H44" s="17">
        <v>45.42791879</v>
      </c>
      <c r="I44" s="16">
        <v>243.78600823045301</v>
      </c>
      <c r="J44" s="17">
        <v>293.39717089999999</v>
      </c>
      <c r="K44" s="17">
        <v>15321.59571</v>
      </c>
      <c r="L44" s="17">
        <v>9.8263455549999996</v>
      </c>
      <c r="M44" s="17">
        <v>3.84108501</v>
      </c>
      <c r="N44" s="17">
        <v>38.494386040000002</v>
      </c>
      <c r="O44" s="17">
        <v>10630.48497</v>
      </c>
      <c r="P44" s="17">
        <v>26.181441280000001</v>
      </c>
      <c r="Q44" s="17">
        <v>4.3971483830000002</v>
      </c>
      <c r="R44" s="17">
        <v>37.977951330000003</v>
      </c>
      <c r="S44" s="17">
        <v>12.8312285</v>
      </c>
      <c r="T44" s="17">
        <v>2.2769570629999998</v>
      </c>
      <c r="U44" s="17">
        <v>1.3322344260000001</v>
      </c>
      <c r="V44" s="17">
        <v>277.28205209999999</v>
      </c>
      <c r="W44" s="17">
        <v>23.76417369</v>
      </c>
      <c r="X44" s="17">
        <v>91.538507089999996</v>
      </c>
      <c r="Y44" s="17">
        <v>7.1449083880000002</v>
      </c>
      <c r="Z44" s="17">
        <v>24.5747377</v>
      </c>
      <c r="AA44" s="17">
        <v>74.247817100000006</v>
      </c>
      <c r="AB44" s="17">
        <v>1589.39265</v>
      </c>
      <c r="AC44" s="17">
        <v>3.6719612709999998</v>
      </c>
      <c r="AD44" s="17">
        <v>0.39141755820000002</v>
      </c>
      <c r="AE44" s="17">
        <v>199.27022600000001</v>
      </c>
      <c r="AF44" s="16">
        <v>108.065843621399</v>
      </c>
      <c r="AG44" s="17">
        <v>2.6721732189999998</v>
      </c>
      <c r="AH44" s="17">
        <v>1053.46901</v>
      </c>
      <c r="AI44" s="17">
        <v>837.55553129999998</v>
      </c>
      <c r="AJ44" s="17">
        <v>5477.4696750000003</v>
      </c>
      <c r="AK44" s="17">
        <v>49015.822939999998</v>
      </c>
      <c r="AL44" s="17">
        <v>2.559990488</v>
      </c>
      <c r="AM44" s="16">
        <v>0</v>
      </c>
      <c r="AN44" s="17">
        <v>4239.3649850000002</v>
      </c>
      <c r="AO44" s="17">
        <v>7.6343484220000004</v>
      </c>
      <c r="AP44" s="17">
        <v>336.8757521</v>
      </c>
      <c r="AQ44" s="17">
        <v>79.347741600000006</v>
      </c>
      <c r="AR44" s="17">
        <v>13097.04394</v>
      </c>
    </row>
    <row r="47" spans="2:44" x14ac:dyDescent="0.2">
      <c r="B47" t="s">
        <v>397</v>
      </c>
      <c r="C47" t="s">
        <v>398</v>
      </c>
      <c r="D47" t="s">
        <v>399</v>
      </c>
    </row>
    <row r="48" spans="2:44" x14ac:dyDescent="0.2">
      <c r="B48" s="51" t="s">
        <v>381</v>
      </c>
      <c r="C48" s="2">
        <v>1.33</v>
      </c>
      <c r="D48">
        <v>0.04</v>
      </c>
    </row>
    <row r="49" spans="2:4" x14ac:dyDescent="0.2">
      <c r="B49" s="1" t="s">
        <v>382</v>
      </c>
      <c r="C49" s="2">
        <v>1.04</v>
      </c>
      <c r="D49">
        <v>0.02</v>
      </c>
    </row>
    <row r="50" spans="2:4" x14ac:dyDescent="0.2">
      <c r="B50" s="1" t="s">
        <v>383</v>
      </c>
      <c r="C50" s="2">
        <v>0.56000000000000005</v>
      </c>
      <c r="D50">
        <v>0.02</v>
      </c>
    </row>
    <row r="51" spans="2:4" x14ac:dyDescent="0.2">
      <c r="B51" s="1" t="s">
        <v>384</v>
      </c>
      <c r="C51" s="2">
        <v>0.39</v>
      </c>
      <c r="D51">
        <v>0.05</v>
      </c>
    </row>
    <row r="52" spans="2:4" x14ac:dyDescent="0.2">
      <c r="B52" s="1" t="s">
        <v>385</v>
      </c>
      <c r="C52" s="2">
        <v>0.34</v>
      </c>
      <c r="D52">
        <v>0.02</v>
      </c>
    </row>
    <row r="53" spans="2:4" x14ac:dyDescent="0.2">
      <c r="B53" s="1" t="s">
        <v>386</v>
      </c>
      <c r="C53" s="2">
        <v>0.34</v>
      </c>
      <c r="D53">
        <v>8.6599999999999993E-3</v>
      </c>
    </row>
    <row r="54" spans="2:4" x14ac:dyDescent="0.2">
      <c r="B54" s="1" t="s">
        <v>387</v>
      </c>
      <c r="C54" s="2">
        <v>0.34</v>
      </c>
      <c r="D54">
        <v>0.03</v>
      </c>
    </row>
    <row r="55" spans="2:4" x14ac:dyDescent="0.2">
      <c r="B55" s="1" t="s">
        <v>388</v>
      </c>
      <c r="C55" s="2">
        <v>-0.36</v>
      </c>
      <c r="D55">
        <v>0.01</v>
      </c>
    </row>
    <row r="56" spans="2:4" x14ac:dyDescent="0.2">
      <c r="B56" s="1" t="s">
        <v>389</v>
      </c>
      <c r="C56" s="2">
        <v>-0.37</v>
      </c>
      <c r="D56">
        <v>0.04</v>
      </c>
    </row>
    <row r="57" spans="2:4" x14ac:dyDescent="0.2">
      <c r="B57" s="1" t="s">
        <v>390</v>
      </c>
      <c r="C57" s="2">
        <v>-0.41</v>
      </c>
      <c r="D57">
        <v>0.04</v>
      </c>
    </row>
    <row r="58" spans="2:4" x14ac:dyDescent="0.2">
      <c r="B58" s="1" t="s">
        <v>391</v>
      </c>
      <c r="C58" s="2">
        <v>-0.42</v>
      </c>
      <c r="D58">
        <v>0.03</v>
      </c>
    </row>
    <row r="59" spans="2:4" x14ac:dyDescent="0.2">
      <c r="B59" s="1" t="s">
        <v>392</v>
      </c>
      <c r="C59" s="2">
        <v>-0.44</v>
      </c>
      <c r="D59">
        <v>0.05</v>
      </c>
    </row>
    <row r="60" spans="2:4" x14ac:dyDescent="0.2">
      <c r="B60" s="1" t="s">
        <v>393</v>
      </c>
      <c r="C60" s="2">
        <v>-0.46</v>
      </c>
      <c r="D60">
        <v>4.8700000000000002E-3</v>
      </c>
    </row>
    <row r="61" spans="2:4" x14ac:dyDescent="0.2">
      <c r="B61" s="1" t="s">
        <v>394</v>
      </c>
      <c r="C61" s="2">
        <v>-0.51</v>
      </c>
      <c r="D61">
        <v>4.7499999999999999E-3</v>
      </c>
    </row>
    <row r="62" spans="2:4" x14ac:dyDescent="0.2">
      <c r="B62" s="1" t="s">
        <v>395</v>
      </c>
      <c r="C62" s="2">
        <v>-0.52</v>
      </c>
      <c r="D62">
        <v>0.03</v>
      </c>
    </row>
    <row r="63" spans="2:4" x14ac:dyDescent="0.2">
      <c r="B63" s="1" t="s">
        <v>396</v>
      </c>
      <c r="C63" s="2">
        <v>-0.77</v>
      </c>
      <c r="D63">
        <v>2.9099999999999998E-3</v>
      </c>
    </row>
  </sheetData>
  <mergeCells count="3">
    <mergeCell ref="A31:B31"/>
    <mergeCell ref="B33:B38"/>
    <mergeCell ref="B39:B44"/>
  </mergeCells>
  <conditionalFormatting sqref="C6:C25">
    <cfRule type="colorScale" priority="4">
      <colorScale>
        <cfvo type="num" val="-1"/>
        <cfvo type="num" val="0"/>
        <cfvo type="num" val="1"/>
        <color rgb="FF0070C0"/>
        <color theme="0"/>
        <color rgb="FFFF0000"/>
      </colorScale>
    </cfRule>
  </conditionalFormatting>
  <conditionalFormatting sqref="H6:H25">
    <cfRule type="colorScale" priority="3">
      <colorScale>
        <cfvo type="num" val="-1"/>
        <cfvo type="num" val="0"/>
        <cfvo type="num" val="1"/>
        <color rgb="FF0070C0"/>
        <color theme="0"/>
        <color rgb="FFFF0000"/>
      </colorScale>
    </cfRule>
  </conditionalFormatting>
  <conditionalFormatting sqref="B48">
    <cfRule type="colorScale" priority="2">
      <colorScale>
        <cfvo type="num" val="-2"/>
        <cfvo type="num" val="0"/>
        <cfvo type="num" val="2"/>
        <color rgb="FFFF0000"/>
        <color theme="0"/>
        <color rgb="FF0070C0"/>
      </colorScale>
    </cfRule>
  </conditionalFormatting>
  <conditionalFormatting sqref="C48:C63">
    <cfRule type="colorScale" priority="1">
      <colorScale>
        <cfvo type="num" val="-2"/>
        <cfvo type="num" val="0"/>
        <cfvo type="num" val="2"/>
        <color rgb="FF0070C0"/>
        <color theme="0"/>
        <color rgb="FFFF0000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DCB4-9B9D-064E-9356-FD655D3AA066}">
  <dimension ref="B5:DV32"/>
  <sheetViews>
    <sheetView workbookViewId="0">
      <selection activeCell="D14" sqref="D14"/>
    </sheetView>
  </sheetViews>
  <sheetFormatPr baseColWidth="10" defaultRowHeight="16" x14ac:dyDescent="0.2"/>
  <cols>
    <col min="1" max="1" width="3.5" customWidth="1"/>
    <col min="2" max="2" width="23" customWidth="1"/>
  </cols>
  <sheetData>
    <row r="5" spans="2:17" x14ac:dyDescent="0.2">
      <c r="B5" s="44" t="s">
        <v>260</v>
      </c>
      <c r="C5" s="147" t="s">
        <v>258</v>
      </c>
      <c r="D5" s="147"/>
      <c r="E5" s="147"/>
      <c r="F5" s="147" t="s">
        <v>159</v>
      </c>
      <c r="G5" s="147"/>
      <c r="H5" s="147"/>
      <c r="I5" s="147" t="s">
        <v>160</v>
      </c>
      <c r="J5" s="147"/>
      <c r="K5" s="147"/>
      <c r="L5" s="147" t="s">
        <v>259</v>
      </c>
      <c r="M5" s="147"/>
      <c r="N5" s="147"/>
      <c r="O5" s="147" t="s">
        <v>162</v>
      </c>
      <c r="P5" s="147"/>
      <c r="Q5" s="147"/>
    </row>
    <row r="6" spans="2:17" x14ac:dyDescent="0.2">
      <c r="B6" s="7">
        <v>-9</v>
      </c>
      <c r="C6" s="7">
        <v>18</v>
      </c>
      <c r="D6" s="7">
        <v>17.600000000000001</v>
      </c>
      <c r="E6" s="7">
        <v>20.100000000000001</v>
      </c>
      <c r="F6" s="7">
        <v>17.2</v>
      </c>
      <c r="G6" s="7">
        <v>19.100000000000001</v>
      </c>
      <c r="H6" s="7">
        <v>18.2</v>
      </c>
      <c r="I6" s="7">
        <v>19.600000000000001</v>
      </c>
      <c r="J6" s="7">
        <v>17.2</v>
      </c>
      <c r="K6" s="7">
        <v>16.3</v>
      </c>
      <c r="L6" s="7">
        <v>18.899999999999999</v>
      </c>
      <c r="M6" s="7">
        <v>19.5</v>
      </c>
      <c r="N6" s="7">
        <v>18.7</v>
      </c>
      <c r="O6" s="7">
        <v>19.899999999999999</v>
      </c>
      <c r="P6" s="7">
        <v>17.899999999999999</v>
      </c>
      <c r="Q6" s="7">
        <v>16.7</v>
      </c>
    </row>
    <row r="7" spans="2:17" x14ac:dyDescent="0.2">
      <c r="B7" s="7">
        <v>-7</v>
      </c>
      <c r="C7" s="7">
        <v>18.100000000000001</v>
      </c>
      <c r="D7" s="7">
        <v>17.5</v>
      </c>
      <c r="E7" s="7">
        <v>20.7</v>
      </c>
      <c r="F7" s="7">
        <v>17</v>
      </c>
      <c r="G7" s="7">
        <v>19.100000000000001</v>
      </c>
      <c r="H7" s="7">
        <v>18.100000000000001</v>
      </c>
      <c r="I7" s="7">
        <v>18.899999999999999</v>
      </c>
      <c r="J7" s="7">
        <v>17.399999999999999</v>
      </c>
      <c r="K7" s="7">
        <v>16.3</v>
      </c>
      <c r="L7" s="7">
        <v>18.600000000000001</v>
      </c>
      <c r="M7" s="7">
        <v>20.2</v>
      </c>
      <c r="N7" s="7">
        <v>18.399999999999999</v>
      </c>
      <c r="O7" s="7">
        <v>15.6</v>
      </c>
      <c r="P7" s="7">
        <v>18.2</v>
      </c>
      <c r="Q7" s="7">
        <v>16.399999999999999</v>
      </c>
    </row>
    <row r="8" spans="2:17" x14ac:dyDescent="0.2">
      <c r="B8" s="7">
        <v>-1</v>
      </c>
      <c r="C8" s="7">
        <v>18.899999999999999</v>
      </c>
      <c r="D8" s="7">
        <v>17.7</v>
      </c>
      <c r="E8" s="7">
        <v>20.7</v>
      </c>
      <c r="F8" s="7">
        <v>17.399999999999999</v>
      </c>
      <c r="G8" s="7">
        <v>20.399999999999999</v>
      </c>
      <c r="H8" s="7">
        <v>19.2</v>
      </c>
      <c r="I8" s="7">
        <v>19.3</v>
      </c>
      <c r="J8" s="7">
        <v>17.5</v>
      </c>
      <c r="K8" s="7">
        <v>18</v>
      </c>
      <c r="L8" s="7">
        <v>17.8</v>
      </c>
      <c r="M8" s="7">
        <v>19.600000000000001</v>
      </c>
      <c r="N8" s="7">
        <v>19.2</v>
      </c>
      <c r="O8" s="7">
        <v>17</v>
      </c>
      <c r="P8" s="7">
        <v>18.8</v>
      </c>
      <c r="Q8" s="7">
        <v>17.399999999999999</v>
      </c>
    </row>
    <row r="9" spans="2:17" x14ac:dyDescent="0.2">
      <c r="B9" s="7">
        <v>2</v>
      </c>
      <c r="C9" s="7">
        <v>20.3</v>
      </c>
      <c r="D9" s="7">
        <v>19.2</v>
      </c>
      <c r="E9" s="7">
        <v>21.4</v>
      </c>
      <c r="F9" s="7">
        <v>17.5</v>
      </c>
      <c r="G9" s="7">
        <v>19.5</v>
      </c>
      <c r="H9" s="7">
        <v>19</v>
      </c>
      <c r="I9" s="7">
        <v>19.600000000000001</v>
      </c>
      <c r="J9" s="7">
        <v>17.600000000000001</v>
      </c>
      <c r="K9" s="7">
        <v>17.600000000000001</v>
      </c>
      <c r="L9" s="7">
        <v>19.600000000000001</v>
      </c>
      <c r="M9" s="7">
        <v>21</v>
      </c>
      <c r="N9" s="7">
        <v>19.600000000000001</v>
      </c>
      <c r="O9" s="7">
        <v>16</v>
      </c>
      <c r="P9" s="7">
        <v>18.2</v>
      </c>
      <c r="Q9" s="7">
        <v>16.600000000000001</v>
      </c>
    </row>
    <row r="10" spans="2:17" x14ac:dyDescent="0.2">
      <c r="B10" s="7">
        <v>6</v>
      </c>
      <c r="C10" s="7">
        <v>19.8</v>
      </c>
      <c r="D10" s="7">
        <v>18.8</v>
      </c>
      <c r="E10" s="7">
        <v>21.1</v>
      </c>
      <c r="F10" s="7">
        <v>17</v>
      </c>
      <c r="G10" s="7">
        <v>19.3</v>
      </c>
      <c r="H10" s="7">
        <v>19.899999999999999</v>
      </c>
      <c r="I10" s="7">
        <v>18.399999999999999</v>
      </c>
      <c r="J10" s="7">
        <v>15.5</v>
      </c>
      <c r="K10" s="7">
        <v>15.4</v>
      </c>
      <c r="L10" s="7">
        <v>19.399999999999999</v>
      </c>
      <c r="M10" s="7">
        <v>19.7</v>
      </c>
      <c r="N10" s="7">
        <v>19.600000000000001</v>
      </c>
      <c r="O10" s="7">
        <v>15.9</v>
      </c>
      <c r="P10" s="7">
        <v>17.899999999999999</v>
      </c>
      <c r="Q10" s="7">
        <v>15.3</v>
      </c>
    </row>
    <row r="11" spans="2:17" x14ac:dyDescent="0.2">
      <c r="B11" s="7">
        <v>9</v>
      </c>
      <c r="C11" s="7">
        <v>20.9</v>
      </c>
      <c r="D11" s="7">
        <v>19.600000000000001</v>
      </c>
      <c r="E11" s="7">
        <v>22</v>
      </c>
      <c r="F11" s="7">
        <v>17</v>
      </c>
      <c r="G11" s="7">
        <v>19</v>
      </c>
      <c r="H11" s="7">
        <v>20.3</v>
      </c>
      <c r="I11" s="7">
        <v>15.9</v>
      </c>
      <c r="J11" s="7">
        <v>14.8</v>
      </c>
      <c r="K11" s="7">
        <v>13.6</v>
      </c>
      <c r="L11" s="7">
        <v>19.3</v>
      </c>
      <c r="M11" s="7">
        <v>17</v>
      </c>
      <c r="N11" s="7">
        <v>19.3</v>
      </c>
      <c r="O11" s="7">
        <v>15</v>
      </c>
      <c r="P11" s="7">
        <v>17.5</v>
      </c>
      <c r="Q11" s="7">
        <v>14.5</v>
      </c>
    </row>
    <row r="17" spans="2:126" ht="49" thickBot="1" x14ac:dyDescent="0.25">
      <c r="B17" s="1"/>
      <c r="C17" s="1"/>
      <c r="D17" s="9" t="s">
        <v>66</v>
      </c>
      <c r="E17" s="9" t="s">
        <v>12</v>
      </c>
      <c r="F17" s="9" t="s">
        <v>67</v>
      </c>
      <c r="G17" s="9" t="s">
        <v>68</v>
      </c>
      <c r="H17" s="9" t="s">
        <v>12</v>
      </c>
      <c r="I17" s="9" t="s">
        <v>67</v>
      </c>
      <c r="J17" s="9" t="s">
        <v>69</v>
      </c>
      <c r="K17" s="9" t="s">
        <v>12</v>
      </c>
      <c r="L17" s="9" t="s">
        <v>67</v>
      </c>
      <c r="M17" s="9" t="s">
        <v>70</v>
      </c>
      <c r="N17" s="9" t="s">
        <v>12</v>
      </c>
      <c r="O17" s="9" t="s">
        <v>67</v>
      </c>
      <c r="P17" s="9" t="s">
        <v>71</v>
      </c>
      <c r="Q17" s="9" t="s">
        <v>12</v>
      </c>
      <c r="R17" s="9" t="s">
        <v>67</v>
      </c>
      <c r="S17" s="9" t="s">
        <v>72</v>
      </c>
      <c r="T17" s="9" t="s">
        <v>12</v>
      </c>
      <c r="U17" s="9" t="s">
        <v>67</v>
      </c>
      <c r="V17" s="9" t="s">
        <v>73</v>
      </c>
      <c r="W17" s="9" t="s">
        <v>12</v>
      </c>
      <c r="X17" s="9" t="s">
        <v>67</v>
      </c>
      <c r="Y17" s="9" t="s">
        <v>74</v>
      </c>
      <c r="Z17" s="9" t="s">
        <v>12</v>
      </c>
      <c r="AA17" s="9" t="s">
        <v>67</v>
      </c>
      <c r="AB17" s="9" t="s">
        <v>75</v>
      </c>
      <c r="AC17" s="9" t="s">
        <v>12</v>
      </c>
      <c r="AD17" s="9" t="s">
        <v>67</v>
      </c>
      <c r="AE17" s="9" t="s">
        <v>76</v>
      </c>
      <c r="AF17" s="9" t="s">
        <v>12</v>
      </c>
      <c r="AG17" s="9" t="s">
        <v>67</v>
      </c>
      <c r="AH17" s="9" t="s">
        <v>77</v>
      </c>
      <c r="AI17" s="9" t="s">
        <v>12</v>
      </c>
      <c r="AJ17" s="9" t="s">
        <v>67</v>
      </c>
      <c r="AK17" s="9" t="s">
        <v>78</v>
      </c>
      <c r="AL17" s="9" t="s">
        <v>12</v>
      </c>
      <c r="AM17" s="9" t="s">
        <v>67</v>
      </c>
      <c r="AN17" s="9" t="s">
        <v>79</v>
      </c>
      <c r="AO17" s="9" t="s">
        <v>12</v>
      </c>
      <c r="AP17" s="9" t="s">
        <v>67</v>
      </c>
      <c r="AQ17" s="9" t="s">
        <v>80</v>
      </c>
      <c r="AR17" s="9" t="s">
        <v>12</v>
      </c>
      <c r="AS17" s="9" t="s">
        <v>67</v>
      </c>
      <c r="AT17" s="9" t="s">
        <v>81</v>
      </c>
      <c r="AU17" s="9" t="s">
        <v>12</v>
      </c>
      <c r="AV17" s="9" t="s">
        <v>67</v>
      </c>
      <c r="AW17" s="9" t="s">
        <v>82</v>
      </c>
      <c r="AX17" s="9" t="s">
        <v>12</v>
      </c>
      <c r="AY17" s="9" t="s">
        <v>67</v>
      </c>
      <c r="AZ17" s="9" t="s">
        <v>83</v>
      </c>
      <c r="BA17" s="9" t="s">
        <v>12</v>
      </c>
      <c r="BB17" s="9" t="s">
        <v>67</v>
      </c>
      <c r="BC17" s="9" t="s">
        <v>84</v>
      </c>
      <c r="BD17" s="9" t="s">
        <v>12</v>
      </c>
      <c r="BE17" s="9" t="s">
        <v>67</v>
      </c>
      <c r="BF17" s="9" t="s">
        <v>85</v>
      </c>
      <c r="BG17" s="9" t="s">
        <v>12</v>
      </c>
      <c r="BH17" s="9" t="s">
        <v>67</v>
      </c>
      <c r="BI17" s="9" t="s">
        <v>86</v>
      </c>
      <c r="BJ17" s="9" t="s">
        <v>12</v>
      </c>
      <c r="BK17" s="9" t="s">
        <v>67</v>
      </c>
      <c r="BL17" s="9" t="s">
        <v>87</v>
      </c>
      <c r="BM17" s="9" t="s">
        <v>12</v>
      </c>
      <c r="BN17" s="9" t="s">
        <v>67</v>
      </c>
      <c r="BO17" s="9" t="s">
        <v>88</v>
      </c>
      <c r="BP17" s="9" t="s">
        <v>12</v>
      </c>
      <c r="BQ17" s="9" t="s">
        <v>67</v>
      </c>
      <c r="BR17" s="9" t="s">
        <v>89</v>
      </c>
      <c r="BS17" s="9" t="s">
        <v>12</v>
      </c>
      <c r="BT17" s="9" t="s">
        <v>67</v>
      </c>
      <c r="BU17" s="9" t="s">
        <v>90</v>
      </c>
      <c r="BV17" s="9" t="s">
        <v>12</v>
      </c>
      <c r="BW17" s="9" t="s">
        <v>67</v>
      </c>
      <c r="BX17" s="9" t="s">
        <v>91</v>
      </c>
      <c r="BY17" s="9" t="s">
        <v>12</v>
      </c>
      <c r="BZ17" s="9" t="s">
        <v>67</v>
      </c>
      <c r="CA17" s="9" t="s">
        <v>92</v>
      </c>
      <c r="CB17" s="9" t="s">
        <v>12</v>
      </c>
      <c r="CC17" s="9" t="s">
        <v>67</v>
      </c>
      <c r="CD17" s="9" t="s">
        <v>93</v>
      </c>
      <c r="CE17" s="9" t="s">
        <v>12</v>
      </c>
      <c r="CF17" s="9" t="s">
        <v>67</v>
      </c>
      <c r="CG17" s="9" t="s">
        <v>94</v>
      </c>
      <c r="CH17" s="9" t="s">
        <v>12</v>
      </c>
      <c r="CI17" s="9" t="s">
        <v>67</v>
      </c>
      <c r="CJ17" s="9" t="s">
        <v>95</v>
      </c>
      <c r="CK17" s="9" t="s">
        <v>12</v>
      </c>
      <c r="CL17" s="9" t="s">
        <v>67</v>
      </c>
      <c r="CM17" s="9" t="s">
        <v>96</v>
      </c>
      <c r="CN17" s="9" t="s">
        <v>12</v>
      </c>
      <c r="CO17" s="9" t="s">
        <v>67</v>
      </c>
      <c r="CP17" s="9" t="s">
        <v>97</v>
      </c>
      <c r="CQ17" s="9" t="s">
        <v>12</v>
      </c>
      <c r="CR17" s="9" t="s">
        <v>67</v>
      </c>
      <c r="CS17" s="9" t="s">
        <v>98</v>
      </c>
      <c r="CT17" s="9" t="s">
        <v>12</v>
      </c>
      <c r="CU17" s="9" t="s">
        <v>67</v>
      </c>
      <c r="CV17" s="9" t="s">
        <v>99</v>
      </c>
      <c r="CW17" s="9" t="s">
        <v>12</v>
      </c>
      <c r="CX17" s="9" t="s">
        <v>67</v>
      </c>
      <c r="CY17" s="9" t="s">
        <v>100</v>
      </c>
      <c r="CZ17" s="9" t="s">
        <v>12</v>
      </c>
      <c r="DA17" s="9" t="s">
        <v>67</v>
      </c>
      <c r="DB17" s="9" t="s">
        <v>101</v>
      </c>
      <c r="DC17" s="9" t="s">
        <v>12</v>
      </c>
      <c r="DD17" s="9" t="s">
        <v>67</v>
      </c>
      <c r="DE17" s="9" t="s">
        <v>102</v>
      </c>
      <c r="DF17" s="9" t="s">
        <v>12</v>
      </c>
      <c r="DG17" s="9" t="s">
        <v>67</v>
      </c>
      <c r="DH17" s="9" t="s">
        <v>103</v>
      </c>
      <c r="DI17" s="9" t="s">
        <v>12</v>
      </c>
      <c r="DJ17" s="9" t="s">
        <v>67</v>
      </c>
      <c r="DK17" s="9" t="s">
        <v>104</v>
      </c>
      <c r="DL17" s="9" t="s">
        <v>12</v>
      </c>
      <c r="DM17" s="9" t="s">
        <v>67</v>
      </c>
      <c r="DN17" s="9" t="s">
        <v>105</v>
      </c>
      <c r="DO17" s="9" t="s">
        <v>12</v>
      </c>
      <c r="DP17" s="9" t="s">
        <v>67</v>
      </c>
      <c r="DQ17" s="9" t="s">
        <v>106</v>
      </c>
      <c r="DR17" s="9" t="s">
        <v>12</v>
      </c>
      <c r="DS17" s="9" t="s">
        <v>67</v>
      </c>
      <c r="DT17" s="9" t="s">
        <v>107</v>
      </c>
      <c r="DU17" s="9" t="s">
        <v>12</v>
      </c>
      <c r="DV17" s="9" t="s">
        <v>67</v>
      </c>
    </row>
    <row r="18" spans="2:126" ht="35" thickBot="1" x14ac:dyDescent="0.25">
      <c r="B18" s="10">
        <v>145</v>
      </c>
      <c r="C18" s="11" t="s">
        <v>108</v>
      </c>
      <c r="D18" s="12">
        <v>0.61889032170000002</v>
      </c>
      <c r="E18" s="144">
        <f>AVERAGE(D18,D19,D20)</f>
        <v>7.7508783925556664</v>
      </c>
      <c r="F18" s="144"/>
      <c r="G18" s="12">
        <v>139.4321478</v>
      </c>
      <c r="H18" s="144">
        <f>AVERAGE(G18,G19,G20)</f>
        <v>179.05975923333332</v>
      </c>
      <c r="I18" s="144"/>
      <c r="J18" s="12">
        <v>93.617018450000003</v>
      </c>
      <c r="K18" s="144">
        <f>AVERAGE(J18,J19,J20)</f>
        <v>68.016221206666671</v>
      </c>
      <c r="L18" s="144"/>
      <c r="M18" s="12">
        <v>396.14323439999998</v>
      </c>
      <c r="N18" s="144">
        <f>AVERAGE(M18,M19,M20)</f>
        <v>315.87097933333331</v>
      </c>
      <c r="O18" s="144"/>
      <c r="P18" s="12">
        <v>275.34025750000001</v>
      </c>
      <c r="Q18" s="144">
        <f>AVERAGE(P18,P19,P20)</f>
        <v>135.39675144333333</v>
      </c>
      <c r="R18" s="144"/>
      <c r="S18" s="13">
        <v>231.39917695473301</v>
      </c>
      <c r="T18" s="144">
        <f>AVERAGE(S18,S19,S20)</f>
        <v>231.39917695473301</v>
      </c>
      <c r="U18" s="144"/>
      <c r="V18" s="12">
        <v>22839.507460000001</v>
      </c>
      <c r="W18" s="144">
        <f>AVERAGE(V18,V19,V20)</f>
        <v>23540.531906666671</v>
      </c>
      <c r="X18" s="144"/>
      <c r="Y18" s="12">
        <v>26.502388320000001</v>
      </c>
      <c r="Z18" s="144">
        <f>AVERAGE(Y18,Y19,Y20)</f>
        <v>22.853341629999999</v>
      </c>
      <c r="AA18" s="144"/>
      <c r="AB18" s="12">
        <v>0.83389476900000004</v>
      </c>
      <c r="AC18" s="144">
        <f>AVERAGE(AB18,AB19,AB20)</f>
        <v>0.80765886963333333</v>
      </c>
      <c r="AD18" s="144"/>
      <c r="AE18" s="12">
        <v>133.8398646</v>
      </c>
      <c r="AF18" s="144">
        <f>AVERAGE(AE18,AE19,AE20)</f>
        <v>104.98397074</v>
      </c>
      <c r="AG18" s="144"/>
      <c r="AH18" s="12">
        <v>22244.629199999999</v>
      </c>
      <c r="AI18" s="144">
        <f>AVERAGE(AH18,AH19,AH20)</f>
        <v>22257.236593333335</v>
      </c>
      <c r="AJ18" s="144"/>
      <c r="AK18" s="12">
        <v>19.266642520000001</v>
      </c>
      <c r="AL18" s="144">
        <f>AVERAGE(AK18,AK19,AK20)</f>
        <v>19.044874363333335</v>
      </c>
      <c r="AM18" s="144"/>
      <c r="AN18" s="12">
        <v>7.5523834120000002</v>
      </c>
      <c r="AO18" s="144">
        <f>AVERAGE(AN18,AN19,AN20)</f>
        <v>6.7531949280000001</v>
      </c>
      <c r="AP18" s="144"/>
      <c r="AQ18" s="12">
        <v>20.605055050000001</v>
      </c>
      <c r="AR18" s="144">
        <f>AVERAGE(AQ18,AQ19,AQ20)</f>
        <v>20.610510533333336</v>
      </c>
      <c r="AS18" s="144"/>
      <c r="AT18" s="12">
        <v>4.8887439849999996</v>
      </c>
      <c r="AU18" s="144">
        <f>AVERAGE(AT18,AT19,AT20)</f>
        <v>3.54781097</v>
      </c>
      <c r="AV18" s="144"/>
      <c r="AW18" s="13">
        <v>13.415637860082301</v>
      </c>
      <c r="AX18" s="144">
        <f>AVERAGE(AW18,AW19,AW20)</f>
        <v>13.415637860082301</v>
      </c>
      <c r="AY18" s="144"/>
      <c r="AZ18" s="12">
        <v>0.88676653989999998</v>
      </c>
      <c r="BA18" s="144">
        <f>AVERAGE(AZ18,AZ19,AZ20)</f>
        <v>1.8782437965999998</v>
      </c>
      <c r="BB18" s="144"/>
      <c r="BC18" s="12">
        <v>398.31183870000001</v>
      </c>
      <c r="BD18" s="144">
        <f>AVERAGE(BC18,BC19,BC20)</f>
        <v>374.65962563333329</v>
      </c>
      <c r="BE18" s="144"/>
      <c r="BF18" s="12">
        <v>70.825886699999998</v>
      </c>
      <c r="BG18" s="144">
        <f>AVERAGE(BF18,BF19,BF20)</f>
        <v>60.47108441333333</v>
      </c>
      <c r="BH18" s="144"/>
      <c r="BI18" s="13">
        <v>70.164609053497898</v>
      </c>
      <c r="BJ18" s="144">
        <f>AVERAGE(BI18,BI19,BI20)</f>
        <v>107.62559191783264</v>
      </c>
      <c r="BK18" s="144"/>
      <c r="BL18" s="12">
        <v>201.0455643</v>
      </c>
      <c r="BM18" s="144">
        <f>AVERAGE(BL18,BL19,BL20)</f>
        <v>151.29513204999998</v>
      </c>
      <c r="BN18" s="144"/>
      <c r="BO18" s="12">
        <v>212.28598779999999</v>
      </c>
      <c r="BP18" s="144">
        <f>AVERAGE(BO18,BO19,BO20)</f>
        <v>173.11088129999999</v>
      </c>
      <c r="BQ18" s="144"/>
      <c r="BR18" s="12">
        <v>22.805194140000001</v>
      </c>
      <c r="BS18" s="144">
        <f>AVERAGE(BR18,BR19,BR20)</f>
        <v>24.959327713333334</v>
      </c>
      <c r="BT18" s="144"/>
      <c r="BU18" s="12">
        <v>3395.1873249999999</v>
      </c>
      <c r="BV18" s="144">
        <f>AVERAGE(BU18,BU19,BU20)</f>
        <v>4400.0298300000004</v>
      </c>
      <c r="BW18" s="144"/>
      <c r="BX18" s="12">
        <v>17.958531019999999</v>
      </c>
      <c r="BY18" s="144">
        <f>AVERAGE(BX18,BX19,BX20)</f>
        <v>13.95607233</v>
      </c>
      <c r="BZ18" s="144"/>
      <c r="CA18" s="12">
        <v>0.79049769380000001</v>
      </c>
      <c r="CB18" s="144">
        <f>AVERAGE(CA18,CA19,CA20)</f>
        <v>0.84151585476666657</v>
      </c>
      <c r="CC18" s="144"/>
      <c r="CD18" s="12">
        <v>144.5644868</v>
      </c>
      <c r="CE18" s="144">
        <f>AVERAGE(CD18,CD19,CD20)</f>
        <v>149.9121562</v>
      </c>
      <c r="CF18" s="144"/>
      <c r="CG18" s="13">
        <v>108.065843621399</v>
      </c>
      <c r="CH18" s="144">
        <f>AVERAGE(CG18,CG19,CG20)</f>
        <v>74.033822710932668</v>
      </c>
      <c r="CI18" s="144"/>
      <c r="CJ18" s="12">
        <v>2.7844198570000001</v>
      </c>
      <c r="CK18" s="144">
        <f>AVERAGE(CJ18,CJ19,CJ20)</f>
        <v>3.2368709150000003</v>
      </c>
      <c r="CL18" s="144"/>
      <c r="CM18" s="12">
        <v>878.11723600000005</v>
      </c>
      <c r="CN18" s="144">
        <f>AVERAGE(CM18,CM19,CM20)</f>
        <v>1027.1478486666667</v>
      </c>
      <c r="CO18" s="144"/>
      <c r="CP18" s="12">
        <v>471.76800700000001</v>
      </c>
      <c r="CQ18" s="144">
        <f>AVERAGE(CP18,CP19,CP20)</f>
        <v>652.72099676666664</v>
      </c>
      <c r="CR18" s="144"/>
      <c r="CS18" s="12">
        <v>7288.4171329999999</v>
      </c>
      <c r="CT18" s="144">
        <f>AVERAGE(CS18,CS19,CS20)</f>
        <v>6891.5710303333326</v>
      </c>
      <c r="CU18" s="144"/>
      <c r="CV18" s="12">
        <v>69696.807539999994</v>
      </c>
      <c r="CW18" s="144">
        <f>AVERAGE(CV18,CV19,CV20)</f>
        <v>55707.397309999993</v>
      </c>
      <c r="CX18" s="144"/>
      <c r="CY18" s="12">
        <v>20814.402470000001</v>
      </c>
      <c r="CZ18" s="144">
        <f>AVERAGE(CY18,CY19,CY20)</f>
        <v>20881.710569999999</v>
      </c>
      <c r="DA18" s="144"/>
      <c r="DB18" s="13">
        <v>0</v>
      </c>
      <c r="DC18" s="144">
        <f>AVERAGE(DB18,DB19,DB20)</f>
        <v>24.706167826666668</v>
      </c>
      <c r="DD18" s="144"/>
      <c r="DE18" s="12">
        <v>46628.716200000003</v>
      </c>
      <c r="DF18" s="144">
        <f>AVERAGE(DE18,DE19,DE20)</f>
        <v>34937.065123333334</v>
      </c>
      <c r="DG18" s="144"/>
      <c r="DH18" s="12">
        <v>1155.869066</v>
      </c>
      <c r="DI18" s="144">
        <f>AVERAGE(DH18,DH19,DH20)</f>
        <v>1126.3859796666666</v>
      </c>
      <c r="DJ18" s="144"/>
      <c r="DK18" s="12">
        <v>64.722615640000001</v>
      </c>
      <c r="DL18" s="144">
        <f>AVERAGE(DK18,DK19,DK20)</f>
        <v>93.537074446666679</v>
      </c>
      <c r="DM18" s="144"/>
      <c r="DN18" s="12">
        <v>280.01285139999999</v>
      </c>
      <c r="DO18" s="144">
        <f>AVERAGE(DN18,DN19,DN20)</f>
        <v>296.16516553333332</v>
      </c>
      <c r="DP18" s="144"/>
      <c r="DQ18" s="12">
        <v>75.775793919999998</v>
      </c>
      <c r="DR18" s="144">
        <f>AVERAGE(DQ18,DQ19,DQ20)</f>
        <v>70.760070436666652</v>
      </c>
      <c r="DS18" s="144"/>
      <c r="DT18" s="12">
        <v>5611.7622060000003</v>
      </c>
      <c r="DU18" s="151">
        <f>AVERAGE(DT18,DT19,DT20)</f>
        <v>5881.5934043333327</v>
      </c>
      <c r="DV18" s="151"/>
    </row>
    <row r="19" spans="2:126" ht="35" thickBot="1" x14ac:dyDescent="0.25">
      <c r="B19" s="14">
        <v>150</v>
      </c>
      <c r="C19" s="15" t="s">
        <v>108</v>
      </c>
      <c r="D19" s="16">
        <v>11.316872427983499</v>
      </c>
      <c r="E19" s="145"/>
      <c r="F19" s="145"/>
      <c r="G19" s="17">
        <v>175.61957770000001</v>
      </c>
      <c r="H19" s="145"/>
      <c r="I19" s="145"/>
      <c r="J19" s="17">
        <v>40.017821949999998</v>
      </c>
      <c r="K19" s="145"/>
      <c r="L19" s="145"/>
      <c r="M19" s="17">
        <v>346.10926949999998</v>
      </c>
      <c r="N19" s="145"/>
      <c r="O19" s="145"/>
      <c r="P19" s="17">
        <v>117.9396842</v>
      </c>
      <c r="Q19" s="145"/>
      <c r="R19" s="145"/>
      <c r="S19" s="16">
        <v>231.39917695473301</v>
      </c>
      <c r="T19" s="145"/>
      <c r="U19" s="145"/>
      <c r="V19" s="17">
        <v>29083.326369999999</v>
      </c>
      <c r="W19" s="145"/>
      <c r="X19" s="145"/>
      <c r="Y19" s="17">
        <v>20.45759357</v>
      </c>
      <c r="Z19" s="145"/>
      <c r="AA19" s="145"/>
      <c r="AB19" s="17">
        <v>1.3194566700000001</v>
      </c>
      <c r="AC19" s="145"/>
      <c r="AD19" s="145"/>
      <c r="AE19" s="17">
        <v>106.285759</v>
      </c>
      <c r="AF19" s="145"/>
      <c r="AG19" s="145"/>
      <c r="AH19" s="17">
        <v>18369.580440000002</v>
      </c>
      <c r="AI19" s="145"/>
      <c r="AJ19" s="145"/>
      <c r="AK19" s="17">
        <v>20.571145099999999</v>
      </c>
      <c r="AL19" s="145"/>
      <c r="AM19" s="145"/>
      <c r="AN19" s="17">
        <v>7.9520435200000001</v>
      </c>
      <c r="AO19" s="145"/>
      <c r="AP19" s="145"/>
      <c r="AQ19" s="17">
        <v>24.3052153</v>
      </c>
      <c r="AR19" s="145"/>
      <c r="AS19" s="145"/>
      <c r="AT19" s="17">
        <v>1.303078535</v>
      </c>
      <c r="AU19" s="145"/>
      <c r="AV19" s="145"/>
      <c r="AW19" s="16">
        <v>13.415637860082301</v>
      </c>
      <c r="AX19" s="145"/>
      <c r="AY19" s="145"/>
      <c r="AZ19" s="17">
        <v>0.88676653989999998</v>
      </c>
      <c r="BA19" s="145"/>
      <c r="BB19" s="145"/>
      <c r="BC19" s="17">
        <v>395.26239409999999</v>
      </c>
      <c r="BD19" s="145"/>
      <c r="BE19" s="145"/>
      <c r="BF19" s="17">
        <v>66.175130699999997</v>
      </c>
      <c r="BG19" s="145"/>
      <c r="BH19" s="145"/>
      <c r="BI19" s="17">
        <v>114.67665049999999</v>
      </c>
      <c r="BJ19" s="145"/>
      <c r="BK19" s="145"/>
      <c r="BL19" s="17">
        <v>159.5954059</v>
      </c>
      <c r="BM19" s="145"/>
      <c r="BN19" s="145"/>
      <c r="BO19" s="17">
        <v>201.83098960000001</v>
      </c>
      <c r="BP19" s="145"/>
      <c r="BQ19" s="145"/>
      <c r="BR19" s="17">
        <v>29.267594859999999</v>
      </c>
      <c r="BS19" s="145"/>
      <c r="BT19" s="145"/>
      <c r="BU19" s="17">
        <v>7677.1581139999998</v>
      </c>
      <c r="BV19" s="145"/>
      <c r="BW19" s="145"/>
      <c r="BX19" s="17">
        <v>13.34849713</v>
      </c>
      <c r="BY19" s="145"/>
      <c r="BZ19" s="145"/>
      <c r="CA19" s="17">
        <v>0.74045930110000002</v>
      </c>
      <c r="CB19" s="145"/>
      <c r="CC19" s="145"/>
      <c r="CD19" s="17">
        <v>152.58599090000001</v>
      </c>
      <c r="CE19" s="145"/>
      <c r="CF19" s="145"/>
      <c r="CG19" s="17">
        <v>5.96978089</v>
      </c>
      <c r="CH19" s="145"/>
      <c r="CI19" s="145"/>
      <c r="CJ19" s="17">
        <v>2.8178985320000001</v>
      </c>
      <c r="CK19" s="145"/>
      <c r="CL19" s="145"/>
      <c r="CM19" s="17">
        <v>1056.133221</v>
      </c>
      <c r="CN19" s="145"/>
      <c r="CO19" s="145"/>
      <c r="CP19" s="17">
        <v>320.56214130000001</v>
      </c>
      <c r="CQ19" s="145"/>
      <c r="CR19" s="145"/>
      <c r="CS19" s="17">
        <v>5340.64444</v>
      </c>
      <c r="CT19" s="145"/>
      <c r="CU19" s="145"/>
      <c r="CV19" s="17">
        <v>54407.145299999996</v>
      </c>
      <c r="CW19" s="145"/>
      <c r="CX19" s="145"/>
      <c r="CY19" s="17">
        <v>21895.07847</v>
      </c>
      <c r="CZ19" s="145"/>
      <c r="DA19" s="145"/>
      <c r="DB19" s="17">
        <v>74.118503480000001</v>
      </c>
      <c r="DC19" s="145"/>
      <c r="DD19" s="145"/>
      <c r="DE19" s="17">
        <v>42673.361810000002</v>
      </c>
      <c r="DF19" s="145"/>
      <c r="DG19" s="145"/>
      <c r="DH19" s="17">
        <v>1142.149193</v>
      </c>
      <c r="DI19" s="145"/>
      <c r="DJ19" s="145"/>
      <c r="DK19" s="17">
        <v>142.53618729999999</v>
      </c>
      <c r="DL19" s="145"/>
      <c r="DM19" s="145"/>
      <c r="DN19" s="17">
        <v>252.324241</v>
      </c>
      <c r="DO19" s="145"/>
      <c r="DP19" s="145"/>
      <c r="DQ19" s="17">
        <v>57.414830479999999</v>
      </c>
      <c r="DR19" s="145"/>
      <c r="DS19" s="145"/>
      <c r="DT19" s="17">
        <v>4391.7145049999999</v>
      </c>
      <c r="DU19" s="151"/>
      <c r="DV19" s="151"/>
    </row>
    <row r="20" spans="2:126" ht="35" thickBot="1" x14ac:dyDescent="0.25">
      <c r="B20" s="18">
        <v>154</v>
      </c>
      <c r="C20" s="19" t="s">
        <v>108</v>
      </c>
      <c r="D20" s="16">
        <v>11.316872427983499</v>
      </c>
      <c r="E20" s="146"/>
      <c r="F20" s="146"/>
      <c r="G20" s="17">
        <v>222.1275522</v>
      </c>
      <c r="H20" s="146"/>
      <c r="I20" s="146"/>
      <c r="J20" s="17">
        <v>70.413823219999998</v>
      </c>
      <c r="K20" s="146"/>
      <c r="L20" s="146"/>
      <c r="M20" s="17">
        <v>205.36043409999999</v>
      </c>
      <c r="N20" s="146"/>
      <c r="O20" s="146"/>
      <c r="P20" s="17">
        <v>12.91031263</v>
      </c>
      <c r="Q20" s="146"/>
      <c r="R20" s="146"/>
      <c r="S20" s="16">
        <v>231.39917695473301</v>
      </c>
      <c r="T20" s="146"/>
      <c r="U20" s="146"/>
      <c r="V20" s="17">
        <v>18698.761890000002</v>
      </c>
      <c r="W20" s="146"/>
      <c r="X20" s="146"/>
      <c r="Y20" s="17">
        <v>21.600042999999999</v>
      </c>
      <c r="Z20" s="146"/>
      <c r="AA20" s="146"/>
      <c r="AB20" s="17">
        <v>0.26962516990000002</v>
      </c>
      <c r="AC20" s="146"/>
      <c r="AD20" s="146"/>
      <c r="AE20" s="17">
        <v>74.82628862</v>
      </c>
      <c r="AF20" s="146"/>
      <c r="AG20" s="146"/>
      <c r="AH20" s="17">
        <v>26157.50014</v>
      </c>
      <c r="AI20" s="146"/>
      <c r="AJ20" s="146"/>
      <c r="AK20" s="17">
        <v>17.296835470000001</v>
      </c>
      <c r="AL20" s="146"/>
      <c r="AM20" s="146"/>
      <c r="AN20" s="17">
        <v>4.755157852</v>
      </c>
      <c r="AO20" s="146"/>
      <c r="AP20" s="146"/>
      <c r="AQ20" s="17">
        <v>16.921261250000001</v>
      </c>
      <c r="AR20" s="146"/>
      <c r="AS20" s="146"/>
      <c r="AT20" s="17">
        <v>4.4516103899999999</v>
      </c>
      <c r="AU20" s="146"/>
      <c r="AV20" s="146"/>
      <c r="AW20" s="16">
        <v>13.415637860082301</v>
      </c>
      <c r="AX20" s="146"/>
      <c r="AY20" s="146"/>
      <c r="AZ20" s="17">
        <v>3.8611983099999998</v>
      </c>
      <c r="BA20" s="146"/>
      <c r="BB20" s="146"/>
      <c r="BC20" s="17">
        <v>330.40464409999998</v>
      </c>
      <c r="BD20" s="146"/>
      <c r="BE20" s="146"/>
      <c r="BF20" s="17">
        <v>44.412235840000001</v>
      </c>
      <c r="BG20" s="146"/>
      <c r="BH20" s="146"/>
      <c r="BI20" s="17">
        <v>138.03551619999999</v>
      </c>
      <c r="BJ20" s="146"/>
      <c r="BK20" s="146"/>
      <c r="BL20" s="17">
        <v>93.244425949999993</v>
      </c>
      <c r="BM20" s="146"/>
      <c r="BN20" s="146"/>
      <c r="BO20" s="17">
        <v>105.2156665</v>
      </c>
      <c r="BP20" s="146"/>
      <c r="BQ20" s="146"/>
      <c r="BR20" s="17">
        <v>22.805194140000001</v>
      </c>
      <c r="BS20" s="146"/>
      <c r="BT20" s="146"/>
      <c r="BU20" s="17">
        <v>2127.7440510000001</v>
      </c>
      <c r="BV20" s="146"/>
      <c r="BW20" s="146"/>
      <c r="BX20" s="17">
        <v>10.56118884</v>
      </c>
      <c r="BY20" s="146"/>
      <c r="BZ20" s="146"/>
      <c r="CA20" s="17">
        <v>0.99359056940000001</v>
      </c>
      <c r="CB20" s="146"/>
      <c r="CC20" s="146"/>
      <c r="CD20" s="17">
        <v>152.58599090000001</v>
      </c>
      <c r="CE20" s="146"/>
      <c r="CF20" s="146"/>
      <c r="CG20" s="16">
        <v>108.065843621399</v>
      </c>
      <c r="CH20" s="146"/>
      <c r="CI20" s="146"/>
      <c r="CJ20" s="17">
        <v>4.108294356</v>
      </c>
      <c r="CK20" s="146"/>
      <c r="CL20" s="146"/>
      <c r="CM20" s="17">
        <v>1147.1930890000001</v>
      </c>
      <c r="CN20" s="146"/>
      <c r="CO20" s="146"/>
      <c r="CP20" s="17">
        <v>1165.832842</v>
      </c>
      <c r="CQ20" s="146"/>
      <c r="CR20" s="146"/>
      <c r="CS20" s="17">
        <v>8045.6515179999997</v>
      </c>
      <c r="CT20" s="146"/>
      <c r="CU20" s="146"/>
      <c r="CV20" s="17">
        <v>43018.239090000003</v>
      </c>
      <c r="CW20" s="146"/>
      <c r="CX20" s="146"/>
      <c r="CY20" s="17">
        <v>19935.65077</v>
      </c>
      <c r="CZ20" s="146"/>
      <c r="DA20" s="146"/>
      <c r="DB20" s="16">
        <v>0</v>
      </c>
      <c r="DC20" s="146"/>
      <c r="DD20" s="146"/>
      <c r="DE20" s="17">
        <v>15509.11736</v>
      </c>
      <c r="DF20" s="146"/>
      <c r="DG20" s="146"/>
      <c r="DH20" s="17">
        <v>1081.13968</v>
      </c>
      <c r="DI20" s="146"/>
      <c r="DJ20" s="146"/>
      <c r="DK20" s="17">
        <v>73.3524204</v>
      </c>
      <c r="DL20" s="146"/>
      <c r="DM20" s="146"/>
      <c r="DN20" s="17">
        <v>356.15840420000001</v>
      </c>
      <c r="DO20" s="146"/>
      <c r="DP20" s="146"/>
      <c r="DQ20" s="17">
        <v>79.089586909999994</v>
      </c>
      <c r="DR20" s="146"/>
      <c r="DS20" s="146"/>
      <c r="DT20" s="17">
        <v>7641.3035019999998</v>
      </c>
      <c r="DU20" s="151"/>
      <c r="DV20" s="151"/>
    </row>
    <row r="21" spans="2:126" ht="18" thickBot="1" x14ac:dyDescent="0.25">
      <c r="B21" s="20">
        <v>140</v>
      </c>
      <c r="C21" s="21" t="s">
        <v>15</v>
      </c>
      <c r="D21" s="17">
        <v>6.9146094939999996</v>
      </c>
      <c r="E21" s="144">
        <f>AVERAGE(D21,D22,D23)</f>
        <v>3.8787035776666663</v>
      </c>
      <c r="F21" s="144"/>
      <c r="G21" s="17">
        <v>703.37850030000004</v>
      </c>
      <c r="H21" s="144">
        <f>AVERAGE(G21,G22,G23)</f>
        <v>587.52865913333335</v>
      </c>
      <c r="I21" s="144"/>
      <c r="J21" s="17">
        <v>156.6198042</v>
      </c>
      <c r="K21" s="144">
        <f>AVERAGE(J21,J22,J23)</f>
        <v>83.920378113333342</v>
      </c>
      <c r="L21" s="144"/>
      <c r="M21" s="17">
        <v>100.5624074</v>
      </c>
      <c r="N21" s="144">
        <f t="shared" ref="N21" si="0">AVERAGE(M21,M22,M23)</f>
        <v>71.081881876666657</v>
      </c>
      <c r="O21" s="144"/>
      <c r="P21" s="17">
        <v>69.639250469999993</v>
      </c>
      <c r="Q21" s="144">
        <f>AVERAGE(P21,P22,P23)</f>
        <v>185.73708897696869</v>
      </c>
      <c r="R21" s="144"/>
      <c r="S21" s="16">
        <v>231.39917695473301</v>
      </c>
      <c r="T21" s="144">
        <f>AVERAGE(S21,S22,S23)</f>
        <v>78.080041100244344</v>
      </c>
      <c r="U21" s="144"/>
      <c r="V21" s="17">
        <v>31251.24596</v>
      </c>
      <c r="W21" s="144">
        <f>AVERAGE(V21,V22,V23)</f>
        <v>31495.138806666666</v>
      </c>
      <c r="X21" s="144"/>
      <c r="Y21" s="17">
        <v>17.058614240000001</v>
      </c>
      <c r="Z21" s="144">
        <f>AVERAGE(Y21,Y22,Y23)</f>
        <v>14.825114446666667</v>
      </c>
      <c r="AA21" s="144"/>
      <c r="AB21" s="17">
        <v>1.6236975360000001</v>
      </c>
      <c r="AC21" s="144">
        <f>AVERAGE(AB21,AB22,AB23)</f>
        <v>3.3334395302245539</v>
      </c>
      <c r="AD21" s="144"/>
      <c r="AE21" s="17">
        <v>106.285759</v>
      </c>
      <c r="AF21" s="144">
        <f>AVERAGE(AE21,AE22,AE23)</f>
        <v>87.064385136666672</v>
      </c>
      <c r="AG21" s="144"/>
      <c r="AH21" s="17">
        <v>8041.0993079999998</v>
      </c>
      <c r="AI21" s="144">
        <f>AVERAGE(AH21,AH22,AH23)</f>
        <v>11762.067199333333</v>
      </c>
      <c r="AJ21" s="144"/>
      <c r="AK21" s="17">
        <v>105.90608539999999</v>
      </c>
      <c r="AL21" s="144">
        <f>AVERAGE(AK21,AK22,AK23)</f>
        <v>56.884252536666658</v>
      </c>
      <c r="AM21" s="144"/>
      <c r="AN21" s="17">
        <v>2.6207708059999999</v>
      </c>
      <c r="AO21" s="144">
        <f t="shared" ref="AO21" si="1">AVERAGE(AN21,AN22,AN23)</f>
        <v>3.0658427669999999</v>
      </c>
      <c r="AP21" s="144"/>
      <c r="AQ21" s="17">
        <v>158.01425499999999</v>
      </c>
      <c r="AR21" s="144">
        <f t="shared" ref="AR21" si="2">AVERAGE(AQ21,AQ22,AQ23)</f>
        <v>66.417858370000005</v>
      </c>
      <c r="AS21" s="144"/>
      <c r="AT21" s="17">
        <v>7.4742178670000001</v>
      </c>
      <c r="AU21" s="144">
        <f t="shared" ref="AU21" si="3">AVERAGE(AT21,AT22,AT23)</f>
        <v>4.8705679753333335</v>
      </c>
      <c r="AV21" s="144"/>
      <c r="AW21" s="16">
        <v>13.415637860082301</v>
      </c>
      <c r="AX21" s="144">
        <f t="shared" ref="AX21" si="4">AVERAGE(AW21,AW22,AW23)</f>
        <v>13.415637860082301</v>
      </c>
      <c r="AY21" s="144"/>
      <c r="AZ21" s="17">
        <v>2.0786674879999998</v>
      </c>
      <c r="BA21" s="144">
        <f t="shared" ref="BA21" si="5">AVERAGE(AZ21,AZ22,AZ23)</f>
        <v>2.417490709</v>
      </c>
      <c r="BB21" s="144"/>
      <c r="BC21" s="17">
        <v>317.87225769999998</v>
      </c>
      <c r="BD21" s="144">
        <f t="shared" ref="BD21" si="6">AVERAGE(BC21,BC22,BC23)</f>
        <v>317.0731742333333</v>
      </c>
      <c r="BE21" s="144"/>
      <c r="BF21" s="16">
        <v>62.181069958847701</v>
      </c>
      <c r="BG21" s="144">
        <f t="shared" ref="BG21" si="7">AVERAGE(BF21,BF22,BF23)</f>
        <v>62.181069958847701</v>
      </c>
      <c r="BH21" s="144"/>
      <c r="BI21" s="17">
        <v>114.67665049999999</v>
      </c>
      <c r="BJ21" s="144">
        <f t="shared" ref="BJ21" si="8">AVERAGE(BI21,BI22,BI23)</f>
        <v>126.23763606666665</v>
      </c>
      <c r="BK21" s="144"/>
      <c r="BL21" s="17">
        <v>19.028911369999999</v>
      </c>
      <c r="BM21" s="144">
        <f t="shared" ref="BM21" si="9">AVERAGE(BL21,BL22,BL23)</f>
        <v>16.37010948</v>
      </c>
      <c r="BN21" s="144"/>
      <c r="BO21" s="17">
        <v>59.164582609999997</v>
      </c>
      <c r="BP21" s="144">
        <f t="shared" ref="BP21" si="10">AVERAGE(BO21,BO22,BO23)</f>
        <v>41.469065506666666</v>
      </c>
      <c r="BQ21" s="144"/>
      <c r="BR21" s="17">
        <v>30.874416629999999</v>
      </c>
      <c r="BS21" s="144">
        <f t="shared" ref="BS21" si="11">AVERAGE(BR21,BR22,BR23)</f>
        <v>29.785534510000002</v>
      </c>
      <c r="BT21" s="144"/>
      <c r="BU21" s="17">
        <v>5226.332281</v>
      </c>
      <c r="BV21" s="144">
        <f t="shared" ref="BV21" si="12">AVERAGE(BU21,BU22,BU23)</f>
        <v>2444.9326299666668</v>
      </c>
      <c r="BW21" s="144"/>
      <c r="BX21" s="17">
        <v>21.310480380000001</v>
      </c>
      <c r="BY21" s="144">
        <f t="shared" ref="BY21" si="13">AVERAGE(BX21,BX22,BX23)</f>
        <v>11.303132459000002</v>
      </c>
      <c r="BZ21" s="144"/>
      <c r="CA21" s="17">
        <v>1.464728706</v>
      </c>
      <c r="CB21" s="144">
        <f t="shared" ref="CB21" si="14">AVERAGE(CA21,CA22,CA23)</f>
        <v>1.5739078546666667</v>
      </c>
      <c r="CC21" s="144"/>
      <c r="CD21" s="17">
        <v>290.59206130000001</v>
      </c>
      <c r="CE21" s="144">
        <f t="shared" ref="CE21" si="15">AVERAGE(CD21,CD22,CD23)</f>
        <v>262.99583336666666</v>
      </c>
      <c r="CF21" s="144"/>
      <c r="CG21" s="17">
        <v>130.97124360000001</v>
      </c>
      <c r="CH21" s="144">
        <f t="shared" ref="CH21" si="16">AVERAGE(CG21,CG22,CG23)</f>
        <v>122.00463622000001</v>
      </c>
      <c r="CI21" s="144"/>
      <c r="CJ21" s="17">
        <v>3.0193380030000001</v>
      </c>
      <c r="CK21" s="144">
        <f t="shared" ref="CK21" si="17">AVERAGE(CJ21,CJ22,CJ23)</f>
        <v>3.0530118959999997</v>
      </c>
      <c r="CL21" s="144"/>
      <c r="CM21" s="17">
        <v>870.8260788</v>
      </c>
      <c r="CN21" s="144">
        <f t="shared" ref="CN21" si="18">AVERAGE(CM21,CM22,CM23)</f>
        <v>887.91163746666678</v>
      </c>
      <c r="CO21" s="144"/>
      <c r="CP21" s="17">
        <v>781.01417939999999</v>
      </c>
      <c r="CQ21" s="144">
        <f t="shared" ref="CQ21" si="19">AVERAGE(CP21,CP22,CP23)</f>
        <v>763.28143933333331</v>
      </c>
      <c r="CR21" s="144"/>
      <c r="CS21" s="17">
        <v>8988.1638029999995</v>
      </c>
      <c r="CT21" s="144">
        <f t="shared" ref="CT21" si="20">AVERAGE(CS21,CS22,CS23)</f>
        <v>6633.2625539999999</v>
      </c>
      <c r="CU21" s="144"/>
      <c r="CV21" s="17">
        <v>95944.732470000003</v>
      </c>
      <c r="CW21" s="144">
        <f t="shared" ref="CW21" si="21">AVERAGE(CV21,CV22,CV23)</f>
        <v>98703.905633333328</v>
      </c>
      <c r="CX21" s="144"/>
      <c r="CY21" s="17">
        <v>18261.668280000002</v>
      </c>
      <c r="CZ21" s="144">
        <f t="shared" ref="CZ21" si="22">AVERAGE(CY21,CY22,CY23)</f>
        <v>19531.545450000001</v>
      </c>
      <c r="DA21" s="144"/>
      <c r="DB21" s="16">
        <v>0</v>
      </c>
      <c r="DC21" s="144">
        <f t="shared" ref="DC21" si="23">AVERAGE(DB21,DB22,DB23)</f>
        <v>141.38447390000002</v>
      </c>
      <c r="DD21" s="144"/>
      <c r="DE21" s="17">
        <v>6381.221192</v>
      </c>
      <c r="DF21" s="144">
        <f t="shared" ref="DF21" si="24">AVERAGE(DE21,DE22,DE23)</f>
        <v>6994.6190473333336</v>
      </c>
      <c r="DG21" s="144"/>
      <c r="DH21" s="17">
        <v>1271.9617780000001</v>
      </c>
      <c r="DI21" s="144">
        <f t="shared" ref="DI21" si="25">AVERAGE(DH21,DH22,DH23)</f>
        <v>1110.269372</v>
      </c>
      <c r="DJ21" s="144"/>
      <c r="DK21" s="17">
        <v>46.210120740000001</v>
      </c>
      <c r="DL21" s="144">
        <f t="shared" ref="DL21" si="26">AVERAGE(DK21,DK22,DK23)</f>
        <v>81.791464833333336</v>
      </c>
      <c r="DM21" s="144"/>
      <c r="DN21" s="17">
        <v>444.04269929999998</v>
      </c>
      <c r="DO21" s="144">
        <f t="shared" ref="DO21" si="27">AVERAGE(DN21,DN22,DN23)</f>
        <v>357.49246349999999</v>
      </c>
      <c r="DP21" s="144"/>
      <c r="DQ21" s="17">
        <v>120.291901</v>
      </c>
      <c r="DR21" s="144">
        <f t="shared" ref="DR21" si="28">AVERAGE(DQ21,DQ22,DQ23)</f>
        <v>92.665775793333339</v>
      </c>
      <c r="DS21" s="144"/>
      <c r="DT21" s="17">
        <v>7424.7380149999999</v>
      </c>
      <c r="DU21" s="151">
        <f t="shared" ref="DU21" si="29">AVERAGE(DT21,DT22,DT23)</f>
        <v>6940.1309286666665</v>
      </c>
      <c r="DV21" s="151"/>
    </row>
    <row r="22" spans="2:126" ht="18" thickBot="1" x14ac:dyDescent="0.25">
      <c r="B22" s="20">
        <v>146</v>
      </c>
      <c r="C22" s="21" t="s">
        <v>15</v>
      </c>
      <c r="D22" s="17">
        <v>2.9081651599999998</v>
      </c>
      <c r="E22" s="145"/>
      <c r="F22" s="145"/>
      <c r="G22" s="17">
        <v>172.3051165</v>
      </c>
      <c r="H22" s="145"/>
      <c r="I22" s="145"/>
      <c r="J22" s="17">
        <v>40.017821949999998</v>
      </c>
      <c r="K22" s="145"/>
      <c r="L22" s="145"/>
      <c r="M22" s="17">
        <v>47.208803369999998</v>
      </c>
      <c r="N22" s="145"/>
      <c r="O22" s="145"/>
      <c r="P22" s="16">
        <v>243.78600823045301</v>
      </c>
      <c r="Q22" s="145"/>
      <c r="R22" s="145"/>
      <c r="S22" s="17">
        <v>1.420473173</v>
      </c>
      <c r="T22" s="145"/>
      <c r="U22" s="145"/>
      <c r="V22" s="17">
        <v>22897.457149999998</v>
      </c>
      <c r="W22" s="145"/>
      <c r="X22" s="145"/>
      <c r="Y22" s="17">
        <v>14.26239365</v>
      </c>
      <c r="Z22" s="145"/>
      <c r="AA22" s="145"/>
      <c r="AB22" s="17">
        <v>0.26962516990000002</v>
      </c>
      <c r="AC22" s="145"/>
      <c r="AD22" s="145"/>
      <c r="AE22" s="17">
        <v>59.112181499999998</v>
      </c>
      <c r="AF22" s="145"/>
      <c r="AG22" s="145"/>
      <c r="AH22" s="17">
        <v>19775.739570000002</v>
      </c>
      <c r="AI22" s="145"/>
      <c r="AJ22" s="145"/>
      <c r="AK22" s="17">
        <v>29.545750389999998</v>
      </c>
      <c r="AL22" s="145"/>
      <c r="AM22" s="145"/>
      <c r="AN22" s="17">
        <v>2.8879937349999998</v>
      </c>
      <c r="AO22" s="145"/>
      <c r="AP22" s="145"/>
      <c r="AQ22" s="17">
        <v>15.697515040000001</v>
      </c>
      <c r="AR22" s="145"/>
      <c r="AS22" s="145"/>
      <c r="AT22" s="17">
        <v>3.1252909020000001</v>
      </c>
      <c r="AU22" s="145"/>
      <c r="AV22" s="145"/>
      <c r="AW22" s="16">
        <v>13.415637860082301</v>
      </c>
      <c r="AX22" s="145"/>
      <c r="AY22" s="145"/>
      <c r="AZ22" s="17">
        <v>3.945994228</v>
      </c>
      <c r="BA22" s="145"/>
      <c r="BB22" s="145"/>
      <c r="BC22" s="17">
        <v>309.88930210000001</v>
      </c>
      <c r="BD22" s="145"/>
      <c r="BE22" s="145"/>
      <c r="BF22" s="16">
        <v>62.181069958847701</v>
      </c>
      <c r="BG22" s="145"/>
      <c r="BH22" s="145"/>
      <c r="BI22" s="17">
        <v>146.3231001</v>
      </c>
      <c r="BJ22" s="145"/>
      <c r="BK22" s="145"/>
      <c r="BL22" s="17">
        <v>11.50041506</v>
      </c>
      <c r="BM22" s="145"/>
      <c r="BN22" s="145"/>
      <c r="BO22" s="17">
        <v>40.75321366</v>
      </c>
      <c r="BP22" s="145"/>
      <c r="BQ22" s="145"/>
      <c r="BR22" s="17">
        <v>22.805194140000001</v>
      </c>
      <c r="BS22" s="145"/>
      <c r="BT22" s="145"/>
      <c r="BU22" s="17">
        <v>1699.5006080000001</v>
      </c>
      <c r="BV22" s="145"/>
      <c r="BW22" s="145"/>
      <c r="BX22" s="17">
        <v>7.1767849249999998</v>
      </c>
      <c r="BY22" s="145"/>
      <c r="BZ22" s="145"/>
      <c r="CA22" s="17">
        <v>1.305762439</v>
      </c>
      <c r="CB22" s="145"/>
      <c r="CC22" s="145"/>
      <c r="CD22" s="17">
        <v>382.76766040000001</v>
      </c>
      <c r="CE22" s="145"/>
      <c r="CF22" s="145"/>
      <c r="CG22" s="17">
        <v>191.564404</v>
      </c>
      <c r="CH22" s="145"/>
      <c r="CI22" s="145"/>
      <c r="CJ22" s="17">
        <v>3.0530033489999999</v>
      </c>
      <c r="CK22" s="145"/>
      <c r="CL22" s="145"/>
      <c r="CM22" s="17">
        <v>922.08275479999998</v>
      </c>
      <c r="CN22" s="145"/>
      <c r="CO22" s="145"/>
      <c r="CP22" s="17">
        <v>1368.5457779999999</v>
      </c>
      <c r="CQ22" s="145"/>
      <c r="CR22" s="145"/>
      <c r="CS22" s="17">
        <v>7759.960325</v>
      </c>
      <c r="CT22" s="145"/>
      <c r="CU22" s="145"/>
      <c r="CV22" s="17">
        <v>99917.71213</v>
      </c>
      <c r="CW22" s="145"/>
      <c r="CX22" s="145"/>
      <c r="CY22" s="17">
        <v>20529.445350000002</v>
      </c>
      <c r="CZ22" s="145"/>
      <c r="DA22" s="145"/>
      <c r="DB22" s="17">
        <v>101.8054381</v>
      </c>
      <c r="DC22" s="145"/>
      <c r="DD22" s="145"/>
      <c r="DE22" s="17">
        <v>8951.5656749999998</v>
      </c>
      <c r="DF22" s="145"/>
      <c r="DG22" s="145"/>
      <c r="DH22" s="17">
        <v>1008.7489409999999</v>
      </c>
      <c r="DI22" s="145"/>
      <c r="DJ22" s="145"/>
      <c r="DK22" s="17">
        <v>80.602083759999999</v>
      </c>
      <c r="DL22" s="145"/>
      <c r="DM22" s="145"/>
      <c r="DN22" s="17">
        <v>311.38198310000001</v>
      </c>
      <c r="DO22" s="145"/>
      <c r="DP22" s="145"/>
      <c r="DQ22" s="17">
        <v>77.909271579999995</v>
      </c>
      <c r="DR22" s="145"/>
      <c r="DS22" s="145"/>
      <c r="DT22" s="17">
        <v>6944.4265340000002</v>
      </c>
      <c r="DU22" s="151"/>
      <c r="DV22" s="151"/>
    </row>
    <row r="23" spans="2:126" ht="18" thickBot="1" x14ac:dyDescent="0.25">
      <c r="B23" s="22">
        <v>156</v>
      </c>
      <c r="C23" s="23" t="s">
        <v>15</v>
      </c>
      <c r="D23" s="17">
        <v>1.8133360789999999</v>
      </c>
      <c r="E23" s="146"/>
      <c r="F23" s="146"/>
      <c r="G23" s="17">
        <v>886.90236059999995</v>
      </c>
      <c r="H23" s="146"/>
      <c r="I23" s="146"/>
      <c r="J23" s="17">
        <v>55.123508190000003</v>
      </c>
      <c r="K23" s="146"/>
      <c r="L23" s="146"/>
      <c r="M23" s="17">
        <v>65.474434860000002</v>
      </c>
      <c r="N23" s="146"/>
      <c r="O23" s="146"/>
      <c r="P23" s="16">
        <v>243.78600823045301</v>
      </c>
      <c r="Q23" s="146"/>
      <c r="R23" s="146"/>
      <c r="S23" s="17">
        <v>1.420473173</v>
      </c>
      <c r="T23" s="146"/>
      <c r="U23" s="146"/>
      <c r="V23" s="17">
        <v>40336.713309999999</v>
      </c>
      <c r="W23" s="146"/>
      <c r="X23" s="146"/>
      <c r="Y23" s="17">
        <v>13.15433545</v>
      </c>
      <c r="Z23" s="146"/>
      <c r="AA23" s="146"/>
      <c r="AB23" s="16">
        <v>8.1069958847736601</v>
      </c>
      <c r="AC23" s="146"/>
      <c r="AD23" s="146"/>
      <c r="AE23" s="17">
        <v>95.795214909999999</v>
      </c>
      <c r="AF23" s="146"/>
      <c r="AG23" s="146"/>
      <c r="AH23" s="17">
        <v>7469.3627200000001</v>
      </c>
      <c r="AI23" s="146"/>
      <c r="AJ23" s="146"/>
      <c r="AK23" s="17">
        <v>35.200921819999998</v>
      </c>
      <c r="AL23" s="146"/>
      <c r="AM23" s="146"/>
      <c r="AN23" s="17">
        <v>3.6887637600000001</v>
      </c>
      <c r="AO23" s="146"/>
      <c r="AP23" s="146"/>
      <c r="AQ23" s="17">
        <v>25.541805069999999</v>
      </c>
      <c r="AR23" s="146"/>
      <c r="AS23" s="146"/>
      <c r="AT23" s="17">
        <v>4.0121951569999998</v>
      </c>
      <c r="AU23" s="146"/>
      <c r="AV23" s="146"/>
      <c r="AW23" s="16">
        <v>13.415637860082301</v>
      </c>
      <c r="AX23" s="146"/>
      <c r="AY23" s="146"/>
      <c r="AZ23" s="17">
        <v>1.2278104110000001</v>
      </c>
      <c r="BA23" s="146"/>
      <c r="BB23" s="146"/>
      <c r="BC23" s="17">
        <v>323.45796289999998</v>
      </c>
      <c r="BD23" s="146"/>
      <c r="BE23" s="146"/>
      <c r="BF23" s="16">
        <v>62.181069958847701</v>
      </c>
      <c r="BG23" s="146"/>
      <c r="BH23" s="146"/>
      <c r="BI23" s="17">
        <v>117.7131576</v>
      </c>
      <c r="BJ23" s="146"/>
      <c r="BK23" s="146"/>
      <c r="BL23" s="17">
        <v>18.581002009999999</v>
      </c>
      <c r="BM23" s="146"/>
      <c r="BN23" s="146"/>
      <c r="BO23" s="17">
        <v>24.489400249999999</v>
      </c>
      <c r="BP23" s="146"/>
      <c r="BQ23" s="146"/>
      <c r="BR23" s="17">
        <v>35.676992759999997</v>
      </c>
      <c r="BS23" s="146"/>
      <c r="BT23" s="146"/>
      <c r="BU23" s="17">
        <v>408.96500090000001</v>
      </c>
      <c r="BV23" s="146"/>
      <c r="BW23" s="146"/>
      <c r="BX23" s="17">
        <v>5.4221320720000001</v>
      </c>
      <c r="BY23" s="146"/>
      <c r="BZ23" s="146"/>
      <c r="CA23" s="17">
        <v>1.9512324190000001</v>
      </c>
      <c r="CB23" s="146"/>
      <c r="CC23" s="146"/>
      <c r="CD23" s="17">
        <v>115.6277784</v>
      </c>
      <c r="CE23" s="146"/>
      <c r="CF23" s="146"/>
      <c r="CG23" s="17">
        <v>43.478261060000001</v>
      </c>
      <c r="CH23" s="146"/>
      <c r="CI23" s="146"/>
      <c r="CJ23" s="17">
        <v>3.0866943359999999</v>
      </c>
      <c r="CK23" s="146"/>
      <c r="CL23" s="146"/>
      <c r="CM23" s="17">
        <v>870.8260788</v>
      </c>
      <c r="CN23" s="146"/>
      <c r="CO23" s="146"/>
      <c r="CP23" s="17">
        <v>140.28436060000001</v>
      </c>
      <c r="CQ23" s="146"/>
      <c r="CR23" s="146"/>
      <c r="CS23" s="17">
        <v>3151.6635339999998</v>
      </c>
      <c r="CT23" s="146"/>
      <c r="CU23" s="146"/>
      <c r="CV23" s="17">
        <v>100249.2723</v>
      </c>
      <c r="CW23" s="146"/>
      <c r="CX23" s="146"/>
      <c r="CY23" s="17">
        <v>19803.522720000001</v>
      </c>
      <c r="CZ23" s="146"/>
      <c r="DA23" s="146"/>
      <c r="DB23" s="17">
        <v>322.34798360000002</v>
      </c>
      <c r="DC23" s="146"/>
      <c r="DD23" s="146"/>
      <c r="DE23" s="17">
        <v>5651.070275</v>
      </c>
      <c r="DF23" s="146"/>
      <c r="DG23" s="146"/>
      <c r="DH23" s="17">
        <v>1050.097397</v>
      </c>
      <c r="DI23" s="146"/>
      <c r="DJ23" s="146"/>
      <c r="DK23" s="17">
        <v>118.56219</v>
      </c>
      <c r="DL23" s="146"/>
      <c r="DM23" s="146"/>
      <c r="DN23" s="17">
        <v>317.05270810000002</v>
      </c>
      <c r="DO23" s="146"/>
      <c r="DP23" s="146"/>
      <c r="DQ23" s="17">
        <v>79.796154799999996</v>
      </c>
      <c r="DR23" s="146"/>
      <c r="DS23" s="146"/>
      <c r="DT23" s="17">
        <v>6451.2282370000003</v>
      </c>
      <c r="DU23" s="151"/>
      <c r="DV23" s="151"/>
    </row>
    <row r="24" spans="2:126" ht="18" thickBot="1" x14ac:dyDescent="0.25">
      <c r="B24" s="24">
        <v>141</v>
      </c>
      <c r="C24" s="25" t="s">
        <v>28</v>
      </c>
      <c r="D24" s="17">
        <v>5.9487597049999996</v>
      </c>
      <c r="E24" s="144">
        <f>AVERAGE(D21,D22,D23)</f>
        <v>3.8787035776666663</v>
      </c>
      <c r="F24" s="144"/>
      <c r="G24" s="17">
        <v>452.69674020000002</v>
      </c>
      <c r="H24" s="144">
        <f>AVERAGE(G24,G25,G26)</f>
        <v>709.60157216666664</v>
      </c>
      <c r="I24" s="144"/>
      <c r="J24" s="17">
        <v>40.017821949999998</v>
      </c>
      <c r="K24" s="144">
        <f>AVERAGE(J24,J25,J26)</f>
        <v>125.88992871666666</v>
      </c>
      <c r="L24" s="144"/>
      <c r="M24" s="17">
        <v>30.496412719999999</v>
      </c>
      <c r="N24" s="144">
        <f t="shared" ref="N24" si="30">AVERAGE(M24,M25,M26)</f>
        <v>108.07371628333334</v>
      </c>
      <c r="O24" s="144"/>
      <c r="P24" s="16">
        <v>243.78600823045301</v>
      </c>
      <c r="Q24" s="144">
        <f t="shared" ref="Q24" si="31">AVERAGE(P24,P25,P26)</f>
        <v>433.79383518696864</v>
      </c>
      <c r="R24" s="144"/>
      <c r="S24" s="16">
        <v>231.39917695473301</v>
      </c>
      <c r="T24" s="144">
        <f>AVERAGE(S24,S25,S26)</f>
        <v>163.68562536315531</v>
      </c>
      <c r="U24" s="144"/>
      <c r="V24" s="17">
        <v>16690.82836</v>
      </c>
      <c r="W24" s="144">
        <f t="shared" ref="W24" si="32">AVERAGE(V24,V25,V26)</f>
        <v>36962.693126666672</v>
      </c>
      <c r="X24" s="144"/>
      <c r="Y24" s="17">
        <v>10.82213784</v>
      </c>
      <c r="Z24" s="144">
        <f t="shared" ref="Z24" si="33">AVERAGE(Y24,Y25,Y26)</f>
        <v>32.069107306666666</v>
      </c>
      <c r="AA24" s="144"/>
      <c r="AB24" s="16">
        <v>8.1069958847736601</v>
      </c>
      <c r="AC24" s="144">
        <f t="shared" ref="AC24" si="34">AVERAGE(AB24,AB25,AB26)</f>
        <v>10.366334485257886</v>
      </c>
      <c r="AD24" s="144"/>
      <c r="AE24" s="17">
        <v>61.730338230000001</v>
      </c>
      <c r="AF24" s="144">
        <f>AVERAGE(AE24,AE25,AE26)</f>
        <v>86.188763176666669</v>
      </c>
      <c r="AG24" s="144"/>
      <c r="AH24" s="17">
        <v>11835.41985</v>
      </c>
      <c r="AI24" s="144">
        <f>AVERAGE(AH24,AH25,AH26)</f>
        <v>9381.7797113333345</v>
      </c>
      <c r="AJ24" s="144"/>
      <c r="AK24" s="17">
        <v>30.809143339999999</v>
      </c>
      <c r="AL24" s="144">
        <f t="shared" ref="AL24" si="35">AVERAGE(AK24,AK25,AK26)</f>
        <v>272.64047423666665</v>
      </c>
      <c r="AM24" s="144"/>
      <c r="AN24" s="17">
        <v>1.8176907879999999</v>
      </c>
      <c r="AO24" s="144">
        <f t="shared" ref="AO24" si="36">AVERAGE(AN24,AN25,AN26)</f>
        <v>12.105274664666666</v>
      </c>
      <c r="AP24" s="144"/>
      <c r="AQ24" s="17">
        <v>16.921261250000001</v>
      </c>
      <c r="AR24" s="144">
        <f t="shared" ref="AR24" si="37">AVERAGE(AQ24,AQ25,AQ26)</f>
        <v>21.020535916666663</v>
      </c>
      <c r="AS24" s="144"/>
      <c r="AT24" s="17">
        <v>4.0121951569999998</v>
      </c>
      <c r="AU24" s="144">
        <f t="shared" ref="AU24" si="38">AVERAGE(AT24,AT25,AT26)</f>
        <v>4.0087433480000003</v>
      </c>
      <c r="AV24" s="144"/>
      <c r="AW24" s="16">
        <v>13.415637860082301</v>
      </c>
      <c r="AX24" s="144">
        <f t="shared" ref="AX24" si="39">AVERAGE(AW24,AW25,AW26)</f>
        <v>13.415637860082301</v>
      </c>
      <c r="AY24" s="144"/>
      <c r="AZ24" s="17">
        <v>0.7160127892</v>
      </c>
      <c r="BA24" s="144">
        <f t="shared" ref="BA24" si="40">AVERAGE(AZ24,AZ25,AZ26)</f>
        <v>1.3973028650666668</v>
      </c>
      <c r="BB24" s="144"/>
      <c r="BC24" s="17">
        <v>282.94277069999998</v>
      </c>
      <c r="BD24" s="144">
        <f t="shared" ref="BD24" si="41">AVERAGE(BC24,BC25,BC26)</f>
        <v>379.55694706666668</v>
      </c>
      <c r="BE24" s="144"/>
      <c r="BF24" s="16">
        <v>62.181069958847701</v>
      </c>
      <c r="BG24" s="144">
        <f t="shared" ref="BG24" si="42">AVERAGE(BF24,BF25,BF26)</f>
        <v>59.399850682949229</v>
      </c>
      <c r="BH24" s="144"/>
      <c r="BI24" s="17">
        <v>111.6013938</v>
      </c>
      <c r="BJ24" s="144">
        <f t="shared" ref="BJ24" si="43">AVERAGE(BI24,BI25,BI26)</f>
        <v>118.50754239333332</v>
      </c>
      <c r="BK24" s="144"/>
      <c r="BL24" s="17">
        <v>8.1394919699999999</v>
      </c>
      <c r="BM24" s="144">
        <f t="shared" ref="BM24" si="44">AVERAGE(BL24,BL25,BL26)</f>
        <v>62.212338280000004</v>
      </c>
      <c r="BN24" s="144"/>
      <c r="BO24" s="17">
        <v>45.56164862</v>
      </c>
      <c r="BP24" s="144">
        <f t="shared" ref="BP24" si="45">AVERAGE(BO24,BO25,BO26)</f>
        <v>52.318376196666669</v>
      </c>
      <c r="BQ24" s="144"/>
      <c r="BR24" s="17">
        <v>12.97040737</v>
      </c>
      <c r="BS24" s="144">
        <f t="shared" ref="BS24" si="46">AVERAGE(BR24,BR25,BR26)</f>
        <v>27.041848700000003</v>
      </c>
      <c r="BT24" s="144"/>
      <c r="BU24" s="17">
        <v>1991.223579</v>
      </c>
      <c r="BV24" s="144">
        <f t="shared" ref="BV24" si="47">AVERAGE(BU24,BU25,BU26)</f>
        <v>1982.0845915666666</v>
      </c>
      <c r="BW24" s="144"/>
      <c r="BX24" s="17">
        <v>12.04462698</v>
      </c>
      <c r="BY24" s="144">
        <f t="shared" ref="BY24" si="48">AVERAGE(BX24,BX25,BX26)</f>
        <v>18.552856569999999</v>
      </c>
      <c r="BZ24" s="144"/>
      <c r="CA24" s="17">
        <v>0.74045930110000002</v>
      </c>
      <c r="CB24" s="144">
        <f t="shared" ref="CB24" si="49">AVERAGE(CA24,CA25,CA26)</f>
        <v>3.5964284930333332</v>
      </c>
      <c r="CC24" s="144"/>
      <c r="CD24" s="17">
        <v>232.18890500000001</v>
      </c>
      <c r="CE24" s="144">
        <f t="shared" ref="CE24" si="50">AVERAGE(CD24,CD25,CD26)</f>
        <v>195.52489443333334</v>
      </c>
      <c r="CF24" s="144"/>
      <c r="CG24" s="16">
        <v>108.065843621399</v>
      </c>
      <c r="CH24" s="144">
        <f t="shared" ref="CH24" si="51">AVERAGE(CG24,CG25,CG26)</f>
        <v>519.3410903737996</v>
      </c>
      <c r="CI24" s="144"/>
      <c r="CJ24" s="17">
        <v>2.617448778</v>
      </c>
      <c r="CK24" s="144">
        <f t="shared" ref="CK24" si="52">AVERAGE(CJ24,CJ25,CJ26)</f>
        <v>2.8418097273333331</v>
      </c>
      <c r="CL24" s="144"/>
      <c r="CM24" s="17">
        <v>727.30229329999997</v>
      </c>
      <c r="CN24" s="144">
        <f t="shared" ref="CN24" si="53">AVERAGE(CM24,CM25,CM26)</f>
        <v>784.5911026</v>
      </c>
      <c r="CO24" s="144"/>
      <c r="CP24" s="17">
        <v>797.51815450000004</v>
      </c>
      <c r="CQ24" s="144">
        <f t="shared" ref="CQ24" si="54">AVERAGE(CP24,CP25,CP26)</f>
        <v>379.5012457266667</v>
      </c>
      <c r="CR24" s="144"/>
      <c r="CS24" s="17">
        <v>3907.0710880000001</v>
      </c>
      <c r="CT24" s="144">
        <f t="shared" ref="CT24" si="55">AVERAGE(CS24,CS25,CS26)</f>
        <v>5741.1990536666663</v>
      </c>
      <c r="CU24" s="144"/>
      <c r="CV24" s="17">
        <v>110231.6237</v>
      </c>
      <c r="CW24" s="144">
        <f t="shared" ref="CW24" si="56">AVERAGE(CV24,CV25,CV26)</f>
        <v>311373.09733333334</v>
      </c>
      <c r="CX24" s="144"/>
      <c r="CY24" s="17">
        <v>21838.359899999999</v>
      </c>
      <c r="CZ24" s="144">
        <f t="shared" ref="CZ24" si="57">AVERAGE(CY24,CY25,CY26)</f>
        <v>21583.371156666664</v>
      </c>
      <c r="DA24" s="144"/>
      <c r="DB24" s="16">
        <v>0</v>
      </c>
      <c r="DC24" s="144">
        <f t="shared" ref="DC24" si="58">AVERAGE(DB24,DB25,DB26)</f>
        <v>0</v>
      </c>
      <c r="DD24" s="144"/>
      <c r="DE24" s="17">
        <v>8003.2441689999996</v>
      </c>
      <c r="DF24" s="144">
        <f t="shared" ref="DF24" si="59">AVERAGE(DE24,DE25,DE26)</f>
        <v>14410.356480666664</v>
      </c>
      <c r="DG24" s="144"/>
      <c r="DH24" s="17">
        <v>1054.2427</v>
      </c>
      <c r="DI24" s="144">
        <f t="shared" ref="DI24" si="60">AVERAGE(DH24,DH25,DH26)</f>
        <v>1006.5074682666667</v>
      </c>
      <c r="DJ24" s="144"/>
      <c r="DK24" s="17">
        <v>25.222624150000001</v>
      </c>
      <c r="DL24" s="144">
        <f t="shared" ref="DL24" si="61">AVERAGE(DK24,DK25,DK26)</f>
        <v>33.645410756666671</v>
      </c>
      <c r="DM24" s="144"/>
      <c r="DN24" s="17">
        <v>264.40844179999999</v>
      </c>
      <c r="DO24" s="144">
        <f t="shared" ref="DO24" si="62">AVERAGE(DN24,DN25,DN26)</f>
        <v>554.01121706666663</v>
      </c>
      <c r="DP24" s="144"/>
      <c r="DQ24" s="17">
        <v>69.782467909999994</v>
      </c>
      <c r="DR24" s="144">
        <f t="shared" ref="DR24" si="63">AVERAGE(DQ24,DQ25,DQ26)</f>
        <v>57.727949783333337</v>
      </c>
      <c r="DS24" s="144"/>
      <c r="DT24" s="17">
        <v>7699.7498610000002</v>
      </c>
      <c r="DU24" s="151">
        <f t="shared" ref="DU24" si="64">AVERAGE(DT24,DT25,DT26)</f>
        <v>8228.5261150000006</v>
      </c>
      <c r="DV24" s="151"/>
    </row>
    <row r="25" spans="2:126" ht="18" thickBot="1" x14ac:dyDescent="0.25">
      <c r="B25" s="24">
        <v>147</v>
      </c>
      <c r="C25" s="25" t="s">
        <v>28</v>
      </c>
      <c r="D25" s="17">
        <v>3.9524649219999999</v>
      </c>
      <c r="E25" s="145"/>
      <c r="F25" s="145"/>
      <c r="G25" s="17">
        <v>694.22991869999998</v>
      </c>
      <c r="H25" s="145"/>
      <c r="I25" s="145"/>
      <c r="J25" s="17">
        <v>212.7083332</v>
      </c>
      <c r="K25" s="145"/>
      <c r="L25" s="145"/>
      <c r="M25" s="17">
        <v>67.858056730000001</v>
      </c>
      <c r="N25" s="145"/>
      <c r="O25" s="145"/>
      <c r="P25" s="16">
        <v>243.78600823045301</v>
      </c>
      <c r="Q25" s="145"/>
      <c r="R25" s="145"/>
      <c r="S25" s="17">
        <v>28.25852218</v>
      </c>
      <c r="T25" s="145"/>
      <c r="U25" s="145"/>
      <c r="V25" s="17">
        <v>25079.351640000001</v>
      </c>
      <c r="W25" s="145"/>
      <c r="X25" s="145"/>
      <c r="Y25" s="17">
        <v>14.26239365</v>
      </c>
      <c r="Z25" s="145"/>
      <c r="AA25" s="145"/>
      <c r="AB25" s="17">
        <v>21.074223239999998</v>
      </c>
      <c r="AC25" s="145"/>
      <c r="AD25" s="145"/>
      <c r="AE25" s="17">
        <v>93.173176400000003</v>
      </c>
      <c r="AF25" s="145"/>
      <c r="AG25" s="145"/>
      <c r="AH25" s="17">
        <v>13226.75813</v>
      </c>
      <c r="AI25" s="145"/>
      <c r="AJ25" s="145"/>
      <c r="AK25" s="17">
        <v>45.091123869999997</v>
      </c>
      <c r="AL25" s="145"/>
      <c r="AM25" s="145"/>
      <c r="AN25" s="17">
        <v>2.6207708059999999</v>
      </c>
      <c r="AO25" s="145"/>
      <c r="AP25" s="145"/>
      <c r="AQ25" s="17">
        <v>23.07017325</v>
      </c>
      <c r="AR25" s="145"/>
      <c r="AS25" s="145"/>
      <c r="AT25" s="17">
        <v>3.1252909020000001</v>
      </c>
      <c r="AU25" s="145"/>
      <c r="AV25" s="145"/>
      <c r="AW25" s="16">
        <v>13.415637860082301</v>
      </c>
      <c r="AX25" s="145"/>
      <c r="AY25" s="145"/>
      <c r="AZ25" s="17">
        <v>1.057355695</v>
      </c>
      <c r="BA25" s="145"/>
      <c r="BB25" s="145"/>
      <c r="BC25" s="17">
        <v>286.6314769</v>
      </c>
      <c r="BD25" s="145"/>
      <c r="BE25" s="145"/>
      <c r="BF25" s="17">
        <v>79.022340170000007</v>
      </c>
      <c r="BG25" s="145"/>
      <c r="BH25" s="145"/>
      <c r="BI25" s="17">
        <v>92.191605179999996</v>
      </c>
      <c r="BJ25" s="145"/>
      <c r="BK25" s="145"/>
      <c r="BL25" s="17">
        <v>12.21409077</v>
      </c>
      <c r="BM25" s="145"/>
      <c r="BN25" s="145"/>
      <c r="BO25" s="17">
        <v>37.568277449999997</v>
      </c>
      <c r="BP25" s="145"/>
      <c r="BQ25" s="145"/>
      <c r="BR25" s="17">
        <v>32.47814597</v>
      </c>
      <c r="BS25" s="145"/>
      <c r="BT25" s="145"/>
      <c r="BU25" s="17">
        <v>726.76256569999998</v>
      </c>
      <c r="BV25" s="145"/>
      <c r="BW25" s="145"/>
      <c r="BX25" s="17">
        <v>22.03868718</v>
      </c>
      <c r="BY25" s="145"/>
      <c r="BZ25" s="145"/>
      <c r="CA25" s="17">
        <v>6.7462573729999997</v>
      </c>
      <c r="CB25" s="145"/>
      <c r="CC25" s="145"/>
      <c r="CD25" s="17">
        <v>213.8695098</v>
      </c>
      <c r="CE25" s="145"/>
      <c r="CF25" s="145"/>
      <c r="CG25" s="17">
        <v>1073.1505380000001</v>
      </c>
      <c r="CH25" s="145"/>
      <c r="CI25" s="145"/>
      <c r="CJ25" s="17">
        <v>2.5508631249999998</v>
      </c>
      <c r="CK25" s="145"/>
      <c r="CL25" s="145"/>
      <c r="CM25" s="17">
        <v>755.64493570000002</v>
      </c>
      <c r="CN25" s="145"/>
      <c r="CO25" s="145"/>
      <c r="CP25" s="17">
        <v>312.9990439</v>
      </c>
      <c r="CQ25" s="145"/>
      <c r="CR25" s="145"/>
      <c r="CS25" s="17">
        <v>5272.3847329999999</v>
      </c>
      <c r="CT25" s="145"/>
      <c r="CU25" s="145"/>
      <c r="CV25" s="17">
        <v>120285.7598</v>
      </c>
      <c r="CW25" s="145"/>
      <c r="CX25" s="145"/>
      <c r="CY25" s="17">
        <v>20913.856059999998</v>
      </c>
      <c r="CZ25" s="145"/>
      <c r="DA25" s="145"/>
      <c r="DB25" s="16">
        <v>0</v>
      </c>
      <c r="DC25" s="145"/>
      <c r="DD25" s="145"/>
      <c r="DE25" s="17">
        <v>9168.7297330000001</v>
      </c>
      <c r="DF25" s="145"/>
      <c r="DG25" s="145"/>
      <c r="DH25" s="17">
        <v>1164.479223</v>
      </c>
      <c r="DI25" s="145"/>
      <c r="DJ25" s="145"/>
      <c r="DK25" s="17">
        <v>63.140857359999998</v>
      </c>
      <c r="DL25" s="145"/>
      <c r="DM25" s="145"/>
      <c r="DN25" s="17">
        <v>377.62897839999999</v>
      </c>
      <c r="DO25" s="145"/>
      <c r="DP25" s="145"/>
      <c r="DQ25" s="17">
        <v>62.185229960000001</v>
      </c>
      <c r="DR25" s="145"/>
      <c r="DS25" s="145"/>
      <c r="DT25" s="17">
        <v>6857.8608940000004</v>
      </c>
      <c r="DU25" s="151"/>
      <c r="DV25" s="151"/>
    </row>
    <row r="26" spans="2:126" ht="18" thickBot="1" x14ac:dyDescent="0.25">
      <c r="B26" s="26">
        <v>152</v>
      </c>
      <c r="C26" s="27" t="s">
        <v>28</v>
      </c>
      <c r="D26" s="17">
        <v>3.9524649219999999</v>
      </c>
      <c r="E26" s="146"/>
      <c r="F26" s="146"/>
      <c r="G26" s="17">
        <v>981.87805760000003</v>
      </c>
      <c r="H26" s="146"/>
      <c r="I26" s="146"/>
      <c r="J26" s="17">
        <v>124.943631</v>
      </c>
      <c r="K26" s="146"/>
      <c r="L26" s="146"/>
      <c r="M26" s="17">
        <v>225.86667940000001</v>
      </c>
      <c r="N26" s="146"/>
      <c r="O26" s="146"/>
      <c r="P26" s="17">
        <v>813.80948909999995</v>
      </c>
      <c r="Q26" s="146"/>
      <c r="R26" s="146"/>
      <c r="S26" s="16">
        <v>231.39917695473301</v>
      </c>
      <c r="T26" s="146"/>
      <c r="U26" s="146"/>
      <c r="V26" s="17">
        <v>69117.899380000003</v>
      </c>
      <c r="W26" s="146"/>
      <c r="X26" s="146"/>
      <c r="Y26" s="17">
        <v>71.122790429999995</v>
      </c>
      <c r="Z26" s="146"/>
      <c r="AA26" s="146"/>
      <c r="AB26" s="17">
        <v>1.917784331</v>
      </c>
      <c r="AC26" s="146"/>
      <c r="AD26" s="146"/>
      <c r="AE26" s="17">
        <v>103.6627749</v>
      </c>
      <c r="AF26" s="146"/>
      <c r="AG26" s="146"/>
      <c r="AH26" s="17">
        <v>3083.1611539999999</v>
      </c>
      <c r="AI26" s="146"/>
      <c r="AJ26" s="146"/>
      <c r="AK26" s="17">
        <v>742.02115549999996</v>
      </c>
      <c r="AL26" s="146"/>
      <c r="AM26" s="146"/>
      <c r="AN26" s="17">
        <v>31.877362399999999</v>
      </c>
      <c r="AO26" s="146"/>
      <c r="AP26" s="146"/>
      <c r="AQ26" s="17">
        <v>23.07017325</v>
      </c>
      <c r="AR26" s="146"/>
      <c r="AS26" s="146"/>
      <c r="AT26" s="17">
        <v>4.8887439849999996</v>
      </c>
      <c r="AU26" s="146"/>
      <c r="AV26" s="146"/>
      <c r="AW26" s="16">
        <v>13.415637860082301</v>
      </c>
      <c r="AX26" s="146"/>
      <c r="AY26" s="146"/>
      <c r="AZ26" s="17">
        <v>2.418540111</v>
      </c>
      <c r="BA26" s="146"/>
      <c r="BB26" s="146"/>
      <c r="BC26" s="17">
        <v>569.09659360000001</v>
      </c>
      <c r="BD26" s="146"/>
      <c r="BE26" s="146"/>
      <c r="BF26" s="17">
        <v>36.996141919999999</v>
      </c>
      <c r="BG26" s="146"/>
      <c r="BH26" s="146"/>
      <c r="BI26" s="17">
        <v>151.72962820000001</v>
      </c>
      <c r="BJ26" s="146"/>
      <c r="BK26" s="146"/>
      <c r="BL26" s="17">
        <v>166.2834321</v>
      </c>
      <c r="BM26" s="146"/>
      <c r="BN26" s="146"/>
      <c r="BO26" s="17">
        <v>73.825202520000005</v>
      </c>
      <c r="BP26" s="146"/>
      <c r="BQ26" s="146"/>
      <c r="BR26" s="17">
        <v>35.676992759999997</v>
      </c>
      <c r="BS26" s="146"/>
      <c r="BT26" s="146"/>
      <c r="BU26" s="17">
        <v>3228.2676299999998</v>
      </c>
      <c r="BV26" s="146"/>
      <c r="BW26" s="146"/>
      <c r="BX26" s="17">
        <v>21.575255550000001</v>
      </c>
      <c r="BY26" s="146"/>
      <c r="BZ26" s="146"/>
      <c r="CA26" s="17">
        <v>3.3025688049999999</v>
      </c>
      <c r="CB26" s="146"/>
      <c r="CC26" s="146"/>
      <c r="CD26" s="17">
        <v>140.5162685</v>
      </c>
      <c r="CE26" s="146"/>
      <c r="CF26" s="146"/>
      <c r="CG26" s="17">
        <v>376.80688950000001</v>
      </c>
      <c r="CH26" s="146"/>
      <c r="CI26" s="146"/>
      <c r="CJ26" s="17">
        <v>3.3571172790000001</v>
      </c>
      <c r="CK26" s="146"/>
      <c r="CL26" s="146"/>
      <c r="CM26" s="17">
        <v>870.8260788</v>
      </c>
      <c r="CN26" s="146"/>
      <c r="CO26" s="146"/>
      <c r="CP26" s="17">
        <v>27.98653878</v>
      </c>
      <c r="CQ26" s="146"/>
      <c r="CR26" s="146"/>
      <c r="CS26" s="17">
        <v>8044.1413400000001</v>
      </c>
      <c r="CT26" s="146"/>
      <c r="CU26" s="146"/>
      <c r="CV26" s="17">
        <v>703601.90850000002</v>
      </c>
      <c r="CW26" s="146"/>
      <c r="CX26" s="146"/>
      <c r="CY26" s="17">
        <v>21997.897509999999</v>
      </c>
      <c r="CZ26" s="146"/>
      <c r="DA26" s="146"/>
      <c r="DB26" s="16">
        <v>0</v>
      </c>
      <c r="DC26" s="146"/>
      <c r="DD26" s="146"/>
      <c r="DE26" s="17">
        <v>26059.095539999998</v>
      </c>
      <c r="DF26" s="146"/>
      <c r="DG26" s="146"/>
      <c r="DH26" s="17">
        <v>800.80048179999994</v>
      </c>
      <c r="DI26" s="146"/>
      <c r="DJ26" s="146"/>
      <c r="DK26" s="17">
        <v>12.57275076</v>
      </c>
      <c r="DL26" s="146"/>
      <c r="DM26" s="146"/>
      <c r="DN26" s="17">
        <v>1019.996231</v>
      </c>
      <c r="DO26" s="146"/>
      <c r="DP26" s="146"/>
      <c r="DQ26" s="17">
        <v>41.216151480000001</v>
      </c>
      <c r="DR26" s="146"/>
      <c r="DS26" s="146"/>
      <c r="DT26" s="17">
        <v>10127.96759</v>
      </c>
      <c r="DU26" s="151"/>
      <c r="DV26" s="151"/>
    </row>
    <row r="27" spans="2:126" ht="18" thickBot="1" x14ac:dyDescent="0.25">
      <c r="B27" s="28">
        <v>143</v>
      </c>
      <c r="C27" s="29" t="s">
        <v>109</v>
      </c>
      <c r="D27" s="17">
        <v>0.61889032170000002</v>
      </c>
      <c r="E27" s="144">
        <f t="shared" ref="E27" si="65">AVERAGE(D24,D25,D26)</f>
        <v>4.6178965163333325</v>
      </c>
      <c r="F27" s="144"/>
      <c r="G27" s="17">
        <v>389.76988619999997</v>
      </c>
      <c r="H27" s="144">
        <f>AVERAGE(G27,G28,G29)</f>
        <v>362.55550296666661</v>
      </c>
      <c r="I27" s="144"/>
      <c r="J27" s="17">
        <v>101.4110313</v>
      </c>
      <c r="K27" s="144">
        <f>AVERAGE(J27,J28,J29)</f>
        <v>106.69839978333333</v>
      </c>
      <c r="L27" s="144"/>
      <c r="M27" s="17">
        <v>121.5604773</v>
      </c>
      <c r="N27" s="144">
        <f t="shared" ref="N27" si="66">AVERAGE(M27,M28,M29)</f>
        <v>88.130453686666669</v>
      </c>
      <c r="O27" s="144"/>
      <c r="P27" s="16">
        <v>243.78600823045301</v>
      </c>
      <c r="Q27" s="144">
        <f t="shared" ref="Q27" si="67">AVERAGE(P27,P28,P29)</f>
        <v>243.78600823045301</v>
      </c>
      <c r="R27" s="144"/>
      <c r="S27" s="17">
        <v>75.504955359999997</v>
      </c>
      <c r="T27" s="144">
        <f>AVERAGE(S27,S28,S29)</f>
        <v>132.09016487666668</v>
      </c>
      <c r="U27" s="144"/>
      <c r="V27" s="17">
        <v>62707.47236</v>
      </c>
      <c r="W27" s="144">
        <f t="shared" ref="W27" si="68">AVERAGE(V27,V28,V29)</f>
        <v>54396.736076666661</v>
      </c>
      <c r="X27" s="144"/>
      <c r="Y27" s="17">
        <v>24.186330949999999</v>
      </c>
      <c r="Z27" s="144">
        <f t="shared" ref="Z27" si="69">AVERAGE(Y27,Y28,Y29)</f>
        <v>49.566203469999998</v>
      </c>
      <c r="AA27" s="144"/>
      <c r="AB27" s="17">
        <v>1.3194566700000001</v>
      </c>
      <c r="AC27" s="144">
        <f t="shared" ref="AC27" si="70">AVERAGE(AB27,AB28,AB29)</f>
        <v>1.0994628051333335</v>
      </c>
      <c r="AD27" s="144"/>
      <c r="AE27" s="17">
        <v>95.795214909999999</v>
      </c>
      <c r="AF27" s="144">
        <f t="shared" ref="AF27" si="71">AVERAGE(AE27,AE28,AE29)</f>
        <v>98.426340546666665</v>
      </c>
      <c r="AG27" s="144"/>
      <c r="AH27" s="17">
        <v>9267.2809519999992</v>
      </c>
      <c r="AI27" s="144">
        <f>AVERAGE(AH27,AH28,AH29)</f>
        <v>11328.067230666667</v>
      </c>
      <c r="AJ27" s="144"/>
      <c r="AK27" s="17">
        <v>41.403905459999997</v>
      </c>
      <c r="AL27" s="144">
        <f t="shared" ref="AL27" si="72">AVERAGE(AK27,AK28,AK29)</f>
        <v>35.180031353333334</v>
      </c>
      <c r="AM27" s="144"/>
      <c r="AN27" s="17">
        <v>3.4219640760000001</v>
      </c>
      <c r="AO27" s="144">
        <f t="shared" ref="AO27" si="73">AVERAGE(AN27,AN28,AN29)</f>
        <v>3.4213198996666665</v>
      </c>
      <c r="AP27" s="144"/>
      <c r="AQ27" s="17">
        <v>31.745684369999999</v>
      </c>
      <c r="AR27" s="144">
        <f t="shared" ref="AR27" si="74">AVERAGE(AQ27,AQ28,AQ29)</f>
        <v>34.260481673333338</v>
      </c>
      <c r="AS27" s="144"/>
      <c r="AT27" s="16">
        <v>49.588477366255098</v>
      </c>
      <c r="AU27" s="144">
        <f t="shared" ref="AU27" si="75">AVERAGE(AT27,AT28,AT29)</f>
        <v>20.062662045085034</v>
      </c>
      <c r="AV27" s="144"/>
      <c r="AW27" s="16">
        <v>13.415637860082301</v>
      </c>
      <c r="AX27" s="144">
        <f t="shared" ref="AX27" si="76">AVERAGE(AW27,AW28,AW29)</f>
        <v>11.265167350721534</v>
      </c>
      <c r="AY27" s="144"/>
      <c r="AZ27" s="17">
        <v>1.56839748</v>
      </c>
      <c r="BA27" s="144">
        <f t="shared" ref="BA27" si="77">AVERAGE(AZ27,AZ28,AZ29)</f>
        <v>1.6250652193333333</v>
      </c>
      <c r="BB27" s="144"/>
      <c r="BC27" s="17">
        <v>445.52785979999999</v>
      </c>
      <c r="BD27" s="144">
        <f t="shared" ref="BD27" si="78">AVERAGE(BC27,BC28,BC29)</f>
        <v>513.77411086666666</v>
      </c>
      <c r="BE27" s="144"/>
      <c r="BF27" s="17">
        <v>19.664442789999999</v>
      </c>
      <c r="BG27" s="144">
        <f t="shared" ref="BG27" si="79">AVERAGE(BF27,BF28,BF29)</f>
        <v>48.008860902565139</v>
      </c>
      <c r="BH27" s="144"/>
      <c r="BI27" s="17">
        <v>111.6013938</v>
      </c>
      <c r="BJ27" s="144">
        <f t="shared" ref="BJ27" si="80">AVERAGE(BI27,BI28,BI29)</f>
        <v>89.701745989266669</v>
      </c>
      <c r="BK27" s="144"/>
      <c r="BL27" s="17">
        <v>30.552178019999999</v>
      </c>
      <c r="BM27" s="144">
        <f t="shared" ref="BM27" si="81">AVERAGE(BL27,BL28,BL29)</f>
        <v>23.613084293333333</v>
      </c>
      <c r="BN27" s="144"/>
      <c r="BO27" s="17">
        <v>47.35226291</v>
      </c>
      <c r="BP27" s="144">
        <f t="shared" ref="BP27" si="82">AVERAGE(BO27,BO28,BO29)</f>
        <v>61.260420740000008</v>
      </c>
      <c r="BQ27" s="144"/>
      <c r="BR27" s="17">
        <v>128.8793617</v>
      </c>
      <c r="BS27" s="144">
        <f t="shared" ref="BS27" si="83">AVERAGE(BR27,BR28,BR29)</f>
        <v>117.92883498666667</v>
      </c>
      <c r="BT27" s="144"/>
      <c r="BU27" s="17">
        <v>873.0119803</v>
      </c>
      <c r="BV27" s="144">
        <f t="shared" ref="BV27" si="84">AVERAGE(BU27,BU28,BU29)</f>
        <v>1106.1533544333333</v>
      </c>
      <c r="BW27" s="144"/>
      <c r="BX27" s="17">
        <v>8.7841575610000007</v>
      </c>
      <c r="BY27" s="144">
        <f t="shared" ref="BY27" si="85">AVERAGE(BX27,BX28,BX29)</f>
        <v>8.9866028356666661</v>
      </c>
      <c r="BZ27" s="144"/>
      <c r="CA27" s="17">
        <v>2.1162142570000002</v>
      </c>
      <c r="CB27" s="144">
        <f t="shared" ref="CB27" si="86">AVERAGE(CA27,CA28,CA29)</f>
        <v>6.5508129466666665</v>
      </c>
      <c r="CC27" s="144"/>
      <c r="CD27" s="17">
        <v>144.5644868</v>
      </c>
      <c r="CE27" s="144">
        <f t="shared" ref="CE27" si="87">AVERAGE(CD27,CD28,CD29)</f>
        <v>185.31585509999999</v>
      </c>
      <c r="CF27" s="144"/>
      <c r="CG27" s="17">
        <v>101.7118285</v>
      </c>
      <c r="CH27" s="144">
        <f t="shared" ref="CH27" si="88">AVERAGE(CG27,CG28,CG29)</f>
        <v>108.88496867379968</v>
      </c>
      <c r="CI27" s="144"/>
      <c r="CJ27" s="17">
        <v>6.1316060849999996</v>
      </c>
      <c r="CK27" s="144">
        <f t="shared" ref="CK27" si="89">AVERAGE(CJ27,CJ28,CJ29)</f>
        <v>7.2970705403333325</v>
      </c>
      <c r="CL27" s="144"/>
      <c r="CM27" s="17">
        <v>3453.2454429999998</v>
      </c>
      <c r="CN27" s="144">
        <f t="shared" ref="CN27" si="90">AVERAGE(CM27,CM28,CM29)</f>
        <v>1796.5471985333334</v>
      </c>
      <c r="CO27" s="144"/>
      <c r="CP27" s="17">
        <v>1013.358344</v>
      </c>
      <c r="CQ27" s="144">
        <f t="shared" ref="CQ27" si="91">AVERAGE(CP27,CP28,CP29)</f>
        <v>746.34208879999994</v>
      </c>
      <c r="CR27" s="144"/>
      <c r="CS27" s="17">
        <v>6220.373525</v>
      </c>
      <c r="CT27" s="144">
        <f t="shared" ref="CT27" si="92">AVERAGE(CS27,CS28,CS29)</f>
        <v>5479.2811226666672</v>
      </c>
      <c r="CU27" s="144"/>
      <c r="CV27" s="17">
        <v>81789.751420000001</v>
      </c>
      <c r="CW27" s="144">
        <f t="shared" ref="CW27" si="93">AVERAGE(CV27,CV28,CV29)</f>
        <v>92467.140003333334</v>
      </c>
      <c r="CX27" s="144"/>
      <c r="CY27" s="17">
        <v>22480.859380000002</v>
      </c>
      <c r="CZ27" s="144">
        <f t="shared" ref="CZ27" si="94">AVERAGE(CY27,CY28,CY29)</f>
        <v>21683.559706666667</v>
      </c>
      <c r="DA27" s="144"/>
      <c r="DB27" s="17">
        <v>1030.69598</v>
      </c>
      <c r="DC27" s="144">
        <f t="shared" ref="DC27" si="95">AVERAGE(DB27,DB28,DB29)</f>
        <v>1434.20910316</v>
      </c>
      <c r="DD27" s="144"/>
      <c r="DE27" s="17">
        <v>6713.706013</v>
      </c>
      <c r="DF27" s="144">
        <f t="shared" ref="DF27" si="96">AVERAGE(DE27,DE28,DE29)</f>
        <v>8353.4636709999995</v>
      </c>
      <c r="DG27" s="144"/>
      <c r="DH27" s="17">
        <v>1214.2553800000001</v>
      </c>
      <c r="DI27" s="144">
        <f t="shared" ref="DI27" si="97">AVERAGE(DH27,DH28,DH29)</f>
        <v>1248.2526516666667</v>
      </c>
      <c r="DJ27" s="144"/>
      <c r="DK27" s="17">
        <v>172.36809210000001</v>
      </c>
      <c r="DL27" s="144">
        <f t="shared" ref="DL27" si="98">AVERAGE(DK27,DK28,DK29)</f>
        <v>159.66071703333333</v>
      </c>
      <c r="DM27" s="144"/>
      <c r="DN27" s="17">
        <v>462.57971429999998</v>
      </c>
      <c r="DO27" s="144">
        <f t="shared" ref="DO27" si="99">AVERAGE(DN27,DN28,DN29)</f>
        <v>424.67341983333336</v>
      </c>
      <c r="DP27" s="144"/>
      <c r="DQ27" s="17">
        <v>87.26461295</v>
      </c>
      <c r="DR27" s="144">
        <f t="shared" ref="DR27" si="100">AVERAGE(DQ27,DQ28,DQ29)</f>
        <v>102.43069658333333</v>
      </c>
      <c r="DS27" s="144"/>
      <c r="DT27" s="17">
        <v>6750.8392819999999</v>
      </c>
      <c r="DU27" s="151">
        <f t="shared" ref="DU27" si="101">AVERAGE(DT27,DT28,DT29)</f>
        <v>6512.5505889999995</v>
      </c>
      <c r="DV27" s="151"/>
    </row>
    <row r="28" spans="2:126" ht="18" thickBot="1" x14ac:dyDescent="0.25">
      <c r="B28" s="28">
        <v>148</v>
      </c>
      <c r="C28" s="29" t="s">
        <v>109</v>
      </c>
      <c r="D28" s="17">
        <v>0.61889032170000002</v>
      </c>
      <c r="E28" s="145"/>
      <c r="F28" s="145"/>
      <c r="G28" s="17">
        <v>328.0424999</v>
      </c>
      <c r="H28" s="145"/>
      <c r="I28" s="145"/>
      <c r="J28" s="17">
        <v>85.851193749999993</v>
      </c>
      <c r="K28" s="145"/>
      <c r="L28" s="145"/>
      <c r="M28" s="17">
        <v>49.900999130000002</v>
      </c>
      <c r="N28" s="145"/>
      <c r="O28" s="145"/>
      <c r="P28" s="16">
        <v>243.78600823045301</v>
      </c>
      <c r="Q28" s="145"/>
      <c r="R28" s="145"/>
      <c r="S28" s="17">
        <v>88.570505069999996</v>
      </c>
      <c r="T28" s="145"/>
      <c r="U28" s="145"/>
      <c r="V28" s="17">
        <v>31037.955269999999</v>
      </c>
      <c r="W28" s="145"/>
      <c r="X28" s="145"/>
      <c r="Y28" s="17">
        <v>12.878328959999999</v>
      </c>
      <c r="Z28" s="145"/>
      <c r="AA28" s="145"/>
      <c r="AB28" s="17">
        <v>0.65947507540000005</v>
      </c>
      <c r="AC28" s="145"/>
      <c r="AD28" s="145"/>
      <c r="AE28" s="17">
        <v>72.206449930000005</v>
      </c>
      <c r="AF28" s="145"/>
      <c r="AG28" s="145"/>
      <c r="AH28" s="17">
        <v>14028.0236</v>
      </c>
      <c r="AI28" s="145"/>
      <c r="AJ28" s="145"/>
      <c r="AK28" s="17">
        <v>31.43933977</v>
      </c>
      <c r="AL28" s="145"/>
      <c r="AM28" s="145"/>
      <c r="AN28" s="17">
        <v>2.3533444879999998</v>
      </c>
      <c r="AO28" s="145"/>
      <c r="AP28" s="145"/>
      <c r="AQ28" s="17">
        <v>25.541805069999999</v>
      </c>
      <c r="AR28" s="145"/>
      <c r="AS28" s="145"/>
      <c r="AT28" s="17">
        <v>3.1252909020000001</v>
      </c>
      <c r="AU28" s="145"/>
      <c r="AV28" s="145"/>
      <c r="AW28" s="16">
        <v>13.415637860082301</v>
      </c>
      <c r="AX28" s="145"/>
      <c r="AY28" s="145"/>
      <c r="AZ28" s="17">
        <v>1.3981522689999999</v>
      </c>
      <c r="BA28" s="145"/>
      <c r="BB28" s="145"/>
      <c r="BC28" s="17">
        <v>248.1396483</v>
      </c>
      <c r="BD28" s="145"/>
      <c r="BE28" s="145"/>
      <c r="BF28" s="16">
        <v>62.181069958847701</v>
      </c>
      <c r="BG28" s="145"/>
      <c r="BH28" s="145"/>
      <c r="BI28" s="17">
        <v>0.45445536780000001</v>
      </c>
      <c r="BJ28" s="145"/>
      <c r="BK28" s="145"/>
      <c r="BL28" s="17">
        <v>11.76733072</v>
      </c>
      <c r="BM28" s="145"/>
      <c r="BN28" s="145"/>
      <c r="BO28" s="17">
        <v>51.741652270000003</v>
      </c>
      <c r="BP28" s="145"/>
      <c r="BQ28" s="145"/>
      <c r="BR28" s="17">
        <v>29.267594859999999</v>
      </c>
      <c r="BS28" s="145"/>
      <c r="BT28" s="145"/>
      <c r="BU28" s="17">
        <v>1285.4980029999999</v>
      </c>
      <c r="BV28" s="145"/>
      <c r="BW28" s="145"/>
      <c r="BX28" s="17">
        <v>14.761149189999999</v>
      </c>
      <c r="BY28" s="145"/>
      <c r="BZ28" s="145"/>
      <c r="CA28" s="17">
        <v>0.89148411299999997</v>
      </c>
      <c r="CB28" s="145"/>
      <c r="CC28" s="145"/>
      <c r="CD28" s="17">
        <v>243.0279252</v>
      </c>
      <c r="CE28" s="145"/>
      <c r="CF28" s="145"/>
      <c r="CG28" s="16">
        <v>108.065843621399</v>
      </c>
      <c r="CH28" s="145"/>
      <c r="CI28" s="145"/>
      <c r="CJ28" s="17">
        <v>3.0866943359999999</v>
      </c>
      <c r="CK28" s="145"/>
      <c r="CL28" s="145"/>
      <c r="CM28" s="17">
        <v>827.30293559999996</v>
      </c>
      <c r="CN28" s="145"/>
      <c r="CO28" s="145"/>
      <c r="CP28" s="17">
        <v>713.63090030000001</v>
      </c>
      <c r="CQ28" s="145"/>
      <c r="CR28" s="145"/>
      <c r="CS28" s="17">
        <v>4989.5705070000004</v>
      </c>
      <c r="CT28" s="145"/>
      <c r="CU28" s="145"/>
      <c r="CV28" s="17">
        <v>122979.45849999999</v>
      </c>
      <c r="CW28" s="145"/>
      <c r="CX28" s="145"/>
      <c r="CY28" s="17">
        <v>21647.63465</v>
      </c>
      <c r="CZ28" s="145"/>
      <c r="DA28" s="145"/>
      <c r="DB28" s="17">
        <v>29.53563548</v>
      </c>
      <c r="DC28" s="145"/>
      <c r="DD28" s="145"/>
      <c r="DE28" s="17">
        <v>8282.4956999999995</v>
      </c>
      <c r="DF28" s="145"/>
      <c r="DG28" s="145"/>
      <c r="DH28" s="17">
        <v>1109.4078919999999</v>
      </c>
      <c r="DI28" s="145"/>
      <c r="DJ28" s="145"/>
      <c r="DK28" s="17">
        <v>109.04154680000001</v>
      </c>
      <c r="DL28" s="145"/>
      <c r="DM28" s="145"/>
      <c r="DN28" s="17">
        <v>346.4738921</v>
      </c>
      <c r="DO28" s="145"/>
      <c r="DP28" s="145"/>
      <c r="DQ28" s="17">
        <v>106.8727037</v>
      </c>
      <c r="DR28" s="145"/>
      <c r="DS28" s="145"/>
      <c r="DT28" s="17">
        <v>7915.2787079999998</v>
      </c>
      <c r="DU28" s="151"/>
      <c r="DV28" s="151"/>
    </row>
    <row r="29" spans="2:126" ht="18" thickBot="1" x14ac:dyDescent="0.25">
      <c r="B29" s="30">
        <v>153</v>
      </c>
      <c r="C29" s="31" t="s">
        <v>109</v>
      </c>
      <c r="D29" s="17">
        <v>10.63711279</v>
      </c>
      <c r="E29" s="146"/>
      <c r="F29" s="146"/>
      <c r="G29" s="17">
        <v>369.85412280000003</v>
      </c>
      <c r="H29" s="146"/>
      <c r="I29" s="146"/>
      <c r="J29" s="17">
        <v>132.83297429999999</v>
      </c>
      <c r="K29" s="146"/>
      <c r="L29" s="146"/>
      <c r="M29" s="17">
        <v>92.929884630000004</v>
      </c>
      <c r="N29" s="146"/>
      <c r="O29" s="146"/>
      <c r="P29" s="16">
        <v>243.78600823045301</v>
      </c>
      <c r="Q29" s="146"/>
      <c r="R29" s="146"/>
      <c r="S29" s="17">
        <v>232.19503420000001</v>
      </c>
      <c r="T29" s="146"/>
      <c r="U29" s="146"/>
      <c r="V29" s="17">
        <v>69444.780599999998</v>
      </c>
      <c r="W29" s="146"/>
      <c r="X29" s="146"/>
      <c r="Y29" s="17">
        <v>111.6339505</v>
      </c>
      <c r="Z29" s="146"/>
      <c r="AA29" s="146"/>
      <c r="AB29" s="17">
        <v>1.3194566700000001</v>
      </c>
      <c r="AC29" s="146"/>
      <c r="AD29" s="146"/>
      <c r="AE29" s="17">
        <v>127.27735680000001</v>
      </c>
      <c r="AF29" s="146"/>
      <c r="AG29" s="146"/>
      <c r="AH29" s="17">
        <v>10688.897139999999</v>
      </c>
      <c r="AI29" s="146"/>
      <c r="AJ29" s="146"/>
      <c r="AK29" s="17">
        <v>32.69684883</v>
      </c>
      <c r="AL29" s="146"/>
      <c r="AM29" s="146"/>
      <c r="AN29" s="17">
        <v>4.4886511349999996</v>
      </c>
      <c r="AO29" s="146"/>
      <c r="AP29" s="146"/>
      <c r="AQ29" s="17">
        <v>45.493955579999998</v>
      </c>
      <c r="AR29" s="146"/>
      <c r="AS29" s="146"/>
      <c r="AT29" s="17">
        <v>7.4742178670000001</v>
      </c>
      <c r="AU29" s="146"/>
      <c r="AV29" s="146"/>
      <c r="AW29" s="17">
        <v>6.964226332</v>
      </c>
      <c r="AX29" s="146"/>
      <c r="AY29" s="146"/>
      <c r="AZ29" s="17">
        <v>1.9086459090000001</v>
      </c>
      <c r="BA29" s="146"/>
      <c r="BB29" s="146"/>
      <c r="BC29" s="17">
        <v>847.65482450000002</v>
      </c>
      <c r="BD29" s="146"/>
      <c r="BE29" s="146"/>
      <c r="BF29" s="16">
        <v>62.181069958847701</v>
      </c>
      <c r="BG29" s="146"/>
      <c r="BH29" s="146"/>
      <c r="BI29" s="17">
        <v>157.0493888</v>
      </c>
      <c r="BJ29" s="146"/>
      <c r="BK29" s="146"/>
      <c r="BL29" s="17">
        <v>28.51974414</v>
      </c>
      <c r="BM29" s="146"/>
      <c r="BN29" s="146"/>
      <c r="BO29" s="17">
        <v>84.687347040000006</v>
      </c>
      <c r="BP29" s="146"/>
      <c r="BQ29" s="146"/>
      <c r="BR29" s="17">
        <v>195.6395484</v>
      </c>
      <c r="BS29" s="146"/>
      <c r="BT29" s="146"/>
      <c r="BU29" s="17">
        <v>1159.9500800000001</v>
      </c>
      <c r="BV29" s="146"/>
      <c r="BW29" s="146"/>
      <c r="BX29" s="17">
        <v>3.4145017559999999</v>
      </c>
      <c r="BY29" s="146"/>
      <c r="BZ29" s="146"/>
      <c r="CA29" s="17">
        <v>16.644740469999999</v>
      </c>
      <c r="CB29" s="146"/>
      <c r="CC29" s="146"/>
      <c r="CD29" s="17">
        <v>168.35515330000001</v>
      </c>
      <c r="CE29" s="146"/>
      <c r="CF29" s="146"/>
      <c r="CG29" s="17">
        <v>116.87723389999999</v>
      </c>
      <c r="CH29" s="146"/>
      <c r="CI29" s="146"/>
      <c r="CJ29" s="17">
        <v>12.6729112</v>
      </c>
      <c r="CK29" s="146"/>
      <c r="CL29" s="146"/>
      <c r="CM29" s="17">
        <v>1109.0932170000001</v>
      </c>
      <c r="CN29" s="146"/>
      <c r="CO29" s="146"/>
      <c r="CP29" s="17">
        <v>512.03702209999994</v>
      </c>
      <c r="CQ29" s="146"/>
      <c r="CR29" s="146"/>
      <c r="CS29" s="17">
        <v>5227.8993360000004</v>
      </c>
      <c r="CT29" s="146"/>
      <c r="CU29" s="146"/>
      <c r="CV29" s="17">
        <v>72632.210089999993</v>
      </c>
      <c r="CW29" s="146"/>
      <c r="CX29" s="146"/>
      <c r="CY29" s="17">
        <v>20922.185089999999</v>
      </c>
      <c r="CZ29" s="146"/>
      <c r="DA29" s="146"/>
      <c r="DB29" s="17">
        <v>3242.3956939999998</v>
      </c>
      <c r="DC29" s="146"/>
      <c r="DD29" s="146"/>
      <c r="DE29" s="17">
        <v>10064.1893</v>
      </c>
      <c r="DF29" s="146"/>
      <c r="DG29" s="146"/>
      <c r="DH29" s="17">
        <v>1421.094683</v>
      </c>
      <c r="DI29" s="146"/>
      <c r="DJ29" s="146"/>
      <c r="DK29" s="17">
        <v>197.57251220000001</v>
      </c>
      <c r="DL29" s="146"/>
      <c r="DM29" s="146"/>
      <c r="DN29" s="17">
        <v>464.96665309999997</v>
      </c>
      <c r="DO29" s="146"/>
      <c r="DP29" s="146"/>
      <c r="DQ29" s="17">
        <v>113.1547731</v>
      </c>
      <c r="DR29" s="146"/>
      <c r="DS29" s="146"/>
      <c r="DT29" s="17">
        <v>4871.5337769999996</v>
      </c>
      <c r="DU29" s="151"/>
      <c r="DV29" s="151"/>
    </row>
    <row r="30" spans="2:126" ht="17" thickBot="1" x14ac:dyDescent="0.25">
      <c r="B30" s="32">
        <v>163</v>
      </c>
      <c r="C30" s="33" t="s">
        <v>110</v>
      </c>
      <c r="D30" s="16">
        <v>11.316872427983499</v>
      </c>
      <c r="E30" s="144">
        <f t="shared" ref="E30" si="102">AVERAGE(D27,D28,D29)</f>
        <v>3.9582978111333333</v>
      </c>
      <c r="F30" s="144"/>
      <c r="G30" s="17">
        <v>167.18289100000001</v>
      </c>
      <c r="H30" s="144">
        <f>AVERAGE(G30,G31,G32)</f>
        <v>193.40050033333333</v>
      </c>
      <c r="I30" s="144"/>
      <c r="J30" s="17">
        <v>70.413823219999998</v>
      </c>
      <c r="K30" s="144">
        <f>AVERAGE(J30,J31,J32)</f>
        <v>106.95006482333332</v>
      </c>
      <c r="L30" s="144"/>
      <c r="M30" s="17">
        <v>95.007951019999993</v>
      </c>
      <c r="N30" s="144">
        <f t="shared" ref="N30" si="103">AVERAGE(M30,M31,M32)</f>
        <v>84.340554060000002</v>
      </c>
      <c r="O30" s="144"/>
      <c r="P30" s="16">
        <v>243.78600823045301</v>
      </c>
      <c r="Q30" s="144">
        <f t="shared" ref="Q30" si="104">AVERAGE(P30,P31,P32)</f>
        <v>243.78600823045301</v>
      </c>
      <c r="R30" s="144"/>
      <c r="S30" s="16">
        <v>231.39917695473301</v>
      </c>
      <c r="T30" s="144">
        <f>AVERAGE(S30,S31,S32)</f>
        <v>202.857137769822</v>
      </c>
      <c r="U30" s="144"/>
      <c r="V30" s="17">
        <v>22831.2382</v>
      </c>
      <c r="W30" s="144">
        <f t="shared" ref="W30" si="105">AVERAGE(V30,V31,V32)</f>
        <v>43099.674330000002</v>
      </c>
      <c r="X30" s="144"/>
      <c r="Y30" s="17">
        <v>17.904160869999998</v>
      </c>
      <c r="Z30" s="144">
        <f t="shared" ref="Z30" si="106">AVERAGE(Y30,Y31,Y32)</f>
        <v>17.16660216</v>
      </c>
      <c r="AA30" s="144"/>
      <c r="AB30" s="16">
        <v>8.1069958847736601</v>
      </c>
      <c r="AC30" s="144">
        <f t="shared" ref="AC30" si="107">AVERAGE(AB30,AB31,AB32)</f>
        <v>3.4314684618912197</v>
      </c>
      <c r="AD30" s="144"/>
      <c r="AE30" s="17">
        <v>46.027395740000003</v>
      </c>
      <c r="AF30" s="144">
        <f t="shared" ref="AF30" si="108">AVERAGE(AE30,AE31,AE32)</f>
        <v>98.445908313333334</v>
      </c>
      <c r="AG30" s="144"/>
      <c r="AH30" s="17">
        <v>19986.346649999999</v>
      </c>
      <c r="AI30" s="144">
        <f>AVERAGE(AH30,AH31,AH32)</f>
        <v>15154.065003999998</v>
      </c>
      <c r="AJ30" s="144"/>
      <c r="AK30" s="17">
        <v>18.611851120000001</v>
      </c>
      <c r="AL30" s="144">
        <f t="shared" ref="AL30" si="109">AVERAGE(AK30,AK31,AK32)</f>
        <v>23.445042896666667</v>
      </c>
      <c r="AM30" s="144"/>
      <c r="AN30" s="17">
        <v>2.6207708059999999</v>
      </c>
      <c r="AO30" s="144">
        <f t="shared" ref="AO30" si="110">AVERAGE(AN30,AN31,AN32)</f>
        <v>2.9765275703333334</v>
      </c>
      <c r="AP30" s="144"/>
      <c r="AQ30" s="17">
        <v>10.828035720000001</v>
      </c>
      <c r="AR30" s="144">
        <f t="shared" ref="AR30" si="111">AVERAGE(AQ30,AQ31,AQ32)</f>
        <v>25.195893153333333</v>
      </c>
      <c r="AS30" s="144"/>
      <c r="AT30" s="17">
        <v>3.5702106759999999</v>
      </c>
      <c r="AU30" s="144">
        <f t="shared" ref="AU30" si="112">AVERAGE(AT30,AT31,AT32)</f>
        <v>5.6024291380000006</v>
      </c>
      <c r="AV30" s="144"/>
      <c r="AW30" s="17">
        <v>16.113861549999999</v>
      </c>
      <c r="AX30" s="144">
        <f t="shared" ref="AX30" si="113">AVERAGE(AW30,AW31,AW32)</f>
        <v>11.8082489756941</v>
      </c>
      <c r="AY30" s="144"/>
      <c r="AZ30" s="17">
        <v>0.7160127892</v>
      </c>
      <c r="BA30" s="144">
        <f t="shared" ref="BA30" si="114">AVERAGE(AZ30,AZ31,AZ32)</f>
        <v>3.2334113380333336</v>
      </c>
      <c r="BB30" s="144"/>
      <c r="BC30" s="17">
        <v>235.28062510000001</v>
      </c>
      <c r="BD30" s="144">
        <f t="shared" ref="BD30" si="115">AVERAGE(BC30,BC31,BC32)</f>
        <v>274.75428316666665</v>
      </c>
      <c r="BE30" s="144"/>
      <c r="BF30" s="17">
        <v>14.7976884</v>
      </c>
      <c r="BG30" s="144">
        <f t="shared" ref="BG30" si="116">AVERAGE(BF30,BF31,BF32)</f>
        <v>46.386609439231798</v>
      </c>
      <c r="BH30" s="144"/>
      <c r="BI30" s="17">
        <v>114.67665049999999</v>
      </c>
      <c r="BJ30" s="144">
        <f t="shared" ref="BJ30" si="117">AVERAGE(BI30,BI31,BI32)</f>
        <v>110.18206082666666</v>
      </c>
      <c r="BK30" s="144"/>
      <c r="BL30" s="17">
        <v>37.360316439999998</v>
      </c>
      <c r="BM30" s="144">
        <f t="shared" ref="BM30" si="118">AVERAGE(BL30,BL31,BL32)</f>
        <v>19.564114884000002</v>
      </c>
      <c r="BN30" s="144"/>
      <c r="BO30" s="17">
        <v>80.830725580000006</v>
      </c>
      <c r="BP30" s="144">
        <f t="shared" ref="BP30" si="119">AVERAGE(BO30,BO31,BO32)</f>
        <v>53.431539719999996</v>
      </c>
      <c r="BQ30" s="144"/>
      <c r="BR30" s="17">
        <v>29.267594859999999</v>
      </c>
      <c r="BS30" s="144">
        <f t="shared" ref="BS30" si="120">AVERAGE(BR30,BR31,BR32)</f>
        <v>57.855678599999997</v>
      </c>
      <c r="BT30" s="144"/>
      <c r="BU30" s="17">
        <v>3562.9329379999999</v>
      </c>
      <c r="BV30" s="144">
        <f t="shared" ref="BV30" si="121">AVERAGE(BU30,BU31,BU32)</f>
        <v>1895.9051250333334</v>
      </c>
      <c r="BW30" s="144"/>
      <c r="BX30" s="17">
        <v>13.48099766</v>
      </c>
      <c r="BY30" s="144">
        <f t="shared" ref="BY30" si="122">AVERAGE(BX30,BX31,BX32)</f>
        <v>12.147168456666668</v>
      </c>
      <c r="BZ30" s="144"/>
      <c r="CA30" s="17">
        <v>0.54375536820000003</v>
      </c>
      <c r="CB30" s="144">
        <f t="shared" ref="CB30" si="123">AVERAGE(CA30,CA31,CA32)</f>
        <v>0.86129609540000007</v>
      </c>
      <c r="CC30" s="144"/>
      <c r="CD30" s="17">
        <v>278.43460490000001</v>
      </c>
      <c r="CE30" s="144">
        <f t="shared" ref="CE30" si="124">AVERAGE(CD30,CD31,CD32)</f>
        <v>241.43556973333332</v>
      </c>
      <c r="CF30" s="144"/>
      <c r="CG30" s="16">
        <v>108.065843621399</v>
      </c>
      <c r="CH30" s="144">
        <f t="shared" ref="CH30" si="125">AVERAGE(CG30,CG31,CG32)</f>
        <v>176.62113311426597</v>
      </c>
      <c r="CI30" s="144"/>
      <c r="CJ30" s="17">
        <v>3.1541522710000001</v>
      </c>
      <c r="CK30" s="144">
        <f t="shared" ref="CK30" si="126">AVERAGE(CJ30,CJ31,CJ32)</f>
        <v>4.6344471876666669</v>
      </c>
      <c r="CL30" s="144"/>
      <c r="CM30" s="17">
        <v>1093.9160959999999</v>
      </c>
      <c r="CN30" s="144">
        <f t="shared" ref="CN30" si="127">AVERAGE(CM30,CM31,CM32)</f>
        <v>5914.0196160666665</v>
      </c>
      <c r="CO30" s="144"/>
      <c r="CP30" s="17">
        <v>154.35525250000001</v>
      </c>
      <c r="CQ30" s="144">
        <f t="shared" ref="CQ30" si="128">AVERAGE(CP30,CP31,CP32)</f>
        <v>232.764826</v>
      </c>
      <c r="CR30" s="144"/>
      <c r="CS30" s="17">
        <v>6185.8596820000002</v>
      </c>
      <c r="CT30" s="144">
        <f t="shared" ref="CT30" si="129">AVERAGE(CS30,CS31,CS32)</f>
        <v>5585.2389033333338</v>
      </c>
      <c r="CU30" s="144"/>
      <c r="CV30" s="17">
        <v>55219.630409999998</v>
      </c>
      <c r="CW30" s="144">
        <f t="shared" ref="CW30" si="130">AVERAGE(CV30,CV31,CV32)</f>
        <v>128319.03365666668</v>
      </c>
      <c r="CX30" s="144"/>
      <c r="CY30" s="17">
        <v>19591.85641</v>
      </c>
      <c r="CZ30" s="144">
        <f t="shared" ref="CZ30" si="131">AVERAGE(CY30,CY31,CY32)</f>
        <v>19170.343466666669</v>
      </c>
      <c r="DA30" s="144"/>
      <c r="DB30" s="16">
        <v>0</v>
      </c>
      <c r="DC30" s="144">
        <f t="shared" ref="DC30" si="132">AVERAGE(DB30,DB31,DB32)</f>
        <v>154.13889313333334</v>
      </c>
      <c r="DD30" s="144"/>
      <c r="DE30" s="17">
        <v>15453.12091</v>
      </c>
      <c r="DF30" s="144">
        <f t="shared" ref="DF30" si="133">AVERAGE(DE30,DE31,DE32)</f>
        <v>11133.995079</v>
      </c>
      <c r="DG30" s="144"/>
      <c r="DH30" s="17">
        <v>1000.407707</v>
      </c>
      <c r="DI30" s="144">
        <f t="shared" ref="DI30" si="134">AVERAGE(DH30,DH31,DH32)</f>
        <v>1045.9464455333334</v>
      </c>
      <c r="DJ30" s="144"/>
      <c r="DK30" s="17">
        <v>74.85303553</v>
      </c>
      <c r="DL30" s="144">
        <f t="shared" ref="DL30" si="135">AVERAGE(DK30,DK31,DK32)</f>
        <v>89.837289426666658</v>
      </c>
      <c r="DM30" s="144"/>
      <c r="DN30" s="17">
        <v>333.46810679999999</v>
      </c>
      <c r="DO30" s="144">
        <f t="shared" ref="DO30" si="136">AVERAGE(DN30,DN31,DN32)</f>
        <v>379.16310676666666</v>
      </c>
      <c r="DP30" s="144"/>
      <c r="DQ30" s="17">
        <v>88.883393749999996</v>
      </c>
      <c r="DR30" s="144">
        <f t="shared" ref="DR30" si="137">AVERAGE(DQ30,DQ31,DQ32)</f>
        <v>66.298099876666654</v>
      </c>
      <c r="DS30" s="144"/>
      <c r="DT30" s="17">
        <v>6824.9131200000002</v>
      </c>
      <c r="DU30" s="151">
        <f t="shared" ref="DU30" si="138">AVERAGE(DT30,DT31,DT32)</f>
        <v>6674.2103706666676</v>
      </c>
      <c r="DV30" s="151"/>
    </row>
    <row r="31" spans="2:126" ht="17" thickBot="1" x14ac:dyDescent="0.25">
      <c r="B31" s="32">
        <v>149</v>
      </c>
      <c r="C31" s="33" t="s">
        <v>110</v>
      </c>
      <c r="D31" s="17">
        <v>6.9146094939999996</v>
      </c>
      <c r="E31" s="145"/>
      <c r="F31" s="145"/>
      <c r="G31" s="17">
        <v>167.18289100000001</v>
      </c>
      <c r="H31" s="145"/>
      <c r="I31" s="145"/>
      <c r="J31" s="17">
        <v>85.851193749999993</v>
      </c>
      <c r="K31" s="145"/>
      <c r="L31" s="145"/>
      <c r="M31" s="17">
        <v>53.273073160000003</v>
      </c>
      <c r="N31" s="145"/>
      <c r="O31" s="145"/>
      <c r="P31" s="16">
        <v>243.78600823045301</v>
      </c>
      <c r="Q31" s="145"/>
      <c r="R31" s="145"/>
      <c r="S31" s="16">
        <v>231.39917695473301</v>
      </c>
      <c r="T31" s="145"/>
      <c r="U31" s="145"/>
      <c r="V31" s="17">
        <v>24742.87444</v>
      </c>
      <c r="W31" s="145"/>
      <c r="X31" s="145"/>
      <c r="Y31" s="17">
        <v>13.70757173</v>
      </c>
      <c r="Z31" s="145"/>
      <c r="AA31" s="145"/>
      <c r="AB31" s="17">
        <v>0.26962516990000002</v>
      </c>
      <c r="AC31" s="145"/>
      <c r="AD31" s="145"/>
      <c r="AE31" s="17">
        <v>111.5323952</v>
      </c>
      <c r="AF31" s="145"/>
      <c r="AG31" s="145"/>
      <c r="AH31" s="17">
        <v>18662.33671</v>
      </c>
      <c r="AI31" s="145"/>
      <c r="AJ31" s="145"/>
      <c r="AK31" s="17">
        <v>21.545322590000001</v>
      </c>
      <c r="AL31" s="145"/>
      <c r="AM31" s="145"/>
      <c r="AN31" s="17">
        <v>2.3533444879999998</v>
      </c>
      <c r="AO31" s="145"/>
      <c r="AP31" s="145"/>
      <c r="AQ31" s="17">
        <v>26.779871360000001</v>
      </c>
      <c r="AR31" s="145"/>
      <c r="AS31" s="145"/>
      <c r="AT31" s="17">
        <v>6.6185383690000004</v>
      </c>
      <c r="AU31" s="145"/>
      <c r="AV31" s="145"/>
      <c r="AW31" s="16">
        <v>13.415637860082301</v>
      </c>
      <c r="AX31" s="145"/>
      <c r="AY31" s="145"/>
      <c r="AZ31" s="17">
        <v>0.9720795539</v>
      </c>
      <c r="BA31" s="145"/>
      <c r="BB31" s="145"/>
      <c r="BC31" s="17">
        <v>153.63073869999999</v>
      </c>
      <c r="BD31" s="145"/>
      <c r="BE31" s="145"/>
      <c r="BF31" s="16">
        <v>62.181069958847701</v>
      </c>
      <c r="BG31" s="145"/>
      <c r="BH31" s="145"/>
      <c r="BI31" s="17">
        <v>92.191605179999996</v>
      </c>
      <c r="BJ31" s="145"/>
      <c r="BK31" s="145"/>
      <c r="BL31" s="17">
        <v>8.3379822420000007</v>
      </c>
      <c r="BM31" s="145"/>
      <c r="BN31" s="145"/>
      <c r="BO31" s="17">
        <v>35.032393929999998</v>
      </c>
      <c r="BP31" s="145"/>
      <c r="BQ31" s="145"/>
      <c r="BR31" s="17">
        <v>27.657490240000001</v>
      </c>
      <c r="BS31" s="145"/>
      <c r="BT31" s="145"/>
      <c r="BU31" s="17">
        <v>1281.611189</v>
      </c>
      <c r="BV31" s="145"/>
      <c r="BW31" s="145"/>
      <c r="BX31" s="17">
        <v>11.978275269999999</v>
      </c>
      <c r="BY31" s="145"/>
      <c r="BZ31" s="145"/>
      <c r="CA31" s="17">
        <v>0.89148411299999997</v>
      </c>
      <c r="CB31" s="145"/>
      <c r="CC31" s="145"/>
      <c r="CD31" s="17">
        <v>206.4451541</v>
      </c>
      <c r="CE31" s="145"/>
      <c r="CF31" s="145"/>
      <c r="CG31" s="16">
        <v>108.065843621399</v>
      </c>
      <c r="CH31" s="145"/>
      <c r="CI31" s="145"/>
      <c r="CJ31" s="17">
        <v>3.7655578520000001</v>
      </c>
      <c r="CK31" s="145"/>
      <c r="CL31" s="145"/>
      <c r="CM31" s="17">
        <v>812.88192219999996</v>
      </c>
      <c r="CN31" s="145"/>
      <c r="CO31" s="145"/>
      <c r="CP31" s="17">
        <v>208.33261769999999</v>
      </c>
      <c r="CQ31" s="145"/>
      <c r="CR31" s="145"/>
      <c r="CS31" s="17">
        <v>6173.9328859999996</v>
      </c>
      <c r="CT31" s="145"/>
      <c r="CU31" s="145"/>
      <c r="CV31" s="17">
        <v>99751.959959999993</v>
      </c>
      <c r="CW31" s="145"/>
      <c r="CX31" s="145"/>
      <c r="CY31" s="17">
        <v>18651.186040000001</v>
      </c>
      <c r="CZ31" s="145"/>
      <c r="DA31" s="145"/>
      <c r="DB31" s="16">
        <v>0</v>
      </c>
      <c r="DC31" s="145"/>
      <c r="DD31" s="145"/>
      <c r="DE31" s="17">
        <v>12286.436040000001</v>
      </c>
      <c r="DF31" s="145"/>
      <c r="DG31" s="145"/>
      <c r="DH31" s="17">
        <v>853.38107560000003</v>
      </c>
      <c r="DI31" s="145"/>
      <c r="DJ31" s="145"/>
      <c r="DK31" s="17">
        <v>134.67909879999999</v>
      </c>
      <c r="DL31" s="145"/>
      <c r="DM31" s="145"/>
      <c r="DN31" s="17">
        <v>319.40895599999999</v>
      </c>
      <c r="DO31" s="145"/>
      <c r="DP31" s="145"/>
      <c r="DQ31" s="17">
        <v>33.048397799999996</v>
      </c>
      <c r="DR31" s="145"/>
      <c r="DS31" s="145"/>
      <c r="DT31" s="17">
        <v>6668.6285250000001</v>
      </c>
      <c r="DU31" s="151"/>
      <c r="DV31" s="151"/>
    </row>
    <row r="32" spans="2:126" ht="17" thickBot="1" x14ac:dyDescent="0.25">
      <c r="B32" s="34">
        <v>164</v>
      </c>
      <c r="C32" s="35" t="s">
        <v>110</v>
      </c>
      <c r="D32" s="17">
        <v>3.9524649219999999</v>
      </c>
      <c r="E32" s="146"/>
      <c r="F32" s="146"/>
      <c r="G32" s="17">
        <v>245.83571900000001</v>
      </c>
      <c r="H32" s="146"/>
      <c r="I32" s="146"/>
      <c r="J32" s="17">
        <v>164.58517749999999</v>
      </c>
      <c r="K32" s="146"/>
      <c r="L32" s="146"/>
      <c r="M32" s="17">
        <v>104.740638</v>
      </c>
      <c r="N32" s="146"/>
      <c r="O32" s="146"/>
      <c r="P32" s="16">
        <v>243.78600823045301</v>
      </c>
      <c r="Q32" s="146"/>
      <c r="R32" s="146"/>
      <c r="S32" s="17">
        <v>145.77305939999999</v>
      </c>
      <c r="T32" s="146"/>
      <c r="U32" s="146"/>
      <c r="V32" s="17">
        <v>81724.910350000006</v>
      </c>
      <c r="W32" s="146"/>
      <c r="X32" s="146"/>
      <c r="Y32" s="17">
        <v>19.88807388</v>
      </c>
      <c r="Z32" s="146"/>
      <c r="AA32" s="146"/>
      <c r="AB32" s="17">
        <v>1.917784331</v>
      </c>
      <c r="AC32" s="146"/>
      <c r="AD32" s="146"/>
      <c r="AE32" s="17">
        <v>137.77793399999999</v>
      </c>
      <c r="AF32" s="146"/>
      <c r="AG32" s="146"/>
      <c r="AH32" s="17">
        <v>6813.5116520000001</v>
      </c>
      <c r="AI32" s="146"/>
      <c r="AJ32" s="146"/>
      <c r="AK32" s="17">
        <v>30.177954979999999</v>
      </c>
      <c r="AL32" s="146"/>
      <c r="AM32" s="146"/>
      <c r="AN32" s="17">
        <v>3.9554674169999999</v>
      </c>
      <c r="AO32" s="146"/>
      <c r="AP32" s="146"/>
      <c r="AQ32" s="17">
        <v>37.97977238</v>
      </c>
      <c r="AR32" s="146"/>
      <c r="AS32" s="146"/>
      <c r="AT32" s="17">
        <v>6.6185383690000004</v>
      </c>
      <c r="AU32" s="146"/>
      <c r="AV32" s="146"/>
      <c r="AW32" s="17">
        <v>5.8952475169999996</v>
      </c>
      <c r="AX32" s="146"/>
      <c r="AY32" s="146"/>
      <c r="AZ32" s="17">
        <v>8.0121416710000002</v>
      </c>
      <c r="BA32" s="146"/>
      <c r="BB32" s="146"/>
      <c r="BC32" s="17">
        <v>435.35148570000001</v>
      </c>
      <c r="BD32" s="146"/>
      <c r="BE32" s="146"/>
      <c r="BF32" s="16">
        <v>62.181069958847701</v>
      </c>
      <c r="BG32" s="146"/>
      <c r="BH32" s="146"/>
      <c r="BI32" s="17">
        <v>123.67792679999999</v>
      </c>
      <c r="BJ32" s="146"/>
      <c r="BK32" s="146"/>
      <c r="BL32" s="17">
        <v>12.99404597</v>
      </c>
      <c r="BM32" s="146"/>
      <c r="BN32" s="146"/>
      <c r="BO32" s="17">
        <v>44.431499649999999</v>
      </c>
      <c r="BP32" s="146"/>
      <c r="BQ32" s="146"/>
      <c r="BR32" s="17">
        <v>116.6419507</v>
      </c>
      <c r="BS32" s="146"/>
      <c r="BT32" s="146"/>
      <c r="BU32" s="17">
        <v>843.17124809999996</v>
      </c>
      <c r="BV32" s="146"/>
      <c r="BW32" s="146"/>
      <c r="BX32" s="17">
        <v>10.982232440000001</v>
      </c>
      <c r="BY32" s="146"/>
      <c r="BZ32" s="146"/>
      <c r="CA32" s="17">
        <v>1.1486488050000001</v>
      </c>
      <c r="CB32" s="146"/>
      <c r="CC32" s="146"/>
      <c r="CD32" s="17">
        <v>239.42695019999999</v>
      </c>
      <c r="CE32" s="146"/>
      <c r="CF32" s="146"/>
      <c r="CG32" s="17">
        <v>313.73171209999998</v>
      </c>
      <c r="CH32" s="146"/>
      <c r="CI32" s="146"/>
      <c r="CJ32" s="17">
        <v>6.9836314399999999</v>
      </c>
      <c r="CK32" s="146"/>
      <c r="CL32" s="146"/>
      <c r="CM32" s="17">
        <v>15835.260829999999</v>
      </c>
      <c r="CN32" s="146"/>
      <c r="CO32" s="146"/>
      <c r="CP32" s="17">
        <v>335.60660780000001</v>
      </c>
      <c r="CQ32" s="146"/>
      <c r="CR32" s="146"/>
      <c r="CS32" s="17">
        <v>4395.9241419999998</v>
      </c>
      <c r="CT32" s="146"/>
      <c r="CU32" s="146"/>
      <c r="CV32" s="17">
        <v>229985.51060000001</v>
      </c>
      <c r="CW32" s="146"/>
      <c r="CX32" s="146"/>
      <c r="CY32" s="17">
        <v>19267.987949999999</v>
      </c>
      <c r="CZ32" s="146"/>
      <c r="DA32" s="146"/>
      <c r="DB32" s="17">
        <v>462.41667940000002</v>
      </c>
      <c r="DC32" s="146"/>
      <c r="DD32" s="146"/>
      <c r="DE32" s="17">
        <v>5662.4282869999997</v>
      </c>
      <c r="DF32" s="146"/>
      <c r="DG32" s="146"/>
      <c r="DH32" s="17">
        <v>1284.0505539999999</v>
      </c>
      <c r="DI32" s="146"/>
      <c r="DJ32" s="146"/>
      <c r="DK32" s="17">
        <v>59.979733950000004</v>
      </c>
      <c r="DL32" s="146"/>
      <c r="DM32" s="146"/>
      <c r="DN32" s="17">
        <v>484.6122575</v>
      </c>
      <c r="DO32" s="146"/>
      <c r="DP32" s="146"/>
      <c r="DQ32" s="17">
        <v>76.962508080000006</v>
      </c>
      <c r="DR32" s="146"/>
      <c r="DS32" s="146"/>
      <c r="DT32" s="17">
        <v>6529.0894669999998</v>
      </c>
      <c r="DU32" s="151"/>
      <c r="DV32" s="151"/>
    </row>
  </sheetData>
  <mergeCells count="415">
    <mergeCell ref="L18:L20"/>
    <mergeCell ref="N18:N20"/>
    <mergeCell ref="O18:O20"/>
    <mergeCell ref="Q18:Q20"/>
    <mergeCell ref="R18:R20"/>
    <mergeCell ref="T18:T20"/>
    <mergeCell ref="C5:E5"/>
    <mergeCell ref="F5:H5"/>
    <mergeCell ref="I5:K5"/>
    <mergeCell ref="L5:N5"/>
    <mergeCell ref="O5:Q5"/>
    <mergeCell ref="E18:E20"/>
    <mergeCell ref="F18:F20"/>
    <mergeCell ref="H18:H20"/>
    <mergeCell ref="I18:I20"/>
    <mergeCell ref="K18:K20"/>
    <mergeCell ref="AD18:AD20"/>
    <mergeCell ref="AF18:AF20"/>
    <mergeCell ref="AG18:AG20"/>
    <mergeCell ref="AI18:AI20"/>
    <mergeCell ref="AJ18:AJ20"/>
    <mergeCell ref="AL18:AL20"/>
    <mergeCell ref="U18:U20"/>
    <mergeCell ref="W18:W20"/>
    <mergeCell ref="X18:X20"/>
    <mergeCell ref="Z18:Z20"/>
    <mergeCell ref="AA18:AA20"/>
    <mergeCell ref="AC18:AC20"/>
    <mergeCell ref="AV18:AV20"/>
    <mergeCell ref="AX18:AX20"/>
    <mergeCell ref="AY18:AY20"/>
    <mergeCell ref="BA18:BA20"/>
    <mergeCell ref="BB18:BB20"/>
    <mergeCell ref="BD18:BD20"/>
    <mergeCell ref="AM18:AM20"/>
    <mergeCell ref="AO18:AO20"/>
    <mergeCell ref="AP18:AP20"/>
    <mergeCell ref="AR18:AR20"/>
    <mergeCell ref="AS18:AS20"/>
    <mergeCell ref="AU18:AU20"/>
    <mergeCell ref="BQ18:BQ20"/>
    <mergeCell ref="BS18:BS20"/>
    <mergeCell ref="BT18:BT20"/>
    <mergeCell ref="BV18:BV20"/>
    <mergeCell ref="BE18:BE20"/>
    <mergeCell ref="BG18:BG20"/>
    <mergeCell ref="BH18:BH20"/>
    <mergeCell ref="BJ18:BJ20"/>
    <mergeCell ref="BK18:BK20"/>
    <mergeCell ref="BM18:BM20"/>
    <mergeCell ref="DU18:DU20"/>
    <mergeCell ref="DV18:DV20"/>
    <mergeCell ref="E21:E23"/>
    <mergeCell ref="F21:F23"/>
    <mergeCell ref="H21:H23"/>
    <mergeCell ref="I21:I23"/>
    <mergeCell ref="K21:K23"/>
    <mergeCell ref="DG18:DG20"/>
    <mergeCell ref="DI18:DI20"/>
    <mergeCell ref="DJ18:DJ20"/>
    <mergeCell ref="DL18:DL20"/>
    <mergeCell ref="DM18:DM20"/>
    <mergeCell ref="DO18:DO20"/>
    <mergeCell ref="CX18:CX20"/>
    <mergeCell ref="CZ18:CZ20"/>
    <mergeCell ref="DA18:DA20"/>
    <mergeCell ref="DC18:DC20"/>
    <mergeCell ref="DD18:DD20"/>
    <mergeCell ref="DF18:DF20"/>
    <mergeCell ref="CO18:CO20"/>
    <mergeCell ref="CQ18:CQ20"/>
    <mergeCell ref="CR18:CR20"/>
    <mergeCell ref="CT18:CT20"/>
    <mergeCell ref="CU18:CU20"/>
    <mergeCell ref="L21:L23"/>
    <mergeCell ref="N21:N23"/>
    <mergeCell ref="O21:O23"/>
    <mergeCell ref="Q21:Q23"/>
    <mergeCell ref="R21:R23"/>
    <mergeCell ref="T21:T23"/>
    <mergeCell ref="DP18:DP20"/>
    <mergeCell ref="DR18:DR20"/>
    <mergeCell ref="DS18:DS20"/>
    <mergeCell ref="CW18:CW20"/>
    <mergeCell ref="CF18:CF20"/>
    <mergeCell ref="CH18:CH20"/>
    <mergeCell ref="CI18:CI20"/>
    <mergeCell ref="CK18:CK20"/>
    <mergeCell ref="CL18:CL20"/>
    <mergeCell ref="CN18:CN20"/>
    <mergeCell ref="BW18:BW20"/>
    <mergeCell ref="BY18:BY20"/>
    <mergeCell ref="BZ18:BZ20"/>
    <mergeCell ref="CB18:CB20"/>
    <mergeCell ref="CC18:CC20"/>
    <mergeCell ref="CE18:CE20"/>
    <mergeCell ref="BN18:BN20"/>
    <mergeCell ref="BP18:BP20"/>
    <mergeCell ref="AD21:AD23"/>
    <mergeCell ref="AF21:AF23"/>
    <mergeCell ref="AG21:AG23"/>
    <mergeCell ref="AI21:AI23"/>
    <mergeCell ref="AJ21:AJ23"/>
    <mergeCell ref="AL21:AL23"/>
    <mergeCell ref="U21:U23"/>
    <mergeCell ref="W21:W23"/>
    <mergeCell ref="X21:X23"/>
    <mergeCell ref="Z21:Z23"/>
    <mergeCell ref="AA21:AA23"/>
    <mergeCell ref="AC21:AC23"/>
    <mergeCell ref="AV21:AV23"/>
    <mergeCell ref="AX21:AX23"/>
    <mergeCell ref="AY21:AY23"/>
    <mergeCell ref="BA21:BA23"/>
    <mergeCell ref="BB21:BB23"/>
    <mergeCell ref="BD21:BD23"/>
    <mergeCell ref="AM21:AM23"/>
    <mergeCell ref="AO21:AO23"/>
    <mergeCell ref="AP21:AP23"/>
    <mergeCell ref="AR21:AR23"/>
    <mergeCell ref="AS21:AS23"/>
    <mergeCell ref="AU21:AU23"/>
    <mergeCell ref="BQ21:BQ23"/>
    <mergeCell ref="BS21:BS23"/>
    <mergeCell ref="BT21:BT23"/>
    <mergeCell ref="BV21:BV23"/>
    <mergeCell ref="BE21:BE23"/>
    <mergeCell ref="BG21:BG23"/>
    <mergeCell ref="BH21:BH23"/>
    <mergeCell ref="BJ21:BJ23"/>
    <mergeCell ref="BK21:BK23"/>
    <mergeCell ref="BM21:BM23"/>
    <mergeCell ref="DU21:DU23"/>
    <mergeCell ref="DV21:DV23"/>
    <mergeCell ref="E24:E26"/>
    <mergeCell ref="F24:F26"/>
    <mergeCell ref="H24:H26"/>
    <mergeCell ref="I24:I26"/>
    <mergeCell ref="K24:K26"/>
    <mergeCell ref="DG21:DG23"/>
    <mergeCell ref="DI21:DI23"/>
    <mergeCell ref="DJ21:DJ23"/>
    <mergeCell ref="DL21:DL23"/>
    <mergeCell ref="DM21:DM23"/>
    <mergeCell ref="DO21:DO23"/>
    <mergeCell ref="CX21:CX23"/>
    <mergeCell ref="CZ21:CZ23"/>
    <mergeCell ref="DA21:DA23"/>
    <mergeCell ref="DC21:DC23"/>
    <mergeCell ref="DD21:DD23"/>
    <mergeCell ref="DF21:DF23"/>
    <mergeCell ref="CO21:CO23"/>
    <mergeCell ref="CQ21:CQ23"/>
    <mergeCell ref="CR21:CR23"/>
    <mergeCell ref="CT21:CT23"/>
    <mergeCell ref="CU21:CU23"/>
    <mergeCell ref="L24:L26"/>
    <mergeCell ref="N24:N26"/>
    <mergeCell ref="O24:O26"/>
    <mergeCell ref="Q24:Q26"/>
    <mergeCell ref="R24:R26"/>
    <mergeCell ref="T24:T26"/>
    <mergeCell ref="DP21:DP23"/>
    <mergeCell ref="DR21:DR23"/>
    <mergeCell ref="DS21:DS23"/>
    <mergeCell ref="CW21:CW23"/>
    <mergeCell ref="CF21:CF23"/>
    <mergeCell ref="CH21:CH23"/>
    <mergeCell ref="CI21:CI23"/>
    <mergeCell ref="CK21:CK23"/>
    <mergeCell ref="CL21:CL23"/>
    <mergeCell ref="CN21:CN23"/>
    <mergeCell ref="BW21:BW23"/>
    <mergeCell ref="BY21:BY23"/>
    <mergeCell ref="BZ21:BZ23"/>
    <mergeCell ref="CB21:CB23"/>
    <mergeCell ref="CC21:CC23"/>
    <mergeCell ref="CE21:CE23"/>
    <mergeCell ref="BN21:BN23"/>
    <mergeCell ref="BP21:BP23"/>
    <mergeCell ref="AD24:AD26"/>
    <mergeCell ref="AF24:AF26"/>
    <mergeCell ref="AG24:AG26"/>
    <mergeCell ref="AI24:AI26"/>
    <mergeCell ref="AJ24:AJ26"/>
    <mergeCell ref="AL24:AL26"/>
    <mergeCell ref="U24:U26"/>
    <mergeCell ref="W24:W26"/>
    <mergeCell ref="X24:X26"/>
    <mergeCell ref="Z24:Z26"/>
    <mergeCell ref="AA24:AA26"/>
    <mergeCell ref="AC24:AC26"/>
    <mergeCell ref="AV24:AV26"/>
    <mergeCell ref="AX24:AX26"/>
    <mergeCell ref="AY24:AY26"/>
    <mergeCell ref="BA24:BA26"/>
    <mergeCell ref="BB24:BB26"/>
    <mergeCell ref="BD24:BD26"/>
    <mergeCell ref="AM24:AM26"/>
    <mergeCell ref="AO24:AO26"/>
    <mergeCell ref="AP24:AP26"/>
    <mergeCell ref="AR24:AR26"/>
    <mergeCell ref="AS24:AS26"/>
    <mergeCell ref="AU24:AU26"/>
    <mergeCell ref="BQ24:BQ26"/>
    <mergeCell ref="BS24:BS26"/>
    <mergeCell ref="BT24:BT26"/>
    <mergeCell ref="BV24:BV26"/>
    <mergeCell ref="BE24:BE26"/>
    <mergeCell ref="BG24:BG26"/>
    <mergeCell ref="BH24:BH26"/>
    <mergeCell ref="BJ24:BJ26"/>
    <mergeCell ref="BK24:BK26"/>
    <mergeCell ref="BM24:BM26"/>
    <mergeCell ref="DU24:DU26"/>
    <mergeCell ref="DV24:DV26"/>
    <mergeCell ref="E27:E29"/>
    <mergeCell ref="F27:F29"/>
    <mergeCell ref="H27:H29"/>
    <mergeCell ref="I27:I29"/>
    <mergeCell ref="K27:K29"/>
    <mergeCell ref="DG24:DG26"/>
    <mergeCell ref="DI24:DI26"/>
    <mergeCell ref="DJ24:DJ26"/>
    <mergeCell ref="DL24:DL26"/>
    <mergeCell ref="DM24:DM26"/>
    <mergeCell ref="DO24:DO26"/>
    <mergeCell ref="CX24:CX26"/>
    <mergeCell ref="CZ24:CZ26"/>
    <mergeCell ref="DA24:DA26"/>
    <mergeCell ref="DC24:DC26"/>
    <mergeCell ref="DD24:DD26"/>
    <mergeCell ref="DF24:DF26"/>
    <mergeCell ref="CO24:CO26"/>
    <mergeCell ref="CQ24:CQ26"/>
    <mergeCell ref="CR24:CR26"/>
    <mergeCell ref="CT24:CT26"/>
    <mergeCell ref="CU24:CU26"/>
    <mergeCell ref="L27:L29"/>
    <mergeCell ref="N27:N29"/>
    <mergeCell ref="O27:O29"/>
    <mergeCell ref="Q27:Q29"/>
    <mergeCell ref="R27:R29"/>
    <mergeCell ref="T27:T29"/>
    <mergeCell ref="DP24:DP26"/>
    <mergeCell ref="DR24:DR26"/>
    <mergeCell ref="DS24:DS26"/>
    <mergeCell ref="CW24:CW26"/>
    <mergeCell ref="CF24:CF26"/>
    <mergeCell ref="CH24:CH26"/>
    <mergeCell ref="CI24:CI26"/>
    <mergeCell ref="CK24:CK26"/>
    <mergeCell ref="CL24:CL26"/>
    <mergeCell ref="CN24:CN26"/>
    <mergeCell ref="BW24:BW26"/>
    <mergeCell ref="BY24:BY26"/>
    <mergeCell ref="BZ24:BZ26"/>
    <mergeCell ref="CB24:CB26"/>
    <mergeCell ref="CC24:CC26"/>
    <mergeCell ref="CE24:CE26"/>
    <mergeCell ref="BN24:BN26"/>
    <mergeCell ref="BP24:BP26"/>
    <mergeCell ref="AD27:AD29"/>
    <mergeCell ref="AF27:AF29"/>
    <mergeCell ref="AG27:AG29"/>
    <mergeCell ref="AI27:AI29"/>
    <mergeCell ref="AJ27:AJ29"/>
    <mergeCell ref="AL27:AL29"/>
    <mergeCell ref="U27:U29"/>
    <mergeCell ref="W27:W29"/>
    <mergeCell ref="X27:X29"/>
    <mergeCell ref="Z27:Z29"/>
    <mergeCell ref="AA27:AA29"/>
    <mergeCell ref="AC27:AC29"/>
    <mergeCell ref="AV27:AV29"/>
    <mergeCell ref="AX27:AX29"/>
    <mergeCell ref="AY27:AY29"/>
    <mergeCell ref="BA27:BA29"/>
    <mergeCell ref="BB27:BB29"/>
    <mergeCell ref="BD27:BD29"/>
    <mergeCell ref="AM27:AM29"/>
    <mergeCell ref="AO27:AO29"/>
    <mergeCell ref="AP27:AP29"/>
    <mergeCell ref="AR27:AR29"/>
    <mergeCell ref="AS27:AS29"/>
    <mergeCell ref="AU27:AU29"/>
    <mergeCell ref="BQ27:BQ29"/>
    <mergeCell ref="BS27:BS29"/>
    <mergeCell ref="BT27:BT29"/>
    <mergeCell ref="BV27:BV29"/>
    <mergeCell ref="BE27:BE29"/>
    <mergeCell ref="BG27:BG29"/>
    <mergeCell ref="BH27:BH29"/>
    <mergeCell ref="BJ27:BJ29"/>
    <mergeCell ref="BK27:BK29"/>
    <mergeCell ref="BM27:BM29"/>
    <mergeCell ref="DU27:DU29"/>
    <mergeCell ref="DV27:DV29"/>
    <mergeCell ref="E30:E32"/>
    <mergeCell ref="F30:F32"/>
    <mergeCell ref="H30:H32"/>
    <mergeCell ref="I30:I32"/>
    <mergeCell ref="K30:K32"/>
    <mergeCell ref="DG27:DG29"/>
    <mergeCell ref="DI27:DI29"/>
    <mergeCell ref="DJ27:DJ29"/>
    <mergeCell ref="DL27:DL29"/>
    <mergeCell ref="DM27:DM29"/>
    <mergeCell ref="DO27:DO29"/>
    <mergeCell ref="CX27:CX29"/>
    <mergeCell ref="CZ27:CZ29"/>
    <mergeCell ref="DA27:DA29"/>
    <mergeCell ref="DC27:DC29"/>
    <mergeCell ref="DD27:DD29"/>
    <mergeCell ref="DF27:DF29"/>
    <mergeCell ref="CO27:CO29"/>
    <mergeCell ref="CQ27:CQ29"/>
    <mergeCell ref="CR27:CR29"/>
    <mergeCell ref="CT27:CT29"/>
    <mergeCell ref="CU27:CU29"/>
    <mergeCell ref="L30:L32"/>
    <mergeCell ref="N30:N32"/>
    <mergeCell ref="O30:O32"/>
    <mergeCell ref="Q30:Q32"/>
    <mergeCell ref="R30:R32"/>
    <mergeCell ref="T30:T32"/>
    <mergeCell ref="DP27:DP29"/>
    <mergeCell ref="DR27:DR29"/>
    <mergeCell ref="DS27:DS29"/>
    <mergeCell ref="CW27:CW29"/>
    <mergeCell ref="CF27:CF29"/>
    <mergeCell ref="CH27:CH29"/>
    <mergeCell ref="CI27:CI29"/>
    <mergeCell ref="CK27:CK29"/>
    <mergeCell ref="CL27:CL29"/>
    <mergeCell ref="CN27:CN29"/>
    <mergeCell ref="BW27:BW29"/>
    <mergeCell ref="BY27:BY29"/>
    <mergeCell ref="BZ27:BZ29"/>
    <mergeCell ref="CB27:CB29"/>
    <mergeCell ref="CC27:CC29"/>
    <mergeCell ref="CE27:CE29"/>
    <mergeCell ref="BN27:BN29"/>
    <mergeCell ref="BP27:BP29"/>
    <mergeCell ref="AD30:AD32"/>
    <mergeCell ref="AF30:AF32"/>
    <mergeCell ref="AG30:AG32"/>
    <mergeCell ref="AI30:AI32"/>
    <mergeCell ref="AJ30:AJ32"/>
    <mergeCell ref="AL30:AL32"/>
    <mergeCell ref="U30:U32"/>
    <mergeCell ref="W30:W32"/>
    <mergeCell ref="X30:X32"/>
    <mergeCell ref="Z30:Z32"/>
    <mergeCell ref="AA30:AA32"/>
    <mergeCell ref="AC30:AC32"/>
    <mergeCell ref="AV30:AV32"/>
    <mergeCell ref="AX30:AX32"/>
    <mergeCell ref="AY30:AY32"/>
    <mergeCell ref="BA30:BA32"/>
    <mergeCell ref="BB30:BB32"/>
    <mergeCell ref="BD30:BD32"/>
    <mergeCell ref="AM30:AM32"/>
    <mergeCell ref="AO30:AO32"/>
    <mergeCell ref="AP30:AP32"/>
    <mergeCell ref="AR30:AR32"/>
    <mergeCell ref="AS30:AS32"/>
    <mergeCell ref="AU30:AU32"/>
    <mergeCell ref="BN30:BN32"/>
    <mergeCell ref="BP30:BP32"/>
    <mergeCell ref="BQ30:BQ32"/>
    <mergeCell ref="BS30:BS32"/>
    <mergeCell ref="BT30:BT32"/>
    <mergeCell ref="BV30:BV32"/>
    <mergeCell ref="BE30:BE32"/>
    <mergeCell ref="BG30:BG32"/>
    <mergeCell ref="BH30:BH32"/>
    <mergeCell ref="BJ30:BJ32"/>
    <mergeCell ref="BK30:BK32"/>
    <mergeCell ref="BM30:BM32"/>
    <mergeCell ref="CF30:CF32"/>
    <mergeCell ref="CH30:CH32"/>
    <mergeCell ref="CI30:CI32"/>
    <mergeCell ref="CK30:CK32"/>
    <mergeCell ref="CL30:CL32"/>
    <mergeCell ref="CN30:CN32"/>
    <mergeCell ref="BW30:BW32"/>
    <mergeCell ref="BY30:BY32"/>
    <mergeCell ref="BZ30:BZ32"/>
    <mergeCell ref="CB30:CB32"/>
    <mergeCell ref="CC30:CC32"/>
    <mergeCell ref="CE30:CE32"/>
    <mergeCell ref="CX30:CX32"/>
    <mergeCell ref="CZ30:CZ32"/>
    <mergeCell ref="DA30:DA32"/>
    <mergeCell ref="DC30:DC32"/>
    <mergeCell ref="DD30:DD32"/>
    <mergeCell ref="DF30:DF32"/>
    <mergeCell ref="CO30:CO32"/>
    <mergeCell ref="CQ30:CQ32"/>
    <mergeCell ref="CR30:CR32"/>
    <mergeCell ref="CT30:CT32"/>
    <mergeCell ref="CU30:CU32"/>
    <mergeCell ref="CW30:CW32"/>
    <mergeCell ref="DP30:DP32"/>
    <mergeCell ref="DR30:DR32"/>
    <mergeCell ref="DS30:DS32"/>
    <mergeCell ref="DU30:DU32"/>
    <mergeCell ref="DV30:DV32"/>
    <mergeCell ref="DG30:DG32"/>
    <mergeCell ref="DI30:DI32"/>
    <mergeCell ref="DJ30:DJ32"/>
    <mergeCell ref="DL30:DL32"/>
    <mergeCell ref="DM30:DM32"/>
    <mergeCell ref="DO30:DO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696A-873F-EF47-B266-F6690DF08891}">
  <dimension ref="A4:T44"/>
  <sheetViews>
    <sheetView topLeftCell="A3" workbookViewId="0">
      <selection activeCell="H30" sqref="H30:J44"/>
    </sheetView>
  </sheetViews>
  <sheetFormatPr baseColWidth="10" defaultRowHeight="16" x14ac:dyDescent="0.2"/>
  <cols>
    <col min="3" max="3" width="15" customWidth="1"/>
    <col min="4" max="4" width="13" customWidth="1"/>
  </cols>
  <sheetData>
    <row r="4" spans="1:20" x14ac:dyDescent="0.2">
      <c r="B4" s="141" t="s">
        <v>284</v>
      </c>
      <c r="C4" s="141"/>
      <c r="D4" s="141"/>
      <c r="G4" s="141" t="s">
        <v>285</v>
      </c>
      <c r="H4" s="141"/>
      <c r="I4" s="141"/>
    </row>
    <row r="5" spans="1:20" x14ac:dyDescent="0.2">
      <c r="B5" s="44" t="s">
        <v>40</v>
      </c>
      <c r="C5" s="44" t="s">
        <v>282</v>
      </c>
      <c r="D5" s="44" t="s">
        <v>283</v>
      </c>
      <c r="G5" s="44" t="s">
        <v>40</v>
      </c>
      <c r="H5" s="44" t="s">
        <v>282</v>
      </c>
      <c r="I5" s="44" t="s">
        <v>283</v>
      </c>
    </row>
    <row r="6" spans="1:20" x14ac:dyDescent="0.2">
      <c r="A6" t="s">
        <v>245</v>
      </c>
      <c r="B6" s="7">
        <v>3.2112000000000002E-2</v>
      </c>
      <c r="C6" s="7">
        <v>2.3175999999999999E-2</v>
      </c>
      <c r="D6" s="7">
        <v>2.5607000000000001E-2</v>
      </c>
      <c r="F6" t="s">
        <v>245</v>
      </c>
      <c r="G6" s="7">
        <v>3.1281999999999997E-2</v>
      </c>
      <c r="H6" s="7">
        <v>3.1774999999999998E-2</v>
      </c>
      <c r="I6" s="7">
        <v>2.3788E-2</v>
      </c>
    </row>
    <row r="7" spans="1:20" x14ac:dyDescent="0.2">
      <c r="A7" t="s">
        <v>246</v>
      </c>
      <c r="B7" s="7"/>
      <c r="C7" s="7">
        <v>3.0152000000000002E-2</v>
      </c>
      <c r="D7" s="7">
        <v>3.0790999999999999E-2</v>
      </c>
      <c r="F7" t="s">
        <v>246</v>
      </c>
      <c r="G7" s="7">
        <v>3.2826000000000001E-2</v>
      </c>
      <c r="H7" s="7">
        <v>3.1482999999999997E-2</v>
      </c>
      <c r="I7" s="7">
        <v>3.5795E-2</v>
      </c>
    </row>
    <row r="8" spans="1:20" x14ac:dyDescent="0.2">
      <c r="A8" t="s">
        <v>247</v>
      </c>
      <c r="B8" s="7"/>
      <c r="C8" s="7">
        <v>2.7754000000000001E-2</v>
      </c>
      <c r="D8" s="7">
        <v>2.7942000000000002E-2</v>
      </c>
      <c r="F8" t="s">
        <v>247</v>
      </c>
      <c r="G8" s="7"/>
      <c r="H8" s="7">
        <v>3.1362000000000001E-2</v>
      </c>
      <c r="I8" s="7">
        <v>3.4477000000000001E-2</v>
      </c>
    </row>
    <row r="10" spans="1:20" x14ac:dyDescent="0.2">
      <c r="C10" s="141" t="s">
        <v>287</v>
      </c>
      <c r="D10" s="141"/>
      <c r="E10" s="141"/>
      <c r="F10" s="141"/>
      <c r="G10" s="141"/>
      <c r="H10" s="141"/>
      <c r="I10" s="141"/>
    </row>
    <row r="11" spans="1:20" x14ac:dyDescent="0.2">
      <c r="B11" s="44" t="s">
        <v>286</v>
      </c>
      <c r="C11" s="7" t="s">
        <v>40</v>
      </c>
      <c r="D11" s="147" t="s">
        <v>159</v>
      </c>
      <c r="E11" s="147"/>
      <c r="F11" s="147"/>
      <c r="G11" s="147" t="s">
        <v>160</v>
      </c>
      <c r="H11" s="147"/>
      <c r="I11" s="147"/>
      <c r="J11" s="7"/>
      <c r="K11" s="7"/>
      <c r="L11" s="7"/>
      <c r="M11" s="7"/>
      <c r="N11" s="7"/>
      <c r="O11" s="147" t="s">
        <v>283</v>
      </c>
      <c r="P11" s="147"/>
      <c r="Q11" s="147"/>
      <c r="R11" s="147"/>
      <c r="S11" s="147"/>
      <c r="T11" s="147"/>
    </row>
    <row r="12" spans="1:20" x14ac:dyDescent="0.2">
      <c r="B12" s="7">
        <v>2.8763239999999999</v>
      </c>
      <c r="C12" s="7">
        <v>4.3639999999999998E-3</v>
      </c>
      <c r="D12" s="7">
        <v>4.0959999999999998E-3</v>
      </c>
      <c r="E12" s="7">
        <v>4.339E-3</v>
      </c>
      <c r="F12" s="7">
        <v>4.0150000000000003E-3</v>
      </c>
      <c r="G12" s="7">
        <v>4.5380000000000004E-3</v>
      </c>
      <c r="H12" s="7">
        <v>4.9800000000000001E-3</v>
      </c>
      <c r="I12" s="7">
        <v>4.9610000000000001E-3</v>
      </c>
      <c r="J12" s="7"/>
      <c r="K12" s="7"/>
      <c r="L12" s="7"/>
    </row>
    <row r="13" spans="1:20" x14ac:dyDescent="0.2">
      <c r="B13" s="7">
        <v>6.8963010000000002</v>
      </c>
      <c r="C13" s="7">
        <v>0.15062200000000001</v>
      </c>
      <c r="D13" s="7">
        <v>0.11441</v>
      </c>
      <c r="E13" s="7">
        <v>0.14380799999999999</v>
      </c>
      <c r="F13" s="7">
        <v>0.13486699999999999</v>
      </c>
      <c r="G13" s="7">
        <v>0.126413</v>
      </c>
      <c r="H13" s="7">
        <v>0.15324399999999999</v>
      </c>
      <c r="I13" s="7">
        <v>0.13542399999999999</v>
      </c>
      <c r="J13" s="7"/>
      <c r="K13" s="7"/>
      <c r="L13" s="7"/>
    </row>
    <row r="14" spans="1:20" x14ac:dyDescent="0.2">
      <c r="B14" s="7">
        <v>10.79684</v>
      </c>
      <c r="C14" s="7">
        <v>0.30408000000000002</v>
      </c>
      <c r="D14" s="7">
        <v>0.22184499999999999</v>
      </c>
      <c r="E14" s="7">
        <v>0.29443599999999998</v>
      </c>
      <c r="F14" s="7">
        <v>0.27490900000000001</v>
      </c>
      <c r="G14" s="7">
        <v>0.25476799999999999</v>
      </c>
      <c r="H14" s="7">
        <v>0.313328</v>
      </c>
      <c r="I14" s="7">
        <v>0.27644099999999999</v>
      </c>
      <c r="J14" s="7"/>
      <c r="K14" s="7"/>
      <c r="L14" s="7"/>
    </row>
    <row r="15" spans="1:20" x14ac:dyDescent="0.2">
      <c r="B15" s="7">
        <v>14.67872</v>
      </c>
      <c r="C15" s="7">
        <v>0.41555500000000001</v>
      </c>
      <c r="D15" s="7">
        <v>0.31653999999999999</v>
      </c>
      <c r="E15" s="7">
        <v>0.41385300000000003</v>
      </c>
      <c r="F15" s="7">
        <v>0.373334</v>
      </c>
      <c r="G15" s="7">
        <v>0.35243200000000002</v>
      </c>
      <c r="H15" s="7">
        <v>0.43151200000000001</v>
      </c>
      <c r="I15" s="7">
        <v>0.38811899999999999</v>
      </c>
      <c r="J15" s="7"/>
      <c r="K15" s="7"/>
      <c r="L15" s="7"/>
    </row>
    <row r="16" spans="1:20" x14ac:dyDescent="0.2">
      <c r="B16" s="7">
        <v>18.581250000000001</v>
      </c>
      <c r="C16" s="7">
        <v>0.47351199999999999</v>
      </c>
      <c r="D16" s="7">
        <v>0.36732399999999998</v>
      </c>
      <c r="E16" s="7">
        <v>0.47227599999999997</v>
      </c>
      <c r="F16" s="7">
        <v>0.42085800000000001</v>
      </c>
      <c r="G16" s="7">
        <v>0.40295700000000001</v>
      </c>
      <c r="H16" s="7">
        <v>0.48990299999999998</v>
      </c>
      <c r="I16" s="7">
        <v>0.44285999999999998</v>
      </c>
      <c r="J16" s="7"/>
      <c r="K16" s="7"/>
      <c r="L16" s="7"/>
    </row>
    <row r="17" spans="2:12" x14ac:dyDescent="0.2">
      <c r="B17" s="7">
        <v>22.41656</v>
      </c>
      <c r="C17" s="7">
        <v>0.51478199999999996</v>
      </c>
      <c r="D17" s="7">
        <v>0.403198</v>
      </c>
      <c r="E17" s="7">
        <v>0.51297800000000005</v>
      </c>
      <c r="F17" s="7">
        <v>0.45503199999999999</v>
      </c>
      <c r="G17" s="7">
        <v>0.43866500000000003</v>
      </c>
      <c r="H17" s="7">
        <v>0.53062600000000004</v>
      </c>
      <c r="I17" s="7">
        <v>0.48133399999999998</v>
      </c>
      <c r="J17" s="7"/>
      <c r="K17" s="7"/>
      <c r="L17" s="7"/>
    </row>
    <row r="18" spans="2:12" x14ac:dyDescent="0.2">
      <c r="B18" s="7">
        <v>26.25554</v>
      </c>
      <c r="C18" s="7">
        <v>0.55111699999999997</v>
      </c>
      <c r="D18" s="7">
        <v>0.43420199999999998</v>
      </c>
      <c r="E18" s="7">
        <v>0.54734499999999997</v>
      </c>
      <c r="F18" s="7">
        <v>0.48408899999999999</v>
      </c>
      <c r="G18" s="7">
        <v>0.46977600000000003</v>
      </c>
      <c r="H18" s="7">
        <v>0.56503700000000001</v>
      </c>
      <c r="I18" s="7">
        <v>0.51411099999999998</v>
      </c>
      <c r="J18" s="7"/>
      <c r="K18" s="7"/>
      <c r="L18" s="7"/>
    </row>
    <row r="19" spans="2:12" x14ac:dyDescent="0.2">
      <c r="B19" s="7">
        <v>30.12398</v>
      </c>
      <c r="C19" s="7">
        <v>0.58562099999999995</v>
      </c>
      <c r="D19" s="7">
        <v>0.46298699999999998</v>
      </c>
      <c r="E19" s="7">
        <v>0.57918999999999998</v>
      </c>
      <c r="F19" s="7">
        <v>0.51189099999999998</v>
      </c>
      <c r="G19" s="7">
        <v>0.49898100000000001</v>
      </c>
      <c r="H19" s="7">
        <v>0.59676300000000004</v>
      </c>
      <c r="I19" s="7">
        <v>0.54423200000000005</v>
      </c>
      <c r="J19" s="7"/>
      <c r="K19" s="7"/>
      <c r="L19" s="7"/>
    </row>
    <row r="20" spans="2:12" x14ac:dyDescent="0.2">
      <c r="B20" s="7">
        <v>26.265180000000001</v>
      </c>
      <c r="C20" s="7">
        <v>0.56679000000000002</v>
      </c>
      <c r="D20" s="7">
        <v>0.44774799999999998</v>
      </c>
      <c r="E20" s="7">
        <v>0.561311</v>
      </c>
      <c r="F20" s="7">
        <v>0.49749700000000002</v>
      </c>
      <c r="G20" s="7">
        <v>0.48289599999999999</v>
      </c>
      <c r="H20" s="7">
        <v>0.58008499999999996</v>
      </c>
      <c r="I20" s="7">
        <v>0.53059199999999995</v>
      </c>
      <c r="J20" s="7"/>
      <c r="K20" s="7"/>
      <c r="L20" s="7"/>
    </row>
    <row r="21" spans="2:12" x14ac:dyDescent="0.2">
      <c r="B21" s="7">
        <v>22.374320000000001</v>
      </c>
      <c r="C21" s="7">
        <v>0.54345399999999999</v>
      </c>
      <c r="D21" s="7">
        <v>0.42870399999999997</v>
      </c>
      <c r="E21" s="7">
        <v>0.53842199999999996</v>
      </c>
      <c r="F21" s="7">
        <v>0.478489</v>
      </c>
      <c r="G21" s="7">
        <v>0.46215000000000001</v>
      </c>
      <c r="H21" s="7">
        <v>0.55886100000000005</v>
      </c>
      <c r="I21" s="7">
        <v>0.51192899999999997</v>
      </c>
      <c r="J21" s="7"/>
      <c r="K21" s="7"/>
      <c r="L21" s="7"/>
    </row>
    <row r="22" spans="2:12" x14ac:dyDescent="0.2">
      <c r="B22" s="7">
        <v>18.47017</v>
      </c>
      <c r="C22" s="7">
        <v>0.51637900000000003</v>
      </c>
      <c r="D22" s="7">
        <v>0.40531699999999998</v>
      </c>
      <c r="E22" s="7">
        <v>0.51100199999999996</v>
      </c>
      <c r="F22" s="7">
        <v>0.45515499999999998</v>
      </c>
      <c r="G22" s="7">
        <v>0.43721199999999999</v>
      </c>
      <c r="H22" s="7">
        <v>0.53244800000000003</v>
      </c>
      <c r="I22" s="7">
        <v>0.48877599999999999</v>
      </c>
      <c r="J22" s="7"/>
      <c r="K22" s="7"/>
      <c r="L22" s="7"/>
    </row>
    <row r="23" spans="2:12" x14ac:dyDescent="0.2">
      <c r="B23" s="7">
        <v>14.564</v>
      </c>
      <c r="C23" s="7">
        <v>0.47808800000000001</v>
      </c>
      <c r="D23" s="7">
        <v>0.37201000000000001</v>
      </c>
      <c r="E23" s="7">
        <v>0.47169899999999998</v>
      </c>
      <c r="F23" s="7">
        <v>0.42376999999999998</v>
      </c>
      <c r="G23" s="7">
        <v>0.40326699999999999</v>
      </c>
      <c r="H23" s="7">
        <v>0.49496299999999999</v>
      </c>
      <c r="I23" s="7">
        <v>0.45399600000000001</v>
      </c>
      <c r="J23" s="7"/>
      <c r="K23" s="7"/>
      <c r="L23" s="7"/>
    </row>
    <row r="24" spans="2:12" x14ac:dyDescent="0.2">
      <c r="B24" s="7">
        <v>10.69078</v>
      </c>
      <c r="C24" s="7">
        <v>0.40334300000000001</v>
      </c>
      <c r="D24" s="7">
        <v>0.30383700000000002</v>
      </c>
      <c r="E24" s="7">
        <v>0.39145799999999997</v>
      </c>
      <c r="F24" s="7">
        <v>0.36124699999999998</v>
      </c>
      <c r="G24" s="7">
        <v>0.33852700000000002</v>
      </c>
      <c r="H24" s="7">
        <v>0.41808099999999998</v>
      </c>
      <c r="I24" s="7">
        <v>0.37904199999999999</v>
      </c>
      <c r="J24" s="7"/>
      <c r="K24" s="7"/>
      <c r="L24" s="7"/>
    </row>
    <row r="25" spans="2:12" x14ac:dyDescent="0.2">
      <c r="B25" s="7">
        <v>6.832668</v>
      </c>
      <c r="C25" s="7">
        <v>0.24984500000000001</v>
      </c>
      <c r="D25" s="7">
        <v>0.18682699999999999</v>
      </c>
      <c r="E25" s="7">
        <v>0.237071</v>
      </c>
      <c r="F25" s="7">
        <v>0.22447</v>
      </c>
      <c r="G25" s="7">
        <v>0.21177099999999999</v>
      </c>
      <c r="H25" s="7">
        <v>0.26078699999999999</v>
      </c>
      <c r="I25" s="7">
        <v>0.23566400000000001</v>
      </c>
      <c r="J25" s="7"/>
      <c r="K25" s="7"/>
      <c r="L25" s="7"/>
    </row>
    <row r="26" spans="2:12" x14ac:dyDescent="0.2">
      <c r="B26" s="7">
        <v>2.9098419999999998</v>
      </c>
      <c r="C26" s="7">
        <v>7.7653E-2</v>
      </c>
      <c r="D26" s="7">
        <v>6.5543000000000004E-2</v>
      </c>
      <c r="E26" s="7">
        <v>6.7996000000000001E-2</v>
      </c>
      <c r="F26" s="7">
        <v>6.5423999999999996E-2</v>
      </c>
      <c r="G26" s="7">
        <v>6.7921999999999996E-2</v>
      </c>
      <c r="H26" s="7">
        <v>8.2678000000000001E-2</v>
      </c>
      <c r="I26" s="7">
        <v>8.2353999999999997E-2</v>
      </c>
      <c r="J26" s="7"/>
      <c r="K26" s="7"/>
      <c r="L26" s="7"/>
    </row>
    <row r="29" spans="2:12" x14ac:dyDescent="0.2">
      <c r="B29" t="s">
        <v>286</v>
      </c>
      <c r="C29" s="141" t="s">
        <v>40</v>
      </c>
      <c r="D29" s="141"/>
      <c r="E29" s="147" t="s">
        <v>159</v>
      </c>
      <c r="F29" s="147"/>
      <c r="G29" s="147"/>
      <c r="H29" s="147" t="s">
        <v>160</v>
      </c>
      <c r="I29" s="147"/>
      <c r="J29" s="147"/>
    </row>
    <row r="30" spans="2:12" x14ac:dyDescent="0.2">
      <c r="B30" s="7">
        <v>2.8763239999999999</v>
      </c>
      <c r="C30" s="7">
        <v>4.6779999999999999E-3</v>
      </c>
      <c r="D30" s="7">
        <v>6.1009999999999997E-3</v>
      </c>
      <c r="E30" s="7">
        <v>3.9050000000000001E-3</v>
      </c>
      <c r="F30" s="7">
        <v>5.1380000000000002E-3</v>
      </c>
      <c r="G30" s="7">
        <v>2.947E-3</v>
      </c>
      <c r="H30" s="7">
        <v>4.9020000000000001E-3</v>
      </c>
      <c r="I30" s="7">
        <v>4.0769999999999999E-3</v>
      </c>
      <c r="J30" s="7">
        <v>5.3600000000000002E-3</v>
      </c>
    </row>
    <row r="31" spans="2:12" x14ac:dyDescent="0.2">
      <c r="B31" s="7">
        <v>6.8963010000000002</v>
      </c>
      <c r="C31" s="7">
        <v>0.147925</v>
      </c>
      <c r="D31" s="7">
        <v>0.156303</v>
      </c>
      <c r="E31" s="7">
        <v>0.15293499999999999</v>
      </c>
      <c r="F31" s="7">
        <v>0.15390599999999999</v>
      </c>
      <c r="G31" s="7">
        <v>0.14977199999999999</v>
      </c>
      <c r="H31" s="7">
        <v>0.117392</v>
      </c>
      <c r="I31" s="7">
        <v>0.171593</v>
      </c>
      <c r="J31" s="7">
        <v>0.16811400000000001</v>
      </c>
    </row>
    <row r="32" spans="2:12" x14ac:dyDescent="0.2">
      <c r="B32" s="7">
        <v>10.79684</v>
      </c>
      <c r="C32" s="7">
        <v>0.30230400000000002</v>
      </c>
      <c r="D32" s="7">
        <v>0.31769399999999998</v>
      </c>
      <c r="E32" s="7">
        <v>0.30634800000000001</v>
      </c>
      <c r="F32" s="7">
        <v>0.307786</v>
      </c>
      <c r="G32" s="7">
        <v>0.30360599999999999</v>
      </c>
      <c r="H32" s="7">
        <v>0.23124</v>
      </c>
      <c r="I32" s="7">
        <v>0.34591899999999998</v>
      </c>
      <c r="J32" s="7">
        <v>0.33403699999999997</v>
      </c>
    </row>
    <row r="33" spans="2:10" x14ac:dyDescent="0.2">
      <c r="B33" s="7">
        <v>14.67872</v>
      </c>
      <c r="C33" s="7">
        <v>0.41112799999999999</v>
      </c>
      <c r="D33" s="7">
        <v>0.44368299999999999</v>
      </c>
      <c r="E33" s="7">
        <v>0.41191699999999998</v>
      </c>
      <c r="F33" s="7">
        <v>0.422018</v>
      </c>
      <c r="G33" s="7">
        <v>0.41884399999999999</v>
      </c>
      <c r="H33" s="7">
        <v>0.31675999999999999</v>
      </c>
      <c r="I33" s="7">
        <v>0.47095300000000001</v>
      </c>
      <c r="J33" s="7">
        <v>0.44858799999999999</v>
      </c>
    </row>
    <row r="34" spans="2:10" x14ac:dyDescent="0.2">
      <c r="B34" s="7">
        <v>18.581250000000001</v>
      </c>
      <c r="C34" s="7">
        <v>0.46959299999999998</v>
      </c>
      <c r="D34" s="7">
        <v>0.510625</v>
      </c>
      <c r="E34" s="7">
        <v>0.46741300000000002</v>
      </c>
      <c r="F34" s="7">
        <v>0.48131000000000002</v>
      </c>
      <c r="G34" s="7">
        <v>0.47958200000000001</v>
      </c>
      <c r="H34" s="7">
        <v>0.36199500000000001</v>
      </c>
      <c r="I34" s="7">
        <v>0.53372200000000003</v>
      </c>
      <c r="J34" s="7">
        <v>0.50812100000000004</v>
      </c>
    </row>
    <row r="35" spans="2:10" x14ac:dyDescent="0.2">
      <c r="B35" s="7">
        <v>22.41656</v>
      </c>
      <c r="C35" s="7">
        <v>0.51380300000000001</v>
      </c>
      <c r="D35" s="7">
        <v>0.56105400000000005</v>
      </c>
      <c r="E35" s="7">
        <v>0.50868199999999997</v>
      </c>
      <c r="F35" s="7">
        <v>0.52475300000000002</v>
      </c>
      <c r="G35" s="7">
        <v>0.525362</v>
      </c>
      <c r="H35" s="7">
        <v>0.39495400000000003</v>
      </c>
      <c r="I35" s="7">
        <v>0.57881499999999997</v>
      </c>
      <c r="J35" s="7">
        <v>0.55305899999999997</v>
      </c>
    </row>
    <row r="36" spans="2:10" x14ac:dyDescent="0.2">
      <c r="B36" s="7">
        <v>26.25554</v>
      </c>
      <c r="C36" s="7">
        <v>0.55240100000000003</v>
      </c>
      <c r="D36" s="7">
        <v>0.60202100000000003</v>
      </c>
      <c r="E36" s="7">
        <v>0.54416799999999999</v>
      </c>
      <c r="F36" s="7">
        <v>0.56219200000000003</v>
      </c>
      <c r="G36" s="7">
        <v>0.56277299999999997</v>
      </c>
      <c r="H36" s="7">
        <v>0.42337900000000001</v>
      </c>
      <c r="I36" s="7">
        <v>0.617537</v>
      </c>
      <c r="J36" s="7">
        <v>0.59220099999999998</v>
      </c>
    </row>
    <row r="37" spans="2:10" x14ac:dyDescent="0.2">
      <c r="B37" s="7">
        <v>30.12398</v>
      </c>
      <c r="C37" s="7">
        <v>0.58713499999999996</v>
      </c>
      <c r="D37" s="7">
        <v>0.64210800000000001</v>
      </c>
      <c r="E37" s="7">
        <v>0.57682100000000003</v>
      </c>
      <c r="F37" s="7">
        <v>0.596576</v>
      </c>
      <c r="G37" s="7">
        <v>0.59935700000000003</v>
      </c>
      <c r="H37" s="7">
        <v>0.45006099999999999</v>
      </c>
      <c r="I37" s="7">
        <v>0.65284699999999996</v>
      </c>
      <c r="J37" s="7">
        <v>0.62825699999999995</v>
      </c>
    </row>
    <row r="38" spans="2:10" x14ac:dyDescent="0.2">
      <c r="B38" s="7">
        <v>26.265180000000001</v>
      </c>
      <c r="C38" s="7">
        <v>0.57046200000000002</v>
      </c>
      <c r="D38" s="7">
        <v>0.62478500000000003</v>
      </c>
      <c r="E38" s="7">
        <v>0.56132899999999997</v>
      </c>
      <c r="F38" s="7">
        <v>0.58028800000000003</v>
      </c>
      <c r="G38" s="7">
        <v>0.58122799999999997</v>
      </c>
      <c r="H38" s="7">
        <v>0.437278</v>
      </c>
      <c r="I38" s="7">
        <v>0.63288</v>
      </c>
      <c r="J38" s="7">
        <v>0.60851100000000002</v>
      </c>
    </row>
    <row r="39" spans="2:10" x14ac:dyDescent="0.2">
      <c r="B39" s="7">
        <v>22.374320000000001</v>
      </c>
      <c r="C39" s="7">
        <v>0.54812399999999994</v>
      </c>
      <c r="D39" s="7">
        <v>0.59793700000000005</v>
      </c>
      <c r="E39" s="7">
        <v>0.54091199999999995</v>
      </c>
      <c r="F39" s="7">
        <v>0.55925199999999997</v>
      </c>
      <c r="G39" s="7">
        <v>0.55605400000000005</v>
      </c>
      <c r="H39" s="7">
        <v>0.42036899999999999</v>
      </c>
      <c r="I39" s="7">
        <v>0.60841900000000004</v>
      </c>
      <c r="J39" s="7">
        <v>0.58418499999999995</v>
      </c>
    </row>
    <row r="40" spans="2:10" x14ac:dyDescent="0.2">
      <c r="B40" s="7">
        <v>18.47017</v>
      </c>
      <c r="C40" s="7">
        <v>0.52031899999999998</v>
      </c>
      <c r="D40" s="7">
        <v>0.56771899999999997</v>
      </c>
      <c r="E40" s="7">
        <v>0.51541599999999999</v>
      </c>
      <c r="F40" s="7">
        <v>0.532582</v>
      </c>
      <c r="G40" s="7">
        <v>0.52600599999999997</v>
      </c>
      <c r="H40" s="7">
        <v>0.39961200000000002</v>
      </c>
      <c r="I40" s="7">
        <v>0.57823100000000005</v>
      </c>
      <c r="J40" s="7">
        <v>0.55463200000000001</v>
      </c>
    </row>
    <row r="41" spans="2:10" x14ac:dyDescent="0.2">
      <c r="B41" s="7">
        <v>14.564</v>
      </c>
      <c r="C41" s="7">
        <v>0.48169499999999998</v>
      </c>
      <c r="D41" s="7">
        <v>0.52392099999999997</v>
      </c>
      <c r="E41" s="7">
        <v>0.47991899999999998</v>
      </c>
      <c r="F41" s="7">
        <v>0.494475</v>
      </c>
      <c r="G41" s="7">
        <v>0.48552000000000001</v>
      </c>
      <c r="H41" s="7">
        <v>0.37005700000000002</v>
      </c>
      <c r="I41" s="7">
        <v>0.53654000000000002</v>
      </c>
      <c r="J41" s="7">
        <v>0.51600599999999996</v>
      </c>
    </row>
    <row r="42" spans="2:10" x14ac:dyDescent="0.2">
      <c r="B42" s="7">
        <v>10.69078</v>
      </c>
      <c r="C42" s="7">
        <v>0.410634</v>
      </c>
      <c r="D42" s="7">
        <v>0.43943399999999999</v>
      </c>
      <c r="E42" s="7">
        <v>0.411713</v>
      </c>
      <c r="F42" s="7">
        <v>0.41738199999999998</v>
      </c>
      <c r="G42" s="7">
        <v>0.40631299999999998</v>
      </c>
      <c r="H42" s="7">
        <v>0.31131999999999999</v>
      </c>
      <c r="I42" s="7">
        <v>0.45599600000000001</v>
      </c>
      <c r="J42" s="7">
        <v>0.44096200000000002</v>
      </c>
    </row>
    <row r="43" spans="2:10" x14ac:dyDescent="0.2">
      <c r="B43" s="7">
        <v>6.832668</v>
      </c>
      <c r="C43" s="7">
        <v>0.26097900000000002</v>
      </c>
      <c r="D43" s="7">
        <v>0.27698400000000001</v>
      </c>
      <c r="E43" s="7">
        <v>0.26458199999999998</v>
      </c>
      <c r="F43" s="7">
        <v>0.26516200000000001</v>
      </c>
      <c r="G43" s="7">
        <v>0.25387100000000001</v>
      </c>
      <c r="H43" s="7">
        <v>0.19712399999999999</v>
      </c>
      <c r="I43" s="7">
        <v>0.285829</v>
      </c>
      <c r="J43" s="7">
        <v>0.28311599999999998</v>
      </c>
    </row>
    <row r="44" spans="2:10" x14ac:dyDescent="0.2">
      <c r="B44" s="7">
        <v>2.9098419999999998</v>
      </c>
      <c r="C44" s="7">
        <v>9.0239E-2</v>
      </c>
      <c r="D44" s="7">
        <v>9.5445000000000002E-2</v>
      </c>
      <c r="E44" s="7">
        <v>9.4607999999999998E-2</v>
      </c>
      <c r="F44" s="7">
        <v>9.7030000000000005E-2</v>
      </c>
      <c r="G44" s="7">
        <v>7.9646999999999996E-2</v>
      </c>
      <c r="H44" s="7">
        <v>7.0717000000000002E-2</v>
      </c>
      <c r="I44" s="7">
        <v>9.0400999999999995E-2</v>
      </c>
      <c r="J44" s="7">
        <v>9.6940999999999999E-2</v>
      </c>
    </row>
  </sheetData>
  <mergeCells count="9">
    <mergeCell ref="C29:D29"/>
    <mergeCell ref="E29:G29"/>
    <mergeCell ref="H29:J29"/>
    <mergeCell ref="B4:D4"/>
    <mergeCell ref="G4:I4"/>
    <mergeCell ref="O11:T11"/>
    <mergeCell ref="D11:F11"/>
    <mergeCell ref="G11:I11"/>
    <mergeCell ref="C10:I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0FF97-E49A-184B-9884-71AC8062000D}">
  <dimension ref="A3:M60"/>
  <sheetViews>
    <sheetView topLeftCell="A38" workbookViewId="0">
      <selection activeCell="K29" sqref="K29"/>
    </sheetView>
  </sheetViews>
  <sheetFormatPr baseColWidth="10" defaultRowHeight="16" x14ac:dyDescent="0.2"/>
  <cols>
    <col min="2" max="3" width="20.5" customWidth="1"/>
  </cols>
  <sheetData>
    <row r="3" spans="2:10" x14ac:dyDescent="0.2">
      <c r="B3" s="141" t="s">
        <v>262</v>
      </c>
      <c r="C3" s="141"/>
      <c r="D3" s="141"/>
      <c r="E3" s="141"/>
      <c r="F3" s="141"/>
      <c r="G3" s="141"/>
      <c r="H3" s="141"/>
      <c r="I3" s="141"/>
      <c r="J3" s="141"/>
    </row>
    <row r="4" spans="2:10" x14ac:dyDescent="0.2">
      <c r="B4" s="44" t="s">
        <v>261</v>
      </c>
      <c r="C4" s="147" t="s">
        <v>40</v>
      </c>
      <c r="D4" s="147"/>
      <c r="E4" s="147"/>
      <c r="F4" s="147"/>
      <c r="G4" s="147" t="s">
        <v>28</v>
      </c>
      <c r="H4" s="147"/>
      <c r="I4" s="147"/>
      <c r="J4" s="147"/>
    </row>
    <row r="5" spans="2:10" x14ac:dyDescent="0.2">
      <c r="B5" s="7">
        <v>0</v>
      </c>
      <c r="C5" s="7">
        <v>17.100000000000001</v>
      </c>
      <c r="D5" s="7">
        <v>18.2</v>
      </c>
      <c r="E5" s="7">
        <v>17.600000000000001</v>
      </c>
      <c r="F5" s="7">
        <v>17.8</v>
      </c>
      <c r="G5" s="7">
        <v>18.8</v>
      </c>
      <c r="H5" s="7">
        <v>18.7</v>
      </c>
      <c r="I5" s="7">
        <v>18.5</v>
      </c>
      <c r="J5" s="7">
        <v>18.399999999999999</v>
      </c>
    </row>
    <row r="6" spans="2:10" x14ac:dyDescent="0.2">
      <c r="B6" s="7">
        <v>2</v>
      </c>
      <c r="C6" s="7">
        <v>16.399999999999999</v>
      </c>
      <c r="D6" s="7">
        <v>17.2</v>
      </c>
      <c r="E6" s="7">
        <v>17.3</v>
      </c>
      <c r="F6" s="7">
        <v>17.8</v>
      </c>
      <c r="G6" s="7">
        <v>18.899999999999999</v>
      </c>
      <c r="H6" s="7">
        <v>18.100000000000001</v>
      </c>
      <c r="I6" s="7">
        <v>18.7</v>
      </c>
      <c r="J6" s="7">
        <v>18.5</v>
      </c>
    </row>
    <row r="7" spans="2:10" x14ac:dyDescent="0.2">
      <c r="B7" s="7">
        <v>6</v>
      </c>
      <c r="C7" s="7">
        <v>15.8</v>
      </c>
      <c r="D7" s="7">
        <v>16.600000000000001</v>
      </c>
      <c r="E7" s="7">
        <v>14.1</v>
      </c>
      <c r="F7" s="7">
        <v>17.8</v>
      </c>
      <c r="G7" s="7">
        <v>17.899999999999999</v>
      </c>
      <c r="H7" s="7">
        <v>18.600000000000001</v>
      </c>
      <c r="I7" s="7">
        <v>17.2</v>
      </c>
      <c r="J7" s="7">
        <v>16.399999999999999</v>
      </c>
    </row>
    <row r="8" spans="2:10" x14ac:dyDescent="0.2">
      <c r="B8" s="7">
        <v>8</v>
      </c>
      <c r="C8" s="7">
        <v>13.8</v>
      </c>
      <c r="D8" s="7">
        <v>14.9</v>
      </c>
      <c r="E8" s="7">
        <v>14.3</v>
      </c>
      <c r="F8" s="7">
        <v>18.3</v>
      </c>
      <c r="G8" s="7">
        <v>16.7</v>
      </c>
      <c r="H8" s="7">
        <v>18.5</v>
      </c>
      <c r="I8" s="7">
        <v>15</v>
      </c>
      <c r="J8" s="7">
        <v>14.1</v>
      </c>
    </row>
    <row r="9" spans="2:10" x14ac:dyDescent="0.2">
      <c r="B9" s="7">
        <v>9</v>
      </c>
      <c r="C9" s="7">
        <v>13.4</v>
      </c>
      <c r="D9" s="7">
        <v>14.5</v>
      </c>
      <c r="E9" s="7">
        <v>14.4</v>
      </c>
      <c r="F9" s="7">
        <v>19.3</v>
      </c>
      <c r="G9" s="7">
        <v>16.899999999999999</v>
      </c>
      <c r="H9" s="7">
        <v>19.2</v>
      </c>
      <c r="I9" s="7">
        <v>15.1</v>
      </c>
      <c r="J9" s="7"/>
    </row>
    <row r="10" spans="2:10" x14ac:dyDescent="0.2">
      <c r="B10" s="7">
        <v>11</v>
      </c>
      <c r="C10" s="7">
        <v>12</v>
      </c>
      <c r="D10" s="7">
        <v>14.5</v>
      </c>
      <c r="E10" s="7">
        <v>14.9</v>
      </c>
      <c r="F10" s="7">
        <v>19.600000000000001</v>
      </c>
      <c r="G10" s="7">
        <v>18.7</v>
      </c>
      <c r="H10" s="7">
        <v>19.899999999999999</v>
      </c>
      <c r="I10" s="7">
        <v>14.9</v>
      </c>
      <c r="J10" s="7"/>
    </row>
    <row r="11" spans="2:10" x14ac:dyDescent="0.2">
      <c r="B11" s="7">
        <v>13</v>
      </c>
      <c r="C11" s="7"/>
      <c r="D11" s="7">
        <v>15</v>
      </c>
      <c r="E11" s="7">
        <v>15.6</v>
      </c>
      <c r="F11" s="7">
        <v>19.5</v>
      </c>
      <c r="G11" s="7">
        <v>19.600000000000001</v>
      </c>
      <c r="H11" s="7">
        <v>20.2</v>
      </c>
      <c r="I11" s="7">
        <v>17.8</v>
      </c>
      <c r="J11" s="7"/>
    </row>
    <row r="13" spans="2:10" x14ac:dyDescent="0.2">
      <c r="C13" s="141" t="s">
        <v>266</v>
      </c>
      <c r="D13" s="141"/>
      <c r="E13" s="141"/>
      <c r="F13" s="141"/>
      <c r="G13" s="141"/>
      <c r="H13" s="141"/>
    </row>
    <row r="14" spans="2:10" x14ac:dyDescent="0.2">
      <c r="B14" s="44" t="s">
        <v>265</v>
      </c>
      <c r="C14" s="147" t="s">
        <v>263</v>
      </c>
      <c r="D14" s="147"/>
      <c r="E14" s="147"/>
      <c r="F14" s="147" t="s">
        <v>264</v>
      </c>
      <c r="G14" s="147"/>
      <c r="H14" s="147"/>
    </row>
    <row r="15" spans="2:10" x14ac:dyDescent="0.2">
      <c r="B15" s="7">
        <v>0</v>
      </c>
      <c r="C15" s="7">
        <v>21.2</v>
      </c>
      <c r="D15" s="7">
        <v>24.8</v>
      </c>
      <c r="E15" s="7">
        <v>24.8</v>
      </c>
      <c r="F15" s="7">
        <v>29.1</v>
      </c>
      <c r="G15" s="7">
        <v>26.2</v>
      </c>
      <c r="H15" s="7">
        <v>25.2</v>
      </c>
    </row>
    <row r="16" spans="2:10" x14ac:dyDescent="0.2">
      <c r="B16" s="7">
        <v>3</v>
      </c>
      <c r="C16" s="7">
        <v>20.2</v>
      </c>
      <c r="D16" s="7">
        <v>24.6</v>
      </c>
      <c r="E16" s="7">
        <v>23.6</v>
      </c>
      <c r="F16" s="7">
        <v>27.6</v>
      </c>
      <c r="G16" s="7">
        <v>25</v>
      </c>
      <c r="H16" s="7">
        <v>25.2</v>
      </c>
    </row>
    <row r="17" spans="2:9" x14ac:dyDescent="0.2">
      <c r="B17" s="7">
        <v>7</v>
      </c>
      <c r="C17" s="7">
        <v>20.2</v>
      </c>
      <c r="D17" s="7">
        <v>24.3</v>
      </c>
      <c r="E17" s="7">
        <v>22.4</v>
      </c>
      <c r="F17" s="7">
        <v>27.8</v>
      </c>
      <c r="G17" s="7">
        <v>24.9</v>
      </c>
      <c r="H17" s="7">
        <v>22.9</v>
      </c>
    </row>
    <row r="18" spans="2:9" x14ac:dyDescent="0.2">
      <c r="B18" s="7">
        <v>9</v>
      </c>
      <c r="C18" s="7">
        <v>18.399999999999999</v>
      </c>
      <c r="D18" s="7">
        <v>24.3</v>
      </c>
      <c r="E18" s="7">
        <v>20.8</v>
      </c>
      <c r="F18" s="7">
        <v>27.7</v>
      </c>
      <c r="G18" s="7">
        <v>25.4</v>
      </c>
      <c r="H18" s="7">
        <v>22.4</v>
      </c>
    </row>
    <row r="19" spans="2:9" x14ac:dyDescent="0.2">
      <c r="B19" s="7">
        <v>12</v>
      </c>
      <c r="C19" s="7">
        <v>20.3</v>
      </c>
      <c r="D19" s="7">
        <v>25.6</v>
      </c>
      <c r="E19" s="7">
        <v>24.1</v>
      </c>
      <c r="F19" s="7">
        <v>27.9</v>
      </c>
      <c r="G19" s="7">
        <v>26.4</v>
      </c>
      <c r="H19" s="7">
        <v>25.4</v>
      </c>
    </row>
    <row r="20" spans="2:9" x14ac:dyDescent="0.2">
      <c r="B20" s="7">
        <v>14</v>
      </c>
      <c r="C20" s="7"/>
      <c r="D20" s="7">
        <v>25.4</v>
      </c>
      <c r="E20" s="7">
        <v>23.7</v>
      </c>
      <c r="F20" s="7">
        <v>28.8</v>
      </c>
      <c r="G20" s="7">
        <v>26.6</v>
      </c>
      <c r="H20" s="7">
        <v>25.5</v>
      </c>
    </row>
    <row r="21" spans="2:9" x14ac:dyDescent="0.2">
      <c r="B21" s="7"/>
      <c r="C21" s="7"/>
      <c r="D21" s="7"/>
      <c r="E21" s="7"/>
      <c r="F21" s="7"/>
      <c r="G21" s="7"/>
      <c r="H21" s="7"/>
    </row>
    <row r="22" spans="2:9" x14ac:dyDescent="0.2">
      <c r="C22" s="141" t="s">
        <v>532</v>
      </c>
      <c r="D22" s="141"/>
      <c r="E22" s="141"/>
      <c r="F22" s="141"/>
      <c r="G22" s="141"/>
      <c r="H22" s="141"/>
      <c r="I22" s="141"/>
    </row>
    <row r="23" spans="2:9" x14ac:dyDescent="0.2">
      <c r="B23" s="3"/>
      <c r="C23" s="3" t="s">
        <v>310</v>
      </c>
      <c r="D23" s="128">
        <v>45474</v>
      </c>
      <c r="E23" s="128">
        <v>45478</v>
      </c>
      <c r="F23" s="128">
        <v>45482</v>
      </c>
      <c r="G23" s="128">
        <v>45485</v>
      </c>
      <c r="H23" s="128">
        <v>45489</v>
      </c>
      <c r="I23" s="128">
        <v>45492</v>
      </c>
    </row>
    <row r="24" spans="2:9" x14ac:dyDescent="0.2">
      <c r="B24" s="3"/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314</v>
      </c>
      <c r="I24" s="3" t="s">
        <v>316</v>
      </c>
    </row>
    <row r="25" spans="2:9" x14ac:dyDescent="0.2">
      <c r="B25" s="3"/>
      <c r="C25" s="3" t="s">
        <v>311</v>
      </c>
      <c r="D25" s="3" t="s">
        <v>317</v>
      </c>
      <c r="E25" s="3" t="s">
        <v>318</v>
      </c>
      <c r="F25" s="3" t="s">
        <v>319</v>
      </c>
      <c r="G25" s="3" t="s">
        <v>320</v>
      </c>
      <c r="H25" s="3" t="s">
        <v>321</v>
      </c>
      <c r="I25" s="3" t="s">
        <v>320</v>
      </c>
    </row>
    <row r="26" spans="2:9" x14ac:dyDescent="0.2">
      <c r="B26" s="3"/>
      <c r="C26" s="3" t="s">
        <v>311</v>
      </c>
      <c r="D26" s="3" t="s">
        <v>322</v>
      </c>
      <c r="E26" s="3" t="s">
        <v>323</v>
      </c>
      <c r="F26" s="3" t="s">
        <v>324</v>
      </c>
      <c r="G26" s="3" t="s">
        <v>325</v>
      </c>
      <c r="H26" s="3" t="s">
        <v>313</v>
      </c>
      <c r="I26" s="3" t="s">
        <v>326</v>
      </c>
    </row>
    <row r="27" spans="2:9" x14ac:dyDescent="0.2">
      <c r="B27" s="3"/>
      <c r="C27" s="3" t="s">
        <v>311</v>
      </c>
      <c r="D27" s="3" t="s">
        <v>327</v>
      </c>
      <c r="E27" s="3" t="s">
        <v>328</v>
      </c>
      <c r="F27" s="3" t="s">
        <v>329</v>
      </c>
      <c r="G27" s="3" t="s">
        <v>330</v>
      </c>
      <c r="H27" s="3" t="s">
        <v>331</v>
      </c>
      <c r="I27" s="3" t="s">
        <v>332</v>
      </c>
    </row>
    <row r="28" spans="2:9" x14ac:dyDescent="0.2">
      <c r="B28" s="3"/>
      <c r="C28" s="3" t="s">
        <v>15</v>
      </c>
      <c r="D28" s="3" t="s">
        <v>333</v>
      </c>
      <c r="E28" s="3" t="s">
        <v>334</v>
      </c>
      <c r="F28" s="3" t="s">
        <v>335</v>
      </c>
      <c r="G28" s="3" t="s">
        <v>336</v>
      </c>
      <c r="H28" s="3" t="s">
        <v>337</v>
      </c>
      <c r="I28" s="3" t="s">
        <v>338</v>
      </c>
    </row>
    <row r="29" spans="2:9" x14ac:dyDescent="0.2">
      <c r="B29" s="3"/>
      <c r="C29" s="3" t="s">
        <v>15</v>
      </c>
      <c r="D29" s="3" t="s">
        <v>339</v>
      </c>
      <c r="E29" s="3" t="s">
        <v>340</v>
      </c>
      <c r="F29" s="3" t="s">
        <v>341</v>
      </c>
      <c r="G29" s="3" t="s">
        <v>342</v>
      </c>
      <c r="H29" s="3" t="s">
        <v>343</v>
      </c>
      <c r="I29" s="3" t="s">
        <v>341</v>
      </c>
    </row>
    <row r="30" spans="2:9" x14ac:dyDescent="0.2">
      <c r="B30" s="3"/>
      <c r="C30" s="3" t="s">
        <v>15</v>
      </c>
      <c r="D30" s="3" t="s">
        <v>344</v>
      </c>
      <c r="E30" s="3" t="s">
        <v>345</v>
      </c>
      <c r="F30" s="3" t="s">
        <v>346</v>
      </c>
      <c r="G30" s="3" t="s">
        <v>347</v>
      </c>
      <c r="H30" s="3" t="s">
        <v>348</v>
      </c>
      <c r="I30" s="3" t="s">
        <v>349</v>
      </c>
    </row>
    <row r="31" spans="2:9" x14ac:dyDescent="0.2">
      <c r="B31" s="3"/>
      <c r="C31" s="3" t="s">
        <v>15</v>
      </c>
      <c r="D31" s="3" t="s">
        <v>350</v>
      </c>
      <c r="E31" s="3" t="s">
        <v>351</v>
      </c>
      <c r="F31" s="3" t="s">
        <v>327</v>
      </c>
      <c r="G31" s="3" t="s">
        <v>352</v>
      </c>
      <c r="H31" s="3" t="s">
        <v>353</v>
      </c>
      <c r="I31" s="3" t="s">
        <v>336</v>
      </c>
    </row>
    <row r="32" spans="2:9" x14ac:dyDescent="0.2">
      <c r="B32" s="3"/>
      <c r="C32" s="3" t="s">
        <v>15</v>
      </c>
      <c r="D32" s="3" t="s">
        <v>354</v>
      </c>
      <c r="E32" s="3" t="s">
        <v>355</v>
      </c>
      <c r="F32" s="3" t="s">
        <v>356</v>
      </c>
      <c r="G32" s="3" t="s">
        <v>357</v>
      </c>
      <c r="H32" s="3" t="s">
        <v>358</v>
      </c>
      <c r="I32" s="3" t="s">
        <v>358</v>
      </c>
    </row>
    <row r="33" spans="1:13" x14ac:dyDescent="0.2">
      <c r="B33" s="3"/>
      <c r="C33" s="3" t="s">
        <v>15</v>
      </c>
      <c r="D33" s="3" t="s">
        <v>359</v>
      </c>
      <c r="E33" s="3" t="s">
        <v>360</v>
      </c>
      <c r="F33" s="3" t="s">
        <v>361</v>
      </c>
      <c r="G33" s="3" t="s">
        <v>344</v>
      </c>
      <c r="H33" s="3" t="s">
        <v>332</v>
      </c>
      <c r="I33" s="3" t="s">
        <v>360</v>
      </c>
    </row>
    <row r="34" spans="1:13" x14ac:dyDescent="0.2">
      <c r="B34" s="3"/>
      <c r="C34" s="3" t="s">
        <v>311</v>
      </c>
      <c r="D34" s="3" t="s">
        <v>314</v>
      </c>
      <c r="E34" s="3" t="s">
        <v>362</v>
      </c>
      <c r="F34" s="3" t="s">
        <v>338</v>
      </c>
      <c r="G34" s="3" t="s">
        <v>363</v>
      </c>
      <c r="H34" s="3" t="s">
        <v>364</v>
      </c>
      <c r="I34" s="3" t="s">
        <v>365</v>
      </c>
    </row>
    <row r="35" spans="1:13" x14ac:dyDescent="0.2">
      <c r="B35" s="3"/>
      <c r="C35" s="3" t="s">
        <v>311</v>
      </c>
      <c r="D35" s="3" t="s">
        <v>366</v>
      </c>
      <c r="E35" s="3" t="s">
        <v>367</v>
      </c>
      <c r="F35" s="3" t="s">
        <v>368</v>
      </c>
      <c r="G35" s="3" t="s">
        <v>360</v>
      </c>
      <c r="H35" s="3" t="s">
        <v>334</v>
      </c>
      <c r="I35" s="3" t="s">
        <v>369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</row>
    <row r="37" spans="1:13" x14ac:dyDescent="0.2">
      <c r="B37" s="52"/>
      <c r="C37" s="52"/>
      <c r="D37" s="52"/>
      <c r="E37" s="52"/>
      <c r="F37" s="52"/>
      <c r="G37" s="52"/>
      <c r="H37" s="52"/>
      <c r="I37" s="52"/>
    </row>
    <row r="38" spans="1:13" x14ac:dyDescent="0.2">
      <c r="B38" t="s">
        <v>169</v>
      </c>
      <c r="C38" t="s">
        <v>112</v>
      </c>
      <c r="D38" t="s">
        <v>413</v>
      </c>
      <c r="E38" t="s">
        <v>220</v>
      </c>
      <c r="F38" t="s">
        <v>175</v>
      </c>
      <c r="G38" t="s">
        <v>432</v>
      </c>
    </row>
    <row r="39" spans="1:13" x14ac:dyDescent="0.2">
      <c r="B39" t="s">
        <v>267</v>
      </c>
      <c r="C39" t="s">
        <v>28</v>
      </c>
      <c r="D39">
        <v>2.25</v>
      </c>
      <c r="E39">
        <v>50</v>
      </c>
      <c r="F39" t="s">
        <v>188</v>
      </c>
      <c r="G39" t="s">
        <v>433</v>
      </c>
    </row>
    <row r="40" spans="1:13" x14ac:dyDescent="0.2">
      <c r="B40" t="s">
        <v>269</v>
      </c>
      <c r="C40" t="s">
        <v>28</v>
      </c>
      <c r="D40">
        <v>2.75</v>
      </c>
      <c r="E40">
        <v>60</v>
      </c>
      <c r="F40" t="s">
        <v>188</v>
      </c>
      <c r="G40" t="s">
        <v>433</v>
      </c>
      <c r="H40" s="147"/>
      <c r="I40" s="147"/>
      <c r="J40" s="147"/>
      <c r="K40" s="147"/>
      <c r="L40" s="147"/>
      <c r="M40" s="147"/>
    </row>
    <row r="41" spans="1:13" x14ac:dyDescent="0.2">
      <c r="A41" s="84"/>
      <c r="B41" t="s">
        <v>270</v>
      </c>
      <c r="C41" t="s">
        <v>28</v>
      </c>
      <c r="D41">
        <v>2.25</v>
      </c>
      <c r="E41">
        <v>45</v>
      </c>
      <c r="F41" t="s">
        <v>188</v>
      </c>
      <c r="G41" t="s">
        <v>433</v>
      </c>
      <c r="H41" s="7"/>
      <c r="I41" s="7"/>
      <c r="J41" s="7"/>
      <c r="K41" s="7"/>
      <c r="L41" s="7"/>
      <c r="M41" s="7"/>
    </row>
    <row r="42" spans="1:13" x14ac:dyDescent="0.2">
      <c r="A42" s="84"/>
      <c r="B42" t="s">
        <v>271</v>
      </c>
      <c r="C42" t="s">
        <v>28</v>
      </c>
      <c r="D42">
        <v>1.85</v>
      </c>
      <c r="E42">
        <v>45</v>
      </c>
      <c r="F42" t="s">
        <v>272</v>
      </c>
      <c r="G42" t="s">
        <v>434</v>
      </c>
      <c r="H42" s="7"/>
      <c r="I42" s="7"/>
      <c r="J42" s="7"/>
      <c r="K42" s="7"/>
      <c r="L42" s="7"/>
      <c r="M42" s="7"/>
    </row>
    <row r="43" spans="1:13" x14ac:dyDescent="0.2">
      <c r="A43" s="84"/>
      <c r="B43" t="s">
        <v>273</v>
      </c>
      <c r="C43" t="s">
        <v>15</v>
      </c>
      <c r="D43">
        <v>3.5</v>
      </c>
      <c r="E43">
        <v>50</v>
      </c>
      <c r="F43" t="s">
        <v>274</v>
      </c>
      <c r="G43" t="s">
        <v>435</v>
      </c>
      <c r="H43" s="7"/>
      <c r="I43" s="7"/>
      <c r="J43" s="7"/>
      <c r="K43" s="7"/>
      <c r="L43" s="7"/>
      <c r="M43" s="7"/>
    </row>
    <row r="44" spans="1:13" x14ac:dyDescent="0.2">
      <c r="A44" s="84"/>
      <c r="B44" t="s">
        <v>275</v>
      </c>
      <c r="C44" t="s">
        <v>15</v>
      </c>
      <c r="D44">
        <v>2</v>
      </c>
      <c r="E44">
        <v>30</v>
      </c>
      <c r="F44" t="s">
        <v>198</v>
      </c>
      <c r="H44" s="7"/>
      <c r="I44" s="7"/>
      <c r="J44" s="7"/>
      <c r="K44" s="7"/>
      <c r="L44" s="7"/>
      <c r="M44" s="7"/>
    </row>
    <row r="45" spans="1:13" x14ac:dyDescent="0.2">
      <c r="A45" s="84"/>
      <c r="B45" t="s">
        <v>276</v>
      </c>
      <c r="C45" t="s">
        <v>15</v>
      </c>
      <c r="D45">
        <v>2.25</v>
      </c>
      <c r="E45">
        <v>30</v>
      </c>
      <c r="F45" t="s">
        <v>188</v>
      </c>
      <c r="G45" t="s">
        <v>433</v>
      </c>
      <c r="H45" s="7"/>
      <c r="I45" s="7"/>
      <c r="J45" s="7"/>
      <c r="K45" s="7"/>
      <c r="L45" s="7"/>
      <c r="M45" s="7"/>
    </row>
    <row r="46" spans="1:13" x14ac:dyDescent="0.2">
      <c r="A46" s="84"/>
      <c r="B46" t="s">
        <v>277</v>
      </c>
      <c r="C46" t="s">
        <v>15</v>
      </c>
      <c r="D46">
        <v>2.75</v>
      </c>
      <c r="E46">
        <v>55</v>
      </c>
      <c r="F46" t="s">
        <v>188</v>
      </c>
      <c r="G46" t="s">
        <v>433</v>
      </c>
      <c r="H46" s="7"/>
      <c r="I46" s="7"/>
      <c r="J46" s="7"/>
      <c r="K46" s="7"/>
      <c r="L46" s="7"/>
      <c r="M46" s="7"/>
    </row>
    <row r="47" spans="1:13" x14ac:dyDescent="0.2">
      <c r="A47" s="84"/>
      <c r="B47" t="s">
        <v>278</v>
      </c>
      <c r="C47" t="s">
        <v>15</v>
      </c>
      <c r="D47">
        <v>3</v>
      </c>
      <c r="E47">
        <v>50</v>
      </c>
      <c r="F47" t="s">
        <v>274</v>
      </c>
      <c r="G47" t="s">
        <v>433</v>
      </c>
      <c r="H47" s="7"/>
      <c r="I47" s="7"/>
      <c r="J47" s="7"/>
      <c r="K47" s="7"/>
      <c r="L47" s="7"/>
      <c r="M47" s="7"/>
    </row>
    <row r="48" spans="1:13" x14ac:dyDescent="0.2">
      <c r="A48" s="84"/>
      <c r="B48" t="s">
        <v>279</v>
      </c>
      <c r="C48" t="s">
        <v>15</v>
      </c>
      <c r="D48">
        <v>2</v>
      </c>
      <c r="E48">
        <v>30</v>
      </c>
      <c r="F48" t="s">
        <v>198</v>
      </c>
      <c r="H48" s="7"/>
      <c r="I48" s="7"/>
      <c r="J48" s="7"/>
      <c r="K48" s="7"/>
      <c r="L48" s="7"/>
      <c r="M48" s="7"/>
    </row>
    <row r="49" spans="1:13" x14ac:dyDescent="0.2">
      <c r="A49" s="84"/>
      <c r="B49" t="s">
        <v>280</v>
      </c>
      <c r="C49" t="s">
        <v>28</v>
      </c>
      <c r="D49">
        <v>4</v>
      </c>
      <c r="E49">
        <v>60</v>
      </c>
      <c r="F49" t="s">
        <v>274</v>
      </c>
      <c r="G49" t="s">
        <v>433</v>
      </c>
      <c r="H49" s="7"/>
      <c r="I49" s="7"/>
      <c r="J49" s="7"/>
      <c r="K49" s="7"/>
      <c r="L49" s="7"/>
      <c r="M49" s="7"/>
    </row>
    <row r="50" spans="1:13" x14ac:dyDescent="0.2">
      <c r="A50" s="84"/>
      <c r="B50" t="s">
        <v>281</v>
      </c>
      <c r="C50" t="s">
        <v>28</v>
      </c>
      <c r="D50">
        <v>2.5</v>
      </c>
      <c r="E50">
        <v>40</v>
      </c>
      <c r="F50" t="s">
        <v>274</v>
      </c>
      <c r="G50" t="s">
        <v>433</v>
      </c>
      <c r="H50" s="7"/>
      <c r="I50" s="7"/>
      <c r="J50" s="7"/>
      <c r="K50" s="7"/>
      <c r="L50" s="7"/>
      <c r="M50" s="7"/>
    </row>
    <row r="51" spans="1:13" x14ac:dyDescent="0.2">
      <c r="A51" s="8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2">
      <c r="A52" s="8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2">
      <c r="A53" s="8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2">
      <c r="A54" s="8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x14ac:dyDescent="0.2">
      <c r="A55" s="8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2">
      <c r="A56" s="8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2">
      <c r="A57" s="8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2">
      <c r="A58" s="8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">
      <c r="A59" s="8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x14ac:dyDescent="0.2">
      <c r="A60" s="8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</sheetData>
  <mergeCells count="8">
    <mergeCell ref="H40:M40"/>
    <mergeCell ref="C4:F4"/>
    <mergeCell ref="G4:J4"/>
    <mergeCell ref="B3:J3"/>
    <mergeCell ref="C14:E14"/>
    <mergeCell ref="F14:H14"/>
    <mergeCell ref="C13:H13"/>
    <mergeCell ref="C22:I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8168-FAFA-4249-B04F-728D1571401F}">
  <dimension ref="B4:F25"/>
  <sheetViews>
    <sheetView tabSelected="1" workbookViewId="0">
      <selection activeCell="L10" sqref="L10"/>
    </sheetView>
  </sheetViews>
  <sheetFormatPr baseColWidth="10" defaultRowHeight="16" x14ac:dyDescent="0.2"/>
  <sheetData>
    <row r="4" spans="2:6" x14ac:dyDescent="0.2">
      <c r="B4" s="197" t="s">
        <v>438</v>
      </c>
      <c r="C4" s="197"/>
      <c r="D4" s="197"/>
      <c r="E4" s="197"/>
      <c r="F4" s="197"/>
    </row>
    <row r="5" spans="2:6" x14ac:dyDescent="0.2">
      <c r="B5" s="64"/>
      <c r="C5" s="64"/>
      <c r="D5" s="64"/>
      <c r="E5" s="64" t="s">
        <v>40</v>
      </c>
      <c r="F5" s="64" t="s">
        <v>28</v>
      </c>
    </row>
    <row r="6" spans="2:6" x14ac:dyDescent="0.2">
      <c r="B6" s="8">
        <v>226</v>
      </c>
      <c r="C6" s="196">
        <v>44936</v>
      </c>
      <c r="D6" s="196">
        <v>44958</v>
      </c>
      <c r="E6" s="7">
        <v>1</v>
      </c>
      <c r="F6" s="7"/>
    </row>
    <row r="7" spans="2:6" x14ac:dyDescent="0.2">
      <c r="B7" s="8">
        <v>227</v>
      </c>
      <c r="C7" s="196">
        <v>44936</v>
      </c>
      <c r="D7" s="196">
        <v>44958</v>
      </c>
      <c r="E7" s="7">
        <v>1</v>
      </c>
      <c r="F7" s="7"/>
    </row>
    <row r="8" spans="2:6" x14ac:dyDescent="0.2">
      <c r="B8" s="8">
        <v>228</v>
      </c>
      <c r="C8" s="196">
        <v>44936</v>
      </c>
      <c r="D8" s="196">
        <v>44958</v>
      </c>
      <c r="E8" s="7">
        <v>1</v>
      </c>
      <c r="F8" s="7"/>
    </row>
    <row r="9" spans="2:6" x14ac:dyDescent="0.2">
      <c r="B9" s="8">
        <v>232</v>
      </c>
      <c r="C9" s="196">
        <v>44936</v>
      </c>
      <c r="D9" s="196">
        <v>45002</v>
      </c>
      <c r="E9" s="7">
        <v>1</v>
      </c>
      <c r="F9" s="7"/>
    </row>
    <row r="10" spans="2:6" x14ac:dyDescent="0.2">
      <c r="B10" s="8">
        <v>233</v>
      </c>
      <c r="C10" s="196">
        <v>44936</v>
      </c>
      <c r="D10" s="196">
        <v>44958</v>
      </c>
      <c r="E10" s="7">
        <v>1</v>
      </c>
      <c r="F10" s="7"/>
    </row>
    <row r="11" spans="2:6" x14ac:dyDescent="0.2">
      <c r="B11" s="8">
        <v>234</v>
      </c>
      <c r="C11" s="196">
        <v>44936</v>
      </c>
      <c r="D11" s="196">
        <v>45110</v>
      </c>
      <c r="E11" s="7">
        <v>1</v>
      </c>
      <c r="F11" s="7"/>
    </row>
    <row r="12" spans="2:6" x14ac:dyDescent="0.2">
      <c r="B12" s="8">
        <v>236</v>
      </c>
      <c r="C12" s="196">
        <v>44936</v>
      </c>
      <c r="D12" s="196">
        <v>45110</v>
      </c>
      <c r="E12" s="7">
        <v>1</v>
      </c>
      <c r="F12" s="7"/>
    </row>
    <row r="13" spans="2:6" x14ac:dyDescent="0.2">
      <c r="B13" s="8">
        <v>237</v>
      </c>
      <c r="C13" s="196">
        <v>44936</v>
      </c>
      <c r="D13" s="196">
        <v>44958</v>
      </c>
      <c r="E13" s="7">
        <v>1</v>
      </c>
      <c r="F13" s="7"/>
    </row>
    <row r="14" spans="2:6" x14ac:dyDescent="0.2">
      <c r="B14" s="8">
        <v>238</v>
      </c>
      <c r="C14" s="196">
        <v>44936</v>
      </c>
      <c r="D14" s="196">
        <v>45110</v>
      </c>
      <c r="E14" s="7">
        <v>1</v>
      </c>
      <c r="F14" s="7"/>
    </row>
    <row r="15" spans="2:6" x14ac:dyDescent="0.2">
      <c r="B15" s="8">
        <v>244</v>
      </c>
      <c r="C15" s="196">
        <v>44936</v>
      </c>
      <c r="D15" s="196">
        <v>44958</v>
      </c>
      <c r="E15" s="7">
        <v>1</v>
      </c>
      <c r="F15" s="7"/>
    </row>
    <row r="16" spans="2:6" x14ac:dyDescent="0.2">
      <c r="B16" s="8">
        <v>230</v>
      </c>
      <c r="C16" s="196">
        <v>44936</v>
      </c>
      <c r="D16" s="196">
        <v>44958</v>
      </c>
      <c r="E16" s="7"/>
      <c r="F16" s="7">
        <v>1</v>
      </c>
    </row>
    <row r="17" spans="2:6" x14ac:dyDescent="0.2">
      <c r="B17" s="8">
        <v>231</v>
      </c>
      <c r="C17" s="196">
        <v>44936</v>
      </c>
      <c r="D17" s="196">
        <v>45014</v>
      </c>
      <c r="E17" s="7"/>
      <c r="F17" s="7">
        <v>1</v>
      </c>
    </row>
    <row r="18" spans="2:6" x14ac:dyDescent="0.2">
      <c r="B18" s="8">
        <v>229</v>
      </c>
      <c r="C18" s="196">
        <v>44936</v>
      </c>
      <c r="D18" s="196">
        <v>45014</v>
      </c>
      <c r="E18" s="7"/>
      <c r="F18" s="7">
        <v>1</v>
      </c>
    </row>
    <row r="19" spans="2:6" x14ac:dyDescent="0.2">
      <c r="B19" s="8">
        <v>243</v>
      </c>
      <c r="C19" s="196">
        <v>44936</v>
      </c>
      <c r="D19" s="196">
        <v>45110</v>
      </c>
      <c r="E19" s="7"/>
      <c r="F19" s="7">
        <v>1</v>
      </c>
    </row>
    <row r="20" spans="2:6" x14ac:dyDescent="0.2">
      <c r="B20" s="8">
        <v>239</v>
      </c>
      <c r="C20" s="196">
        <v>44936</v>
      </c>
      <c r="D20" s="196">
        <v>45110</v>
      </c>
      <c r="E20" s="7"/>
      <c r="F20" s="7">
        <v>1</v>
      </c>
    </row>
    <row r="21" spans="2:6" x14ac:dyDescent="0.2">
      <c r="B21" s="8">
        <v>240</v>
      </c>
      <c r="C21" s="196">
        <v>44936</v>
      </c>
      <c r="D21" s="196">
        <v>45110</v>
      </c>
      <c r="E21" s="7"/>
      <c r="F21" s="7">
        <v>1</v>
      </c>
    </row>
    <row r="22" spans="2:6" x14ac:dyDescent="0.2">
      <c r="B22" s="8">
        <v>241</v>
      </c>
      <c r="C22" s="196">
        <v>44936</v>
      </c>
      <c r="D22" s="196">
        <v>45110</v>
      </c>
      <c r="E22" s="7"/>
      <c r="F22" s="7">
        <v>1</v>
      </c>
    </row>
    <row r="23" spans="2:6" x14ac:dyDescent="0.2">
      <c r="B23" s="8">
        <v>242</v>
      </c>
      <c r="C23" s="196">
        <v>44936</v>
      </c>
      <c r="D23" s="196">
        <v>45110</v>
      </c>
      <c r="E23" s="7"/>
      <c r="F23" s="7">
        <v>1</v>
      </c>
    </row>
    <row r="24" spans="2:6" x14ac:dyDescent="0.2">
      <c r="B24" s="8">
        <v>245</v>
      </c>
      <c r="C24" s="196">
        <v>44936</v>
      </c>
      <c r="D24" s="196">
        <v>44995</v>
      </c>
      <c r="E24" s="7"/>
      <c r="F24" s="7">
        <v>1</v>
      </c>
    </row>
    <row r="25" spans="2:6" x14ac:dyDescent="0.2">
      <c r="B25" s="8">
        <v>235</v>
      </c>
      <c r="C25" s="196">
        <v>44936</v>
      </c>
      <c r="D25" s="196">
        <v>44958</v>
      </c>
      <c r="E25" s="7"/>
      <c r="F25" s="7">
        <v>1</v>
      </c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B5FB-2F25-FD43-974F-73E6C4548BE4}">
  <dimension ref="B2:H37"/>
  <sheetViews>
    <sheetView topLeftCell="A2" workbookViewId="0">
      <selection activeCell="B25" sqref="B25:C25"/>
    </sheetView>
  </sheetViews>
  <sheetFormatPr baseColWidth="10" defaultRowHeight="16" x14ac:dyDescent="0.2"/>
  <cols>
    <col min="3" max="3" width="15.6640625" customWidth="1"/>
    <col min="4" max="4" width="14" customWidth="1"/>
  </cols>
  <sheetData>
    <row r="2" spans="2:8" x14ac:dyDescent="0.2">
      <c r="C2" s="141" t="s">
        <v>47</v>
      </c>
      <c r="D2" s="141"/>
      <c r="E2" t="s">
        <v>15</v>
      </c>
      <c r="F2" t="s">
        <v>28</v>
      </c>
    </row>
    <row r="3" spans="2:8" x14ac:dyDescent="0.2">
      <c r="B3" s="8">
        <v>101</v>
      </c>
      <c r="C3" s="7" t="s">
        <v>41</v>
      </c>
      <c r="D3" s="7" t="s">
        <v>42</v>
      </c>
      <c r="E3" s="7">
        <v>1</v>
      </c>
      <c r="F3" s="7"/>
    </row>
    <row r="4" spans="2:8" x14ac:dyDescent="0.2">
      <c r="B4" s="8">
        <v>102</v>
      </c>
      <c r="C4" s="7" t="s">
        <v>41</v>
      </c>
      <c r="D4" s="7" t="s">
        <v>43</v>
      </c>
      <c r="E4" s="7">
        <v>1</v>
      </c>
      <c r="F4" s="7"/>
    </row>
    <row r="5" spans="2:8" x14ac:dyDescent="0.2">
      <c r="B5" s="8">
        <v>103</v>
      </c>
      <c r="C5" s="7" t="s">
        <v>41</v>
      </c>
      <c r="D5" s="7" t="s">
        <v>43</v>
      </c>
      <c r="E5" s="7">
        <v>1</v>
      </c>
      <c r="F5" s="7"/>
    </row>
    <row r="6" spans="2:8" x14ac:dyDescent="0.2">
      <c r="B6" s="8">
        <v>104</v>
      </c>
      <c r="C6" s="7" t="s">
        <v>41</v>
      </c>
      <c r="D6" s="7" t="s">
        <v>44</v>
      </c>
      <c r="E6" s="7">
        <v>1</v>
      </c>
      <c r="F6" s="7"/>
    </row>
    <row r="7" spans="2:8" x14ac:dyDescent="0.2">
      <c r="B7" s="8">
        <v>105</v>
      </c>
      <c r="C7" s="7" t="s">
        <v>41</v>
      </c>
      <c r="D7" s="7" t="s">
        <v>42</v>
      </c>
      <c r="E7" s="7">
        <v>1</v>
      </c>
      <c r="F7" s="7"/>
    </row>
    <row r="8" spans="2:8" x14ac:dyDescent="0.2">
      <c r="B8" s="8">
        <v>107</v>
      </c>
      <c r="C8" s="7" t="s">
        <v>41</v>
      </c>
      <c r="D8" s="7" t="s">
        <v>45</v>
      </c>
      <c r="E8" s="7"/>
      <c r="F8" s="7">
        <v>1</v>
      </c>
    </row>
    <row r="9" spans="2:8" x14ac:dyDescent="0.2">
      <c r="B9" s="8">
        <v>108</v>
      </c>
      <c r="C9" s="7" t="s">
        <v>41</v>
      </c>
      <c r="D9" s="7" t="s">
        <v>42</v>
      </c>
      <c r="E9" s="7"/>
      <c r="F9" s="7">
        <v>1</v>
      </c>
    </row>
    <row r="10" spans="2:8" x14ac:dyDescent="0.2">
      <c r="B10" s="8">
        <v>109</v>
      </c>
      <c r="C10" s="7" t="s">
        <v>41</v>
      </c>
      <c r="D10" s="7" t="s">
        <v>42</v>
      </c>
      <c r="E10" s="7"/>
      <c r="F10" s="7">
        <v>1</v>
      </c>
    </row>
    <row r="11" spans="2:8" x14ac:dyDescent="0.2">
      <c r="B11" s="8">
        <v>110</v>
      </c>
      <c r="C11" s="7" t="s">
        <v>41</v>
      </c>
      <c r="D11" s="7" t="s">
        <v>42</v>
      </c>
      <c r="E11" s="7"/>
      <c r="F11" s="7">
        <v>1</v>
      </c>
    </row>
    <row r="12" spans="2:8" x14ac:dyDescent="0.2">
      <c r="B12" s="8">
        <v>111</v>
      </c>
      <c r="C12" s="7" t="s">
        <v>41</v>
      </c>
      <c r="D12" s="7" t="s">
        <v>46</v>
      </c>
      <c r="E12" s="7"/>
      <c r="F12" s="7">
        <v>1</v>
      </c>
    </row>
    <row r="14" spans="2:8" x14ac:dyDescent="0.2">
      <c r="C14" s="141" t="s">
        <v>439</v>
      </c>
      <c r="D14" s="141"/>
      <c r="E14" t="s">
        <v>55</v>
      </c>
      <c r="F14" t="s">
        <v>56</v>
      </c>
      <c r="G14" t="s">
        <v>57</v>
      </c>
      <c r="H14" t="s">
        <v>58</v>
      </c>
    </row>
    <row r="15" spans="2:8" x14ac:dyDescent="0.2">
      <c r="B15" s="8">
        <v>983</v>
      </c>
      <c r="C15" s="7" t="s">
        <v>48</v>
      </c>
      <c r="D15" s="7" t="s">
        <v>49</v>
      </c>
      <c r="E15" s="7">
        <v>0</v>
      </c>
      <c r="F15" s="7"/>
      <c r="G15" s="7"/>
      <c r="H15" s="7"/>
    </row>
    <row r="16" spans="2:8" x14ac:dyDescent="0.2">
      <c r="B16" s="8">
        <v>984</v>
      </c>
      <c r="C16" s="7" t="s">
        <v>48</v>
      </c>
      <c r="D16" s="7" t="s">
        <v>50</v>
      </c>
      <c r="E16" s="7">
        <v>1</v>
      </c>
      <c r="F16" s="7"/>
      <c r="G16" s="7"/>
      <c r="H16" s="7"/>
    </row>
    <row r="17" spans="2:8" x14ac:dyDescent="0.2">
      <c r="B17" s="8">
        <v>985</v>
      </c>
      <c r="C17" s="7" t="s">
        <v>48</v>
      </c>
      <c r="D17" s="7" t="s">
        <v>51</v>
      </c>
      <c r="E17" s="7"/>
      <c r="F17" s="7">
        <v>1</v>
      </c>
      <c r="G17" s="7"/>
      <c r="H17" s="7"/>
    </row>
    <row r="18" spans="2:8" x14ac:dyDescent="0.2">
      <c r="B18" s="8">
        <v>986</v>
      </c>
      <c r="C18" s="7" t="s">
        <v>48</v>
      </c>
      <c r="D18" s="7" t="s">
        <v>49</v>
      </c>
      <c r="E18" s="7"/>
      <c r="F18" s="7">
        <v>0</v>
      </c>
      <c r="G18" s="7"/>
      <c r="H18" s="7"/>
    </row>
    <row r="19" spans="2:8" x14ac:dyDescent="0.2">
      <c r="B19" s="8">
        <v>987</v>
      </c>
      <c r="C19" s="7" t="s">
        <v>48</v>
      </c>
      <c r="D19" s="7" t="s">
        <v>52</v>
      </c>
      <c r="E19" s="7"/>
      <c r="F19" s="7"/>
      <c r="G19" s="7">
        <v>1</v>
      </c>
      <c r="H19" s="7"/>
    </row>
    <row r="20" spans="2:8" x14ac:dyDescent="0.2">
      <c r="B20" s="8">
        <v>988</v>
      </c>
      <c r="C20" s="7" t="s">
        <v>48</v>
      </c>
      <c r="D20" s="7" t="s">
        <v>53</v>
      </c>
      <c r="E20" s="7"/>
      <c r="F20" s="7"/>
      <c r="G20" s="7">
        <v>1</v>
      </c>
      <c r="H20" s="7"/>
    </row>
    <row r="21" spans="2:8" x14ac:dyDescent="0.2">
      <c r="B21" s="8">
        <v>989</v>
      </c>
      <c r="C21" s="7" t="s">
        <v>48</v>
      </c>
      <c r="D21" s="7" t="s">
        <v>54</v>
      </c>
      <c r="E21" s="7"/>
      <c r="F21" s="7"/>
      <c r="G21" s="7"/>
      <c r="H21" s="7">
        <v>1</v>
      </c>
    </row>
    <row r="22" spans="2:8" x14ac:dyDescent="0.2">
      <c r="B22" s="8">
        <v>990</v>
      </c>
      <c r="C22" s="7" t="s">
        <v>48</v>
      </c>
      <c r="D22" s="7" t="s">
        <v>54</v>
      </c>
      <c r="E22" s="7"/>
      <c r="F22" s="7"/>
      <c r="G22" s="7"/>
      <c r="H22" s="7">
        <v>1</v>
      </c>
    </row>
    <row r="25" spans="2:8" x14ac:dyDescent="0.2">
      <c r="B25" s="141" t="s">
        <v>440</v>
      </c>
      <c r="C25" s="141"/>
      <c r="D25" s="7" t="s">
        <v>40</v>
      </c>
      <c r="E25" t="s">
        <v>28</v>
      </c>
    </row>
    <row r="26" spans="2:8" x14ac:dyDescent="0.2">
      <c r="B26" s="7" t="s">
        <v>59</v>
      </c>
      <c r="C26" s="7" t="s">
        <v>60</v>
      </c>
      <c r="D26" s="7">
        <v>1</v>
      </c>
      <c r="E26" s="7"/>
    </row>
    <row r="27" spans="2:8" x14ac:dyDescent="0.2">
      <c r="B27" s="7" t="s">
        <v>59</v>
      </c>
      <c r="C27" s="7" t="s">
        <v>61</v>
      </c>
      <c r="D27" s="7">
        <v>1</v>
      </c>
      <c r="E27" s="7"/>
    </row>
    <row r="28" spans="2:8" x14ac:dyDescent="0.2">
      <c r="B28" s="7" t="s">
        <v>59</v>
      </c>
      <c r="C28" s="7" t="s">
        <v>60</v>
      </c>
      <c r="D28" s="7">
        <v>1</v>
      </c>
      <c r="E28" s="7"/>
    </row>
    <row r="29" spans="2:8" x14ac:dyDescent="0.2">
      <c r="B29" s="7" t="s">
        <v>59</v>
      </c>
      <c r="C29" s="7" t="s">
        <v>60</v>
      </c>
      <c r="D29" s="7">
        <v>1</v>
      </c>
      <c r="E29" s="7"/>
    </row>
    <row r="30" spans="2:8" x14ac:dyDescent="0.2">
      <c r="B30" s="7" t="s">
        <v>59</v>
      </c>
      <c r="C30" s="7" t="s">
        <v>62</v>
      </c>
      <c r="D30" s="7">
        <v>1</v>
      </c>
      <c r="E30" s="7"/>
    </row>
    <row r="31" spans="2:8" x14ac:dyDescent="0.2">
      <c r="B31" s="7" t="s">
        <v>59</v>
      </c>
      <c r="C31" s="7" t="s">
        <v>62</v>
      </c>
      <c r="D31" s="7">
        <v>1</v>
      </c>
      <c r="E31" s="7"/>
    </row>
    <row r="32" spans="2:8" x14ac:dyDescent="0.2">
      <c r="B32" s="7" t="s">
        <v>59</v>
      </c>
      <c r="C32" s="7" t="s">
        <v>62</v>
      </c>
      <c r="D32" s="7"/>
      <c r="E32" s="7">
        <v>1</v>
      </c>
    </row>
    <row r="33" spans="2:5" x14ac:dyDescent="0.2">
      <c r="B33" s="7" t="s">
        <v>59</v>
      </c>
      <c r="C33" s="7" t="s">
        <v>63</v>
      </c>
      <c r="D33" s="7"/>
      <c r="E33" s="7">
        <v>1</v>
      </c>
    </row>
    <row r="34" spans="2:5" x14ac:dyDescent="0.2">
      <c r="B34" s="7" t="s">
        <v>59</v>
      </c>
      <c r="C34" s="7" t="s">
        <v>60</v>
      </c>
      <c r="D34" s="7"/>
      <c r="E34" s="7">
        <v>1</v>
      </c>
    </row>
    <row r="35" spans="2:5" x14ac:dyDescent="0.2">
      <c r="B35" s="7" t="s">
        <v>59</v>
      </c>
      <c r="C35" s="7" t="s">
        <v>64</v>
      </c>
      <c r="D35" s="7"/>
      <c r="E35" s="7">
        <v>1</v>
      </c>
    </row>
    <row r="36" spans="2:5" x14ac:dyDescent="0.2">
      <c r="B36" s="7" t="s">
        <v>59</v>
      </c>
      <c r="C36" s="7" t="s">
        <v>65</v>
      </c>
      <c r="D36" s="7"/>
      <c r="E36" s="7">
        <v>1</v>
      </c>
    </row>
    <row r="37" spans="2:5" x14ac:dyDescent="0.2">
      <c r="B37" s="7" t="s">
        <v>59</v>
      </c>
      <c r="C37" s="7" t="s">
        <v>65</v>
      </c>
      <c r="D37" s="7"/>
      <c r="E37" s="7">
        <v>1</v>
      </c>
    </row>
  </sheetData>
  <mergeCells count="3">
    <mergeCell ref="C2:D2"/>
    <mergeCell ref="C14:D14"/>
    <mergeCell ref="B25:C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ACD3B-F60F-FC40-97AE-20576B4B939D}">
  <dimension ref="A3:Q41"/>
  <sheetViews>
    <sheetView topLeftCell="A13" workbookViewId="0">
      <selection activeCell="H35" sqref="H35"/>
    </sheetView>
  </sheetViews>
  <sheetFormatPr baseColWidth="10" defaultRowHeight="16" x14ac:dyDescent="0.2"/>
  <cols>
    <col min="1" max="1" width="16.6640625" customWidth="1"/>
  </cols>
  <sheetData>
    <row r="3" spans="1:17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">
      <c r="A4" s="50" t="s">
        <v>157</v>
      </c>
      <c r="B4" s="148" t="s">
        <v>108</v>
      </c>
      <c r="C4" s="149"/>
      <c r="D4" s="150"/>
      <c r="E4" s="148" t="s">
        <v>151</v>
      </c>
      <c r="F4" s="149"/>
      <c r="G4" s="150"/>
      <c r="H4" s="148" t="s">
        <v>28</v>
      </c>
      <c r="I4" s="149"/>
      <c r="J4" s="150"/>
      <c r="K4" s="148" t="s">
        <v>109</v>
      </c>
      <c r="L4" s="149"/>
      <c r="M4" s="150"/>
      <c r="N4" s="148" t="s">
        <v>110</v>
      </c>
      <c r="O4" s="149"/>
      <c r="P4" s="150"/>
      <c r="Q4" s="7"/>
    </row>
    <row r="5" spans="1:17" x14ac:dyDescent="0.2">
      <c r="A5" s="2" t="s">
        <v>152</v>
      </c>
      <c r="B5" s="45">
        <v>0</v>
      </c>
      <c r="C5" s="7">
        <v>0</v>
      </c>
      <c r="D5" s="46">
        <v>0</v>
      </c>
      <c r="E5" s="45">
        <v>0</v>
      </c>
      <c r="F5" s="7">
        <v>0</v>
      </c>
      <c r="G5" s="46">
        <v>0</v>
      </c>
      <c r="H5" s="45">
        <v>0</v>
      </c>
      <c r="I5" s="7">
        <v>0</v>
      </c>
      <c r="J5" s="46">
        <v>0</v>
      </c>
      <c r="K5" s="45">
        <v>0</v>
      </c>
      <c r="L5" s="7">
        <v>0</v>
      </c>
      <c r="M5" s="46">
        <v>0</v>
      </c>
      <c r="N5" s="45">
        <v>0</v>
      </c>
      <c r="O5" s="7">
        <v>0</v>
      </c>
      <c r="P5" s="46">
        <v>0</v>
      </c>
      <c r="Q5" s="7"/>
    </row>
    <row r="6" spans="1:17" x14ac:dyDescent="0.2">
      <c r="A6" s="2" t="s">
        <v>153</v>
      </c>
      <c r="B6" s="45">
        <v>48.6</v>
      </c>
      <c r="C6" s="7">
        <v>90.944000000000003</v>
      </c>
      <c r="D6" s="46">
        <v>41.1845</v>
      </c>
      <c r="E6" s="45">
        <v>52.9</v>
      </c>
      <c r="F6" s="7">
        <v>102.06</v>
      </c>
      <c r="G6" s="46">
        <v>58.538499999999999</v>
      </c>
      <c r="H6" s="45">
        <v>97.343999999999994</v>
      </c>
      <c r="I6" s="7">
        <v>61.225499999999997</v>
      </c>
      <c r="J6" s="46">
        <v>32.945999999999998</v>
      </c>
      <c r="K6" s="45">
        <v>56.394500000000001</v>
      </c>
      <c r="L6" s="7">
        <v>50.335999999999999</v>
      </c>
      <c r="M6" s="46">
        <v>74.36</v>
      </c>
      <c r="N6" s="45">
        <v>87.133499999999998</v>
      </c>
      <c r="O6" s="7">
        <v>99.094499999999996</v>
      </c>
      <c r="P6" s="46">
        <v>81.733000000000004</v>
      </c>
      <c r="Q6" s="7"/>
    </row>
    <row r="7" spans="1:17" x14ac:dyDescent="0.2">
      <c r="A7" s="2" t="s">
        <v>154</v>
      </c>
      <c r="B7" s="45">
        <v>285.89350000000002</v>
      </c>
      <c r="C7" s="7">
        <v>434.7525</v>
      </c>
      <c r="D7" s="46">
        <v>189.584</v>
      </c>
      <c r="E7" s="45">
        <v>111.012</v>
      </c>
      <c r="F7" s="7">
        <v>208.08799999999999</v>
      </c>
      <c r="G7" s="46">
        <v>216.76300000000001</v>
      </c>
      <c r="H7" s="45">
        <v>114.873</v>
      </c>
      <c r="I7" s="7">
        <v>262.12200000000001</v>
      </c>
      <c r="J7" s="46">
        <v>109.33</v>
      </c>
      <c r="K7" s="45">
        <v>199.76050000000001</v>
      </c>
      <c r="L7" s="7">
        <v>245.13399999999999</v>
      </c>
      <c r="M7" s="46">
        <v>374.66550000000001</v>
      </c>
      <c r="N7" s="45">
        <v>243.36</v>
      </c>
      <c r="O7" s="7">
        <v>299.67149999999998</v>
      </c>
      <c r="P7" s="46">
        <v>255.52799999999999</v>
      </c>
      <c r="Q7" s="7"/>
    </row>
    <row r="8" spans="1:17" x14ac:dyDescent="0.2">
      <c r="A8" s="2" t="s">
        <v>155</v>
      </c>
      <c r="B8" s="45">
        <v>936</v>
      </c>
      <c r="C8" s="7">
        <v>843.98850000000004</v>
      </c>
      <c r="D8" s="46">
        <v>258.75</v>
      </c>
      <c r="E8" s="45">
        <v>60.305999999999997</v>
      </c>
      <c r="F8" s="7">
        <v>149.916</v>
      </c>
      <c r="G8" s="46">
        <v>147.994</v>
      </c>
      <c r="H8" s="45">
        <v>40.344000000000001</v>
      </c>
      <c r="I8" s="7">
        <v>126.514</v>
      </c>
      <c r="J8" s="46">
        <v>116.6135</v>
      </c>
      <c r="K8" s="45">
        <v>171.39599999999999</v>
      </c>
      <c r="L8" s="7">
        <v>354.7835</v>
      </c>
      <c r="M8" s="46">
        <v>95.845500000000001</v>
      </c>
      <c r="N8" s="45">
        <v>100.71899999999999</v>
      </c>
      <c r="O8" s="7">
        <v>68.4285</v>
      </c>
      <c r="P8" s="46">
        <v>102.6895</v>
      </c>
    </row>
    <row r="9" spans="1:17" x14ac:dyDescent="0.2">
      <c r="A9" s="51" t="s">
        <v>156</v>
      </c>
      <c r="B9" s="47">
        <v>1463.414</v>
      </c>
      <c r="C9" s="48">
        <v>2047.048</v>
      </c>
      <c r="D9" s="49">
        <v>852.99199999999996</v>
      </c>
      <c r="E9" s="47">
        <v>48.9985</v>
      </c>
      <c r="F9" s="48">
        <v>42.335999999999999</v>
      </c>
      <c r="G9" s="49">
        <v>70.227000000000004</v>
      </c>
      <c r="H9" s="47">
        <v>36.503999999999998</v>
      </c>
      <c r="I9" s="48">
        <v>27.216000000000001</v>
      </c>
      <c r="J9" s="49">
        <v>249.44399999999999</v>
      </c>
      <c r="K9" s="47">
        <v>146.85300000000001</v>
      </c>
      <c r="L9" s="48">
        <v>73.007999999999996</v>
      </c>
      <c r="M9" s="49">
        <v>116.6135</v>
      </c>
      <c r="N9" s="47">
        <v>66.25</v>
      </c>
      <c r="O9" s="48">
        <v>30.012499999999999</v>
      </c>
      <c r="P9" s="49">
        <v>44.527999999999999</v>
      </c>
    </row>
    <row r="13" spans="1:17" x14ac:dyDescent="0.2">
      <c r="B13" s="147" t="s">
        <v>158</v>
      </c>
      <c r="C13" s="147"/>
      <c r="D13" s="147"/>
      <c r="E13" s="147" t="s">
        <v>159</v>
      </c>
      <c r="F13" s="147"/>
      <c r="G13" s="147"/>
      <c r="H13" s="147" t="s">
        <v>160</v>
      </c>
      <c r="I13" s="147"/>
      <c r="J13" s="147"/>
      <c r="K13" s="147" t="s">
        <v>161</v>
      </c>
      <c r="L13" s="147"/>
      <c r="M13" s="147"/>
      <c r="N13" s="147" t="s">
        <v>162</v>
      </c>
      <c r="O13" s="147"/>
      <c r="P13" s="147"/>
    </row>
    <row r="14" spans="1:17" x14ac:dyDescent="0.2">
      <c r="A14" t="s">
        <v>163</v>
      </c>
      <c r="B14" s="7">
        <v>1.54</v>
      </c>
      <c r="C14" s="7">
        <v>1.383</v>
      </c>
      <c r="D14" s="7">
        <v>0.65</v>
      </c>
      <c r="E14" s="7">
        <v>1.7999999999999999E-2</v>
      </c>
      <c r="F14" s="7">
        <v>5.2999999999999999E-2</v>
      </c>
      <c r="G14" s="7">
        <v>3.7999999999999999E-2</v>
      </c>
      <c r="H14" s="7">
        <v>0.37</v>
      </c>
      <c r="I14" s="7">
        <v>1.17E-2</v>
      </c>
      <c r="J14" s="7">
        <v>2.1399999999999999E-2</v>
      </c>
      <c r="K14" s="7">
        <v>0.11600000000000001</v>
      </c>
      <c r="L14" s="7">
        <v>0.19700000000000001</v>
      </c>
      <c r="M14" s="7">
        <v>5.6300000000000003E-2</v>
      </c>
      <c r="N14" s="7">
        <v>1.5100000000000001E-2</v>
      </c>
      <c r="O14" s="7">
        <v>0.108</v>
      </c>
      <c r="P14" s="7">
        <v>2.5600000000000001E-2</v>
      </c>
    </row>
    <row r="19" spans="1:16" x14ac:dyDescent="0.2">
      <c r="B19" s="147" t="s">
        <v>164</v>
      </c>
      <c r="C19" s="147"/>
      <c r="D19" s="147"/>
      <c r="E19" s="147" t="s">
        <v>165</v>
      </c>
      <c r="F19" s="147"/>
      <c r="G19" s="147"/>
      <c r="H19" s="147" t="s">
        <v>160</v>
      </c>
      <c r="I19" s="147"/>
      <c r="J19" s="147"/>
      <c r="K19" s="147" t="s">
        <v>161</v>
      </c>
      <c r="L19" s="147"/>
      <c r="M19" s="147"/>
      <c r="N19" s="147" t="s">
        <v>166</v>
      </c>
      <c r="O19" s="147"/>
      <c r="P19" s="147"/>
    </row>
    <row r="20" spans="1:16" x14ac:dyDescent="0.2">
      <c r="A20" t="s">
        <v>167</v>
      </c>
      <c r="B20" s="7">
        <v>74.5</v>
      </c>
      <c r="C20" s="7">
        <v>87</v>
      </c>
      <c r="D20" s="7">
        <v>92.5</v>
      </c>
      <c r="E20" s="7">
        <v>86</v>
      </c>
      <c r="F20" s="7">
        <v>90</v>
      </c>
      <c r="G20" s="7">
        <v>88.5</v>
      </c>
      <c r="H20" s="7">
        <v>92.5</v>
      </c>
      <c r="I20" s="7">
        <v>86</v>
      </c>
      <c r="J20" s="7">
        <v>91</v>
      </c>
      <c r="K20" s="7">
        <v>88.5</v>
      </c>
      <c r="L20" s="7">
        <v>87.5</v>
      </c>
      <c r="M20" s="7">
        <v>92</v>
      </c>
      <c r="N20" s="7">
        <v>83.5</v>
      </c>
      <c r="O20" s="7">
        <v>81.5</v>
      </c>
      <c r="P20" s="7">
        <v>76</v>
      </c>
    </row>
    <row r="21" spans="1:16" x14ac:dyDescent="0.2">
      <c r="A21" t="s">
        <v>168</v>
      </c>
      <c r="B21" s="7">
        <v>76</v>
      </c>
      <c r="C21" s="7">
        <v>85</v>
      </c>
      <c r="D21" s="7">
        <v>83</v>
      </c>
      <c r="E21" s="7">
        <v>67.5</v>
      </c>
      <c r="F21" s="7">
        <v>84.5</v>
      </c>
      <c r="G21" s="7">
        <v>83</v>
      </c>
      <c r="H21" s="7">
        <v>87.5</v>
      </c>
      <c r="I21" s="7">
        <v>88.5</v>
      </c>
      <c r="J21" s="7">
        <v>78.5</v>
      </c>
      <c r="K21" s="7">
        <v>88.5</v>
      </c>
      <c r="L21" s="7">
        <v>92</v>
      </c>
      <c r="M21" s="7">
        <v>76</v>
      </c>
      <c r="N21" s="7">
        <v>93</v>
      </c>
      <c r="O21" s="7">
        <v>78</v>
      </c>
      <c r="P21" s="7">
        <v>78.5</v>
      </c>
    </row>
    <row r="26" spans="1:16" ht="17" thickBot="1" x14ac:dyDescent="0.25">
      <c r="D26" s="9" t="s">
        <v>106</v>
      </c>
      <c r="E26" s="9" t="s">
        <v>12</v>
      </c>
      <c r="F26" s="9"/>
    </row>
    <row r="27" spans="1:16" ht="35" thickBot="1" x14ac:dyDescent="0.25">
      <c r="B27" s="10">
        <v>145</v>
      </c>
      <c r="C27" s="11" t="s">
        <v>108</v>
      </c>
      <c r="D27" s="12">
        <v>75.775793919999998</v>
      </c>
      <c r="E27" s="144">
        <f>AVERAGE(D27,D28,D29)</f>
        <v>70.760070436666652</v>
      </c>
      <c r="F27" s="144"/>
    </row>
    <row r="28" spans="1:16" ht="35" thickBot="1" x14ac:dyDescent="0.25">
      <c r="B28" s="14">
        <v>150</v>
      </c>
      <c r="C28" s="15" t="s">
        <v>108</v>
      </c>
      <c r="D28" s="17">
        <v>57.414830479999999</v>
      </c>
      <c r="E28" s="145"/>
      <c r="F28" s="145"/>
    </row>
    <row r="29" spans="1:16" ht="35" thickBot="1" x14ac:dyDescent="0.25">
      <c r="B29" s="18">
        <v>154</v>
      </c>
      <c r="C29" s="19" t="s">
        <v>108</v>
      </c>
      <c r="D29" s="17">
        <v>79.089586909999994</v>
      </c>
      <c r="E29" s="146"/>
      <c r="F29" s="146"/>
    </row>
    <row r="30" spans="1:16" ht="18" thickBot="1" x14ac:dyDescent="0.25">
      <c r="B30" s="20">
        <v>140</v>
      </c>
      <c r="C30" s="21" t="s">
        <v>15</v>
      </c>
      <c r="D30" s="17">
        <v>120.291901</v>
      </c>
      <c r="E30" s="144">
        <f t="shared" ref="E30" si="0">AVERAGE(D30,D31,D32)</f>
        <v>92.665775793333339</v>
      </c>
      <c r="F30" s="144"/>
    </row>
    <row r="31" spans="1:16" ht="18" thickBot="1" x14ac:dyDescent="0.25">
      <c r="B31" s="20">
        <v>146</v>
      </c>
      <c r="C31" s="21" t="s">
        <v>15</v>
      </c>
      <c r="D31" s="17">
        <v>77.909271579999995</v>
      </c>
      <c r="E31" s="145"/>
      <c r="F31" s="145"/>
    </row>
    <row r="32" spans="1:16" ht="18" thickBot="1" x14ac:dyDescent="0.25">
      <c r="B32" s="22">
        <v>156</v>
      </c>
      <c r="C32" s="23" t="s">
        <v>15</v>
      </c>
      <c r="D32" s="17">
        <v>79.796154799999996</v>
      </c>
      <c r="E32" s="146"/>
      <c r="F32" s="146"/>
    </row>
    <row r="33" spans="2:6" ht="18" thickBot="1" x14ac:dyDescent="0.25">
      <c r="B33" s="24">
        <v>141</v>
      </c>
      <c r="C33" s="25" t="s">
        <v>28</v>
      </c>
      <c r="D33" s="17">
        <v>69.782467909999994</v>
      </c>
      <c r="E33" s="144">
        <f t="shared" ref="E33" si="1">AVERAGE(D33,D34,D35)</f>
        <v>57.727949783333337</v>
      </c>
      <c r="F33" s="144"/>
    </row>
    <row r="34" spans="2:6" ht="18" thickBot="1" x14ac:dyDescent="0.25">
      <c r="B34" s="24">
        <v>147</v>
      </c>
      <c r="C34" s="25" t="s">
        <v>28</v>
      </c>
      <c r="D34" s="17">
        <v>62.185229960000001</v>
      </c>
      <c r="E34" s="145"/>
      <c r="F34" s="145"/>
    </row>
    <row r="35" spans="2:6" ht="18" thickBot="1" x14ac:dyDescent="0.25">
      <c r="B35" s="26">
        <v>152</v>
      </c>
      <c r="C35" s="27" t="s">
        <v>28</v>
      </c>
      <c r="D35" s="17">
        <v>41.216151480000001</v>
      </c>
      <c r="E35" s="146"/>
      <c r="F35" s="146"/>
    </row>
    <row r="36" spans="2:6" ht="18" thickBot="1" x14ac:dyDescent="0.25">
      <c r="B36" s="28">
        <v>143</v>
      </c>
      <c r="C36" s="29" t="s">
        <v>109</v>
      </c>
      <c r="D36" s="17">
        <v>87.26461295</v>
      </c>
      <c r="E36" s="144">
        <f t="shared" ref="E36" si="2">AVERAGE(D36,D37,D38)</f>
        <v>102.43069658333333</v>
      </c>
      <c r="F36" s="144"/>
    </row>
    <row r="37" spans="2:6" ht="18" thickBot="1" x14ac:dyDescent="0.25">
      <c r="B37" s="28">
        <v>148</v>
      </c>
      <c r="C37" s="29" t="s">
        <v>109</v>
      </c>
      <c r="D37" s="17">
        <v>106.8727037</v>
      </c>
      <c r="E37" s="145"/>
      <c r="F37" s="145"/>
    </row>
    <row r="38" spans="2:6" ht="18" thickBot="1" x14ac:dyDescent="0.25">
      <c r="B38" s="30">
        <v>153</v>
      </c>
      <c r="C38" s="31" t="s">
        <v>109</v>
      </c>
      <c r="D38" s="17">
        <v>113.1547731</v>
      </c>
      <c r="E38" s="146"/>
      <c r="F38" s="146"/>
    </row>
    <row r="39" spans="2:6" ht="17" thickBot="1" x14ac:dyDescent="0.25">
      <c r="B39" s="32">
        <v>163</v>
      </c>
      <c r="C39" s="33" t="s">
        <v>110</v>
      </c>
      <c r="D39" s="17">
        <v>88.883393749999996</v>
      </c>
      <c r="E39" s="144">
        <f t="shared" ref="E39" si="3">AVERAGE(D39,D40,D41)</f>
        <v>66.298099876666654</v>
      </c>
      <c r="F39" s="144"/>
    </row>
    <row r="40" spans="2:6" ht="17" thickBot="1" x14ac:dyDescent="0.25">
      <c r="B40" s="32">
        <v>149</v>
      </c>
      <c r="C40" s="33" t="s">
        <v>110</v>
      </c>
      <c r="D40" s="17">
        <v>33.048397799999996</v>
      </c>
      <c r="E40" s="145"/>
      <c r="F40" s="145"/>
    </row>
    <row r="41" spans="2:6" ht="17" thickBot="1" x14ac:dyDescent="0.25">
      <c r="B41" s="34">
        <v>164</v>
      </c>
      <c r="C41" s="35" t="s">
        <v>110</v>
      </c>
      <c r="D41" s="17">
        <v>76.962508080000006</v>
      </c>
      <c r="E41" s="146"/>
      <c r="F41" s="146"/>
    </row>
  </sheetData>
  <mergeCells count="25">
    <mergeCell ref="B4:D4"/>
    <mergeCell ref="E4:G4"/>
    <mergeCell ref="H4:J4"/>
    <mergeCell ref="K4:M4"/>
    <mergeCell ref="N4:P4"/>
    <mergeCell ref="B19:D19"/>
    <mergeCell ref="E19:G19"/>
    <mergeCell ref="H19:J19"/>
    <mergeCell ref="K19:M19"/>
    <mergeCell ref="N19:P19"/>
    <mergeCell ref="B13:D13"/>
    <mergeCell ref="E13:G13"/>
    <mergeCell ref="H13:J13"/>
    <mergeCell ref="K13:M13"/>
    <mergeCell ref="N13:P13"/>
    <mergeCell ref="E39:E41"/>
    <mergeCell ref="F39:F41"/>
    <mergeCell ref="E27:E29"/>
    <mergeCell ref="F27:F29"/>
    <mergeCell ref="E30:E32"/>
    <mergeCell ref="F30:F32"/>
    <mergeCell ref="E33:E35"/>
    <mergeCell ref="F33:F35"/>
    <mergeCell ref="E36:E38"/>
    <mergeCell ref="F36:F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25B37-8881-9149-B96D-475D5F3E16C2}">
  <dimension ref="B4:L14"/>
  <sheetViews>
    <sheetView workbookViewId="0">
      <selection activeCell="K21" sqref="K21"/>
    </sheetView>
  </sheetViews>
  <sheetFormatPr baseColWidth="10" defaultRowHeight="16" x14ac:dyDescent="0.2"/>
  <cols>
    <col min="11" max="11" width="39.6640625" customWidth="1"/>
  </cols>
  <sheetData>
    <row r="4" spans="2:12" ht="17" thickBot="1" x14ac:dyDescent="0.25">
      <c r="B4" s="52" t="s">
        <v>169</v>
      </c>
      <c r="C4" s="52" t="s">
        <v>170</v>
      </c>
      <c r="D4" s="52" t="s">
        <v>171</v>
      </c>
      <c r="E4" s="52" t="s">
        <v>172</v>
      </c>
      <c r="F4" s="52" t="s">
        <v>112</v>
      </c>
      <c r="G4" s="52" t="s">
        <v>173</v>
      </c>
      <c r="H4" s="52" t="s">
        <v>431</v>
      </c>
      <c r="I4" s="52" t="s">
        <v>174</v>
      </c>
      <c r="J4" s="52" t="s">
        <v>175</v>
      </c>
      <c r="K4" s="52" t="s">
        <v>176</v>
      </c>
      <c r="L4" s="53"/>
    </row>
    <row r="5" spans="2:12" x14ac:dyDescent="0.2">
      <c r="B5" s="54" t="s">
        <v>177</v>
      </c>
      <c r="C5" s="55" t="s">
        <v>178</v>
      </c>
      <c r="D5" s="55" t="s">
        <v>179</v>
      </c>
      <c r="E5" s="55" t="s">
        <v>159</v>
      </c>
      <c r="F5" s="55" t="s">
        <v>180</v>
      </c>
      <c r="G5" s="55">
        <v>2.5</v>
      </c>
      <c r="H5">
        <v>55</v>
      </c>
      <c r="I5" s="55" t="s">
        <v>181</v>
      </c>
      <c r="J5" s="55" t="s">
        <v>182</v>
      </c>
      <c r="K5" s="55"/>
      <c r="L5" s="56"/>
    </row>
    <row r="6" spans="2:12" x14ac:dyDescent="0.2">
      <c r="B6" s="57" t="s">
        <v>183</v>
      </c>
      <c r="C6" s="52" t="s">
        <v>178</v>
      </c>
      <c r="D6" s="52" t="s">
        <v>179</v>
      </c>
      <c r="E6" s="52" t="s">
        <v>159</v>
      </c>
      <c r="F6" s="52" t="s">
        <v>180</v>
      </c>
      <c r="G6" s="52">
        <v>2</v>
      </c>
      <c r="H6">
        <v>33</v>
      </c>
      <c r="I6" s="52"/>
      <c r="J6" s="52" t="s">
        <v>184</v>
      </c>
      <c r="K6" s="52"/>
      <c r="L6" s="58"/>
    </row>
    <row r="7" spans="2:12" x14ac:dyDescent="0.2">
      <c r="B7" s="57" t="s">
        <v>185</v>
      </c>
      <c r="C7" s="52" t="s">
        <v>178</v>
      </c>
      <c r="D7" s="52" t="s">
        <v>179</v>
      </c>
      <c r="E7" s="52" t="s">
        <v>159</v>
      </c>
      <c r="F7" s="52" t="s">
        <v>180</v>
      </c>
      <c r="G7" s="52">
        <v>3</v>
      </c>
      <c r="H7">
        <v>85</v>
      </c>
      <c r="I7" s="52"/>
      <c r="J7" s="52" t="s">
        <v>186</v>
      </c>
      <c r="K7" s="52"/>
      <c r="L7" s="58"/>
    </row>
    <row r="8" spans="2:12" x14ac:dyDescent="0.2">
      <c r="B8" s="57" t="s">
        <v>187</v>
      </c>
      <c r="C8" s="52" t="s">
        <v>178</v>
      </c>
      <c r="D8" s="52" t="s">
        <v>179</v>
      </c>
      <c r="E8" s="52" t="s">
        <v>159</v>
      </c>
      <c r="F8" s="52" t="s">
        <v>180</v>
      </c>
      <c r="G8" s="52">
        <v>3</v>
      </c>
      <c r="H8">
        <v>70</v>
      </c>
      <c r="I8" s="52"/>
      <c r="J8" s="52" t="s">
        <v>188</v>
      </c>
      <c r="K8" s="52"/>
      <c r="L8" s="58"/>
    </row>
    <row r="9" spans="2:12" x14ac:dyDescent="0.2">
      <c r="B9" s="57" t="s">
        <v>190</v>
      </c>
      <c r="C9" s="52" t="s">
        <v>178</v>
      </c>
      <c r="D9" s="52" t="s">
        <v>179</v>
      </c>
      <c r="E9" s="52" t="s">
        <v>159</v>
      </c>
      <c r="F9" s="52" t="s">
        <v>180</v>
      </c>
      <c r="G9" s="52">
        <v>3</v>
      </c>
      <c r="H9">
        <v>80</v>
      </c>
      <c r="I9" s="52"/>
      <c r="J9" s="52" t="s">
        <v>191</v>
      </c>
      <c r="K9" s="52"/>
      <c r="L9" s="58"/>
    </row>
    <row r="10" spans="2:12" x14ac:dyDescent="0.2">
      <c r="B10" s="57" t="s">
        <v>193</v>
      </c>
      <c r="C10" s="52" t="s">
        <v>178</v>
      </c>
      <c r="D10" s="52" t="s">
        <v>179</v>
      </c>
      <c r="E10" s="52" t="s">
        <v>159</v>
      </c>
      <c r="F10" s="52" t="s">
        <v>194</v>
      </c>
      <c r="G10" s="52">
        <v>2.5</v>
      </c>
      <c r="H10">
        <v>42</v>
      </c>
      <c r="I10" s="52"/>
      <c r="J10" s="52" t="s">
        <v>188</v>
      </c>
      <c r="K10" s="52"/>
      <c r="L10" s="58"/>
    </row>
    <row r="11" spans="2:12" x14ac:dyDescent="0.2">
      <c r="B11" s="57" t="s">
        <v>195</v>
      </c>
      <c r="C11" s="52" t="s">
        <v>178</v>
      </c>
      <c r="D11" s="52" t="s">
        <v>179</v>
      </c>
      <c r="E11" s="52" t="s">
        <v>159</v>
      </c>
      <c r="F11" s="52" t="s">
        <v>194</v>
      </c>
      <c r="G11" s="52">
        <v>2</v>
      </c>
      <c r="H11">
        <v>55</v>
      </c>
      <c r="I11" s="52"/>
      <c r="J11" s="52" t="s">
        <v>188</v>
      </c>
      <c r="K11" s="52"/>
      <c r="L11" s="58"/>
    </row>
    <row r="12" spans="2:12" x14ac:dyDescent="0.2">
      <c r="B12" s="57" t="s">
        <v>196</v>
      </c>
      <c r="C12" s="52" t="s">
        <v>178</v>
      </c>
      <c r="D12" s="52" t="s">
        <v>179</v>
      </c>
      <c r="E12" s="52" t="s">
        <v>159</v>
      </c>
      <c r="F12" s="52" t="s">
        <v>194</v>
      </c>
      <c r="G12" s="52">
        <v>2.75</v>
      </c>
      <c r="H12">
        <v>60</v>
      </c>
      <c r="I12" s="52"/>
      <c r="J12" s="52" t="s">
        <v>188</v>
      </c>
      <c r="K12" s="52"/>
      <c r="L12" s="58"/>
    </row>
    <row r="13" spans="2:12" x14ac:dyDescent="0.2">
      <c r="B13" s="57" t="s">
        <v>197</v>
      </c>
      <c r="C13" s="52" t="s">
        <v>178</v>
      </c>
      <c r="D13" s="52" t="s">
        <v>179</v>
      </c>
      <c r="E13" s="52" t="s">
        <v>159</v>
      </c>
      <c r="F13" s="52" t="s">
        <v>194</v>
      </c>
      <c r="G13" s="52">
        <v>1.75</v>
      </c>
      <c r="H13">
        <v>50</v>
      </c>
      <c r="I13" s="52"/>
      <c r="J13" s="52" t="s">
        <v>198</v>
      </c>
      <c r="K13" s="52"/>
      <c r="L13" s="58"/>
    </row>
    <row r="14" spans="2:12" ht="17" thickBot="1" x14ac:dyDescent="0.25">
      <c r="B14" s="59" t="s">
        <v>199</v>
      </c>
      <c r="C14" s="60" t="s">
        <v>178</v>
      </c>
      <c r="D14" s="60" t="s">
        <v>179</v>
      </c>
      <c r="E14" s="60" t="s">
        <v>159</v>
      </c>
      <c r="F14" s="60" t="s">
        <v>194</v>
      </c>
      <c r="G14" s="60">
        <v>1.5</v>
      </c>
      <c r="H14">
        <v>33</v>
      </c>
      <c r="I14" s="60"/>
      <c r="J14" s="60" t="s">
        <v>200</v>
      </c>
      <c r="K14" s="60"/>
      <c r="L14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9D5D-AE0E-DF44-81AF-AE21E2A6B410}">
  <dimension ref="A3:AV81"/>
  <sheetViews>
    <sheetView topLeftCell="A32" workbookViewId="0">
      <selection activeCell="H50" sqref="H50"/>
    </sheetView>
  </sheetViews>
  <sheetFormatPr baseColWidth="10" defaultRowHeight="16" x14ac:dyDescent="0.2"/>
  <cols>
    <col min="3" max="3" width="13.5" customWidth="1"/>
    <col min="5" max="5" width="18" customWidth="1"/>
  </cols>
  <sheetData>
    <row r="3" spans="2:9" x14ac:dyDescent="0.2">
      <c r="B3" s="3" t="s">
        <v>6</v>
      </c>
      <c r="C3" s="3" t="s">
        <v>112</v>
      </c>
      <c r="D3" s="128">
        <v>45223</v>
      </c>
      <c r="E3" s="128">
        <v>45225</v>
      </c>
      <c r="F3" s="128">
        <v>45229</v>
      </c>
      <c r="G3" s="128">
        <v>45233</v>
      </c>
      <c r="H3" s="128">
        <v>45237</v>
      </c>
      <c r="I3" s="128">
        <v>45239</v>
      </c>
    </row>
    <row r="4" spans="2:9" x14ac:dyDescent="0.2">
      <c r="B4" s="3">
        <v>576</v>
      </c>
      <c r="C4" s="3" t="s">
        <v>15</v>
      </c>
      <c r="D4" s="3" t="s">
        <v>477</v>
      </c>
      <c r="E4" s="3" t="s">
        <v>477</v>
      </c>
      <c r="F4" s="3" t="s">
        <v>478</v>
      </c>
      <c r="G4" s="3" t="s">
        <v>479</v>
      </c>
      <c r="H4" s="3" t="s">
        <v>480</v>
      </c>
      <c r="I4" s="3" t="s">
        <v>477</v>
      </c>
    </row>
    <row r="5" spans="2:9" x14ac:dyDescent="0.2">
      <c r="B5" s="3">
        <v>599</v>
      </c>
      <c r="C5" s="3" t="s">
        <v>15</v>
      </c>
      <c r="D5" s="3" t="s">
        <v>481</v>
      </c>
      <c r="E5" s="3" t="s">
        <v>477</v>
      </c>
      <c r="F5" s="3" t="s">
        <v>482</v>
      </c>
      <c r="G5" s="3" t="s">
        <v>483</v>
      </c>
      <c r="H5" s="3" t="s">
        <v>484</v>
      </c>
      <c r="I5" s="3" t="s">
        <v>481</v>
      </c>
    </row>
    <row r="6" spans="2:9" x14ac:dyDescent="0.2">
      <c r="B6" s="3">
        <v>598</v>
      </c>
      <c r="C6" s="3" t="s">
        <v>15</v>
      </c>
      <c r="D6" s="3" t="s">
        <v>485</v>
      </c>
      <c r="E6" s="3" t="s">
        <v>486</v>
      </c>
      <c r="F6" s="3" t="s">
        <v>487</v>
      </c>
      <c r="G6" s="3" t="s">
        <v>488</v>
      </c>
      <c r="H6" s="3" t="s">
        <v>489</v>
      </c>
      <c r="I6" s="3" t="s">
        <v>489</v>
      </c>
    </row>
    <row r="7" spans="2:9" x14ac:dyDescent="0.2">
      <c r="B7" s="3">
        <v>597</v>
      </c>
      <c r="C7" s="3" t="s">
        <v>15</v>
      </c>
      <c r="D7" s="3" t="s">
        <v>490</v>
      </c>
      <c r="E7" s="3" t="s">
        <v>491</v>
      </c>
      <c r="F7" s="3" t="s">
        <v>492</v>
      </c>
      <c r="G7" s="3" t="s">
        <v>493</v>
      </c>
      <c r="H7" s="3" t="s">
        <v>483</v>
      </c>
      <c r="I7" s="3" t="s">
        <v>494</v>
      </c>
    </row>
    <row r="8" spans="2:9" x14ac:dyDescent="0.2">
      <c r="B8" s="3">
        <v>596</v>
      </c>
      <c r="C8" s="3" t="s">
        <v>15</v>
      </c>
      <c r="D8" s="3" t="s">
        <v>495</v>
      </c>
      <c r="E8" s="3" t="s">
        <v>496</v>
      </c>
      <c r="F8" s="3" t="s">
        <v>495</v>
      </c>
      <c r="G8" s="3" t="s">
        <v>497</v>
      </c>
      <c r="H8" s="3" t="s">
        <v>495</v>
      </c>
      <c r="I8" s="3" t="s">
        <v>478</v>
      </c>
    </row>
    <row r="9" spans="2:9" x14ac:dyDescent="0.2">
      <c r="B9" s="3">
        <v>595</v>
      </c>
      <c r="C9" s="3" t="s">
        <v>15</v>
      </c>
      <c r="D9" s="3" t="s">
        <v>480</v>
      </c>
      <c r="E9" s="3" t="s">
        <v>498</v>
      </c>
      <c r="F9" s="3" t="s">
        <v>499</v>
      </c>
      <c r="G9" s="3" t="s">
        <v>500</v>
      </c>
      <c r="H9" s="3" t="s">
        <v>489</v>
      </c>
      <c r="I9" s="3" t="s">
        <v>489</v>
      </c>
    </row>
    <row r="10" spans="2:9" x14ac:dyDescent="0.2">
      <c r="B10" s="3">
        <v>594</v>
      </c>
      <c r="C10" s="3" t="s">
        <v>15</v>
      </c>
      <c r="D10" s="3" t="s">
        <v>477</v>
      </c>
      <c r="E10" s="3" t="s">
        <v>497</v>
      </c>
      <c r="F10" s="3" t="s">
        <v>501</v>
      </c>
      <c r="G10" s="3" t="s">
        <v>502</v>
      </c>
      <c r="H10" s="3" t="s">
        <v>489</v>
      </c>
      <c r="I10" s="3" t="s">
        <v>489</v>
      </c>
    </row>
    <row r="11" spans="2:9" x14ac:dyDescent="0.2">
      <c r="B11" s="3">
        <v>593</v>
      </c>
      <c r="C11" s="3" t="s">
        <v>15</v>
      </c>
      <c r="D11" s="3" t="s">
        <v>503</v>
      </c>
      <c r="E11" s="3" t="s">
        <v>480</v>
      </c>
      <c r="F11" s="3" t="s">
        <v>504</v>
      </c>
      <c r="G11" s="3" t="s">
        <v>505</v>
      </c>
      <c r="H11" s="3" t="s">
        <v>493</v>
      </c>
      <c r="I11" s="3" t="s">
        <v>505</v>
      </c>
    </row>
    <row r="12" spans="2:9" x14ac:dyDescent="0.2">
      <c r="B12" s="3">
        <v>592</v>
      </c>
      <c r="C12" s="3" t="s">
        <v>476</v>
      </c>
      <c r="D12" s="3" t="s">
        <v>490</v>
      </c>
      <c r="E12" s="3" t="s">
        <v>506</v>
      </c>
      <c r="F12" s="3" t="s">
        <v>478</v>
      </c>
      <c r="G12" s="3" t="s">
        <v>482</v>
      </c>
      <c r="H12" s="3" t="s">
        <v>507</v>
      </c>
      <c r="I12" s="3" t="s">
        <v>508</v>
      </c>
    </row>
    <row r="13" spans="2:9" x14ac:dyDescent="0.2">
      <c r="B13" s="3">
        <v>590</v>
      </c>
      <c r="C13" s="3" t="s">
        <v>476</v>
      </c>
      <c r="D13" s="3" t="s">
        <v>483</v>
      </c>
      <c r="E13" s="3" t="s">
        <v>503</v>
      </c>
      <c r="F13" s="3" t="s">
        <v>509</v>
      </c>
      <c r="G13" s="3" t="s">
        <v>510</v>
      </c>
      <c r="H13" s="3" t="s">
        <v>511</v>
      </c>
      <c r="I13" s="3" t="s">
        <v>512</v>
      </c>
    </row>
    <row r="14" spans="2:9" x14ac:dyDescent="0.2">
      <c r="B14" s="3">
        <v>589</v>
      </c>
      <c r="C14" s="3" t="s">
        <v>476</v>
      </c>
      <c r="D14" s="3" t="s">
        <v>496</v>
      </c>
      <c r="E14" s="3" t="s">
        <v>513</v>
      </c>
      <c r="F14" s="3" t="s">
        <v>490</v>
      </c>
      <c r="G14" s="3" t="s">
        <v>511</v>
      </c>
      <c r="H14" s="3" t="s">
        <v>511</v>
      </c>
      <c r="I14" s="3" t="s">
        <v>484</v>
      </c>
    </row>
    <row r="15" spans="2:9" x14ac:dyDescent="0.2">
      <c r="B15" s="3">
        <v>588</v>
      </c>
      <c r="C15" s="3" t="s">
        <v>476</v>
      </c>
      <c r="D15" s="3" t="s">
        <v>477</v>
      </c>
      <c r="E15" s="3" t="s">
        <v>485</v>
      </c>
      <c r="F15" s="3" t="s">
        <v>489</v>
      </c>
      <c r="G15" s="3" t="s">
        <v>489</v>
      </c>
      <c r="H15" s="3" t="s">
        <v>489</v>
      </c>
      <c r="I15" s="3" t="s">
        <v>489</v>
      </c>
    </row>
    <row r="16" spans="2:9" x14ac:dyDescent="0.2">
      <c r="B16" s="3">
        <v>587</v>
      </c>
      <c r="C16" s="3" t="s">
        <v>476</v>
      </c>
      <c r="D16" s="3" t="s">
        <v>508</v>
      </c>
      <c r="E16" s="3" t="s">
        <v>482</v>
      </c>
      <c r="F16" s="3" t="s">
        <v>495</v>
      </c>
      <c r="G16" s="3" t="s">
        <v>514</v>
      </c>
      <c r="H16" s="3" t="s">
        <v>498</v>
      </c>
      <c r="I16" s="3" t="s">
        <v>482</v>
      </c>
    </row>
    <row r="17" spans="2:16" x14ac:dyDescent="0.2">
      <c r="B17" s="3">
        <v>586</v>
      </c>
      <c r="C17" s="3" t="s">
        <v>476</v>
      </c>
      <c r="D17" s="3" t="s">
        <v>498</v>
      </c>
      <c r="E17" s="3" t="s">
        <v>482</v>
      </c>
      <c r="F17" s="3" t="s">
        <v>497</v>
      </c>
      <c r="G17" s="3" t="s">
        <v>515</v>
      </c>
      <c r="H17" s="3" t="s">
        <v>516</v>
      </c>
      <c r="I17" s="3" t="s">
        <v>517</v>
      </c>
    </row>
    <row r="18" spans="2:16" x14ac:dyDescent="0.2">
      <c r="B18" s="3">
        <v>585</v>
      </c>
      <c r="C18" s="3" t="s">
        <v>476</v>
      </c>
      <c r="D18" s="3" t="s">
        <v>516</v>
      </c>
      <c r="E18" s="3" t="s">
        <v>518</v>
      </c>
      <c r="F18" s="3" t="s">
        <v>519</v>
      </c>
      <c r="G18" s="3" t="s">
        <v>495</v>
      </c>
      <c r="H18" s="3" t="s">
        <v>482</v>
      </c>
      <c r="I18" s="3" t="s">
        <v>497</v>
      </c>
    </row>
    <row r="19" spans="2:16" x14ac:dyDescent="0.2">
      <c r="B19" s="3">
        <v>584</v>
      </c>
      <c r="C19" s="3" t="s">
        <v>476</v>
      </c>
      <c r="D19" s="3" t="s">
        <v>520</v>
      </c>
      <c r="E19" s="3" t="s">
        <v>521</v>
      </c>
      <c r="F19" s="3" t="s">
        <v>522</v>
      </c>
      <c r="G19" s="3" t="s">
        <v>512</v>
      </c>
      <c r="H19" s="3" t="s">
        <v>523</v>
      </c>
      <c r="I19" s="3" t="s">
        <v>495</v>
      </c>
    </row>
    <row r="22" spans="2:16" x14ac:dyDescent="0.2">
      <c r="C22" s="186" t="s">
        <v>524</v>
      </c>
      <c r="D22" s="187"/>
      <c r="E22" s="187"/>
      <c r="F22" s="187"/>
      <c r="G22" s="188"/>
      <c r="L22" s="189" t="s">
        <v>526</v>
      </c>
      <c r="M22" s="189"/>
      <c r="N22" s="189"/>
      <c r="O22" s="189"/>
      <c r="P22" s="189"/>
    </row>
    <row r="23" spans="2:16" x14ac:dyDescent="0.2">
      <c r="B23" s="176" t="s">
        <v>525</v>
      </c>
      <c r="C23" s="177">
        <v>1</v>
      </c>
      <c r="D23">
        <v>2</v>
      </c>
      <c r="E23">
        <v>3</v>
      </c>
      <c r="F23">
        <v>4</v>
      </c>
      <c r="G23" s="86">
        <v>5</v>
      </c>
      <c r="L23">
        <v>1</v>
      </c>
      <c r="M23">
        <v>2</v>
      </c>
      <c r="N23">
        <v>3</v>
      </c>
      <c r="O23">
        <v>4</v>
      </c>
      <c r="P23">
        <v>5</v>
      </c>
    </row>
    <row r="24" spans="2:16" x14ac:dyDescent="0.2">
      <c r="B24" s="176">
        <v>597</v>
      </c>
      <c r="C24" s="176">
        <v>465</v>
      </c>
      <c r="D24" s="131">
        <v>418</v>
      </c>
      <c r="E24" s="131">
        <v>456</v>
      </c>
      <c r="F24" s="131">
        <v>356</v>
      </c>
      <c r="G24" s="132">
        <v>299</v>
      </c>
      <c r="J24" s="3">
        <v>576</v>
      </c>
      <c r="K24" s="3" t="s">
        <v>15</v>
      </c>
      <c r="L24" s="131">
        <v>16</v>
      </c>
      <c r="M24" s="131">
        <v>12</v>
      </c>
      <c r="N24" s="131">
        <v>12</v>
      </c>
      <c r="O24" s="131">
        <v>28</v>
      </c>
      <c r="P24" s="131">
        <v>11</v>
      </c>
    </row>
    <row r="25" spans="2:16" x14ac:dyDescent="0.2">
      <c r="B25" s="177">
        <v>594</v>
      </c>
      <c r="C25" s="177">
        <v>267</v>
      </c>
      <c r="D25">
        <v>411</v>
      </c>
      <c r="E25">
        <v>330</v>
      </c>
      <c r="F25">
        <v>319</v>
      </c>
      <c r="G25" s="86">
        <v>275</v>
      </c>
      <c r="J25" s="3">
        <v>599</v>
      </c>
      <c r="K25" s="3" t="s">
        <v>15</v>
      </c>
      <c r="L25">
        <v>45</v>
      </c>
      <c r="M25">
        <v>20</v>
      </c>
      <c r="N25">
        <v>14</v>
      </c>
      <c r="O25">
        <v>16</v>
      </c>
      <c r="P25">
        <v>24</v>
      </c>
    </row>
    <row r="26" spans="2:16" x14ac:dyDescent="0.2">
      <c r="B26" s="177">
        <v>595</v>
      </c>
      <c r="C26" s="177">
        <v>482</v>
      </c>
      <c r="D26">
        <v>441</v>
      </c>
      <c r="E26">
        <v>397</v>
      </c>
      <c r="F26">
        <v>354</v>
      </c>
      <c r="G26" s="86">
        <v>302</v>
      </c>
      <c r="J26" s="3">
        <v>598</v>
      </c>
      <c r="K26" s="3" t="s">
        <v>15</v>
      </c>
      <c r="L26">
        <v>35</v>
      </c>
      <c r="M26">
        <v>24</v>
      </c>
      <c r="N26">
        <v>23</v>
      </c>
      <c r="O26">
        <v>20</v>
      </c>
      <c r="P26">
        <v>21</v>
      </c>
    </row>
    <row r="27" spans="2:16" x14ac:dyDescent="0.2">
      <c r="B27" s="177">
        <v>582</v>
      </c>
      <c r="C27" s="177">
        <v>208</v>
      </c>
      <c r="D27">
        <v>222</v>
      </c>
      <c r="E27">
        <v>193</v>
      </c>
      <c r="F27">
        <v>196</v>
      </c>
      <c r="G27" s="86">
        <v>228</v>
      </c>
      <c r="J27" s="3">
        <v>597</v>
      </c>
      <c r="K27" s="3" t="s">
        <v>15</v>
      </c>
      <c r="L27">
        <v>28</v>
      </c>
      <c r="M27">
        <v>17</v>
      </c>
      <c r="N27">
        <v>32</v>
      </c>
      <c r="O27">
        <v>40</v>
      </c>
      <c r="P27">
        <v>23</v>
      </c>
    </row>
    <row r="28" spans="2:16" x14ac:dyDescent="0.2">
      <c r="B28" s="177">
        <v>599</v>
      </c>
      <c r="C28" s="177">
        <v>364</v>
      </c>
      <c r="D28">
        <v>335</v>
      </c>
      <c r="E28">
        <v>308</v>
      </c>
      <c r="F28">
        <v>293</v>
      </c>
      <c r="G28" s="86">
        <v>295</v>
      </c>
      <c r="J28" s="3">
        <v>596</v>
      </c>
      <c r="K28" s="3" t="s">
        <v>15</v>
      </c>
      <c r="L28">
        <v>29</v>
      </c>
      <c r="M28">
        <v>40</v>
      </c>
      <c r="N28">
        <v>16</v>
      </c>
      <c r="O28">
        <v>20</v>
      </c>
      <c r="P28">
        <v>18</v>
      </c>
    </row>
    <row r="29" spans="2:16" x14ac:dyDescent="0.2">
      <c r="B29" s="177">
        <v>593</v>
      </c>
      <c r="C29" s="177">
        <v>399</v>
      </c>
      <c r="D29">
        <v>373</v>
      </c>
      <c r="E29">
        <v>413</v>
      </c>
      <c r="F29">
        <v>391</v>
      </c>
      <c r="G29" s="86">
        <v>369</v>
      </c>
      <c r="J29" s="3">
        <v>593</v>
      </c>
      <c r="K29" s="3" t="s">
        <v>15</v>
      </c>
      <c r="L29" s="5">
        <v>33</v>
      </c>
      <c r="M29" s="5">
        <v>21</v>
      </c>
      <c r="N29" s="5">
        <v>42</v>
      </c>
      <c r="O29" s="5">
        <v>33</v>
      </c>
      <c r="P29" s="5">
        <v>34</v>
      </c>
    </row>
    <row r="30" spans="2:16" x14ac:dyDescent="0.2">
      <c r="B30" s="177">
        <v>598</v>
      </c>
      <c r="C30" s="177">
        <v>522</v>
      </c>
      <c r="D30">
        <v>468</v>
      </c>
      <c r="E30">
        <v>426</v>
      </c>
      <c r="F30">
        <v>477</v>
      </c>
      <c r="G30" s="86">
        <v>390</v>
      </c>
      <c r="J30" s="3"/>
      <c r="K30" s="3"/>
    </row>
    <row r="31" spans="2:16" x14ac:dyDescent="0.2">
      <c r="B31" s="178">
        <v>596</v>
      </c>
      <c r="C31" s="178">
        <v>389</v>
      </c>
      <c r="D31" s="5">
        <v>525</v>
      </c>
      <c r="E31" s="5">
        <v>444</v>
      </c>
      <c r="F31" s="5">
        <v>377</v>
      </c>
      <c r="G31" s="135">
        <v>488</v>
      </c>
      <c r="J31" s="3">
        <v>592</v>
      </c>
      <c r="K31" s="3" t="s">
        <v>476</v>
      </c>
      <c r="L31" s="131">
        <v>9</v>
      </c>
      <c r="M31" s="131">
        <v>16</v>
      </c>
      <c r="N31" s="131">
        <v>9</v>
      </c>
      <c r="O31" s="131">
        <v>5</v>
      </c>
      <c r="P31" s="131">
        <v>14</v>
      </c>
    </row>
    <row r="32" spans="2:16" x14ac:dyDescent="0.2">
      <c r="B32" s="176">
        <v>566</v>
      </c>
      <c r="C32" s="176">
        <v>203</v>
      </c>
      <c r="D32" s="131">
        <v>195</v>
      </c>
      <c r="E32" s="131">
        <v>185</v>
      </c>
      <c r="F32" s="131">
        <v>195</v>
      </c>
      <c r="G32" s="132">
        <v>214</v>
      </c>
      <c r="J32" s="3">
        <v>590</v>
      </c>
      <c r="K32" s="3" t="s">
        <v>476</v>
      </c>
      <c r="L32">
        <v>13</v>
      </c>
      <c r="M32">
        <v>11</v>
      </c>
      <c r="N32">
        <v>19</v>
      </c>
      <c r="O32">
        <v>18</v>
      </c>
      <c r="P32">
        <v>26</v>
      </c>
    </row>
    <row r="33" spans="2:16" x14ac:dyDescent="0.2">
      <c r="B33" s="177">
        <v>565</v>
      </c>
      <c r="C33" s="177">
        <v>209</v>
      </c>
      <c r="D33">
        <v>184</v>
      </c>
      <c r="E33">
        <v>181</v>
      </c>
      <c r="F33">
        <v>223</v>
      </c>
      <c r="G33" s="86">
        <v>200</v>
      </c>
      <c r="J33" s="3">
        <v>589</v>
      </c>
      <c r="K33" s="3" t="s">
        <v>476</v>
      </c>
      <c r="L33">
        <v>23</v>
      </c>
      <c r="M33">
        <v>18</v>
      </c>
      <c r="N33">
        <v>31</v>
      </c>
      <c r="O33">
        <v>20</v>
      </c>
      <c r="P33">
        <v>20</v>
      </c>
    </row>
    <row r="34" spans="2:16" x14ac:dyDescent="0.2">
      <c r="B34" s="177">
        <v>592</v>
      </c>
      <c r="C34" s="177">
        <v>173</v>
      </c>
      <c r="D34">
        <v>156</v>
      </c>
      <c r="E34">
        <v>135</v>
      </c>
      <c r="F34">
        <v>121</v>
      </c>
      <c r="G34" s="86">
        <v>111</v>
      </c>
      <c r="J34" s="3">
        <v>587</v>
      </c>
      <c r="K34" s="3" t="s">
        <v>476</v>
      </c>
      <c r="L34">
        <v>16</v>
      </c>
      <c r="M34">
        <v>21</v>
      </c>
      <c r="N34">
        <v>10</v>
      </c>
      <c r="O34">
        <v>14</v>
      </c>
      <c r="P34">
        <v>49</v>
      </c>
    </row>
    <row r="35" spans="2:16" x14ac:dyDescent="0.2">
      <c r="B35" s="177">
        <v>583</v>
      </c>
      <c r="C35" s="177">
        <v>161</v>
      </c>
      <c r="D35">
        <v>208</v>
      </c>
      <c r="E35">
        <v>208</v>
      </c>
      <c r="F35">
        <v>180</v>
      </c>
      <c r="G35" s="86">
        <v>216</v>
      </c>
      <c r="J35" s="3">
        <v>586</v>
      </c>
      <c r="K35" s="3" t="s">
        <v>476</v>
      </c>
      <c r="L35">
        <v>14</v>
      </c>
      <c r="M35">
        <v>26</v>
      </c>
      <c r="N35">
        <v>29</v>
      </c>
      <c r="O35">
        <v>15</v>
      </c>
      <c r="P35">
        <v>17</v>
      </c>
    </row>
    <row r="36" spans="2:16" x14ac:dyDescent="0.2">
      <c r="B36" s="177">
        <v>585</v>
      </c>
      <c r="C36" s="177">
        <v>374</v>
      </c>
      <c r="D36">
        <v>399</v>
      </c>
      <c r="E36">
        <v>343</v>
      </c>
      <c r="F36">
        <v>364</v>
      </c>
      <c r="G36" s="86">
        <v>340</v>
      </c>
      <c r="J36" s="3">
        <v>585</v>
      </c>
      <c r="K36" s="3" t="s">
        <v>476</v>
      </c>
      <c r="L36">
        <v>16</v>
      </c>
      <c r="M36">
        <v>22</v>
      </c>
      <c r="N36">
        <v>20</v>
      </c>
      <c r="O36">
        <v>23</v>
      </c>
      <c r="P36">
        <v>18</v>
      </c>
    </row>
    <row r="37" spans="2:16" x14ac:dyDescent="0.2">
      <c r="B37" s="177">
        <v>589</v>
      </c>
      <c r="C37" s="177">
        <v>340</v>
      </c>
      <c r="D37">
        <v>276</v>
      </c>
      <c r="E37">
        <v>321</v>
      </c>
      <c r="F37">
        <v>265</v>
      </c>
      <c r="G37" s="86">
        <v>259</v>
      </c>
      <c r="J37" s="3">
        <v>584</v>
      </c>
      <c r="K37" s="3" t="s">
        <v>476</v>
      </c>
      <c r="L37" s="5">
        <v>9</v>
      </c>
      <c r="M37" s="5">
        <v>12</v>
      </c>
      <c r="N37" s="5">
        <v>25</v>
      </c>
      <c r="O37" s="5">
        <v>28</v>
      </c>
      <c r="P37" s="5">
        <v>15</v>
      </c>
    </row>
    <row r="38" spans="2:16" x14ac:dyDescent="0.2">
      <c r="B38" s="178">
        <v>587</v>
      </c>
      <c r="C38" s="178">
        <v>202</v>
      </c>
      <c r="D38" s="5">
        <v>214</v>
      </c>
      <c r="E38" s="5">
        <v>204</v>
      </c>
      <c r="F38" s="5">
        <v>231</v>
      </c>
      <c r="G38" s="135">
        <v>221</v>
      </c>
    </row>
    <row r="42" spans="2:16" x14ac:dyDescent="0.2">
      <c r="B42" s="147"/>
      <c r="C42" s="147"/>
      <c r="D42" s="44" t="s">
        <v>40</v>
      </c>
      <c r="E42" s="44" t="s">
        <v>527</v>
      </c>
    </row>
    <row r="43" spans="2:16" x14ac:dyDescent="0.2">
      <c r="B43" s="7" t="s">
        <v>528</v>
      </c>
      <c r="C43" s="7" t="s">
        <v>529</v>
      </c>
      <c r="D43" s="7">
        <v>1</v>
      </c>
      <c r="E43" s="7"/>
    </row>
    <row r="44" spans="2:16" x14ac:dyDescent="0.2">
      <c r="B44" s="7" t="s">
        <v>528</v>
      </c>
      <c r="C44" s="7" t="s">
        <v>529</v>
      </c>
      <c r="D44" s="7">
        <v>1</v>
      </c>
      <c r="E44" s="7"/>
    </row>
    <row r="45" spans="2:16" x14ac:dyDescent="0.2">
      <c r="B45" s="7" t="s">
        <v>528</v>
      </c>
      <c r="C45" s="7" t="s">
        <v>530</v>
      </c>
      <c r="D45" s="7">
        <v>1</v>
      </c>
      <c r="E45" s="7"/>
    </row>
    <row r="46" spans="2:16" x14ac:dyDescent="0.2">
      <c r="B46" s="7" t="s">
        <v>528</v>
      </c>
      <c r="C46" s="7" t="s">
        <v>529</v>
      </c>
      <c r="D46" s="7">
        <v>1</v>
      </c>
      <c r="E46" s="7"/>
    </row>
    <row r="47" spans="2:16" x14ac:dyDescent="0.2">
      <c r="B47" s="7" t="s">
        <v>528</v>
      </c>
      <c r="C47" s="7" t="s">
        <v>529</v>
      </c>
      <c r="D47" s="7">
        <v>1</v>
      </c>
      <c r="E47" s="7"/>
    </row>
    <row r="48" spans="2:16" x14ac:dyDescent="0.2">
      <c r="B48" s="7" t="s">
        <v>528</v>
      </c>
      <c r="C48" s="7" t="s">
        <v>530</v>
      </c>
      <c r="D48" s="7">
        <v>1</v>
      </c>
      <c r="E48" s="7"/>
    </row>
    <row r="49" spans="2:5" x14ac:dyDescent="0.2">
      <c r="B49" s="7" t="s">
        <v>528</v>
      </c>
      <c r="C49" s="7" t="s">
        <v>530</v>
      </c>
      <c r="D49" s="7">
        <v>1</v>
      </c>
      <c r="E49" s="7"/>
    </row>
    <row r="50" spans="2:5" x14ac:dyDescent="0.2">
      <c r="B50" s="7" t="s">
        <v>528</v>
      </c>
      <c r="C50" s="7" t="s">
        <v>529</v>
      </c>
      <c r="D50" s="7">
        <v>1</v>
      </c>
      <c r="E50" s="7"/>
    </row>
    <row r="51" spans="2:5" x14ac:dyDescent="0.2">
      <c r="B51" s="7" t="s">
        <v>528</v>
      </c>
      <c r="C51" s="7" t="s">
        <v>529</v>
      </c>
      <c r="D51" s="7"/>
      <c r="E51" s="7">
        <v>1</v>
      </c>
    </row>
    <row r="52" spans="2:5" x14ac:dyDescent="0.2">
      <c r="B52" s="7" t="s">
        <v>528</v>
      </c>
      <c r="C52" s="7" t="s">
        <v>529</v>
      </c>
      <c r="D52" s="7"/>
      <c r="E52" s="7">
        <v>1</v>
      </c>
    </row>
    <row r="53" spans="2:5" x14ac:dyDescent="0.2">
      <c r="B53" s="7" t="s">
        <v>528</v>
      </c>
      <c r="C53" s="7" t="s">
        <v>529</v>
      </c>
      <c r="D53" s="7"/>
      <c r="E53" s="7">
        <v>1</v>
      </c>
    </row>
    <row r="54" spans="2:5" x14ac:dyDescent="0.2">
      <c r="B54" s="7" t="s">
        <v>528</v>
      </c>
      <c r="C54" s="7" t="s">
        <v>531</v>
      </c>
      <c r="D54" s="7"/>
      <c r="E54" s="7">
        <v>1</v>
      </c>
    </row>
    <row r="55" spans="2:5" x14ac:dyDescent="0.2">
      <c r="B55" s="7" t="s">
        <v>528</v>
      </c>
      <c r="C55" s="7" t="s">
        <v>529</v>
      </c>
      <c r="D55" s="7"/>
      <c r="E55" s="7">
        <v>1</v>
      </c>
    </row>
    <row r="56" spans="2:5" x14ac:dyDescent="0.2">
      <c r="B56" s="7" t="s">
        <v>528</v>
      </c>
      <c r="C56" s="7" t="s">
        <v>529</v>
      </c>
      <c r="D56" s="7"/>
      <c r="E56" s="7">
        <v>1</v>
      </c>
    </row>
    <row r="57" spans="2:5" x14ac:dyDescent="0.2">
      <c r="B57" s="7" t="s">
        <v>528</v>
      </c>
      <c r="C57" s="7" t="s">
        <v>529</v>
      </c>
      <c r="D57" s="7"/>
      <c r="E57" s="7">
        <v>1</v>
      </c>
    </row>
    <row r="58" spans="2:5" x14ac:dyDescent="0.2">
      <c r="B58" s="7" t="s">
        <v>528</v>
      </c>
      <c r="C58" s="7" t="s">
        <v>529</v>
      </c>
      <c r="D58" s="7"/>
      <c r="E58" s="7">
        <v>1</v>
      </c>
    </row>
    <row r="66" spans="1:48" ht="17" thickBot="1" x14ac:dyDescent="0.25"/>
    <row r="67" spans="1:48" ht="69" thickBot="1" x14ac:dyDescent="0.25">
      <c r="A67" t="s">
        <v>170</v>
      </c>
      <c r="B67" t="s">
        <v>442</v>
      </c>
      <c r="C67" t="s">
        <v>310</v>
      </c>
      <c r="D67" s="16" t="s">
        <v>66</v>
      </c>
      <c r="E67" s="16" t="s">
        <v>68</v>
      </c>
      <c r="F67" s="16" t="s">
        <v>443</v>
      </c>
      <c r="G67" s="16" t="s">
        <v>71</v>
      </c>
      <c r="H67" s="16" t="s">
        <v>72</v>
      </c>
      <c r="I67" s="16" t="s">
        <v>444</v>
      </c>
      <c r="J67" s="16" t="s">
        <v>74</v>
      </c>
      <c r="K67" s="182" t="s">
        <v>75</v>
      </c>
      <c r="L67" s="16" t="s">
        <v>76</v>
      </c>
      <c r="M67" s="16" t="s">
        <v>445</v>
      </c>
      <c r="N67" s="16" t="s">
        <v>78</v>
      </c>
      <c r="O67" s="16" t="s">
        <v>446</v>
      </c>
      <c r="P67" s="16" t="s">
        <v>80</v>
      </c>
      <c r="Q67" s="16" t="s">
        <v>81</v>
      </c>
      <c r="R67" s="16" t="s">
        <v>82</v>
      </c>
      <c r="S67" s="16" t="s">
        <v>83</v>
      </c>
      <c r="T67" s="16" t="s">
        <v>84</v>
      </c>
      <c r="U67" s="16" t="s">
        <v>85</v>
      </c>
      <c r="V67" s="16" t="s">
        <v>447</v>
      </c>
      <c r="W67" s="16" t="s">
        <v>87</v>
      </c>
      <c r="X67" s="16" t="s">
        <v>88</v>
      </c>
      <c r="Y67" s="16" t="s">
        <v>89</v>
      </c>
      <c r="Z67" s="16" t="s">
        <v>90</v>
      </c>
      <c r="AA67" s="16" t="s">
        <v>91</v>
      </c>
      <c r="AB67" s="16" t="s">
        <v>448</v>
      </c>
      <c r="AC67" s="16" t="s">
        <v>93</v>
      </c>
      <c r="AD67" s="16" t="s">
        <v>449</v>
      </c>
      <c r="AE67" s="16" t="s">
        <v>450</v>
      </c>
      <c r="AF67" s="16" t="s">
        <v>95</v>
      </c>
      <c r="AG67" s="16" t="s">
        <v>96</v>
      </c>
      <c r="AH67" s="16" t="s">
        <v>451</v>
      </c>
      <c r="AI67" s="16" t="s">
        <v>452</v>
      </c>
      <c r="AJ67" s="16" t="s">
        <v>453</v>
      </c>
      <c r="AK67" s="16" t="s">
        <v>99</v>
      </c>
      <c r="AL67" s="16" t="s">
        <v>100</v>
      </c>
      <c r="AM67" s="16" t="s">
        <v>454</v>
      </c>
      <c r="AN67" s="16" t="s">
        <v>455</v>
      </c>
      <c r="AO67" s="16" t="s">
        <v>456</v>
      </c>
      <c r="AP67" s="16" t="s">
        <v>457</v>
      </c>
      <c r="AQ67" s="16" t="s">
        <v>102</v>
      </c>
      <c r="AR67" s="16" t="s">
        <v>103</v>
      </c>
      <c r="AS67" s="16" t="s">
        <v>104</v>
      </c>
      <c r="AT67" s="16" t="s">
        <v>105</v>
      </c>
      <c r="AU67" s="16" t="s">
        <v>106</v>
      </c>
      <c r="AV67" s="16" t="s">
        <v>107</v>
      </c>
    </row>
    <row r="68" spans="1:48" ht="52" thickBot="1" x14ac:dyDescent="0.25">
      <c r="A68" t="s">
        <v>295</v>
      </c>
      <c r="B68" s="183">
        <v>582</v>
      </c>
      <c r="C68" s="184" t="s">
        <v>15</v>
      </c>
      <c r="D68" s="16" t="s">
        <v>458</v>
      </c>
      <c r="E68" s="17">
        <v>171.49372070000001</v>
      </c>
      <c r="F68" s="16" t="s">
        <v>459</v>
      </c>
      <c r="G68" s="16" t="s">
        <v>460</v>
      </c>
      <c r="H68" s="16" t="s">
        <v>461</v>
      </c>
      <c r="I68" s="17">
        <v>26517.96344</v>
      </c>
      <c r="J68" s="17">
        <v>12.219962450000001</v>
      </c>
      <c r="K68" s="16" t="s">
        <v>462</v>
      </c>
      <c r="L68" s="17">
        <v>210.20441579999999</v>
      </c>
      <c r="M68" s="17">
        <v>1.701217682</v>
      </c>
      <c r="N68" s="17">
        <v>36.946426090000003</v>
      </c>
      <c r="O68" s="16" t="s">
        <v>463</v>
      </c>
      <c r="P68" s="16" t="s">
        <v>464</v>
      </c>
      <c r="Q68" s="16" t="s">
        <v>465</v>
      </c>
      <c r="R68" s="17">
        <v>4.1233704539999998</v>
      </c>
      <c r="S68" s="16" t="s">
        <v>466</v>
      </c>
      <c r="T68" s="17">
        <v>99.098604429999995</v>
      </c>
      <c r="U68" s="16" t="s">
        <v>467</v>
      </c>
      <c r="V68" s="17">
        <v>116.12022210000001</v>
      </c>
      <c r="W68" s="17">
        <v>21.92775001</v>
      </c>
      <c r="X68" s="17">
        <v>38.844432920000003</v>
      </c>
      <c r="Y68" s="17">
        <v>78.73314517</v>
      </c>
      <c r="Z68" s="17">
        <v>3590.520313</v>
      </c>
      <c r="AA68" s="17">
        <v>2.6585555470000002</v>
      </c>
      <c r="AB68" s="17">
        <v>0.68603686310000001</v>
      </c>
      <c r="AC68" s="17">
        <v>151.93509789999999</v>
      </c>
      <c r="AD68" s="17">
        <v>70.023364729999997</v>
      </c>
      <c r="AE68" s="16" t="s">
        <v>468</v>
      </c>
      <c r="AF68" s="17">
        <v>2.811404595</v>
      </c>
      <c r="AG68" s="17">
        <v>832.21438060000003</v>
      </c>
      <c r="AH68" s="17">
        <v>4260.7369060000001</v>
      </c>
      <c r="AI68" s="16" t="s">
        <v>469</v>
      </c>
      <c r="AJ68" s="17">
        <v>4374.32744</v>
      </c>
      <c r="AK68" s="17">
        <v>53456.187510000003</v>
      </c>
      <c r="AL68" s="17">
        <v>15356.705099999999</v>
      </c>
      <c r="AM68" s="16" t="s">
        <v>470</v>
      </c>
      <c r="AN68" s="17">
        <v>22308.808980000002</v>
      </c>
      <c r="AO68" s="17">
        <v>67.450026230000006</v>
      </c>
      <c r="AP68" s="17">
        <v>1020.371588</v>
      </c>
      <c r="AQ68" s="17">
        <v>6282.9345279999998</v>
      </c>
      <c r="AR68" s="17">
        <v>743.14971249999996</v>
      </c>
      <c r="AS68" s="17">
        <v>28.1329368</v>
      </c>
      <c r="AT68" s="17">
        <v>352.97648880000003</v>
      </c>
      <c r="AU68" s="17">
        <v>82.339245439999999</v>
      </c>
      <c r="AV68" s="17">
        <v>11428.82906</v>
      </c>
    </row>
    <row r="69" spans="1:48" ht="52" thickBot="1" x14ac:dyDescent="0.25">
      <c r="A69" t="s">
        <v>295</v>
      </c>
      <c r="B69" s="183">
        <v>599</v>
      </c>
      <c r="C69" s="184" t="s">
        <v>15</v>
      </c>
      <c r="D69" s="16" t="s">
        <v>458</v>
      </c>
      <c r="E69" s="17">
        <v>157.51849970000001</v>
      </c>
      <c r="F69" s="16" t="s">
        <v>459</v>
      </c>
      <c r="G69" s="16" t="s">
        <v>460</v>
      </c>
      <c r="H69" s="16" t="s">
        <v>461</v>
      </c>
      <c r="I69" s="17">
        <v>15813.59809</v>
      </c>
      <c r="J69" s="17">
        <v>8.2471577259999993</v>
      </c>
      <c r="K69" s="16" t="s">
        <v>462</v>
      </c>
      <c r="L69" s="17">
        <v>67.094052930000004</v>
      </c>
      <c r="M69" s="17">
        <v>0.92705813199999998</v>
      </c>
      <c r="N69" s="17">
        <v>44.993424500000003</v>
      </c>
      <c r="O69" s="16" t="s">
        <v>463</v>
      </c>
      <c r="P69" s="16" t="s">
        <v>464</v>
      </c>
      <c r="Q69" s="16" t="s">
        <v>465</v>
      </c>
      <c r="R69" s="16" t="s">
        <v>471</v>
      </c>
      <c r="S69" s="16" t="s">
        <v>466</v>
      </c>
      <c r="T69" s="17">
        <v>213.3130381</v>
      </c>
      <c r="U69" s="16" t="s">
        <v>467</v>
      </c>
      <c r="V69" s="17">
        <v>83.553507190000005</v>
      </c>
      <c r="W69" s="17">
        <v>12.737521149999999</v>
      </c>
      <c r="X69" s="17">
        <v>21.019904180000001</v>
      </c>
      <c r="Y69" s="16" t="s">
        <v>472</v>
      </c>
      <c r="Z69" s="17">
        <v>1786.49029</v>
      </c>
      <c r="AA69" s="17">
        <v>5.4936526990000001</v>
      </c>
      <c r="AB69" s="17">
        <v>0.1681039359</v>
      </c>
      <c r="AC69" s="17">
        <v>156.28112920000001</v>
      </c>
      <c r="AD69" s="16" t="s">
        <v>473</v>
      </c>
      <c r="AE69" s="16" t="s">
        <v>468</v>
      </c>
      <c r="AF69" s="17">
        <v>2.2713141440000002</v>
      </c>
      <c r="AG69" s="17">
        <v>578.60838230000002</v>
      </c>
      <c r="AH69" s="17">
        <v>5982.8761199999999</v>
      </c>
      <c r="AI69" s="16" t="s">
        <v>469</v>
      </c>
      <c r="AJ69" s="17">
        <v>4013.9615990000002</v>
      </c>
      <c r="AK69" s="17">
        <v>59095.60716</v>
      </c>
      <c r="AL69" s="17">
        <v>17790.085569999999</v>
      </c>
      <c r="AM69" s="16" t="s">
        <v>470</v>
      </c>
      <c r="AN69" s="17">
        <v>16753.407780000001</v>
      </c>
      <c r="AO69" s="16" t="s">
        <v>474</v>
      </c>
      <c r="AP69" s="17">
        <v>897.71825409999997</v>
      </c>
      <c r="AQ69" s="17">
        <v>5487.7069030000002</v>
      </c>
      <c r="AR69" s="17">
        <v>554.71305080000002</v>
      </c>
      <c r="AS69" s="17">
        <v>8.9105291130000008</v>
      </c>
      <c r="AT69" s="17">
        <v>237.47768360000001</v>
      </c>
      <c r="AU69" s="17">
        <v>47.655419989999999</v>
      </c>
      <c r="AV69" s="17">
        <v>11065.844059999999</v>
      </c>
    </row>
    <row r="70" spans="1:48" ht="52" thickBot="1" x14ac:dyDescent="0.25">
      <c r="A70" t="s">
        <v>295</v>
      </c>
      <c r="B70" s="183">
        <v>598</v>
      </c>
      <c r="C70" s="184" t="s">
        <v>15</v>
      </c>
      <c r="D70" s="17">
        <v>15.905741129999999</v>
      </c>
      <c r="E70" s="17">
        <v>326.5329764</v>
      </c>
      <c r="F70" s="17">
        <v>2.2012432999999998</v>
      </c>
      <c r="G70" s="16" t="s">
        <v>460</v>
      </c>
      <c r="H70" s="16" t="s">
        <v>461</v>
      </c>
      <c r="I70" s="17">
        <v>62238.232969999997</v>
      </c>
      <c r="J70" s="17">
        <v>16.253664610000001</v>
      </c>
      <c r="K70" s="17">
        <v>1.6975657420000001</v>
      </c>
      <c r="L70" s="17">
        <v>146.33086639999999</v>
      </c>
      <c r="M70" s="17">
        <v>0.74549015190000001</v>
      </c>
      <c r="N70" s="17">
        <v>88.162088069999996</v>
      </c>
      <c r="O70" s="17">
        <v>5.7001301819999997</v>
      </c>
      <c r="P70" s="17">
        <v>15.81094268</v>
      </c>
      <c r="Q70" s="17">
        <v>4.4477829409999998</v>
      </c>
      <c r="R70" s="16" t="s">
        <v>471</v>
      </c>
      <c r="S70" s="16" t="s">
        <v>466</v>
      </c>
      <c r="T70" s="17">
        <v>1625.635563</v>
      </c>
      <c r="U70" s="16" t="s">
        <v>467</v>
      </c>
      <c r="V70" s="17">
        <v>45.38152015</v>
      </c>
      <c r="W70" s="17">
        <v>43.948434409999997</v>
      </c>
      <c r="X70" s="17">
        <v>89.751673199999999</v>
      </c>
      <c r="Y70" s="17">
        <v>66.379569259999997</v>
      </c>
      <c r="Z70" s="17">
        <v>9934.8735880000004</v>
      </c>
      <c r="AA70" s="17">
        <v>3.7174970169999999</v>
      </c>
      <c r="AB70" s="17">
        <v>17.46407117</v>
      </c>
      <c r="AC70" s="17">
        <v>239.76149860000001</v>
      </c>
      <c r="AD70" s="17">
        <v>84.563498030000005</v>
      </c>
      <c r="AE70" s="17">
        <v>446.08252329999999</v>
      </c>
      <c r="AF70" s="17">
        <v>6.3453231560000001</v>
      </c>
      <c r="AG70" s="17">
        <v>253.7214189</v>
      </c>
      <c r="AH70" s="17">
        <v>2278.9968899999999</v>
      </c>
      <c r="AI70" s="16" t="s">
        <v>469</v>
      </c>
      <c r="AJ70" s="17">
        <v>3756.0002869999998</v>
      </c>
      <c r="AK70" s="17">
        <v>299267.15230000002</v>
      </c>
      <c r="AL70" s="17">
        <v>16328.282020000001</v>
      </c>
      <c r="AM70" s="16" t="s">
        <v>470</v>
      </c>
      <c r="AN70" s="17">
        <v>15502.840679999999</v>
      </c>
      <c r="AO70" s="17">
        <v>82.459253930000003</v>
      </c>
      <c r="AP70" s="17">
        <v>914.10889180000004</v>
      </c>
      <c r="AQ70" s="17">
        <v>14234.794389999999</v>
      </c>
      <c r="AR70" s="17">
        <v>948.46211549999998</v>
      </c>
      <c r="AS70" s="17">
        <v>12.984582339999999</v>
      </c>
      <c r="AT70" s="17">
        <v>324.751397</v>
      </c>
      <c r="AU70" s="17">
        <v>62.433654740000001</v>
      </c>
      <c r="AV70" s="17">
        <v>8207.3782370000008</v>
      </c>
    </row>
    <row r="71" spans="1:48" ht="52" thickBot="1" x14ac:dyDescent="0.25">
      <c r="A71" t="s">
        <v>295</v>
      </c>
      <c r="B71" s="183">
        <v>597</v>
      </c>
      <c r="C71" s="184" t="s">
        <v>15</v>
      </c>
      <c r="D71" s="17">
        <v>0.46343457129999999</v>
      </c>
      <c r="E71" s="17">
        <v>162.10214500000001</v>
      </c>
      <c r="F71" s="17">
        <v>2.990948489</v>
      </c>
      <c r="G71" s="16" t="s">
        <v>460</v>
      </c>
      <c r="H71" s="16" t="s">
        <v>461</v>
      </c>
      <c r="I71" s="17">
        <v>18506.152440000002</v>
      </c>
      <c r="J71" s="17">
        <v>10.874942819999999</v>
      </c>
      <c r="K71" s="17">
        <v>3.1071553789999999</v>
      </c>
      <c r="L71" s="17">
        <v>167.03578329999999</v>
      </c>
      <c r="M71" s="17">
        <v>1.104045476</v>
      </c>
      <c r="N71" s="17">
        <v>54.541030579999997</v>
      </c>
      <c r="O71" s="17">
        <v>4.6410306449999998</v>
      </c>
      <c r="P71" s="16" t="s">
        <v>464</v>
      </c>
      <c r="Q71" s="16" t="s">
        <v>465</v>
      </c>
      <c r="R71" s="17">
        <v>19.45772066</v>
      </c>
      <c r="S71" s="17">
        <v>6.0932425309999996</v>
      </c>
      <c r="T71" s="17">
        <v>221.95570309999999</v>
      </c>
      <c r="U71" s="16" t="s">
        <v>467</v>
      </c>
      <c r="V71" s="17">
        <v>214.93556659999999</v>
      </c>
      <c r="W71" s="17">
        <v>10.618789420000001</v>
      </c>
      <c r="X71" s="17">
        <v>25.642418540000001</v>
      </c>
      <c r="Y71" s="17">
        <v>40.3609869</v>
      </c>
      <c r="Z71" s="17">
        <v>7085.5495389999996</v>
      </c>
      <c r="AA71" s="17">
        <v>8.7698631280000008</v>
      </c>
      <c r="AB71" s="17">
        <v>0.50105669450000001</v>
      </c>
      <c r="AC71" s="17">
        <v>138.60778669999999</v>
      </c>
      <c r="AD71" s="17">
        <v>261.86279860000002</v>
      </c>
      <c r="AE71" s="16" t="s">
        <v>468</v>
      </c>
      <c r="AF71" s="17">
        <v>3.9225125900000002</v>
      </c>
      <c r="AG71" s="17">
        <v>612.11677010000005</v>
      </c>
      <c r="AH71" s="17">
        <v>4284.5271499999999</v>
      </c>
      <c r="AI71" s="16" t="s">
        <v>469</v>
      </c>
      <c r="AJ71" s="17">
        <v>4524.6099199999999</v>
      </c>
      <c r="AK71" s="17">
        <v>227481.07440000001</v>
      </c>
      <c r="AL71" s="17">
        <v>17962.409049999998</v>
      </c>
      <c r="AM71" s="16" t="s">
        <v>470</v>
      </c>
      <c r="AN71" s="17">
        <v>15001.096380000001</v>
      </c>
      <c r="AO71" s="17">
        <v>93.101456569999996</v>
      </c>
      <c r="AP71" s="17">
        <v>930.62988059999998</v>
      </c>
      <c r="AQ71" s="17">
        <v>4931.9330650000002</v>
      </c>
      <c r="AR71" s="17">
        <v>568.63978770000006</v>
      </c>
      <c r="AS71" s="17">
        <v>25.969699389999999</v>
      </c>
      <c r="AT71" s="17">
        <v>302.77436449999999</v>
      </c>
      <c r="AU71" s="17">
        <v>86.983063729999998</v>
      </c>
      <c r="AV71" s="17">
        <v>14343.38672</v>
      </c>
    </row>
    <row r="72" spans="1:48" ht="52" thickBot="1" x14ac:dyDescent="0.25">
      <c r="A72" t="s">
        <v>295</v>
      </c>
      <c r="B72" s="183">
        <v>596</v>
      </c>
      <c r="C72" s="184" t="s">
        <v>15</v>
      </c>
      <c r="D72" s="16" t="s">
        <v>458</v>
      </c>
      <c r="E72" s="17">
        <v>156.97822450000001</v>
      </c>
      <c r="F72" s="16" t="s">
        <v>459</v>
      </c>
      <c r="G72" s="16" t="s">
        <v>460</v>
      </c>
      <c r="H72" s="16" t="s">
        <v>461</v>
      </c>
      <c r="I72" s="17">
        <v>11243.77296</v>
      </c>
      <c r="J72" s="17">
        <v>8.4571420479999997</v>
      </c>
      <c r="K72" s="16" t="s">
        <v>462</v>
      </c>
      <c r="L72" s="17">
        <v>122.0675554</v>
      </c>
      <c r="M72" s="17">
        <v>0.83694692849999996</v>
      </c>
      <c r="N72" s="17">
        <v>38.489316799999997</v>
      </c>
      <c r="O72" s="16" t="s">
        <v>463</v>
      </c>
      <c r="P72" s="16" t="s">
        <v>464</v>
      </c>
      <c r="Q72" s="16" t="s">
        <v>465</v>
      </c>
      <c r="R72" s="16" t="s">
        <v>471</v>
      </c>
      <c r="S72" s="16" t="s">
        <v>466</v>
      </c>
      <c r="T72" s="17">
        <v>153.03349739999999</v>
      </c>
      <c r="U72" s="16" t="s">
        <v>467</v>
      </c>
      <c r="V72" s="17">
        <v>116.12022210000001</v>
      </c>
      <c r="W72" s="17">
        <v>8.5807617290000007</v>
      </c>
      <c r="X72" s="17">
        <v>19.665042719999999</v>
      </c>
      <c r="Y72" s="17">
        <v>18.785695879999999</v>
      </c>
      <c r="Z72" s="17">
        <v>2681.537057</v>
      </c>
      <c r="AA72" s="17">
        <v>2.9564016820000001</v>
      </c>
      <c r="AB72" s="17">
        <v>5.9065576959999998E-2</v>
      </c>
      <c r="AC72" s="17">
        <v>151.93509789999999</v>
      </c>
      <c r="AD72" s="16" t="s">
        <v>473</v>
      </c>
      <c r="AE72" s="16" t="s">
        <v>468</v>
      </c>
      <c r="AF72" s="17">
        <v>1.930036256</v>
      </c>
      <c r="AG72" s="17">
        <v>593.05395590000001</v>
      </c>
      <c r="AH72" s="17">
        <v>5043.5729510000001</v>
      </c>
      <c r="AI72" s="16" t="s">
        <v>469</v>
      </c>
      <c r="AJ72" s="17">
        <v>3233.156872</v>
      </c>
      <c r="AK72" s="17">
        <v>42661.837399999997</v>
      </c>
      <c r="AL72" s="17">
        <v>15963.13228</v>
      </c>
      <c r="AM72" s="16" t="s">
        <v>470</v>
      </c>
      <c r="AN72" s="17">
        <v>16457.996869999999</v>
      </c>
      <c r="AO72" s="17">
        <v>27.31885638</v>
      </c>
      <c r="AP72" s="17">
        <v>906.00986999999998</v>
      </c>
      <c r="AQ72" s="17">
        <v>4924.0123720000001</v>
      </c>
      <c r="AR72" s="17">
        <v>326.00080860000003</v>
      </c>
      <c r="AS72" s="16" t="s">
        <v>475</v>
      </c>
      <c r="AT72" s="17">
        <v>223.1260667</v>
      </c>
      <c r="AU72" s="17">
        <v>68.787058880000004</v>
      </c>
      <c r="AV72" s="17">
        <v>9099.4564690000007</v>
      </c>
    </row>
    <row r="73" spans="1:48" ht="52" thickBot="1" x14ac:dyDescent="0.25">
      <c r="A73" t="s">
        <v>295</v>
      </c>
      <c r="B73" s="183">
        <v>595</v>
      </c>
      <c r="C73" s="184" t="s">
        <v>15</v>
      </c>
      <c r="D73" s="17">
        <v>4.577184527</v>
      </c>
      <c r="E73" s="17">
        <v>246.51861199999999</v>
      </c>
      <c r="F73" s="16" t="s">
        <v>459</v>
      </c>
      <c r="G73" s="16" t="s">
        <v>460</v>
      </c>
      <c r="H73" s="16" t="s">
        <v>461</v>
      </c>
      <c r="I73" s="17">
        <v>31391.58656</v>
      </c>
      <c r="J73" s="17">
        <v>19.761187960000001</v>
      </c>
      <c r="K73" s="17">
        <v>1.0362674439999999</v>
      </c>
      <c r="L73" s="17">
        <v>190.2337713</v>
      </c>
      <c r="M73" s="17">
        <v>1.147727325</v>
      </c>
      <c r="N73" s="17">
        <v>113.5213651</v>
      </c>
      <c r="O73" s="17">
        <v>1.5917276</v>
      </c>
      <c r="P73" s="17">
        <v>7.0968439679999999</v>
      </c>
      <c r="Q73" s="16" t="s">
        <v>465</v>
      </c>
      <c r="R73" s="16" t="s">
        <v>471</v>
      </c>
      <c r="S73" s="17">
        <v>0.76179321659999999</v>
      </c>
      <c r="T73" s="17">
        <v>755.53704330000005</v>
      </c>
      <c r="U73" s="16" t="s">
        <v>467</v>
      </c>
      <c r="V73" s="17">
        <v>101.7823566</v>
      </c>
      <c r="W73" s="17">
        <v>18.400480569999999</v>
      </c>
      <c r="X73" s="17">
        <v>44.504148780000001</v>
      </c>
      <c r="Y73" s="17">
        <v>47.075796709999999</v>
      </c>
      <c r="Z73" s="17">
        <v>5689.2709409999998</v>
      </c>
      <c r="AA73" s="17">
        <v>2.7448559010000002</v>
      </c>
      <c r="AB73" s="17">
        <v>1.3708783069999999</v>
      </c>
      <c r="AC73" s="17">
        <v>201.5768875</v>
      </c>
      <c r="AD73" s="17">
        <v>70.023364729999997</v>
      </c>
      <c r="AE73" s="17">
        <v>120.2291141</v>
      </c>
      <c r="AF73" s="17">
        <v>1.4435067370000001</v>
      </c>
      <c r="AG73" s="17">
        <v>480.53134460000001</v>
      </c>
      <c r="AH73" s="17">
        <v>1313.255204</v>
      </c>
      <c r="AI73" s="16" t="s">
        <v>469</v>
      </c>
      <c r="AJ73" s="17">
        <v>5334.3908549999996</v>
      </c>
      <c r="AK73" s="17">
        <v>829297.6973</v>
      </c>
      <c r="AL73" s="17">
        <v>14221.7048</v>
      </c>
      <c r="AM73" s="16" t="s">
        <v>470</v>
      </c>
      <c r="AN73" s="17">
        <v>13651.58754</v>
      </c>
      <c r="AO73" s="17">
        <v>95.084592999999998</v>
      </c>
      <c r="AP73" s="17">
        <v>852.34287010000003</v>
      </c>
      <c r="AQ73" s="17">
        <v>8190.2798119999998</v>
      </c>
      <c r="AR73" s="17">
        <v>608.01124619999996</v>
      </c>
      <c r="AS73" s="17">
        <v>28.372404960000001</v>
      </c>
      <c r="AT73" s="17">
        <v>134.26320430000001</v>
      </c>
      <c r="AU73" s="17">
        <v>12.50933148</v>
      </c>
      <c r="AV73" s="17">
        <v>7198.5394260000003</v>
      </c>
    </row>
    <row r="74" spans="1:48" ht="52" thickBot="1" x14ac:dyDescent="0.25">
      <c r="A74" t="s">
        <v>295</v>
      </c>
      <c r="B74" s="183">
        <v>594</v>
      </c>
      <c r="C74" s="184" t="s">
        <v>15</v>
      </c>
      <c r="D74" s="17">
        <v>10.284263620000001</v>
      </c>
      <c r="E74" s="17">
        <v>168.8162715</v>
      </c>
      <c r="F74" s="17">
        <v>5.5994405839999999</v>
      </c>
      <c r="G74" s="17">
        <v>56.754349830000002</v>
      </c>
      <c r="H74" s="17">
        <v>763.7488075</v>
      </c>
      <c r="I74" s="17">
        <v>67816.827210000003</v>
      </c>
      <c r="J74" s="17">
        <v>25.538531259999999</v>
      </c>
      <c r="K74" s="17">
        <v>5.221000879</v>
      </c>
      <c r="L74" s="17">
        <v>193.10389760000001</v>
      </c>
      <c r="M74" s="17">
        <v>480.27768420000001</v>
      </c>
      <c r="N74" s="17">
        <v>132.8142886</v>
      </c>
      <c r="O74" s="17">
        <v>28.529710730000001</v>
      </c>
      <c r="P74" s="17">
        <v>46.380835900000001</v>
      </c>
      <c r="Q74" s="16" t="s">
        <v>465</v>
      </c>
      <c r="R74" s="17">
        <v>6.1364511840000002</v>
      </c>
      <c r="S74" s="17">
        <v>2.6925613209999999</v>
      </c>
      <c r="T74" s="17">
        <v>1630.432859</v>
      </c>
      <c r="U74" s="16" t="s">
        <v>467</v>
      </c>
      <c r="V74" s="17">
        <v>144.43825380000001</v>
      </c>
      <c r="W74" s="17">
        <v>91.010210830000005</v>
      </c>
      <c r="X74" s="17">
        <v>121.4637875</v>
      </c>
      <c r="Y74" s="17">
        <v>119.87274669999999</v>
      </c>
      <c r="Z74" s="17">
        <v>1877.4805409999999</v>
      </c>
      <c r="AA74" s="17">
        <v>3.7174970169999999</v>
      </c>
      <c r="AB74" s="17">
        <v>14.15037882</v>
      </c>
      <c r="AC74" s="17">
        <v>236.04373409999999</v>
      </c>
      <c r="AD74" s="17">
        <v>186.56465890000001</v>
      </c>
      <c r="AE74" s="17">
        <v>534.70704269999999</v>
      </c>
      <c r="AF74" s="17">
        <v>11.213728809999999</v>
      </c>
      <c r="AG74" s="17">
        <v>420.36703060000002</v>
      </c>
      <c r="AH74" s="17">
        <v>841.16760569999997</v>
      </c>
      <c r="AI74" s="16" t="s">
        <v>469</v>
      </c>
      <c r="AJ74" s="17">
        <v>3177.5591129999998</v>
      </c>
      <c r="AK74" s="17">
        <v>499625.73950000003</v>
      </c>
      <c r="AL74" s="17">
        <v>15774.744769999999</v>
      </c>
      <c r="AM74" s="17">
        <v>5.0208776510000002</v>
      </c>
      <c r="AN74" s="17">
        <v>14295.66929</v>
      </c>
      <c r="AO74" s="17">
        <v>86.87581462</v>
      </c>
      <c r="AP74" s="17">
        <v>816.03153050000003</v>
      </c>
      <c r="AQ74" s="17">
        <v>19086.10079</v>
      </c>
      <c r="AR74" s="17">
        <v>953.42428029999996</v>
      </c>
      <c r="AS74" s="17">
        <v>140.5482083</v>
      </c>
      <c r="AT74" s="17">
        <v>209.20871120000001</v>
      </c>
      <c r="AU74" s="17">
        <v>13.099898550000001</v>
      </c>
      <c r="AV74" s="17">
        <v>8830.0319999999992</v>
      </c>
    </row>
    <row r="75" spans="1:48" ht="52" thickBot="1" x14ac:dyDescent="0.25">
      <c r="A75" t="s">
        <v>295</v>
      </c>
      <c r="B75" s="185">
        <v>593</v>
      </c>
      <c r="C75" s="184" t="s">
        <v>15</v>
      </c>
      <c r="D75" s="17">
        <v>3.431529952</v>
      </c>
      <c r="E75" s="17">
        <v>198.84675920000001</v>
      </c>
      <c r="F75" s="17">
        <v>1.910390654</v>
      </c>
      <c r="G75" s="17">
        <v>225.88460330000001</v>
      </c>
      <c r="H75" s="16" t="s">
        <v>461</v>
      </c>
      <c r="I75" s="17">
        <v>34677.476240000004</v>
      </c>
      <c r="J75" s="17">
        <v>13.899757230000001</v>
      </c>
      <c r="K75" s="17">
        <v>4.2276372870000003</v>
      </c>
      <c r="L75" s="17">
        <v>187.35749530000001</v>
      </c>
      <c r="M75" s="17">
        <v>1.40607935</v>
      </c>
      <c r="N75" s="17">
        <v>44.993424500000003</v>
      </c>
      <c r="O75" s="17">
        <v>1.5917276</v>
      </c>
      <c r="P75" s="17">
        <v>20.68509281</v>
      </c>
      <c r="Q75" s="16" t="s">
        <v>465</v>
      </c>
      <c r="R75" s="17">
        <v>9.1717002099999991</v>
      </c>
      <c r="S75" s="17">
        <v>2.6925613209999999</v>
      </c>
      <c r="T75" s="17">
        <v>290.68127270000002</v>
      </c>
      <c r="U75" s="16" t="s">
        <v>467</v>
      </c>
      <c r="V75" s="17">
        <v>172.05711339999999</v>
      </c>
      <c r="W75" s="17">
        <v>11.798625899999999</v>
      </c>
      <c r="X75" s="17">
        <v>29.495677369999999</v>
      </c>
      <c r="Y75" s="17">
        <v>78.73314517</v>
      </c>
      <c r="Z75" s="17">
        <v>22707.836640000001</v>
      </c>
      <c r="AA75" s="17">
        <v>8.4900205779999993</v>
      </c>
      <c r="AB75" s="17">
        <v>0.79315349209999997</v>
      </c>
      <c r="AC75" s="17">
        <v>213.28258690000001</v>
      </c>
      <c r="AD75" s="17">
        <v>314.03880950000001</v>
      </c>
      <c r="AE75" s="16" t="s">
        <v>468</v>
      </c>
      <c r="AF75" s="17">
        <v>3.9712790980000001</v>
      </c>
      <c r="AG75" s="17">
        <v>816.7534617</v>
      </c>
      <c r="AH75" s="17">
        <v>5372.0684579999997</v>
      </c>
      <c r="AI75" s="16" t="s">
        <v>469</v>
      </c>
      <c r="AJ75" s="17">
        <v>5870.4267309999996</v>
      </c>
      <c r="AK75" s="17">
        <v>142177.80919999999</v>
      </c>
      <c r="AL75" s="17">
        <v>19098.42352</v>
      </c>
      <c r="AM75" s="16" t="s">
        <v>470</v>
      </c>
      <c r="AN75" s="17">
        <v>21976.265309999999</v>
      </c>
      <c r="AO75" s="17">
        <v>139.52868129999999</v>
      </c>
      <c r="AP75" s="17">
        <v>1025.6175639999999</v>
      </c>
      <c r="AQ75" s="17">
        <v>6192.1052239999999</v>
      </c>
      <c r="AR75" s="17">
        <v>694.23017789999994</v>
      </c>
      <c r="AS75" s="17">
        <v>19.115336330000002</v>
      </c>
      <c r="AT75" s="17">
        <v>293.94664790000002</v>
      </c>
      <c r="AU75" s="17">
        <v>98.354036320000006</v>
      </c>
      <c r="AV75" s="17">
        <v>14212.989740000001</v>
      </c>
    </row>
    <row r="76" spans="1:48" ht="52" thickBot="1" x14ac:dyDescent="0.25">
      <c r="A76" t="s">
        <v>295</v>
      </c>
      <c r="B76" s="183">
        <v>565</v>
      </c>
      <c r="C76" s="184" t="s">
        <v>476</v>
      </c>
      <c r="D76" s="16" t="s">
        <v>458</v>
      </c>
      <c r="E76" s="17">
        <v>141.47902980000001</v>
      </c>
      <c r="F76" s="16" t="s">
        <v>459</v>
      </c>
      <c r="G76" s="16" t="s">
        <v>460</v>
      </c>
      <c r="H76" s="16" t="s">
        <v>461</v>
      </c>
      <c r="I76" s="17">
        <v>14510.631069999999</v>
      </c>
      <c r="J76" s="17">
        <v>6.4995218750000001</v>
      </c>
      <c r="K76" s="16" t="s">
        <v>462</v>
      </c>
      <c r="L76" s="17">
        <v>146.33086639999999</v>
      </c>
      <c r="M76" s="17">
        <v>0.72238412760000004</v>
      </c>
      <c r="N76" s="17">
        <v>42.025670439999999</v>
      </c>
      <c r="O76" s="16" t="s">
        <v>463</v>
      </c>
      <c r="P76" s="16" t="s">
        <v>464</v>
      </c>
      <c r="Q76" s="16" t="s">
        <v>465</v>
      </c>
      <c r="R76" s="16" t="s">
        <v>471</v>
      </c>
      <c r="S76" s="16" t="s">
        <v>466</v>
      </c>
      <c r="T76" s="17">
        <v>219.82141669999999</v>
      </c>
      <c r="U76" s="16" t="s">
        <v>467</v>
      </c>
      <c r="V76" s="17">
        <v>109.0751538</v>
      </c>
      <c r="W76" s="17">
        <v>11.533891369999999</v>
      </c>
      <c r="X76" s="17">
        <v>24.427851059999998</v>
      </c>
      <c r="Y76" s="17">
        <v>10.707305420000001</v>
      </c>
      <c r="Z76" s="17">
        <v>307.5243322</v>
      </c>
      <c r="AA76" s="17">
        <v>4.3205172489999999</v>
      </c>
      <c r="AB76" s="17">
        <v>0.25941833260000002</v>
      </c>
      <c r="AC76" s="17">
        <v>136.34070639999999</v>
      </c>
      <c r="AD76" s="16" t="s">
        <v>473</v>
      </c>
      <c r="AE76" s="16" t="s">
        <v>468</v>
      </c>
      <c r="AF76" s="17">
        <v>2.5989102110000002</v>
      </c>
      <c r="AG76" s="17">
        <v>488.40211260000001</v>
      </c>
      <c r="AH76" s="17">
        <v>11967.07214</v>
      </c>
      <c r="AI76" s="16" t="s">
        <v>469</v>
      </c>
      <c r="AJ76" s="17">
        <v>3178.2607240000002</v>
      </c>
      <c r="AK76" s="17">
        <v>89883.366330000004</v>
      </c>
      <c r="AL76" s="17">
        <v>15157.463879999999</v>
      </c>
      <c r="AM76" s="16" t="s">
        <v>470</v>
      </c>
      <c r="AN76" s="17">
        <v>14295.66929</v>
      </c>
      <c r="AO76" s="17">
        <v>61.6147451</v>
      </c>
      <c r="AP76" s="17">
        <v>875.46751619999998</v>
      </c>
      <c r="AQ76" s="17">
        <v>5144.7599799999998</v>
      </c>
      <c r="AR76" s="17">
        <v>367.70968829999998</v>
      </c>
      <c r="AS76" s="16" t="s">
        <v>475</v>
      </c>
      <c r="AT76" s="17">
        <v>226.03405649999999</v>
      </c>
      <c r="AU76" s="17">
        <v>54.30564047</v>
      </c>
      <c r="AV76" s="17">
        <v>9824.8894619999992</v>
      </c>
    </row>
    <row r="77" spans="1:48" ht="52" thickBot="1" x14ac:dyDescent="0.25">
      <c r="A77" t="s">
        <v>295</v>
      </c>
      <c r="B77" s="183">
        <v>566</v>
      </c>
      <c r="C77" s="184" t="s">
        <v>476</v>
      </c>
      <c r="D77" s="17">
        <v>4.577184527</v>
      </c>
      <c r="E77" s="17">
        <v>132.12658020000001</v>
      </c>
      <c r="F77" s="16" t="s">
        <v>459</v>
      </c>
      <c r="G77" s="16" t="s">
        <v>460</v>
      </c>
      <c r="H77" s="16" t="s">
        <v>461</v>
      </c>
      <c r="I77" s="17">
        <v>10179.66202</v>
      </c>
      <c r="J77" s="17">
        <v>8.2471577259999993</v>
      </c>
      <c r="K77" s="16" t="s">
        <v>462</v>
      </c>
      <c r="L77" s="17">
        <v>115.87817699999999</v>
      </c>
      <c r="M77" s="17">
        <v>0.6051212561</v>
      </c>
      <c r="N77" s="17">
        <v>33.273562419999998</v>
      </c>
      <c r="O77" s="16" t="s">
        <v>463</v>
      </c>
      <c r="P77" s="16" t="s">
        <v>464</v>
      </c>
      <c r="Q77" s="16" t="s">
        <v>465</v>
      </c>
      <c r="R77" s="16" t="s">
        <v>471</v>
      </c>
      <c r="S77" s="16" t="s">
        <v>466</v>
      </c>
      <c r="T77" s="17">
        <v>172.6134701</v>
      </c>
      <c r="U77" s="16" t="s">
        <v>467</v>
      </c>
      <c r="V77" s="17">
        <v>96.763570020000003</v>
      </c>
      <c r="W77" s="17">
        <v>10.673319749999999</v>
      </c>
      <c r="X77" s="17">
        <v>26.827920129999999</v>
      </c>
      <c r="Y77" s="17">
        <v>6.2705791819999996</v>
      </c>
      <c r="Z77" s="17">
        <v>441.72156960000001</v>
      </c>
      <c r="AA77" s="17">
        <v>2.0193387199999999</v>
      </c>
      <c r="AB77" s="17">
        <v>0.25941833260000002</v>
      </c>
      <c r="AC77" s="17">
        <v>124.7835946</v>
      </c>
      <c r="AD77" s="16" t="s">
        <v>473</v>
      </c>
      <c r="AE77" s="16" t="s">
        <v>468</v>
      </c>
      <c r="AF77" s="17">
        <v>2.5989102110000002</v>
      </c>
      <c r="AG77" s="17">
        <v>529.35424660000001</v>
      </c>
      <c r="AH77" s="17">
        <v>2529.7240139999999</v>
      </c>
      <c r="AI77" s="16" t="s">
        <v>469</v>
      </c>
      <c r="AJ77" s="17">
        <v>3666.0785820000001</v>
      </c>
      <c r="AK77" s="17">
        <v>56274.82026</v>
      </c>
      <c r="AL77" s="17">
        <v>13192.06025</v>
      </c>
      <c r="AM77" s="16" t="s">
        <v>470</v>
      </c>
      <c r="AN77" s="17">
        <v>15039.97874</v>
      </c>
      <c r="AO77" s="17">
        <v>33.672349990000001</v>
      </c>
      <c r="AP77" s="17">
        <v>889.01324380000005</v>
      </c>
      <c r="AQ77" s="17">
        <v>5518.6676020000004</v>
      </c>
      <c r="AR77" s="17">
        <v>495.78310579999999</v>
      </c>
      <c r="AS77" s="17">
        <v>21.58973224</v>
      </c>
      <c r="AT77" s="17">
        <v>250.72693319999999</v>
      </c>
      <c r="AU77" s="17">
        <v>60.017945859999998</v>
      </c>
      <c r="AV77" s="17">
        <v>10232.693569999999</v>
      </c>
    </row>
    <row r="78" spans="1:48" ht="52" thickBot="1" x14ac:dyDescent="0.25">
      <c r="A78" t="s">
        <v>295</v>
      </c>
      <c r="B78" s="183">
        <v>583</v>
      </c>
      <c r="C78" s="184" t="s">
        <v>476</v>
      </c>
      <c r="D78" s="17">
        <v>2.1432996850000001</v>
      </c>
      <c r="E78" s="17">
        <v>165.59726309999999</v>
      </c>
      <c r="F78" s="16" t="s">
        <v>459</v>
      </c>
      <c r="G78" s="16" t="s">
        <v>460</v>
      </c>
      <c r="H78" s="16" t="s">
        <v>461</v>
      </c>
      <c r="I78" s="17">
        <v>30078.834739999998</v>
      </c>
      <c r="J78" s="17">
        <v>13.345152860000001</v>
      </c>
      <c r="K78" s="17">
        <v>1.6975657420000001</v>
      </c>
      <c r="L78" s="17">
        <v>242.48693710000001</v>
      </c>
      <c r="M78" s="17">
        <v>1.2128854419999999</v>
      </c>
      <c r="N78" s="17">
        <v>48.871014119999998</v>
      </c>
      <c r="O78" s="16" t="s">
        <v>463</v>
      </c>
      <c r="P78" s="17">
        <v>13.161696689999999</v>
      </c>
      <c r="Q78" s="16" t="s">
        <v>465</v>
      </c>
      <c r="R78" s="17">
        <v>12.70917332</v>
      </c>
      <c r="S78" s="16" t="s">
        <v>466</v>
      </c>
      <c r="T78" s="17">
        <v>243.42550729999999</v>
      </c>
      <c r="U78" s="16" t="s">
        <v>467</v>
      </c>
      <c r="V78" s="17">
        <v>152.58307289999999</v>
      </c>
      <c r="W78" s="17">
        <v>12.943451339999999</v>
      </c>
      <c r="X78" s="17">
        <v>37.698768309999998</v>
      </c>
      <c r="Y78" s="17">
        <v>78.73314517</v>
      </c>
      <c r="Z78" s="17">
        <v>2771.8976419999999</v>
      </c>
      <c r="AA78" s="17">
        <v>5.1111090020000001</v>
      </c>
      <c r="AB78" s="17">
        <v>1.23808367</v>
      </c>
      <c r="AC78" s="17">
        <v>158.4374703</v>
      </c>
      <c r="AD78" s="17">
        <v>226.9445838</v>
      </c>
      <c r="AE78" s="16" t="s">
        <v>468</v>
      </c>
      <c r="AF78" s="17">
        <v>3.5276784120000002</v>
      </c>
      <c r="AG78" s="17">
        <v>803.46903429999998</v>
      </c>
      <c r="AH78" s="17">
        <v>473.97554000000002</v>
      </c>
      <c r="AI78" s="16" t="s">
        <v>469</v>
      </c>
      <c r="AJ78" s="17">
        <v>3926.9713569999999</v>
      </c>
      <c r="AK78" s="17">
        <v>112021.6076</v>
      </c>
      <c r="AL78" s="17">
        <v>14474.44533</v>
      </c>
      <c r="AM78" s="16" t="s">
        <v>470</v>
      </c>
      <c r="AN78" s="17">
        <v>18163.415300000001</v>
      </c>
      <c r="AO78" s="17">
        <v>95.084592999999998</v>
      </c>
      <c r="AP78" s="17">
        <v>999.06545949999997</v>
      </c>
      <c r="AQ78" s="17">
        <v>5611.3495190000003</v>
      </c>
      <c r="AR78" s="17">
        <v>632.96483479999995</v>
      </c>
      <c r="AS78" s="17">
        <v>35.96409603</v>
      </c>
      <c r="AT78" s="17">
        <v>326.25139769999998</v>
      </c>
      <c r="AU78" s="17">
        <v>123.37636000000001</v>
      </c>
      <c r="AV78" s="17">
        <v>11128.32056</v>
      </c>
    </row>
    <row r="79" spans="1:48" ht="52" thickBot="1" x14ac:dyDescent="0.25">
      <c r="A79" t="s">
        <v>295</v>
      </c>
      <c r="B79" s="183">
        <v>587</v>
      </c>
      <c r="C79" s="184" t="s">
        <v>476</v>
      </c>
      <c r="D79" s="16" t="s">
        <v>458</v>
      </c>
      <c r="E79" s="17">
        <v>143.66709209999999</v>
      </c>
      <c r="F79" s="16" t="s">
        <v>459</v>
      </c>
      <c r="G79" s="16" t="s">
        <v>460</v>
      </c>
      <c r="H79" s="16" t="s">
        <v>461</v>
      </c>
      <c r="I79" s="17">
        <v>16947.122759999998</v>
      </c>
      <c r="J79" s="17">
        <v>9.8876799389999999</v>
      </c>
      <c r="K79" s="17">
        <v>1.9714144410000001</v>
      </c>
      <c r="L79" s="17">
        <v>158.21422519999999</v>
      </c>
      <c r="M79" s="17">
        <v>1.0160366750000001</v>
      </c>
      <c r="N79" s="17">
        <v>42.025670439999999</v>
      </c>
      <c r="O79" s="16" t="s">
        <v>463</v>
      </c>
      <c r="P79" s="16" t="s">
        <v>464</v>
      </c>
      <c r="Q79" s="16" t="s">
        <v>465</v>
      </c>
      <c r="R79" s="16" t="s">
        <v>471</v>
      </c>
      <c r="S79" s="17">
        <v>3.1152563120000001</v>
      </c>
      <c r="T79" s="17">
        <v>229.50271810000001</v>
      </c>
      <c r="U79" s="16" t="s">
        <v>467</v>
      </c>
      <c r="V79" s="17">
        <v>152.58307289999999</v>
      </c>
      <c r="W79" s="17">
        <v>11.745825999999999</v>
      </c>
      <c r="X79" s="17">
        <v>29.12226618</v>
      </c>
      <c r="Y79" s="17">
        <v>40.3609869</v>
      </c>
      <c r="Z79" s="17">
        <v>1288.017773</v>
      </c>
      <c r="AA79" s="17">
        <v>3.4833479079999998</v>
      </c>
      <c r="AB79" s="17">
        <v>0.64977277980000003</v>
      </c>
      <c r="AC79" s="17">
        <v>177.39034580000001</v>
      </c>
      <c r="AD79" s="17">
        <v>19.973475189999998</v>
      </c>
      <c r="AE79" s="16" t="s">
        <v>468</v>
      </c>
      <c r="AF79" s="17">
        <v>2.8638963080000002</v>
      </c>
      <c r="AG79" s="17">
        <v>700.256348</v>
      </c>
      <c r="AH79" s="17">
        <v>6014.1147300000002</v>
      </c>
      <c r="AI79" s="16" t="s">
        <v>469</v>
      </c>
      <c r="AJ79" s="17">
        <v>3570.4007860000002</v>
      </c>
      <c r="AK79" s="17">
        <v>89405.692160000006</v>
      </c>
      <c r="AL79" s="17">
        <v>15524.08353</v>
      </c>
      <c r="AM79" s="16" t="s">
        <v>470</v>
      </c>
      <c r="AN79" s="17">
        <v>19435.960139999999</v>
      </c>
      <c r="AO79" s="17">
        <v>61.6147451</v>
      </c>
      <c r="AP79" s="17">
        <v>986.16406449999999</v>
      </c>
      <c r="AQ79" s="17">
        <v>5595.9230180000004</v>
      </c>
      <c r="AR79" s="17">
        <v>477.70924780000001</v>
      </c>
      <c r="AS79" s="17">
        <v>16.854196259999998</v>
      </c>
      <c r="AT79" s="17">
        <v>290.92055779999998</v>
      </c>
      <c r="AU79" s="17">
        <v>53.797277770000001</v>
      </c>
      <c r="AV79" s="17">
        <v>9566.1717979999994</v>
      </c>
    </row>
    <row r="80" spans="1:48" ht="52" thickBot="1" x14ac:dyDescent="0.25">
      <c r="A80" t="s">
        <v>295</v>
      </c>
      <c r="B80" s="183">
        <v>589</v>
      </c>
      <c r="C80" s="184" t="s">
        <v>476</v>
      </c>
      <c r="D80" s="17">
        <v>4.577184527</v>
      </c>
      <c r="E80" s="17">
        <v>160.75559630000001</v>
      </c>
      <c r="F80" s="17">
        <v>1.7576324320000001</v>
      </c>
      <c r="G80" s="17">
        <v>827.68969270000002</v>
      </c>
      <c r="H80" s="17">
        <v>147.18715760000001</v>
      </c>
      <c r="I80" s="17">
        <v>35664.819909999998</v>
      </c>
      <c r="J80" s="17">
        <v>18.021403800000002</v>
      </c>
      <c r="K80" s="17">
        <v>5.5337533299999997</v>
      </c>
      <c r="L80" s="17">
        <v>224.31287130000001</v>
      </c>
      <c r="M80" s="17">
        <v>2.0326189139999999</v>
      </c>
      <c r="N80" s="17">
        <v>68.99414179</v>
      </c>
      <c r="O80" s="17">
        <v>2.2852761400000001</v>
      </c>
      <c r="P80" s="17">
        <v>19.509023549999998</v>
      </c>
      <c r="Q80" s="16" t="s">
        <v>465</v>
      </c>
      <c r="R80" s="16" t="s">
        <v>471</v>
      </c>
      <c r="S80" s="17">
        <v>3.2534859649999999</v>
      </c>
      <c r="T80" s="17">
        <v>542.60352829999999</v>
      </c>
      <c r="U80" s="16" t="s">
        <v>467</v>
      </c>
      <c r="V80" s="17">
        <v>269.51926479999997</v>
      </c>
      <c r="W80" s="17">
        <v>14.211646050000001</v>
      </c>
      <c r="X80" s="17">
        <v>43.431146910000002</v>
      </c>
      <c r="Y80" s="17">
        <v>96.703894489999996</v>
      </c>
      <c r="Z80" s="17">
        <v>9835.3233899999996</v>
      </c>
      <c r="AA80" s="17">
        <v>5.8693257089999999</v>
      </c>
      <c r="AB80" s="17">
        <v>1.137458855</v>
      </c>
      <c r="AC80" s="17">
        <v>156.28112920000001</v>
      </c>
      <c r="AD80" s="17">
        <v>127.37656939999999</v>
      </c>
      <c r="AE80" s="17">
        <v>57.006873570000003</v>
      </c>
      <c r="AF80" s="17">
        <v>3.9225125900000002</v>
      </c>
      <c r="AG80" s="17">
        <v>661.25078870000004</v>
      </c>
      <c r="AH80" s="17">
        <v>2732.1715589999999</v>
      </c>
      <c r="AI80" s="16" t="s">
        <v>469</v>
      </c>
      <c r="AJ80" s="17">
        <v>3566.008104</v>
      </c>
      <c r="AK80" s="17">
        <v>1042726.143</v>
      </c>
      <c r="AL80" s="17">
        <v>19313.756839999998</v>
      </c>
      <c r="AM80" s="17">
        <v>5.0208776510000002</v>
      </c>
      <c r="AN80" s="17">
        <v>14711.967140000001</v>
      </c>
      <c r="AO80" s="17">
        <v>91.074398380000005</v>
      </c>
      <c r="AP80" s="17">
        <v>1030.878727</v>
      </c>
      <c r="AQ80" s="17">
        <v>6823.8241820000003</v>
      </c>
      <c r="AR80" s="17">
        <v>625.324118</v>
      </c>
      <c r="AS80" s="17">
        <v>13.77112406</v>
      </c>
      <c r="AT80" s="17">
        <v>300.22153989999998</v>
      </c>
      <c r="AU80" s="17">
        <v>78.278442150000004</v>
      </c>
      <c r="AV80" s="17">
        <v>9886.5776810000007</v>
      </c>
    </row>
    <row r="81" spans="1:48" ht="52" thickBot="1" x14ac:dyDescent="0.25">
      <c r="A81" t="s">
        <v>295</v>
      </c>
      <c r="B81" s="185">
        <v>592</v>
      </c>
      <c r="C81" s="184" t="s">
        <v>476</v>
      </c>
      <c r="D81" s="17">
        <v>11.13302698</v>
      </c>
      <c r="E81" s="17">
        <v>187.20722839999999</v>
      </c>
      <c r="F81" s="16" t="s">
        <v>459</v>
      </c>
      <c r="G81" s="16" t="s">
        <v>460</v>
      </c>
      <c r="H81" s="16" t="s">
        <v>461</v>
      </c>
      <c r="I81" s="17">
        <v>10407.131520000001</v>
      </c>
      <c r="J81" s="17">
        <v>12.597577380000001</v>
      </c>
      <c r="K81" s="17">
        <v>6.8630632049999996</v>
      </c>
      <c r="L81" s="17">
        <v>201.6790139</v>
      </c>
      <c r="M81" s="17">
        <v>1.742946799</v>
      </c>
      <c r="N81" s="17">
        <v>45.482871959999997</v>
      </c>
      <c r="O81" s="16" t="s">
        <v>463</v>
      </c>
      <c r="P81" s="17">
        <v>18.306854600000001</v>
      </c>
      <c r="Q81" s="16" t="s">
        <v>465</v>
      </c>
      <c r="R81" s="17">
        <v>11.61568074</v>
      </c>
      <c r="S81" s="17">
        <v>2.6925613209999999</v>
      </c>
      <c r="T81" s="17">
        <v>222.31162850000001</v>
      </c>
      <c r="U81" s="16" t="s">
        <v>467</v>
      </c>
      <c r="V81" s="17">
        <v>179.54261389999999</v>
      </c>
      <c r="W81" s="17">
        <v>8.7571955540000008</v>
      </c>
      <c r="X81" s="17">
        <v>37.202623780000003</v>
      </c>
      <c r="Y81" s="17">
        <v>66.379569259999997</v>
      </c>
      <c r="Z81" s="17">
        <v>1118.1448359999999</v>
      </c>
      <c r="AA81" s="17">
        <v>5.0407330750000003</v>
      </c>
      <c r="AB81" s="17">
        <v>1.6652065389999999</v>
      </c>
      <c r="AC81" s="17">
        <v>185.57785490000001</v>
      </c>
      <c r="AD81" s="17">
        <v>84.563498030000005</v>
      </c>
      <c r="AE81" s="17">
        <v>107.356692</v>
      </c>
      <c r="AF81" s="17">
        <v>3.824608553</v>
      </c>
      <c r="AG81" s="17">
        <v>882.78239759999997</v>
      </c>
      <c r="AH81" s="17">
        <v>1343.967985</v>
      </c>
      <c r="AI81" s="16" t="s">
        <v>469</v>
      </c>
      <c r="AJ81" s="17">
        <v>5091.2471779999996</v>
      </c>
      <c r="AK81" s="17">
        <v>131312.40460000001</v>
      </c>
      <c r="AL81" s="17">
        <v>14689.698249999999</v>
      </c>
      <c r="AM81" s="16" t="s">
        <v>470</v>
      </c>
      <c r="AN81" s="17">
        <v>15166.893309999999</v>
      </c>
      <c r="AO81" s="17">
        <v>134.08671229999999</v>
      </c>
      <c r="AP81" s="17">
        <v>945.68324589999997</v>
      </c>
      <c r="AQ81" s="17">
        <v>6055.4485709999999</v>
      </c>
      <c r="AR81" s="17">
        <v>336.15077769999999</v>
      </c>
      <c r="AS81" s="17">
        <v>32.894497690000001</v>
      </c>
      <c r="AT81" s="17">
        <v>242.50532279999999</v>
      </c>
      <c r="AU81" s="17">
        <v>59.408039070000001</v>
      </c>
      <c r="AV81" s="17">
        <v>15622.37485</v>
      </c>
    </row>
  </sheetData>
  <mergeCells count="3">
    <mergeCell ref="C22:G22"/>
    <mergeCell ref="L22:P22"/>
    <mergeCell ref="B42:C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3090-81AC-444C-B7D9-69B345BCF602}">
  <dimension ref="B2:P24"/>
  <sheetViews>
    <sheetView workbookViewId="0">
      <selection activeCell="G30" sqref="G30"/>
    </sheetView>
  </sheetViews>
  <sheetFormatPr baseColWidth="10" defaultRowHeight="16" x14ac:dyDescent="0.2"/>
  <sheetData>
    <row r="2" spans="2:16" x14ac:dyDescent="0.2">
      <c r="B2" s="141" t="s">
        <v>209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2:16" x14ac:dyDescent="0.2">
      <c r="B3" s="44" t="s">
        <v>208</v>
      </c>
      <c r="C3" s="147" t="s">
        <v>201</v>
      </c>
      <c r="D3" s="147"/>
      <c r="E3" s="147" t="s">
        <v>202</v>
      </c>
      <c r="F3" s="147"/>
      <c r="G3" s="147" t="s">
        <v>203</v>
      </c>
      <c r="H3" s="147"/>
      <c r="I3" s="147" t="s">
        <v>204</v>
      </c>
      <c r="J3" s="147"/>
      <c r="K3" s="147" t="s">
        <v>205</v>
      </c>
      <c r="L3" s="147"/>
      <c r="M3" s="147" t="s">
        <v>206</v>
      </c>
      <c r="N3" s="147"/>
      <c r="O3" s="147" t="s">
        <v>207</v>
      </c>
      <c r="P3" s="147"/>
    </row>
    <row r="4" spans="2:16" x14ac:dyDescent="0.2">
      <c r="B4" s="7">
        <v>0</v>
      </c>
      <c r="C4" s="7">
        <v>24.9</v>
      </c>
      <c r="D4" s="7">
        <v>23.1</v>
      </c>
      <c r="E4" s="7">
        <v>27.5</v>
      </c>
      <c r="F4" s="7">
        <v>25.9</v>
      </c>
      <c r="G4" s="7">
        <v>27.3</v>
      </c>
      <c r="H4" s="7">
        <v>22.4</v>
      </c>
      <c r="I4" s="7">
        <v>21.4</v>
      </c>
      <c r="J4" s="7">
        <v>21.8</v>
      </c>
      <c r="K4" s="7">
        <v>22.2</v>
      </c>
      <c r="L4" s="7">
        <v>20</v>
      </c>
      <c r="M4" s="7">
        <v>19.399999999999999</v>
      </c>
      <c r="N4" s="7">
        <v>22.6</v>
      </c>
      <c r="O4" s="7"/>
      <c r="P4" s="7"/>
    </row>
    <row r="5" spans="2:16" x14ac:dyDescent="0.2">
      <c r="B5" s="7">
        <v>4</v>
      </c>
      <c r="C5" s="7">
        <v>25.1</v>
      </c>
      <c r="D5" s="7">
        <v>22.6</v>
      </c>
      <c r="E5" s="7">
        <v>27.2</v>
      </c>
      <c r="F5" s="7">
        <v>24.9</v>
      </c>
      <c r="G5" s="7">
        <v>28</v>
      </c>
      <c r="H5" s="7">
        <v>21.9</v>
      </c>
      <c r="I5" s="7"/>
      <c r="J5" s="7">
        <v>19.399999999999999</v>
      </c>
      <c r="K5" s="7">
        <v>22</v>
      </c>
      <c r="L5" s="7">
        <v>17.899999999999999</v>
      </c>
      <c r="M5" s="7">
        <v>18.2</v>
      </c>
      <c r="N5" s="7"/>
      <c r="O5" s="7"/>
      <c r="P5" s="7"/>
    </row>
    <row r="6" spans="2:16" x14ac:dyDescent="0.2">
      <c r="B6" s="7">
        <v>8</v>
      </c>
      <c r="C6" s="7">
        <v>25</v>
      </c>
      <c r="D6" s="7">
        <v>21.8</v>
      </c>
      <c r="E6" s="7">
        <v>23.2</v>
      </c>
      <c r="F6" s="7">
        <v>24.1</v>
      </c>
      <c r="G6" s="7">
        <v>27.5</v>
      </c>
      <c r="H6" s="7">
        <v>18.2</v>
      </c>
      <c r="I6" s="7"/>
      <c r="J6" s="7">
        <v>14.4</v>
      </c>
      <c r="K6" s="7">
        <v>20.8</v>
      </c>
      <c r="L6" s="7"/>
      <c r="M6" s="7">
        <v>15</v>
      </c>
      <c r="N6" s="7"/>
      <c r="O6" s="7"/>
      <c r="P6" s="7"/>
    </row>
    <row r="7" spans="2:16" x14ac:dyDescent="0.2">
      <c r="B7" s="7">
        <v>11</v>
      </c>
      <c r="C7" s="7">
        <v>25.4</v>
      </c>
      <c r="D7" s="7">
        <v>19</v>
      </c>
      <c r="E7" s="7"/>
      <c r="F7" s="7">
        <v>24.3</v>
      </c>
      <c r="G7" s="7">
        <v>27.9</v>
      </c>
      <c r="H7" s="7">
        <v>16.8</v>
      </c>
      <c r="I7" s="7"/>
      <c r="J7" s="7"/>
      <c r="K7" s="7">
        <v>21.9</v>
      </c>
      <c r="L7" s="7"/>
      <c r="M7" s="7"/>
      <c r="N7" s="7"/>
      <c r="O7" s="7"/>
      <c r="P7" s="7"/>
    </row>
    <row r="8" spans="2:16" x14ac:dyDescent="0.2">
      <c r="B8" s="7">
        <v>14</v>
      </c>
      <c r="C8" s="7">
        <v>24.9</v>
      </c>
      <c r="D8" s="7">
        <v>19.5</v>
      </c>
      <c r="E8" s="7"/>
      <c r="F8" s="7">
        <v>24.3</v>
      </c>
      <c r="G8" s="7">
        <v>28</v>
      </c>
      <c r="H8" s="7"/>
      <c r="I8" s="7"/>
      <c r="J8" s="7"/>
      <c r="K8" s="7">
        <v>20.8</v>
      </c>
      <c r="L8" s="7"/>
      <c r="M8" s="7"/>
      <c r="N8" s="7"/>
      <c r="O8" s="7"/>
      <c r="P8" s="7"/>
    </row>
    <row r="10" spans="2:16" x14ac:dyDescent="0.2">
      <c r="B10" s="141" t="s">
        <v>210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2:16" x14ac:dyDescent="0.2">
      <c r="B11" s="44" t="s">
        <v>208</v>
      </c>
      <c r="C11" s="147" t="s">
        <v>201</v>
      </c>
      <c r="D11" s="147"/>
      <c r="E11" s="147" t="s">
        <v>202</v>
      </c>
      <c r="F11" s="147"/>
      <c r="G11" s="147" t="s">
        <v>203</v>
      </c>
      <c r="H11" s="147"/>
      <c r="I11" s="147" t="s">
        <v>204</v>
      </c>
      <c r="J11" s="147"/>
      <c r="K11" s="147" t="s">
        <v>205</v>
      </c>
      <c r="L11" s="147"/>
      <c r="M11" s="147" t="s">
        <v>206</v>
      </c>
      <c r="N11" s="147"/>
    </row>
    <row r="12" spans="2:16" x14ac:dyDescent="0.2">
      <c r="B12" s="7">
        <v>0</v>
      </c>
      <c r="C12" s="7">
        <v>26.5</v>
      </c>
      <c r="D12" s="7">
        <v>25.9</v>
      </c>
      <c r="E12" s="7">
        <v>28</v>
      </c>
      <c r="F12" s="7">
        <v>25</v>
      </c>
      <c r="G12" s="7">
        <v>26.9</v>
      </c>
      <c r="H12" s="7">
        <v>27.2</v>
      </c>
      <c r="I12" s="7">
        <v>18.8</v>
      </c>
      <c r="J12" s="7">
        <v>17.2</v>
      </c>
      <c r="K12" s="7">
        <v>19</v>
      </c>
      <c r="L12" s="7">
        <v>22.1</v>
      </c>
      <c r="M12" s="7">
        <v>19.5</v>
      </c>
      <c r="N12" s="7">
        <v>21.1</v>
      </c>
    </row>
    <row r="13" spans="2:16" x14ac:dyDescent="0.2">
      <c r="B13" s="7">
        <v>5</v>
      </c>
      <c r="C13" s="7">
        <v>25.2</v>
      </c>
      <c r="D13" s="7">
        <v>24.2</v>
      </c>
      <c r="E13" s="7">
        <v>25.8</v>
      </c>
      <c r="F13" s="7">
        <v>23.9</v>
      </c>
      <c r="G13" s="7">
        <v>25.3</v>
      </c>
      <c r="H13" s="7">
        <v>24.6</v>
      </c>
      <c r="I13" s="7">
        <v>18.600000000000001</v>
      </c>
      <c r="J13" s="7">
        <v>16.3</v>
      </c>
      <c r="K13" s="7">
        <v>18.7</v>
      </c>
      <c r="L13" s="7">
        <v>21.6</v>
      </c>
      <c r="M13" s="7">
        <v>19.5</v>
      </c>
      <c r="N13" s="7">
        <v>21.9</v>
      </c>
    </row>
    <row r="14" spans="2:16" x14ac:dyDescent="0.2">
      <c r="B14" s="7">
        <v>8</v>
      </c>
      <c r="C14" s="7">
        <v>23.7</v>
      </c>
      <c r="D14" s="7">
        <v>24</v>
      </c>
      <c r="E14" s="7">
        <v>24.4</v>
      </c>
      <c r="F14" s="7">
        <v>22.4</v>
      </c>
      <c r="G14" s="7">
        <v>24.7</v>
      </c>
      <c r="H14" s="7">
        <v>21.7</v>
      </c>
      <c r="I14" s="7">
        <v>19.2</v>
      </c>
      <c r="J14" s="7">
        <v>17.100000000000001</v>
      </c>
      <c r="K14" s="7">
        <v>18.399999999999999</v>
      </c>
      <c r="L14" s="7">
        <v>21.6</v>
      </c>
      <c r="M14" s="7">
        <v>19.600000000000001</v>
      </c>
      <c r="N14" s="7">
        <v>22.3</v>
      </c>
    </row>
    <row r="15" spans="2:16" x14ac:dyDescent="0.2">
      <c r="B15" s="7">
        <v>12</v>
      </c>
      <c r="C15" s="7">
        <v>24.6</v>
      </c>
      <c r="D15" s="7">
        <v>23.9</v>
      </c>
      <c r="E15" s="7"/>
      <c r="F15" s="7">
        <v>23.4</v>
      </c>
      <c r="G15" s="7">
        <v>24.5</v>
      </c>
      <c r="H15" s="7">
        <v>23.5</v>
      </c>
      <c r="I15" s="7">
        <v>18.600000000000001</v>
      </c>
      <c r="J15" s="7">
        <v>14.1</v>
      </c>
      <c r="K15" s="7">
        <v>19</v>
      </c>
      <c r="L15" s="7">
        <v>21.8</v>
      </c>
      <c r="M15" s="7">
        <v>19.5</v>
      </c>
      <c r="N15" s="7">
        <v>20.9</v>
      </c>
    </row>
    <row r="16" spans="2:16" x14ac:dyDescent="0.2">
      <c r="B16" s="7">
        <v>14</v>
      </c>
      <c r="C16" s="7">
        <v>24.3</v>
      </c>
      <c r="D16" s="7">
        <v>24.5</v>
      </c>
      <c r="E16" s="7"/>
      <c r="F16" s="7">
        <v>24.1</v>
      </c>
      <c r="G16" s="7">
        <v>24.8</v>
      </c>
      <c r="H16" s="7">
        <v>25</v>
      </c>
      <c r="I16" s="7">
        <v>19</v>
      </c>
      <c r="J16" s="7">
        <v>14.9</v>
      </c>
      <c r="K16" s="7">
        <v>18.399999999999999</v>
      </c>
      <c r="L16" s="7">
        <v>21.3</v>
      </c>
      <c r="M16" s="7">
        <v>19.600000000000001</v>
      </c>
      <c r="N16" s="7">
        <v>22.2</v>
      </c>
    </row>
    <row r="18" spans="2:14" x14ac:dyDescent="0.2">
      <c r="B18" s="141" t="s">
        <v>211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2:14" x14ac:dyDescent="0.2">
      <c r="B19" s="44" t="s">
        <v>208</v>
      </c>
      <c r="C19" s="147" t="s">
        <v>201</v>
      </c>
      <c r="D19" s="147"/>
      <c r="E19" s="147" t="s">
        <v>202</v>
      </c>
      <c r="F19" s="147"/>
      <c r="G19" s="147" t="s">
        <v>203</v>
      </c>
      <c r="H19" s="147"/>
      <c r="I19" s="147" t="s">
        <v>204</v>
      </c>
      <c r="J19" s="147"/>
      <c r="K19" s="147" t="s">
        <v>205</v>
      </c>
      <c r="L19" s="147"/>
      <c r="M19" s="147" t="s">
        <v>206</v>
      </c>
      <c r="N19" s="147"/>
    </row>
    <row r="20" spans="2:14" x14ac:dyDescent="0.2">
      <c r="B20" s="7">
        <v>0</v>
      </c>
      <c r="C20" s="7">
        <v>20.6</v>
      </c>
      <c r="D20" s="7">
        <v>20.5</v>
      </c>
      <c r="E20" s="7">
        <v>23.4</v>
      </c>
      <c r="F20" s="7">
        <v>20.100000000000001</v>
      </c>
      <c r="G20" s="7">
        <v>24.2</v>
      </c>
      <c r="H20" s="7">
        <v>23.7</v>
      </c>
      <c r="I20" s="7">
        <v>19.600000000000001</v>
      </c>
      <c r="J20" s="7">
        <v>20.6</v>
      </c>
      <c r="K20" s="7">
        <v>21.4</v>
      </c>
      <c r="L20" s="7">
        <v>19.2</v>
      </c>
      <c r="M20" s="7">
        <v>19.899999999999999</v>
      </c>
      <c r="N20" s="7">
        <v>19.2</v>
      </c>
    </row>
    <row r="21" spans="2:14" x14ac:dyDescent="0.2">
      <c r="B21" s="7">
        <v>4</v>
      </c>
      <c r="C21" s="7">
        <v>19.899999999999999</v>
      </c>
      <c r="D21" s="7">
        <v>20.9</v>
      </c>
      <c r="E21" s="7">
        <v>23.4</v>
      </c>
      <c r="F21" s="7">
        <v>20.399999999999999</v>
      </c>
      <c r="G21" s="7">
        <v>23.8</v>
      </c>
      <c r="H21" s="7">
        <v>23.9</v>
      </c>
      <c r="I21" s="7">
        <v>18.7</v>
      </c>
      <c r="J21" s="7">
        <v>19.399999999999999</v>
      </c>
      <c r="K21" s="7">
        <v>21.5</v>
      </c>
      <c r="L21" s="7">
        <v>18.8</v>
      </c>
      <c r="M21" s="7">
        <v>18.600000000000001</v>
      </c>
      <c r="N21" s="7">
        <v>17.7</v>
      </c>
    </row>
    <row r="22" spans="2:14" x14ac:dyDescent="0.2">
      <c r="B22" s="7">
        <v>7</v>
      </c>
      <c r="C22" s="7">
        <v>20.5</v>
      </c>
      <c r="D22" s="7">
        <v>21.8</v>
      </c>
      <c r="E22" s="7">
        <v>23.5</v>
      </c>
      <c r="F22" s="7">
        <v>19.8</v>
      </c>
      <c r="G22" s="7">
        <v>24.5</v>
      </c>
      <c r="H22" s="7">
        <v>25.2</v>
      </c>
      <c r="I22" s="7">
        <v>18.7</v>
      </c>
      <c r="J22" s="7">
        <v>20.8</v>
      </c>
      <c r="K22" s="7">
        <v>22</v>
      </c>
      <c r="L22" s="7">
        <v>19.2</v>
      </c>
      <c r="M22" s="7">
        <v>19.399999999999999</v>
      </c>
      <c r="N22" s="7">
        <v>19.2</v>
      </c>
    </row>
    <row r="23" spans="2:14" x14ac:dyDescent="0.2">
      <c r="B23" s="7">
        <v>11</v>
      </c>
      <c r="C23" s="7">
        <v>20.6</v>
      </c>
      <c r="D23" s="7">
        <v>22</v>
      </c>
      <c r="E23" s="7">
        <v>23.8</v>
      </c>
      <c r="F23" s="7">
        <v>19.399999999999999</v>
      </c>
      <c r="G23" s="7">
        <v>25.2</v>
      </c>
      <c r="H23" s="7">
        <v>25.9</v>
      </c>
      <c r="I23" s="7">
        <v>16.2</v>
      </c>
      <c r="J23" s="7">
        <v>20.2</v>
      </c>
      <c r="K23" s="7">
        <v>21.5</v>
      </c>
      <c r="L23" s="7">
        <v>16</v>
      </c>
      <c r="M23" s="7">
        <v>19.600000000000001</v>
      </c>
      <c r="N23" s="7">
        <v>18.2</v>
      </c>
    </row>
    <row r="24" spans="2:14" x14ac:dyDescent="0.2">
      <c r="B24" s="7">
        <v>13</v>
      </c>
      <c r="C24" s="7">
        <v>21.7</v>
      </c>
      <c r="D24" s="7">
        <v>22.2</v>
      </c>
      <c r="E24" s="7">
        <v>23.4</v>
      </c>
      <c r="F24" s="7">
        <v>20.3</v>
      </c>
      <c r="G24" s="7">
        <v>25.4</v>
      </c>
      <c r="H24" s="7">
        <v>25.9</v>
      </c>
      <c r="I24" s="7">
        <v>17.100000000000001</v>
      </c>
      <c r="J24" s="7">
        <v>20.8</v>
      </c>
      <c r="K24" s="7">
        <v>21.8</v>
      </c>
      <c r="L24" s="7"/>
      <c r="M24" s="7">
        <v>20.8</v>
      </c>
      <c r="N24" s="7">
        <v>18.7</v>
      </c>
    </row>
  </sheetData>
  <mergeCells count="22">
    <mergeCell ref="O3:P3"/>
    <mergeCell ref="B2:N2"/>
    <mergeCell ref="C11:D11"/>
    <mergeCell ref="E11:F11"/>
    <mergeCell ref="G11:H11"/>
    <mergeCell ref="I11:J11"/>
    <mergeCell ref="K11:L11"/>
    <mergeCell ref="M11:N11"/>
    <mergeCell ref="B10:N10"/>
    <mergeCell ref="C3:D3"/>
    <mergeCell ref="E3:F3"/>
    <mergeCell ref="G3:H3"/>
    <mergeCell ref="I3:J3"/>
    <mergeCell ref="K3:L3"/>
    <mergeCell ref="M3:N3"/>
    <mergeCell ref="B18:N18"/>
    <mergeCell ref="C19:D19"/>
    <mergeCell ref="E19:F19"/>
    <mergeCell ref="G19:H19"/>
    <mergeCell ref="I19:J19"/>
    <mergeCell ref="K19:L19"/>
    <mergeCell ref="M19:N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DA46-0C5A-2343-ADA8-996C680723C7}">
  <dimension ref="A3:N47"/>
  <sheetViews>
    <sheetView topLeftCell="A17" workbookViewId="0">
      <selection activeCell="O17" sqref="O17"/>
    </sheetView>
  </sheetViews>
  <sheetFormatPr baseColWidth="10" defaultRowHeight="16" x14ac:dyDescent="0.2"/>
  <sheetData>
    <row r="3" spans="1:13" x14ac:dyDescent="0.2">
      <c r="B3" t="s">
        <v>212</v>
      </c>
      <c r="C3" t="s">
        <v>212</v>
      </c>
      <c r="D3">
        <v>159</v>
      </c>
      <c r="E3">
        <v>160</v>
      </c>
      <c r="F3">
        <v>161</v>
      </c>
      <c r="G3">
        <v>162</v>
      </c>
      <c r="I3">
        <v>163</v>
      </c>
      <c r="J3">
        <v>164</v>
      </c>
      <c r="K3">
        <v>165</v>
      </c>
      <c r="L3">
        <v>166</v>
      </c>
    </row>
    <row r="4" spans="1:13" x14ac:dyDescent="0.2">
      <c r="B4" t="s">
        <v>212</v>
      </c>
      <c r="C4" t="s">
        <v>212</v>
      </c>
      <c r="D4" t="s">
        <v>15</v>
      </c>
      <c r="E4" t="s">
        <v>18</v>
      </c>
      <c r="F4" t="s">
        <v>15</v>
      </c>
      <c r="G4" t="s">
        <v>15</v>
      </c>
      <c r="H4" t="s">
        <v>12</v>
      </c>
      <c r="I4" t="s">
        <v>28</v>
      </c>
      <c r="J4" t="s">
        <v>28</v>
      </c>
      <c r="K4" t="s">
        <v>28</v>
      </c>
      <c r="L4" t="s">
        <v>28</v>
      </c>
      <c r="M4" t="s">
        <v>12</v>
      </c>
    </row>
    <row r="5" spans="1:13" x14ac:dyDescent="0.2">
      <c r="A5" s="152" t="s">
        <v>238</v>
      </c>
      <c r="B5" t="s">
        <v>213</v>
      </c>
      <c r="C5" t="s">
        <v>214</v>
      </c>
      <c r="D5">
        <v>2.34</v>
      </c>
      <c r="E5">
        <v>3.5</v>
      </c>
      <c r="F5">
        <v>3.36</v>
      </c>
      <c r="G5">
        <v>1.76</v>
      </c>
      <c r="H5" s="62">
        <f>AVERAGE(D5:G5)</f>
        <v>2.7399999999999998</v>
      </c>
      <c r="I5">
        <v>1.94</v>
      </c>
      <c r="J5">
        <v>1.78</v>
      </c>
      <c r="K5">
        <v>1.54</v>
      </c>
      <c r="L5">
        <v>0.36</v>
      </c>
      <c r="M5" s="62">
        <f>AVERAGE(I5:L5)</f>
        <v>1.405</v>
      </c>
    </row>
    <row r="6" spans="1:13" x14ac:dyDescent="0.2">
      <c r="A6" s="152"/>
      <c r="B6" t="s">
        <v>215</v>
      </c>
      <c r="C6" t="s">
        <v>214</v>
      </c>
      <c r="D6">
        <v>0.73</v>
      </c>
      <c r="E6">
        <v>0.7</v>
      </c>
      <c r="F6">
        <v>0.76</v>
      </c>
      <c r="G6">
        <v>0.28999999999999998</v>
      </c>
      <c r="H6" s="62">
        <f t="shared" ref="H6:H23" si="0">AVERAGE(D6:G6)</f>
        <v>0.62</v>
      </c>
      <c r="I6">
        <v>0.64</v>
      </c>
      <c r="J6">
        <v>0.83</v>
      </c>
      <c r="K6">
        <v>0.3</v>
      </c>
      <c r="L6">
        <v>0.04</v>
      </c>
      <c r="M6" s="62">
        <f t="shared" ref="M6:M23" si="1">AVERAGE(I6:L6)</f>
        <v>0.45250000000000001</v>
      </c>
    </row>
    <row r="7" spans="1:13" x14ac:dyDescent="0.2">
      <c r="A7" s="152"/>
      <c r="B7" t="s">
        <v>216</v>
      </c>
      <c r="C7" t="s">
        <v>214</v>
      </c>
      <c r="D7">
        <v>1.41</v>
      </c>
      <c r="E7">
        <v>2.63</v>
      </c>
      <c r="F7">
        <v>2.2999999999999998</v>
      </c>
      <c r="G7">
        <v>1.4</v>
      </c>
      <c r="H7" s="62">
        <f t="shared" si="0"/>
        <v>1.9350000000000001</v>
      </c>
      <c r="I7">
        <v>1.17</v>
      </c>
      <c r="J7">
        <v>0.87</v>
      </c>
      <c r="K7">
        <v>1.1200000000000001</v>
      </c>
      <c r="L7">
        <v>0.26</v>
      </c>
      <c r="M7" s="62">
        <f t="shared" si="1"/>
        <v>0.85499999999999998</v>
      </c>
    </row>
    <row r="8" spans="1:13" x14ac:dyDescent="0.2">
      <c r="A8" s="152"/>
      <c r="B8" t="s">
        <v>217</v>
      </c>
      <c r="C8" t="s">
        <v>214</v>
      </c>
      <c r="D8">
        <v>0.19</v>
      </c>
      <c r="E8">
        <v>0.15</v>
      </c>
      <c r="F8">
        <v>0.26</v>
      </c>
      <c r="G8">
        <v>7.0000000000000007E-2</v>
      </c>
      <c r="H8" s="62">
        <f t="shared" si="0"/>
        <v>0.16749999999999998</v>
      </c>
      <c r="I8">
        <v>0.12</v>
      </c>
      <c r="J8">
        <v>0.08</v>
      </c>
      <c r="K8">
        <v>0.11</v>
      </c>
      <c r="L8">
        <v>0.04</v>
      </c>
      <c r="M8" s="62">
        <f t="shared" si="1"/>
        <v>8.7499999999999994E-2</v>
      </c>
    </row>
    <row r="9" spans="1:13" x14ac:dyDescent="0.2">
      <c r="A9" s="152"/>
      <c r="B9" t="s">
        <v>218</v>
      </c>
      <c r="C9" t="s">
        <v>214</v>
      </c>
      <c r="D9">
        <v>0.01</v>
      </c>
      <c r="E9">
        <v>0.02</v>
      </c>
      <c r="F9">
        <v>0.04</v>
      </c>
      <c r="G9">
        <v>0</v>
      </c>
      <c r="H9" s="62">
        <f t="shared" si="0"/>
        <v>1.7500000000000002E-2</v>
      </c>
      <c r="I9">
        <v>0.01</v>
      </c>
      <c r="J9">
        <v>0.01</v>
      </c>
      <c r="K9">
        <v>0</v>
      </c>
      <c r="L9">
        <v>0.01</v>
      </c>
      <c r="M9" s="62">
        <f t="shared" si="1"/>
        <v>7.4999999999999997E-3</v>
      </c>
    </row>
    <row r="10" spans="1:13" x14ac:dyDescent="0.2">
      <c r="A10" s="152"/>
      <c r="B10" t="s">
        <v>219</v>
      </c>
      <c r="C10" t="s">
        <v>220</v>
      </c>
      <c r="D10">
        <v>31.24</v>
      </c>
      <c r="E10">
        <v>19.89</v>
      </c>
      <c r="F10">
        <v>22.68</v>
      </c>
      <c r="G10">
        <v>16.28</v>
      </c>
      <c r="H10" s="62">
        <f t="shared" si="0"/>
        <v>22.522500000000001</v>
      </c>
      <c r="I10">
        <v>32.92</v>
      </c>
      <c r="J10">
        <v>46.43</v>
      </c>
      <c r="K10">
        <v>19.600000000000001</v>
      </c>
      <c r="L10">
        <v>12.34</v>
      </c>
      <c r="M10" s="62">
        <f t="shared" si="1"/>
        <v>27.822499999999998</v>
      </c>
    </row>
    <row r="11" spans="1:13" x14ac:dyDescent="0.2">
      <c r="A11" s="152"/>
      <c r="B11" t="s">
        <v>221</v>
      </c>
      <c r="C11" t="s">
        <v>220</v>
      </c>
      <c r="D11">
        <v>60.13</v>
      </c>
      <c r="E11">
        <v>75.2</v>
      </c>
      <c r="F11">
        <v>68.400000000000006</v>
      </c>
      <c r="G11">
        <v>79.34</v>
      </c>
      <c r="H11" s="62">
        <f t="shared" si="0"/>
        <v>70.767500000000013</v>
      </c>
      <c r="I11">
        <v>60.11</v>
      </c>
      <c r="J11">
        <v>48.68</v>
      </c>
      <c r="K11">
        <v>72.8</v>
      </c>
      <c r="L11">
        <v>73.209999999999994</v>
      </c>
      <c r="M11" s="62">
        <f t="shared" si="1"/>
        <v>63.699999999999989</v>
      </c>
    </row>
    <row r="12" spans="1:13" x14ac:dyDescent="0.2">
      <c r="A12" s="152"/>
      <c r="B12" t="s">
        <v>222</v>
      </c>
      <c r="C12" t="s">
        <v>220</v>
      </c>
      <c r="D12">
        <v>7.91</v>
      </c>
      <c r="E12">
        <v>4.34</v>
      </c>
      <c r="F12">
        <v>7.68</v>
      </c>
      <c r="G12">
        <v>4.21</v>
      </c>
      <c r="H12" s="62">
        <f t="shared" si="0"/>
        <v>6.0350000000000001</v>
      </c>
      <c r="I12">
        <v>6.23</v>
      </c>
      <c r="J12">
        <v>4.25</v>
      </c>
      <c r="K12">
        <v>7.29</v>
      </c>
      <c r="L12">
        <v>10.15</v>
      </c>
      <c r="M12" s="62">
        <f t="shared" si="1"/>
        <v>6.98</v>
      </c>
    </row>
    <row r="13" spans="1:13" x14ac:dyDescent="0.2">
      <c r="A13" s="152"/>
      <c r="B13" t="s">
        <v>223</v>
      </c>
      <c r="C13" t="s">
        <v>220</v>
      </c>
      <c r="D13">
        <v>0.45</v>
      </c>
      <c r="E13">
        <v>0.44</v>
      </c>
      <c r="F13">
        <v>1.06</v>
      </c>
      <c r="G13">
        <v>0.04</v>
      </c>
      <c r="H13" s="62">
        <f t="shared" si="0"/>
        <v>0.49750000000000005</v>
      </c>
      <c r="I13">
        <v>0.56999999999999995</v>
      </c>
      <c r="J13">
        <v>0.48</v>
      </c>
      <c r="K13">
        <v>0.1</v>
      </c>
      <c r="L13">
        <v>3.2</v>
      </c>
      <c r="M13" s="62">
        <f t="shared" si="1"/>
        <v>1.0874999999999999</v>
      </c>
    </row>
    <row r="14" spans="1:13" x14ac:dyDescent="0.2">
      <c r="A14" s="152"/>
      <c r="B14" t="s">
        <v>224</v>
      </c>
      <c r="C14" t="s">
        <v>220</v>
      </c>
      <c r="D14">
        <v>0.27</v>
      </c>
      <c r="E14">
        <v>0.14000000000000001</v>
      </c>
      <c r="F14">
        <v>0.18</v>
      </c>
      <c r="G14">
        <v>0.14000000000000001</v>
      </c>
      <c r="H14" s="62">
        <f t="shared" si="0"/>
        <v>0.18250000000000002</v>
      </c>
      <c r="I14">
        <v>0.16</v>
      </c>
      <c r="J14">
        <v>0.16</v>
      </c>
      <c r="K14">
        <v>0.2</v>
      </c>
      <c r="L14">
        <v>1.1000000000000001</v>
      </c>
      <c r="M14" s="62">
        <f t="shared" si="1"/>
        <v>0.40500000000000003</v>
      </c>
    </row>
    <row r="15" spans="1:13" x14ac:dyDescent="0.2">
      <c r="A15" s="152"/>
      <c r="B15" t="s">
        <v>225</v>
      </c>
      <c r="C15" t="s">
        <v>226</v>
      </c>
      <c r="D15">
        <v>10.59</v>
      </c>
      <c r="E15">
        <v>10.86</v>
      </c>
      <c r="F15">
        <v>11.08</v>
      </c>
      <c r="G15">
        <v>10.18</v>
      </c>
      <c r="H15" s="62">
        <f t="shared" si="0"/>
        <v>10.6775</v>
      </c>
      <c r="I15">
        <v>9.99</v>
      </c>
      <c r="J15">
        <v>10.18</v>
      </c>
      <c r="K15">
        <v>9.8000000000000007</v>
      </c>
      <c r="L15">
        <v>3.89</v>
      </c>
      <c r="M15" s="62">
        <f t="shared" si="1"/>
        <v>8.4649999999999999</v>
      </c>
    </row>
    <row r="16" spans="1:13" x14ac:dyDescent="0.2">
      <c r="A16" s="152"/>
      <c r="B16" t="s">
        <v>227</v>
      </c>
      <c r="C16" t="s">
        <v>228</v>
      </c>
      <c r="D16">
        <v>15.5</v>
      </c>
      <c r="E16">
        <v>16.5</v>
      </c>
      <c r="F16">
        <v>16.5</v>
      </c>
      <c r="G16">
        <v>14.7</v>
      </c>
      <c r="H16" s="62">
        <f t="shared" si="0"/>
        <v>15.8</v>
      </c>
      <c r="I16">
        <v>14.8</v>
      </c>
      <c r="J16">
        <v>15.1</v>
      </c>
      <c r="K16">
        <v>14.8</v>
      </c>
      <c r="L16">
        <v>6.2</v>
      </c>
      <c r="M16" s="62">
        <f t="shared" si="1"/>
        <v>12.725000000000001</v>
      </c>
    </row>
    <row r="17" spans="1:14" x14ac:dyDescent="0.2">
      <c r="A17" s="152"/>
      <c r="B17" t="s">
        <v>229</v>
      </c>
      <c r="C17" t="s">
        <v>220</v>
      </c>
      <c r="D17">
        <v>52.8</v>
      </c>
      <c r="E17">
        <v>54.5</v>
      </c>
      <c r="F17">
        <v>56.7</v>
      </c>
      <c r="G17">
        <v>50.9</v>
      </c>
      <c r="H17" s="62">
        <f t="shared" si="0"/>
        <v>53.725000000000001</v>
      </c>
      <c r="I17">
        <v>50.6</v>
      </c>
      <c r="J17">
        <v>51.8</v>
      </c>
      <c r="K17">
        <v>48.6</v>
      </c>
      <c r="L17">
        <v>18.7</v>
      </c>
      <c r="M17" s="62">
        <f t="shared" si="1"/>
        <v>42.424999999999997</v>
      </c>
    </row>
    <row r="18" spans="1:14" x14ac:dyDescent="0.2">
      <c r="A18" s="152"/>
      <c r="B18" t="s">
        <v>230</v>
      </c>
      <c r="C18" t="s">
        <v>231</v>
      </c>
      <c r="D18">
        <v>49.9</v>
      </c>
      <c r="E18">
        <v>50.2</v>
      </c>
      <c r="F18">
        <v>51.2</v>
      </c>
      <c r="G18">
        <v>50</v>
      </c>
      <c r="H18" s="62">
        <f t="shared" si="0"/>
        <v>50.325000000000003</v>
      </c>
      <c r="I18">
        <v>50.7</v>
      </c>
      <c r="J18">
        <v>50.9</v>
      </c>
      <c r="K18">
        <v>49.6</v>
      </c>
      <c r="L18">
        <v>48</v>
      </c>
      <c r="M18" s="62">
        <f t="shared" si="1"/>
        <v>49.8</v>
      </c>
    </row>
    <row r="19" spans="1:14" x14ac:dyDescent="0.2">
      <c r="A19" s="152"/>
      <c r="B19" t="s">
        <v>232</v>
      </c>
      <c r="C19" t="s">
        <v>233</v>
      </c>
      <c r="D19">
        <v>14.6</v>
      </c>
      <c r="E19">
        <v>15.2</v>
      </c>
      <c r="F19">
        <v>14.9</v>
      </c>
      <c r="G19">
        <v>14.4</v>
      </c>
      <c r="H19" s="62">
        <f t="shared" si="0"/>
        <v>14.774999999999999</v>
      </c>
      <c r="I19">
        <v>14.8</v>
      </c>
      <c r="J19">
        <v>14.8</v>
      </c>
      <c r="K19">
        <v>15.1</v>
      </c>
      <c r="L19">
        <v>15.9</v>
      </c>
      <c r="M19" s="62">
        <f t="shared" si="1"/>
        <v>15.15</v>
      </c>
    </row>
    <row r="20" spans="1:14" x14ac:dyDescent="0.2">
      <c r="A20" s="152"/>
      <c r="B20" t="s">
        <v>234</v>
      </c>
      <c r="C20" t="s">
        <v>228</v>
      </c>
      <c r="D20">
        <v>29.4</v>
      </c>
      <c r="E20">
        <v>30.3</v>
      </c>
      <c r="F20">
        <v>29.1</v>
      </c>
      <c r="G20">
        <v>28.9</v>
      </c>
      <c r="H20" s="62">
        <f t="shared" si="0"/>
        <v>29.425000000000004</v>
      </c>
      <c r="I20">
        <v>29.2</v>
      </c>
      <c r="J20">
        <v>29.2</v>
      </c>
      <c r="K20">
        <v>30.5</v>
      </c>
      <c r="L20">
        <v>33.200000000000003</v>
      </c>
      <c r="M20" s="62">
        <f t="shared" si="1"/>
        <v>30.525000000000002</v>
      </c>
    </row>
    <row r="21" spans="1:14" x14ac:dyDescent="0.2">
      <c r="A21" s="152"/>
      <c r="B21" t="s">
        <v>235</v>
      </c>
      <c r="C21" t="s">
        <v>220</v>
      </c>
      <c r="D21">
        <v>18.2</v>
      </c>
      <c r="E21">
        <v>17.3</v>
      </c>
      <c r="F21">
        <v>17.7</v>
      </c>
      <c r="G21">
        <v>17.399999999999999</v>
      </c>
      <c r="H21" s="62">
        <f t="shared" si="0"/>
        <v>17.649999999999999</v>
      </c>
      <c r="I21">
        <v>17.2</v>
      </c>
      <c r="J21">
        <v>18.100000000000001</v>
      </c>
      <c r="K21">
        <v>18.3</v>
      </c>
      <c r="L21">
        <v>17.100000000000001</v>
      </c>
      <c r="M21" s="62">
        <f t="shared" si="1"/>
        <v>17.674999999999997</v>
      </c>
    </row>
    <row r="22" spans="1:14" x14ac:dyDescent="0.2">
      <c r="A22" s="152"/>
      <c r="B22" t="s">
        <v>236</v>
      </c>
      <c r="C22" t="s">
        <v>214</v>
      </c>
      <c r="D22">
        <v>327</v>
      </c>
      <c r="E22">
        <v>443</v>
      </c>
      <c r="F22">
        <v>273</v>
      </c>
      <c r="G22">
        <v>507</v>
      </c>
      <c r="H22" s="62">
        <f t="shared" si="0"/>
        <v>387.5</v>
      </c>
      <c r="I22">
        <v>490</v>
      </c>
      <c r="J22">
        <v>338</v>
      </c>
      <c r="K22">
        <v>425</v>
      </c>
      <c r="L22">
        <v>94</v>
      </c>
      <c r="M22" s="62">
        <f t="shared" si="1"/>
        <v>336.75</v>
      </c>
    </row>
    <row r="23" spans="1:14" x14ac:dyDescent="0.2">
      <c r="A23" s="152"/>
      <c r="B23" t="s">
        <v>237</v>
      </c>
      <c r="C23" t="s">
        <v>231</v>
      </c>
      <c r="D23">
        <v>4.2</v>
      </c>
      <c r="E23">
        <v>4</v>
      </c>
      <c r="F23">
        <v>4.4000000000000004</v>
      </c>
      <c r="G23">
        <v>4</v>
      </c>
      <c r="H23" s="62">
        <f t="shared" si="0"/>
        <v>4.1500000000000004</v>
      </c>
      <c r="I23">
        <v>4.2</v>
      </c>
      <c r="J23">
        <v>4.4000000000000004</v>
      </c>
      <c r="K23">
        <v>4.2</v>
      </c>
      <c r="L23">
        <v>4.5999999999999996</v>
      </c>
      <c r="M23" s="62">
        <f t="shared" si="1"/>
        <v>4.3499999999999996</v>
      </c>
    </row>
    <row r="26" spans="1:14" ht="17" thickBot="1" x14ac:dyDescent="0.25"/>
    <row r="27" spans="1:14" ht="17" thickBot="1" x14ac:dyDescent="0.25">
      <c r="A27" s="152" t="s">
        <v>240</v>
      </c>
      <c r="D27" s="153" t="s">
        <v>40</v>
      </c>
      <c r="E27" s="154"/>
      <c r="F27" s="154"/>
      <c r="G27" s="155"/>
      <c r="H27" s="63" t="s">
        <v>239</v>
      </c>
      <c r="J27" s="156" t="s">
        <v>28</v>
      </c>
      <c r="K27" s="157"/>
      <c r="L27" s="157"/>
      <c r="M27" s="158"/>
      <c r="N27" s="63" t="s">
        <v>239</v>
      </c>
    </row>
    <row r="28" spans="1:14" x14ac:dyDescent="0.2">
      <c r="A28" s="152"/>
      <c r="D28" s="51">
        <v>151</v>
      </c>
      <c r="E28" s="51">
        <v>152</v>
      </c>
      <c r="F28" s="51">
        <v>153</v>
      </c>
      <c r="G28" s="51">
        <v>154</v>
      </c>
      <c r="J28" s="1">
        <v>156</v>
      </c>
      <c r="K28" s="1">
        <v>157</v>
      </c>
      <c r="L28" s="1">
        <v>155</v>
      </c>
      <c r="M28" s="1">
        <v>158</v>
      </c>
    </row>
    <row r="29" spans="1:14" x14ac:dyDescent="0.2">
      <c r="A29" s="152"/>
      <c r="B29" t="s">
        <v>213</v>
      </c>
      <c r="C29" t="s">
        <v>214</v>
      </c>
      <c r="D29">
        <v>3.02</v>
      </c>
      <c r="E29">
        <v>3.78</v>
      </c>
      <c r="F29">
        <v>3</v>
      </c>
      <c r="G29">
        <v>3.78</v>
      </c>
      <c r="H29">
        <f>AVERAGE(D29:G29)</f>
        <v>3.395</v>
      </c>
      <c r="J29">
        <v>2.1</v>
      </c>
      <c r="K29">
        <v>1.8</v>
      </c>
      <c r="L29">
        <v>3.36</v>
      </c>
      <c r="M29">
        <v>3.7</v>
      </c>
      <c r="N29">
        <f>AVERAGE(J29:M29)</f>
        <v>2.74</v>
      </c>
    </row>
    <row r="30" spans="1:14" x14ac:dyDescent="0.2">
      <c r="A30" s="152"/>
      <c r="B30" t="s">
        <v>215</v>
      </c>
      <c r="C30" t="s">
        <v>214</v>
      </c>
      <c r="D30">
        <v>1.23</v>
      </c>
      <c r="E30">
        <v>1.05</v>
      </c>
      <c r="F30">
        <v>0.88</v>
      </c>
      <c r="G30">
        <v>0.95</v>
      </c>
      <c r="H30">
        <f t="shared" ref="H30:H47" si="2">AVERAGE(D30:G30)</f>
        <v>1.0275000000000001</v>
      </c>
      <c r="J30">
        <v>0.64</v>
      </c>
      <c r="K30">
        <v>0.25</v>
      </c>
      <c r="L30">
        <v>1.36</v>
      </c>
      <c r="M30">
        <v>1.46</v>
      </c>
      <c r="N30">
        <f t="shared" ref="N30:N47" si="3">AVERAGE(J30:M30)</f>
        <v>0.92749999999999999</v>
      </c>
    </row>
    <row r="31" spans="1:14" x14ac:dyDescent="0.2">
      <c r="A31" s="152"/>
      <c r="B31" t="s">
        <v>216</v>
      </c>
      <c r="C31" t="s">
        <v>214</v>
      </c>
      <c r="D31">
        <v>1.58</v>
      </c>
      <c r="E31">
        <v>2.58</v>
      </c>
      <c r="F31">
        <v>1.98</v>
      </c>
      <c r="G31">
        <v>2.71</v>
      </c>
      <c r="H31">
        <f t="shared" si="2"/>
        <v>2.2125000000000004</v>
      </c>
      <c r="J31">
        <v>1.41</v>
      </c>
      <c r="K31">
        <v>1.38</v>
      </c>
      <c r="L31">
        <v>1.64</v>
      </c>
      <c r="M31">
        <v>2.0499999999999998</v>
      </c>
      <c r="N31">
        <f t="shared" si="3"/>
        <v>1.6199999999999999</v>
      </c>
    </row>
    <row r="32" spans="1:14" x14ac:dyDescent="0.2">
      <c r="A32" s="152"/>
      <c r="B32" t="s">
        <v>217</v>
      </c>
      <c r="C32" t="s">
        <v>214</v>
      </c>
      <c r="D32">
        <v>0.14000000000000001</v>
      </c>
      <c r="E32">
        <v>0.14000000000000001</v>
      </c>
      <c r="F32">
        <v>0.13</v>
      </c>
      <c r="G32">
        <v>0.1</v>
      </c>
      <c r="H32">
        <f t="shared" si="2"/>
        <v>0.1275</v>
      </c>
      <c r="J32">
        <v>0.04</v>
      </c>
      <c r="K32">
        <v>0.15</v>
      </c>
      <c r="L32">
        <v>0.15</v>
      </c>
      <c r="M32">
        <v>0.19</v>
      </c>
      <c r="N32">
        <f t="shared" si="3"/>
        <v>0.13250000000000001</v>
      </c>
    </row>
    <row r="33" spans="1:14" x14ac:dyDescent="0.2">
      <c r="A33" s="152"/>
      <c r="B33" t="s">
        <v>218</v>
      </c>
      <c r="C33" t="s">
        <v>214</v>
      </c>
      <c r="D33">
        <v>0.04</v>
      </c>
      <c r="E33">
        <v>0</v>
      </c>
      <c r="F33">
        <v>0.01</v>
      </c>
      <c r="G33">
        <v>0.01</v>
      </c>
      <c r="H33">
        <f t="shared" si="2"/>
        <v>1.5000000000000001E-2</v>
      </c>
      <c r="J33">
        <v>0.01</v>
      </c>
      <c r="K33">
        <v>0.02</v>
      </c>
      <c r="L33">
        <v>0.14000000000000001</v>
      </c>
      <c r="M33">
        <v>0</v>
      </c>
      <c r="N33">
        <f t="shared" si="3"/>
        <v>4.2500000000000003E-2</v>
      </c>
    </row>
    <row r="34" spans="1:14" x14ac:dyDescent="0.2">
      <c r="A34" s="152"/>
      <c r="B34" t="s">
        <v>219</v>
      </c>
      <c r="C34" t="s">
        <v>220</v>
      </c>
      <c r="D34">
        <v>40.880000000000003</v>
      </c>
      <c r="E34">
        <v>27.8</v>
      </c>
      <c r="F34">
        <v>29.29</v>
      </c>
      <c r="G34">
        <v>25.18</v>
      </c>
      <c r="H34">
        <f t="shared" si="2"/>
        <v>30.787500000000001</v>
      </c>
      <c r="J34">
        <v>30.51</v>
      </c>
      <c r="K34">
        <v>13.97</v>
      </c>
      <c r="L34">
        <v>40.4</v>
      </c>
      <c r="M34">
        <v>39.369999999999997</v>
      </c>
      <c r="N34">
        <f t="shared" si="3"/>
        <v>31.0625</v>
      </c>
    </row>
    <row r="35" spans="1:14" x14ac:dyDescent="0.2">
      <c r="A35" s="152"/>
      <c r="B35" t="s">
        <v>221</v>
      </c>
      <c r="C35" t="s">
        <v>220</v>
      </c>
      <c r="D35">
        <v>52.48</v>
      </c>
      <c r="E35">
        <v>68.2</v>
      </c>
      <c r="F35">
        <v>65.989999999999995</v>
      </c>
      <c r="G35">
        <v>71.709999999999994</v>
      </c>
      <c r="H35">
        <f t="shared" si="2"/>
        <v>64.594999999999999</v>
      </c>
      <c r="J35">
        <v>67.25</v>
      </c>
      <c r="K35">
        <v>76.69</v>
      </c>
      <c r="L35">
        <v>48.92</v>
      </c>
      <c r="M35">
        <v>55.36</v>
      </c>
      <c r="N35">
        <f t="shared" si="3"/>
        <v>62.055000000000007</v>
      </c>
    </row>
    <row r="36" spans="1:14" x14ac:dyDescent="0.2">
      <c r="A36" s="152"/>
      <c r="B36" t="s">
        <v>222</v>
      </c>
      <c r="C36" t="s">
        <v>220</v>
      </c>
      <c r="D36">
        <v>4.7300000000000004</v>
      </c>
      <c r="E36">
        <v>3.82</v>
      </c>
      <c r="F36">
        <v>4.4000000000000004</v>
      </c>
      <c r="G36">
        <v>2.66</v>
      </c>
      <c r="H36">
        <f t="shared" si="2"/>
        <v>3.9025000000000003</v>
      </c>
      <c r="J36">
        <v>1.76</v>
      </c>
      <c r="K36">
        <v>8.3800000000000008</v>
      </c>
      <c r="L36">
        <v>4.45</v>
      </c>
      <c r="M36">
        <v>5.15</v>
      </c>
      <c r="N36">
        <f t="shared" si="3"/>
        <v>4.9350000000000005</v>
      </c>
    </row>
    <row r="37" spans="1:14" x14ac:dyDescent="0.2">
      <c r="A37" s="152"/>
      <c r="B37" t="s">
        <v>223</v>
      </c>
      <c r="C37" t="s">
        <v>220</v>
      </c>
      <c r="D37">
        <v>1.42</v>
      </c>
      <c r="E37">
        <v>0.13</v>
      </c>
      <c r="F37">
        <v>0.22</v>
      </c>
      <c r="G37">
        <v>0.36</v>
      </c>
      <c r="H37">
        <f t="shared" si="2"/>
        <v>0.53249999999999997</v>
      </c>
      <c r="J37">
        <v>0.33</v>
      </c>
      <c r="K37">
        <v>0.88</v>
      </c>
      <c r="L37">
        <v>4.22</v>
      </c>
      <c r="M37">
        <v>0.04</v>
      </c>
      <c r="N37">
        <f t="shared" si="3"/>
        <v>1.3674999999999999</v>
      </c>
    </row>
    <row r="38" spans="1:14" x14ac:dyDescent="0.2">
      <c r="A38" s="152"/>
      <c r="B38" t="s">
        <v>224</v>
      </c>
      <c r="C38" t="s">
        <v>220</v>
      </c>
      <c r="D38">
        <v>0.5</v>
      </c>
      <c r="E38">
        <v>0.04</v>
      </c>
      <c r="F38">
        <v>0.11</v>
      </c>
      <c r="G38">
        <v>0.08</v>
      </c>
      <c r="H38">
        <f t="shared" si="2"/>
        <v>0.1825</v>
      </c>
      <c r="J38">
        <v>0.15</v>
      </c>
      <c r="K38">
        <v>0.08</v>
      </c>
      <c r="L38">
        <v>2.0099999999999998</v>
      </c>
      <c r="M38">
        <v>0.09</v>
      </c>
      <c r="N38">
        <f t="shared" si="3"/>
        <v>0.58249999999999991</v>
      </c>
    </row>
    <row r="39" spans="1:14" x14ac:dyDescent="0.2">
      <c r="A39" s="152"/>
      <c r="B39" t="s">
        <v>225</v>
      </c>
      <c r="C39" t="s">
        <v>226</v>
      </c>
      <c r="D39">
        <v>10.1</v>
      </c>
      <c r="E39">
        <v>8.0500000000000007</v>
      </c>
      <c r="F39">
        <v>9.7899999999999991</v>
      </c>
      <c r="G39">
        <v>8.34</v>
      </c>
      <c r="H39">
        <f t="shared" si="2"/>
        <v>9.07</v>
      </c>
      <c r="J39">
        <v>7.16</v>
      </c>
      <c r="K39">
        <v>6.33</v>
      </c>
      <c r="L39">
        <v>10.5</v>
      </c>
      <c r="M39">
        <v>8.94</v>
      </c>
      <c r="N39">
        <f t="shared" si="3"/>
        <v>8.2324999999999999</v>
      </c>
    </row>
    <row r="40" spans="1:14" x14ac:dyDescent="0.2">
      <c r="A40" s="152"/>
      <c r="B40" t="s">
        <v>227</v>
      </c>
      <c r="C40" t="s">
        <v>228</v>
      </c>
      <c r="D40">
        <v>14.6</v>
      </c>
      <c r="E40">
        <v>11.8</v>
      </c>
      <c r="F40">
        <v>14.3</v>
      </c>
      <c r="G40">
        <v>12.2</v>
      </c>
      <c r="H40">
        <f t="shared" si="2"/>
        <v>13.225000000000001</v>
      </c>
      <c r="J40">
        <v>11.3</v>
      </c>
      <c r="K40">
        <v>9.4</v>
      </c>
      <c r="L40">
        <v>15.8</v>
      </c>
      <c r="M40">
        <v>13.5</v>
      </c>
      <c r="N40">
        <f t="shared" si="3"/>
        <v>12.5</v>
      </c>
    </row>
    <row r="41" spans="1:14" x14ac:dyDescent="0.2">
      <c r="A41" s="152"/>
      <c r="B41" t="s">
        <v>229</v>
      </c>
      <c r="C41" t="s">
        <v>220</v>
      </c>
      <c r="D41">
        <v>50</v>
      </c>
      <c r="E41">
        <v>39.700000000000003</v>
      </c>
      <c r="F41">
        <v>49.8</v>
      </c>
      <c r="G41">
        <v>43.4</v>
      </c>
      <c r="H41">
        <f t="shared" si="2"/>
        <v>45.725000000000001</v>
      </c>
      <c r="J41">
        <v>36.6</v>
      </c>
      <c r="K41">
        <v>32.299999999999997</v>
      </c>
      <c r="L41">
        <v>52.3</v>
      </c>
      <c r="M41">
        <v>44.9</v>
      </c>
      <c r="N41">
        <f t="shared" si="3"/>
        <v>41.524999999999999</v>
      </c>
    </row>
    <row r="42" spans="1:14" x14ac:dyDescent="0.2">
      <c r="A42" s="152"/>
      <c r="B42" t="s">
        <v>230</v>
      </c>
      <c r="C42" t="s">
        <v>231</v>
      </c>
      <c r="D42">
        <v>49.5</v>
      </c>
      <c r="E42">
        <v>49.3</v>
      </c>
      <c r="F42">
        <v>50.9</v>
      </c>
      <c r="G42">
        <v>52</v>
      </c>
      <c r="H42">
        <f t="shared" si="2"/>
        <v>50.424999999999997</v>
      </c>
      <c r="J42">
        <v>51.1</v>
      </c>
      <c r="K42">
        <v>51.1</v>
      </c>
      <c r="L42">
        <v>49.8</v>
      </c>
      <c r="M42">
        <v>50.2</v>
      </c>
      <c r="N42">
        <f t="shared" si="3"/>
        <v>50.55</v>
      </c>
    </row>
    <row r="43" spans="1:14" x14ac:dyDescent="0.2">
      <c r="A43" s="152"/>
      <c r="B43" t="s">
        <v>232</v>
      </c>
      <c r="C43" t="s">
        <v>233</v>
      </c>
      <c r="D43">
        <v>14.5</v>
      </c>
      <c r="E43">
        <v>14.7</v>
      </c>
      <c r="F43">
        <v>14.6</v>
      </c>
      <c r="G43">
        <v>14.6</v>
      </c>
      <c r="H43">
        <f t="shared" si="2"/>
        <v>14.6</v>
      </c>
      <c r="J43">
        <v>15.8</v>
      </c>
      <c r="K43">
        <v>14.8</v>
      </c>
      <c r="L43">
        <v>15</v>
      </c>
      <c r="M43">
        <v>15.1</v>
      </c>
      <c r="N43">
        <f t="shared" si="3"/>
        <v>15.175000000000001</v>
      </c>
    </row>
    <row r="44" spans="1:14" x14ac:dyDescent="0.2">
      <c r="A44" s="152"/>
      <c r="B44" t="s">
        <v>234</v>
      </c>
      <c r="C44" t="s">
        <v>228</v>
      </c>
      <c r="D44">
        <v>29.2</v>
      </c>
      <c r="E44">
        <v>29.7</v>
      </c>
      <c r="F44">
        <v>28.7</v>
      </c>
      <c r="G44">
        <v>28.1</v>
      </c>
      <c r="H44">
        <f t="shared" si="2"/>
        <v>28.924999999999997</v>
      </c>
      <c r="J44">
        <v>30.9</v>
      </c>
      <c r="K44">
        <v>29.1</v>
      </c>
      <c r="L44">
        <v>30.2</v>
      </c>
      <c r="M44">
        <v>30.1</v>
      </c>
      <c r="N44">
        <f t="shared" si="3"/>
        <v>30.075000000000003</v>
      </c>
    </row>
    <row r="45" spans="1:14" x14ac:dyDescent="0.2">
      <c r="A45" s="152"/>
      <c r="B45" t="s">
        <v>235</v>
      </c>
      <c r="C45" t="s">
        <v>220</v>
      </c>
      <c r="D45">
        <v>17.8</v>
      </c>
      <c r="E45">
        <v>16.7</v>
      </c>
      <c r="F45">
        <v>17</v>
      </c>
      <c r="G45">
        <v>16.7</v>
      </c>
      <c r="H45">
        <f t="shared" si="2"/>
        <v>17.05</v>
      </c>
      <c r="J45">
        <v>17.8</v>
      </c>
      <c r="K45">
        <v>15.5</v>
      </c>
      <c r="L45">
        <v>16.3</v>
      </c>
      <c r="M45">
        <v>16.5</v>
      </c>
      <c r="N45">
        <f t="shared" si="3"/>
        <v>16.524999999999999</v>
      </c>
    </row>
    <row r="46" spans="1:14" x14ac:dyDescent="0.2">
      <c r="A46" s="152"/>
      <c r="B46" t="s">
        <v>236</v>
      </c>
      <c r="C46" t="s">
        <v>214</v>
      </c>
      <c r="D46">
        <v>429</v>
      </c>
      <c r="E46">
        <v>517</v>
      </c>
      <c r="F46">
        <v>504</v>
      </c>
      <c r="G46">
        <v>607</v>
      </c>
      <c r="H46">
        <f t="shared" si="2"/>
        <v>514.25</v>
      </c>
      <c r="J46">
        <v>551</v>
      </c>
      <c r="K46">
        <v>295</v>
      </c>
      <c r="L46">
        <v>349</v>
      </c>
      <c r="M46">
        <v>432</v>
      </c>
      <c r="N46">
        <f t="shared" si="3"/>
        <v>406.75</v>
      </c>
    </row>
    <row r="47" spans="1:14" x14ac:dyDescent="0.2">
      <c r="A47" s="152"/>
      <c r="B47" t="s">
        <v>237</v>
      </c>
      <c r="C47" t="s">
        <v>231</v>
      </c>
      <c r="D47">
        <v>4.2</v>
      </c>
      <c r="E47">
        <v>4.2</v>
      </c>
      <c r="F47">
        <v>4.3</v>
      </c>
      <c r="G47">
        <v>4.2</v>
      </c>
      <c r="H47">
        <f t="shared" si="2"/>
        <v>4.2249999999999996</v>
      </c>
      <c r="J47">
        <v>4.4000000000000004</v>
      </c>
      <c r="K47">
        <v>4.7</v>
      </c>
      <c r="L47">
        <v>5</v>
      </c>
      <c r="M47">
        <v>4.3</v>
      </c>
      <c r="N47">
        <f t="shared" si="3"/>
        <v>4.6000000000000005</v>
      </c>
    </row>
  </sheetData>
  <mergeCells count="4">
    <mergeCell ref="A5:A23"/>
    <mergeCell ref="D27:G27"/>
    <mergeCell ref="J27:M27"/>
    <mergeCell ref="A27:A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C138-2CB2-7B4D-AF5D-9C00EA8F0B50}">
  <dimension ref="A3:T50"/>
  <sheetViews>
    <sheetView workbookViewId="0">
      <selection activeCell="F27" sqref="F27"/>
    </sheetView>
  </sheetViews>
  <sheetFormatPr baseColWidth="10" defaultRowHeight="16" x14ac:dyDescent="0.2"/>
  <sheetData>
    <row r="3" spans="1:20" x14ac:dyDescent="0.2">
      <c r="A3" s="141" t="s">
        <v>243</v>
      </c>
      <c r="B3" s="141"/>
      <c r="C3" s="141"/>
      <c r="D3" s="141"/>
    </row>
    <row r="4" spans="1:20" x14ac:dyDescent="0.2">
      <c r="A4" s="64"/>
      <c r="B4" s="64"/>
      <c r="C4" s="64">
        <v>184</v>
      </c>
      <c r="D4" s="64">
        <v>185</v>
      </c>
      <c r="E4" s="64">
        <v>195</v>
      </c>
      <c r="F4" s="64">
        <v>196</v>
      </c>
      <c r="G4" s="64">
        <v>190</v>
      </c>
      <c r="H4" s="64">
        <v>188</v>
      </c>
      <c r="I4" s="64">
        <v>194</v>
      </c>
      <c r="J4" s="64">
        <v>189</v>
      </c>
      <c r="K4" s="64"/>
      <c r="L4" s="64">
        <v>191</v>
      </c>
      <c r="M4" s="64">
        <v>187</v>
      </c>
      <c r="N4" s="64">
        <v>192</v>
      </c>
      <c r="O4" s="64">
        <v>186</v>
      </c>
      <c r="P4" s="64">
        <v>193</v>
      </c>
      <c r="Q4" s="64">
        <v>197</v>
      </c>
      <c r="R4" s="64">
        <v>198</v>
      </c>
      <c r="S4" s="64">
        <v>199</v>
      </c>
      <c r="T4" s="64"/>
    </row>
    <row r="5" spans="1:20" ht="17" thickBot="1" x14ac:dyDescent="0.25">
      <c r="A5" s="64"/>
      <c r="B5" s="64"/>
      <c r="C5" s="64" t="s">
        <v>15</v>
      </c>
      <c r="D5" s="64" t="s">
        <v>15</v>
      </c>
      <c r="E5" s="64" t="s">
        <v>15</v>
      </c>
      <c r="F5" s="64" t="s">
        <v>15</v>
      </c>
      <c r="G5" s="64" t="s">
        <v>15</v>
      </c>
      <c r="H5" s="64" t="s">
        <v>15</v>
      </c>
      <c r="I5" s="64" t="s">
        <v>15</v>
      </c>
      <c r="J5" s="64" t="s">
        <v>18</v>
      </c>
      <c r="K5" s="64" t="s">
        <v>241</v>
      </c>
      <c r="L5" s="64" t="s">
        <v>28</v>
      </c>
      <c r="M5" s="64" t="s">
        <v>28</v>
      </c>
      <c r="N5" s="64" t="s">
        <v>28</v>
      </c>
      <c r="O5" s="64" t="s">
        <v>28</v>
      </c>
      <c r="P5" s="64" t="s">
        <v>28</v>
      </c>
      <c r="Q5" s="64" t="s">
        <v>28</v>
      </c>
      <c r="R5" s="64" t="s">
        <v>28</v>
      </c>
      <c r="S5" s="64" t="s">
        <v>28</v>
      </c>
      <c r="T5" s="64" t="s">
        <v>241</v>
      </c>
    </row>
    <row r="6" spans="1:20" x14ac:dyDescent="0.2">
      <c r="A6" s="64" t="s">
        <v>213</v>
      </c>
      <c r="B6" s="64" t="s">
        <v>214</v>
      </c>
      <c r="C6" s="66">
        <v>4.9400000000000004</v>
      </c>
      <c r="D6" s="68">
        <v>3.06</v>
      </c>
      <c r="E6" s="68">
        <v>3.94</v>
      </c>
      <c r="F6" s="68">
        <v>4.58</v>
      </c>
      <c r="G6" s="68">
        <v>1.24</v>
      </c>
      <c r="H6" s="68">
        <v>2.94</v>
      </c>
      <c r="I6" s="68">
        <v>0.92</v>
      </c>
      <c r="J6" s="70">
        <v>1.52</v>
      </c>
      <c r="K6" s="71">
        <v>2.8925000000000001</v>
      </c>
      <c r="L6" s="66">
        <v>1.58</v>
      </c>
      <c r="M6" s="68">
        <v>3.58</v>
      </c>
      <c r="N6" s="68">
        <v>2.34</v>
      </c>
      <c r="O6" s="68">
        <v>2.2400000000000002</v>
      </c>
      <c r="P6" s="68">
        <v>3.8</v>
      </c>
      <c r="Q6" s="68">
        <v>2.2999999999999998</v>
      </c>
      <c r="R6" s="68">
        <v>2.76</v>
      </c>
      <c r="S6" s="70">
        <v>4.4000000000000004</v>
      </c>
      <c r="T6" s="71">
        <v>2.875</v>
      </c>
    </row>
    <row r="7" spans="1:20" x14ac:dyDescent="0.2">
      <c r="A7" s="64" t="s">
        <v>215</v>
      </c>
      <c r="B7" s="64" t="s">
        <v>214</v>
      </c>
      <c r="C7" s="73">
        <v>1.98</v>
      </c>
      <c r="D7" s="64">
        <v>0.64</v>
      </c>
      <c r="E7" s="64">
        <v>0.49</v>
      </c>
      <c r="F7" s="64">
        <v>1.54</v>
      </c>
      <c r="G7" s="64">
        <v>0.9</v>
      </c>
      <c r="H7" s="64">
        <v>0.75</v>
      </c>
      <c r="I7" s="64">
        <v>0.49</v>
      </c>
      <c r="J7" s="75">
        <v>0.23</v>
      </c>
      <c r="K7" s="71">
        <v>0.87749999999999995</v>
      </c>
      <c r="L7" s="73">
        <v>0.36</v>
      </c>
      <c r="M7" s="64">
        <v>1.82</v>
      </c>
      <c r="N7" s="64">
        <v>0.48</v>
      </c>
      <c r="O7" s="64">
        <v>0.56000000000000005</v>
      </c>
      <c r="P7" s="64">
        <v>0.78</v>
      </c>
      <c r="Q7" s="64">
        <v>0.66</v>
      </c>
      <c r="R7" s="64">
        <v>0.41</v>
      </c>
      <c r="S7" s="75">
        <v>1.08</v>
      </c>
      <c r="T7" s="71">
        <v>0.76875000000000004</v>
      </c>
    </row>
    <row r="8" spans="1:20" x14ac:dyDescent="0.2">
      <c r="A8" s="64" t="s">
        <v>216</v>
      </c>
      <c r="B8" s="64" t="s">
        <v>214</v>
      </c>
      <c r="C8" s="73">
        <v>2.57</v>
      </c>
      <c r="D8" s="64">
        <v>2.17</v>
      </c>
      <c r="E8" s="64">
        <v>3.19</v>
      </c>
      <c r="F8" s="64">
        <v>2.91</v>
      </c>
      <c r="G8" s="64">
        <v>0.28000000000000003</v>
      </c>
      <c r="H8" s="64">
        <v>2</v>
      </c>
      <c r="I8" s="64">
        <v>0.4</v>
      </c>
      <c r="J8" s="75">
        <v>1.19</v>
      </c>
      <c r="K8" s="71">
        <v>1.8387500000000001</v>
      </c>
      <c r="L8" s="73">
        <v>1.1000000000000001</v>
      </c>
      <c r="M8" s="64">
        <v>1.55</v>
      </c>
      <c r="N8" s="64">
        <v>1.69</v>
      </c>
      <c r="O8" s="64">
        <v>1.35</v>
      </c>
      <c r="P8" s="64">
        <v>2.65</v>
      </c>
      <c r="Q8" s="64">
        <v>1.55</v>
      </c>
      <c r="R8" s="64">
        <v>2.2200000000000002</v>
      </c>
      <c r="S8" s="75">
        <v>2.52</v>
      </c>
      <c r="T8" s="71">
        <v>1.8287500000000001</v>
      </c>
    </row>
    <row r="9" spans="1:20" x14ac:dyDescent="0.2">
      <c r="A9" s="64" t="s">
        <v>217</v>
      </c>
      <c r="B9" s="64" t="s">
        <v>214</v>
      </c>
      <c r="C9" s="73">
        <v>0.33</v>
      </c>
      <c r="D9" s="64">
        <v>0.23</v>
      </c>
      <c r="E9" s="64">
        <v>0.23</v>
      </c>
      <c r="F9" s="64">
        <v>0.13</v>
      </c>
      <c r="G9" s="64">
        <v>0.06</v>
      </c>
      <c r="H9" s="64">
        <v>0.14000000000000001</v>
      </c>
      <c r="I9" s="64">
        <v>0.02</v>
      </c>
      <c r="J9" s="75">
        <v>7.0000000000000007E-2</v>
      </c>
      <c r="K9" s="71">
        <v>0.15125</v>
      </c>
      <c r="L9" s="73">
        <v>0.1</v>
      </c>
      <c r="M9" s="64">
        <v>0.19</v>
      </c>
      <c r="N9" s="64">
        <v>0.1</v>
      </c>
      <c r="O9" s="64">
        <v>0.26</v>
      </c>
      <c r="P9" s="64">
        <v>0.22</v>
      </c>
      <c r="Q9" s="64">
        <v>0.08</v>
      </c>
      <c r="R9" s="64">
        <v>0.13</v>
      </c>
      <c r="S9" s="75">
        <v>0.33</v>
      </c>
      <c r="T9" s="71">
        <v>0.17624999999999999</v>
      </c>
    </row>
    <row r="10" spans="1:20" x14ac:dyDescent="0.2">
      <c r="A10" s="64" t="s">
        <v>218</v>
      </c>
      <c r="B10" s="64" t="s">
        <v>214</v>
      </c>
      <c r="C10" s="73">
        <v>0.04</v>
      </c>
      <c r="D10" s="64">
        <v>0.02</v>
      </c>
      <c r="E10" s="64">
        <v>0.03</v>
      </c>
      <c r="F10" s="64">
        <v>0</v>
      </c>
      <c r="G10" s="64">
        <v>0</v>
      </c>
      <c r="H10" s="64">
        <v>0.05</v>
      </c>
      <c r="I10" s="64">
        <v>0.01</v>
      </c>
      <c r="J10" s="75">
        <v>0.02</v>
      </c>
      <c r="K10" s="71">
        <v>2.1250000000000002E-2</v>
      </c>
      <c r="L10" s="73">
        <v>0.02</v>
      </c>
      <c r="M10" s="64">
        <v>0.01</v>
      </c>
      <c r="N10" s="64">
        <v>7.0000000000000007E-2</v>
      </c>
      <c r="O10" s="64">
        <v>0.06</v>
      </c>
      <c r="P10" s="64">
        <v>0.11</v>
      </c>
      <c r="Q10" s="64">
        <v>0.01</v>
      </c>
      <c r="R10" s="64">
        <v>0</v>
      </c>
      <c r="S10" s="75">
        <v>0.38</v>
      </c>
      <c r="T10" s="71">
        <v>8.2500000000000004E-2</v>
      </c>
    </row>
    <row r="11" spans="1:20" x14ac:dyDescent="0.2">
      <c r="A11" s="64" t="s">
        <v>242</v>
      </c>
      <c r="B11" s="64" t="s">
        <v>214</v>
      </c>
      <c r="C11" s="73">
        <v>0.01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75">
        <v>0</v>
      </c>
      <c r="K11" s="71">
        <v>1.25E-3</v>
      </c>
      <c r="L11" s="73">
        <v>0</v>
      </c>
      <c r="M11" s="64">
        <v>0</v>
      </c>
      <c r="N11" s="64">
        <v>0.01</v>
      </c>
      <c r="O11" s="64">
        <v>0.01</v>
      </c>
      <c r="P11" s="64">
        <v>0.04</v>
      </c>
      <c r="Q11" s="64">
        <v>0</v>
      </c>
      <c r="R11" s="64">
        <v>0</v>
      </c>
      <c r="S11" s="75">
        <v>0.09</v>
      </c>
      <c r="T11" s="71">
        <v>1.8749999999999999E-2</v>
      </c>
    </row>
    <row r="12" spans="1:20" x14ac:dyDescent="0.2">
      <c r="A12" s="64" t="s">
        <v>219</v>
      </c>
      <c r="B12" s="64" t="s">
        <v>220</v>
      </c>
      <c r="C12" s="73">
        <v>40.01</v>
      </c>
      <c r="D12" s="64">
        <v>21</v>
      </c>
      <c r="E12" s="64">
        <v>12.41</v>
      </c>
      <c r="F12" s="64">
        <v>33.61</v>
      </c>
      <c r="G12" s="64">
        <v>72.489999999999995</v>
      </c>
      <c r="H12" s="64">
        <v>25.43</v>
      </c>
      <c r="I12" s="64">
        <v>52.78</v>
      </c>
      <c r="J12" s="75">
        <v>15.41</v>
      </c>
      <c r="K12" s="71">
        <v>34.142499999999998</v>
      </c>
      <c r="L12" s="73">
        <v>22.95</v>
      </c>
      <c r="M12" s="64">
        <v>50.94</v>
      </c>
      <c r="N12" s="64">
        <v>20.399999999999999</v>
      </c>
      <c r="O12" s="64">
        <v>25.01</v>
      </c>
      <c r="P12" s="64">
        <v>20.57</v>
      </c>
      <c r="Q12" s="64">
        <v>28.66</v>
      </c>
      <c r="R12" s="64">
        <v>15.01</v>
      </c>
      <c r="S12" s="75">
        <v>24.52</v>
      </c>
      <c r="T12" s="71">
        <v>26.0075</v>
      </c>
    </row>
    <row r="13" spans="1:20" x14ac:dyDescent="0.2">
      <c r="A13" s="64" t="s">
        <v>221</v>
      </c>
      <c r="B13" s="64" t="s">
        <v>220</v>
      </c>
      <c r="C13" s="73">
        <v>52.07</v>
      </c>
      <c r="D13" s="64">
        <v>71.05</v>
      </c>
      <c r="E13" s="64">
        <v>81.08</v>
      </c>
      <c r="F13" s="64">
        <v>63.56</v>
      </c>
      <c r="G13" s="64">
        <v>22.39</v>
      </c>
      <c r="H13" s="64">
        <v>68.03</v>
      </c>
      <c r="I13" s="64">
        <v>43.96</v>
      </c>
      <c r="J13" s="75">
        <v>78.400000000000006</v>
      </c>
      <c r="K13" s="71">
        <v>60.067500000000003</v>
      </c>
      <c r="L13" s="73">
        <v>69.33</v>
      </c>
      <c r="M13" s="64">
        <v>43.26</v>
      </c>
      <c r="N13" s="64">
        <v>72.040000000000006</v>
      </c>
      <c r="O13" s="64">
        <v>60.17</v>
      </c>
      <c r="P13" s="64">
        <v>69.64</v>
      </c>
      <c r="Q13" s="64">
        <v>67.38</v>
      </c>
      <c r="R13" s="64">
        <v>80.28</v>
      </c>
      <c r="S13" s="75">
        <v>57.16</v>
      </c>
      <c r="T13" s="71">
        <v>64.907499999999999</v>
      </c>
    </row>
    <row r="14" spans="1:20" x14ac:dyDescent="0.2">
      <c r="A14" s="64" t="s">
        <v>222</v>
      </c>
      <c r="B14" s="64" t="s">
        <v>220</v>
      </c>
      <c r="C14" s="73">
        <v>6.77</v>
      </c>
      <c r="D14" s="64">
        <v>7.38</v>
      </c>
      <c r="E14" s="64">
        <v>5.73</v>
      </c>
      <c r="F14" s="64">
        <v>2.77</v>
      </c>
      <c r="G14" s="64">
        <v>4.78</v>
      </c>
      <c r="H14" s="64">
        <v>4.72</v>
      </c>
      <c r="I14" s="64">
        <v>1.64</v>
      </c>
      <c r="J14" s="75">
        <v>4.71</v>
      </c>
      <c r="K14" s="71">
        <v>4.8125</v>
      </c>
      <c r="L14" s="73">
        <v>6.53</v>
      </c>
      <c r="M14" s="64">
        <v>5.39</v>
      </c>
      <c r="N14" s="64">
        <v>4.08</v>
      </c>
      <c r="O14" s="64">
        <v>11.78</v>
      </c>
      <c r="P14" s="64">
        <v>5.84</v>
      </c>
      <c r="Q14" s="64">
        <v>3.65</v>
      </c>
      <c r="R14" s="64">
        <v>4.54</v>
      </c>
      <c r="S14" s="75">
        <v>7.57</v>
      </c>
      <c r="T14" s="71">
        <v>6.1725000000000003</v>
      </c>
    </row>
    <row r="15" spans="1:20" x14ac:dyDescent="0.2">
      <c r="A15" s="64" t="s">
        <v>223</v>
      </c>
      <c r="B15" s="64" t="s">
        <v>220</v>
      </c>
      <c r="C15" s="73">
        <v>0.89</v>
      </c>
      <c r="D15" s="64">
        <v>0.53</v>
      </c>
      <c r="E15" s="64">
        <v>0.7</v>
      </c>
      <c r="F15" s="64">
        <v>7.0000000000000007E-2</v>
      </c>
      <c r="G15" s="64">
        <v>0.22</v>
      </c>
      <c r="H15" s="64">
        <v>1.79</v>
      </c>
      <c r="I15" s="64">
        <v>1.38</v>
      </c>
      <c r="J15" s="75">
        <v>1.17</v>
      </c>
      <c r="K15" s="71">
        <v>0.84375</v>
      </c>
      <c r="L15" s="73">
        <v>1.2</v>
      </c>
      <c r="M15" s="64">
        <v>0.33</v>
      </c>
      <c r="N15" s="64">
        <v>2.95</v>
      </c>
      <c r="O15" s="64">
        <v>2.62</v>
      </c>
      <c r="P15" s="64">
        <v>2.82</v>
      </c>
      <c r="Q15" s="64">
        <v>0.3</v>
      </c>
      <c r="R15" s="64">
        <v>0.12</v>
      </c>
      <c r="S15" s="75">
        <v>8.7200000000000006</v>
      </c>
      <c r="T15" s="71">
        <v>2.3824999999999998</v>
      </c>
    </row>
    <row r="16" spans="1:20" x14ac:dyDescent="0.2">
      <c r="A16" s="64" t="s">
        <v>224</v>
      </c>
      <c r="B16" s="64" t="s">
        <v>220</v>
      </c>
      <c r="C16" s="73">
        <v>0.26</v>
      </c>
      <c r="D16" s="64">
        <v>0.05</v>
      </c>
      <c r="E16" s="64">
        <v>0.08</v>
      </c>
      <c r="F16" s="64">
        <v>0</v>
      </c>
      <c r="G16" s="64">
        <v>0.12</v>
      </c>
      <c r="H16" s="64">
        <v>0.03</v>
      </c>
      <c r="I16" s="64">
        <v>0.25</v>
      </c>
      <c r="J16" s="75">
        <v>0.3</v>
      </c>
      <c r="K16" s="71">
        <v>0.13625000000000001</v>
      </c>
      <c r="L16" s="73">
        <v>0</v>
      </c>
      <c r="M16" s="64">
        <v>0.09</v>
      </c>
      <c r="N16" s="64">
        <v>0.53</v>
      </c>
      <c r="O16" s="64">
        <v>0.41</v>
      </c>
      <c r="P16" s="64">
        <v>1.1100000000000001</v>
      </c>
      <c r="Q16" s="64">
        <v>0</v>
      </c>
      <c r="R16" s="64">
        <v>0.06</v>
      </c>
      <c r="S16" s="75">
        <v>2.0299999999999998</v>
      </c>
      <c r="T16" s="71">
        <v>0.52875000000000005</v>
      </c>
    </row>
    <row r="17" spans="1:20" x14ac:dyDescent="0.2">
      <c r="A17" s="64" t="s">
        <v>225</v>
      </c>
      <c r="B17" s="64" t="s">
        <v>226</v>
      </c>
      <c r="C17" s="73">
        <v>8.15</v>
      </c>
      <c r="D17" s="64">
        <v>8.61</v>
      </c>
      <c r="E17" s="64">
        <v>10.62</v>
      </c>
      <c r="F17" s="64">
        <v>10.95</v>
      </c>
      <c r="G17" s="64">
        <v>7.7</v>
      </c>
      <c r="H17" s="64">
        <v>11.13</v>
      </c>
      <c r="I17" s="64">
        <v>8.9</v>
      </c>
      <c r="J17" s="75">
        <v>5.5</v>
      </c>
      <c r="K17" s="71">
        <v>8.9450000000000003</v>
      </c>
      <c r="L17" s="73">
        <v>8.51</v>
      </c>
      <c r="M17" s="64">
        <v>11.31</v>
      </c>
      <c r="N17" s="64">
        <v>8.52</v>
      </c>
      <c r="O17" s="64">
        <v>9.02</v>
      </c>
      <c r="P17" s="64">
        <v>7.76</v>
      </c>
      <c r="Q17" s="64">
        <v>9.7100000000000009</v>
      </c>
      <c r="R17" s="64">
        <v>9.94</v>
      </c>
      <c r="S17" s="75">
        <v>10.75</v>
      </c>
      <c r="T17" s="71">
        <v>9.44</v>
      </c>
    </row>
    <row r="18" spans="1:20" x14ac:dyDescent="0.2">
      <c r="A18" s="64" t="s">
        <v>227</v>
      </c>
      <c r="B18" s="64" t="s">
        <v>228</v>
      </c>
      <c r="C18" s="73">
        <v>11</v>
      </c>
      <c r="D18" s="64">
        <v>11.3</v>
      </c>
      <c r="E18" s="64">
        <v>12.2</v>
      </c>
      <c r="F18" s="64">
        <v>14.8</v>
      </c>
      <c r="G18" s="64">
        <v>10.4</v>
      </c>
      <c r="H18" s="64">
        <v>15</v>
      </c>
      <c r="I18" s="64">
        <v>12</v>
      </c>
      <c r="J18" s="75">
        <v>7.8</v>
      </c>
      <c r="K18" s="71">
        <v>11.8125</v>
      </c>
      <c r="L18" s="73">
        <v>11.1</v>
      </c>
      <c r="M18" s="64">
        <v>14.6</v>
      </c>
      <c r="N18" s="64">
        <v>11.6</v>
      </c>
      <c r="O18" s="64">
        <v>11.8</v>
      </c>
      <c r="P18" s="64">
        <v>10.8</v>
      </c>
      <c r="Q18" s="64">
        <v>13.3</v>
      </c>
      <c r="R18" s="64">
        <v>13.6</v>
      </c>
      <c r="S18" s="75">
        <v>14.9</v>
      </c>
      <c r="T18" s="71">
        <v>12.7125</v>
      </c>
    </row>
    <row r="19" spans="1:20" x14ac:dyDescent="0.2">
      <c r="A19" s="64" t="s">
        <v>229</v>
      </c>
      <c r="B19" s="64" t="s">
        <v>220</v>
      </c>
      <c r="C19" s="73">
        <v>39.6</v>
      </c>
      <c r="D19" s="64">
        <v>43.4</v>
      </c>
      <c r="E19" s="64">
        <v>55.8</v>
      </c>
      <c r="F19" s="64">
        <v>56.6</v>
      </c>
      <c r="G19" s="64">
        <v>40.700000000000003</v>
      </c>
      <c r="H19" s="64">
        <v>58.4</v>
      </c>
      <c r="I19" s="64">
        <v>45.4</v>
      </c>
      <c r="J19" s="75">
        <v>29.2</v>
      </c>
      <c r="K19" s="71">
        <v>46.137500000000003</v>
      </c>
      <c r="L19" s="73">
        <v>43.8</v>
      </c>
      <c r="M19" s="64">
        <v>54.9</v>
      </c>
      <c r="N19" s="64">
        <v>44</v>
      </c>
      <c r="O19" s="64">
        <v>46.5</v>
      </c>
      <c r="P19" s="64">
        <v>40.799999999999997</v>
      </c>
      <c r="Q19" s="64">
        <v>51.2</v>
      </c>
      <c r="R19" s="64">
        <v>49.8</v>
      </c>
      <c r="S19" s="75">
        <v>56.7</v>
      </c>
      <c r="T19" s="71">
        <v>48.462499999999999</v>
      </c>
    </row>
    <row r="20" spans="1:20" x14ac:dyDescent="0.2">
      <c r="A20" s="64" t="s">
        <v>230</v>
      </c>
      <c r="B20" s="64" t="s">
        <v>231</v>
      </c>
      <c r="C20" s="73">
        <v>48.6</v>
      </c>
      <c r="D20" s="64">
        <v>50.4</v>
      </c>
      <c r="E20" s="64">
        <v>52.5</v>
      </c>
      <c r="F20" s="64">
        <v>51.7</v>
      </c>
      <c r="G20" s="64">
        <v>52.8</v>
      </c>
      <c r="H20" s="64">
        <v>52.5</v>
      </c>
      <c r="I20" s="64">
        <v>51</v>
      </c>
      <c r="J20" s="75">
        <v>53.1</v>
      </c>
      <c r="K20" s="71">
        <v>51.575000000000003</v>
      </c>
      <c r="L20" s="73">
        <v>51.5</v>
      </c>
      <c r="M20" s="64">
        <v>48.5</v>
      </c>
      <c r="N20" s="64">
        <v>51.6</v>
      </c>
      <c r="O20" s="64">
        <v>51.5</v>
      </c>
      <c r="P20" s="64">
        <v>52.6</v>
      </c>
      <c r="Q20" s="64">
        <v>52.7</v>
      </c>
      <c r="R20" s="64">
        <v>50.1</v>
      </c>
      <c r="S20" s="75">
        <v>52.7</v>
      </c>
      <c r="T20" s="71">
        <v>51.4</v>
      </c>
    </row>
    <row r="21" spans="1:20" x14ac:dyDescent="0.2">
      <c r="A21" s="64" t="s">
        <v>232</v>
      </c>
      <c r="B21" s="64" t="s">
        <v>233</v>
      </c>
      <c r="C21" s="73">
        <v>13.5</v>
      </c>
      <c r="D21" s="64">
        <v>13.1</v>
      </c>
      <c r="E21" s="64">
        <v>11.5</v>
      </c>
      <c r="F21" s="64">
        <v>13.5</v>
      </c>
      <c r="G21" s="64">
        <v>13.5</v>
      </c>
      <c r="H21" s="64">
        <v>13.5</v>
      </c>
      <c r="I21" s="64">
        <v>13.5</v>
      </c>
      <c r="J21" s="75">
        <v>14.2</v>
      </c>
      <c r="K21" s="71">
        <v>13.2875</v>
      </c>
      <c r="L21" s="73">
        <v>13</v>
      </c>
      <c r="M21" s="64">
        <v>12.9</v>
      </c>
      <c r="N21" s="64">
        <v>13.6</v>
      </c>
      <c r="O21" s="64">
        <v>13.1</v>
      </c>
      <c r="P21" s="64">
        <v>13.9</v>
      </c>
      <c r="Q21" s="64">
        <v>13.7</v>
      </c>
      <c r="R21" s="64">
        <v>13.7</v>
      </c>
      <c r="S21" s="75">
        <v>13.9</v>
      </c>
      <c r="T21" s="71">
        <v>13.475</v>
      </c>
    </row>
    <row r="22" spans="1:20" x14ac:dyDescent="0.2">
      <c r="A22" s="64" t="s">
        <v>234</v>
      </c>
      <c r="B22" s="64" t="s">
        <v>228</v>
      </c>
      <c r="C22" s="73">
        <v>27.8</v>
      </c>
      <c r="D22" s="64">
        <v>26</v>
      </c>
      <c r="E22" s="64">
        <v>21.9</v>
      </c>
      <c r="F22" s="64">
        <v>26.1</v>
      </c>
      <c r="G22" s="64">
        <v>25.6</v>
      </c>
      <c r="H22" s="64">
        <v>25.7</v>
      </c>
      <c r="I22" s="64">
        <v>26.4</v>
      </c>
      <c r="J22" s="75">
        <v>26.7</v>
      </c>
      <c r="K22" s="71">
        <v>25.774999999999999</v>
      </c>
      <c r="L22" s="73">
        <v>25.3</v>
      </c>
      <c r="M22" s="64">
        <v>26.6</v>
      </c>
      <c r="N22" s="64">
        <v>26.4</v>
      </c>
      <c r="O22" s="64">
        <v>25.4</v>
      </c>
      <c r="P22" s="64">
        <v>26.5</v>
      </c>
      <c r="Q22" s="64">
        <v>26</v>
      </c>
      <c r="R22" s="64">
        <v>27.3</v>
      </c>
      <c r="S22" s="75">
        <v>26.3</v>
      </c>
      <c r="T22" s="71">
        <v>26.225000000000001</v>
      </c>
    </row>
    <row r="23" spans="1:20" x14ac:dyDescent="0.2">
      <c r="A23" s="64" t="s">
        <v>235</v>
      </c>
      <c r="B23" s="64" t="s">
        <v>220</v>
      </c>
      <c r="C23" s="73">
        <v>19.8</v>
      </c>
      <c r="D23" s="64">
        <v>17.600000000000001</v>
      </c>
      <c r="E23" s="64">
        <v>17.2</v>
      </c>
      <c r="F23" s="64">
        <v>17.100000000000001</v>
      </c>
      <c r="G23" s="64">
        <v>15.9</v>
      </c>
      <c r="H23" s="64">
        <v>18.7</v>
      </c>
      <c r="I23" s="64">
        <v>15.6</v>
      </c>
      <c r="J23" s="75">
        <v>16.3</v>
      </c>
      <c r="K23" s="71">
        <v>17.274999999999999</v>
      </c>
      <c r="L23" s="73">
        <v>16.8</v>
      </c>
      <c r="M23" s="64">
        <v>17.899999999999999</v>
      </c>
      <c r="N23" s="64">
        <v>16.8</v>
      </c>
      <c r="O23" s="64">
        <v>17.7</v>
      </c>
      <c r="P23" s="64">
        <v>16.5</v>
      </c>
      <c r="Q23" s="64">
        <v>16.5</v>
      </c>
      <c r="R23" s="64">
        <v>17</v>
      </c>
      <c r="S23" s="75">
        <v>17.600000000000001</v>
      </c>
      <c r="T23" s="71">
        <v>17.100000000000001</v>
      </c>
    </row>
    <row r="24" spans="1:20" x14ac:dyDescent="0.2">
      <c r="A24" s="64" t="s">
        <v>236</v>
      </c>
      <c r="B24" s="64" t="s">
        <v>214</v>
      </c>
      <c r="C24" s="73">
        <v>468</v>
      </c>
      <c r="D24" s="64">
        <v>574</v>
      </c>
      <c r="E24" s="64">
        <v>928</v>
      </c>
      <c r="F24" s="64">
        <v>547</v>
      </c>
      <c r="G24" s="64">
        <v>543</v>
      </c>
      <c r="H24" s="64">
        <v>345</v>
      </c>
      <c r="I24" s="64">
        <v>588</v>
      </c>
      <c r="J24" s="75">
        <v>111</v>
      </c>
      <c r="K24" s="71">
        <v>513</v>
      </c>
      <c r="L24" s="73">
        <v>494</v>
      </c>
      <c r="M24" s="64">
        <v>466</v>
      </c>
      <c r="N24" s="64">
        <v>547</v>
      </c>
      <c r="O24" s="64">
        <v>748</v>
      </c>
      <c r="P24" s="64">
        <v>802</v>
      </c>
      <c r="Q24" s="64">
        <v>569</v>
      </c>
      <c r="R24" s="64">
        <v>490</v>
      </c>
      <c r="S24" s="75">
        <v>348</v>
      </c>
      <c r="T24" s="71">
        <v>558</v>
      </c>
    </row>
    <row r="25" spans="1:20" ht="17" thickBot="1" x14ac:dyDescent="0.25">
      <c r="A25" s="64" t="s">
        <v>237</v>
      </c>
      <c r="B25" s="64" t="s">
        <v>231</v>
      </c>
      <c r="C25" s="77">
        <v>5</v>
      </c>
      <c r="D25" s="79">
        <v>4.4000000000000004</v>
      </c>
      <c r="E25" s="79">
        <v>4.5999999999999996</v>
      </c>
      <c r="F25" s="79">
        <v>4.5999999999999996</v>
      </c>
      <c r="G25" s="79">
        <v>4.7</v>
      </c>
      <c r="H25" s="79">
        <v>4.9000000000000004</v>
      </c>
      <c r="I25" s="79">
        <v>4.2</v>
      </c>
      <c r="J25" s="81">
        <v>5.4</v>
      </c>
      <c r="K25" s="71">
        <v>4.7249999999999996</v>
      </c>
      <c r="L25" s="77">
        <v>4.5</v>
      </c>
      <c r="M25" s="79">
        <v>4.4000000000000004</v>
      </c>
      <c r="N25" s="79">
        <v>4.8</v>
      </c>
      <c r="O25" s="79">
        <v>4.2</v>
      </c>
      <c r="P25" s="79">
        <v>4.7</v>
      </c>
      <c r="Q25" s="79">
        <v>4.3</v>
      </c>
      <c r="R25" s="79">
        <v>4.0999999999999996</v>
      </c>
      <c r="S25" s="81">
        <v>4.8</v>
      </c>
      <c r="T25" s="71">
        <v>4.4749999999999996</v>
      </c>
    </row>
    <row r="28" spans="1:20" ht="17" thickBot="1" x14ac:dyDescent="0.25">
      <c r="A28" s="141" t="s">
        <v>244</v>
      </c>
      <c r="B28" s="141"/>
      <c r="C28" s="141"/>
      <c r="D28" s="141"/>
    </row>
    <row r="29" spans="1:20" x14ac:dyDescent="0.2">
      <c r="C29" s="65">
        <v>140</v>
      </c>
      <c r="D29" s="67">
        <v>136</v>
      </c>
      <c r="E29" s="67">
        <v>129</v>
      </c>
      <c r="F29" s="67">
        <v>130</v>
      </c>
      <c r="G29" s="67">
        <v>131</v>
      </c>
      <c r="H29" s="67">
        <v>139</v>
      </c>
      <c r="I29" s="67">
        <v>138</v>
      </c>
      <c r="J29" s="69">
        <v>137</v>
      </c>
      <c r="K29" s="82" t="s">
        <v>12</v>
      </c>
      <c r="L29" s="65">
        <v>127</v>
      </c>
      <c r="M29" s="67">
        <v>135</v>
      </c>
      <c r="N29" s="67">
        <v>134</v>
      </c>
      <c r="O29" s="67">
        <v>133</v>
      </c>
      <c r="P29" s="67">
        <v>132</v>
      </c>
      <c r="Q29" s="67">
        <v>141</v>
      </c>
      <c r="R29" s="67">
        <v>142</v>
      </c>
      <c r="S29" s="69">
        <v>128</v>
      </c>
      <c r="T29" t="s">
        <v>12</v>
      </c>
    </row>
    <row r="30" spans="1:20" x14ac:dyDescent="0.2">
      <c r="C30" s="72" t="s">
        <v>15</v>
      </c>
      <c r="D30" t="s">
        <v>15</v>
      </c>
      <c r="E30" t="s">
        <v>15</v>
      </c>
      <c r="F30" t="s">
        <v>15</v>
      </c>
      <c r="G30" t="s">
        <v>15</v>
      </c>
      <c r="H30" t="s">
        <v>15</v>
      </c>
      <c r="I30" t="s">
        <v>15</v>
      </c>
      <c r="J30" s="74" t="s">
        <v>15</v>
      </c>
      <c r="K30" s="82"/>
      <c r="L30" s="72" t="s">
        <v>28</v>
      </c>
      <c r="M30" t="s">
        <v>28</v>
      </c>
      <c r="N30" t="s">
        <v>28</v>
      </c>
      <c r="O30" t="s">
        <v>28</v>
      </c>
      <c r="P30" t="s">
        <v>28</v>
      </c>
      <c r="Q30" t="s">
        <v>28</v>
      </c>
      <c r="R30" t="s">
        <v>28</v>
      </c>
      <c r="S30" s="74" t="s">
        <v>28</v>
      </c>
    </row>
    <row r="31" spans="1:20" x14ac:dyDescent="0.2">
      <c r="A31" t="s">
        <v>213</v>
      </c>
      <c r="B31" t="s">
        <v>214</v>
      </c>
      <c r="C31" s="72">
        <v>3.38</v>
      </c>
      <c r="D31">
        <v>3.3</v>
      </c>
      <c r="E31">
        <v>4.5199999999999996</v>
      </c>
      <c r="F31">
        <v>3.52</v>
      </c>
      <c r="G31">
        <v>3.5</v>
      </c>
      <c r="H31">
        <v>4.3600000000000003</v>
      </c>
      <c r="I31">
        <v>3.98</v>
      </c>
      <c r="J31" s="74">
        <v>3.9</v>
      </c>
      <c r="K31" s="83">
        <f t="shared" ref="K31:K50" si="0">AVERAGE(C31:J31)</f>
        <v>3.8074999999999997</v>
      </c>
      <c r="L31" s="72">
        <v>3.18</v>
      </c>
      <c r="M31">
        <v>3.52</v>
      </c>
      <c r="N31">
        <v>1.98</v>
      </c>
      <c r="O31">
        <v>5.0999999999999996</v>
      </c>
      <c r="P31">
        <v>3.54</v>
      </c>
      <c r="Q31">
        <v>4.16</v>
      </c>
      <c r="R31">
        <v>8.3000000000000007</v>
      </c>
      <c r="S31" s="74">
        <v>3.28</v>
      </c>
      <c r="T31" s="83">
        <f t="shared" ref="T31:T50" si="1">AVERAGE(L31:S31)</f>
        <v>4.1325000000000003</v>
      </c>
    </row>
    <row r="32" spans="1:20" x14ac:dyDescent="0.2">
      <c r="A32" t="s">
        <v>215</v>
      </c>
      <c r="B32" t="s">
        <v>214</v>
      </c>
      <c r="C32" s="72">
        <v>0.78</v>
      </c>
      <c r="D32">
        <v>0.8</v>
      </c>
      <c r="E32">
        <v>1.79</v>
      </c>
      <c r="F32">
        <v>0.74</v>
      </c>
      <c r="G32">
        <v>0.56000000000000005</v>
      </c>
      <c r="H32">
        <v>1.03</v>
      </c>
      <c r="I32">
        <v>1.92</v>
      </c>
      <c r="J32" s="74">
        <v>1.2</v>
      </c>
      <c r="K32" s="83">
        <f t="shared" si="0"/>
        <v>1.1025</v>
      </c>
      <c r="L32" s="72">
        <v>0.41</v>
      </c>
      <c r="M32">
        <v>1.65</v>
      </c>
      <c r="N32">
        <v>0.28000000000000003</v>
      </c>
      <c r="O32">
        <v>2.16</v>
      </c>
      <c r="P32">
        <v>0.95</v>
      </c>
      <c r="Q32">
        <v>1.49</v>
      </c>
      <c r="R32">
        <v>2.85</v>
      </c>
      <c r="S32" s="74">
        <v>0.77</v>
      </c>
      <c r="T32" s="83">
        <f t="shared" si="1"/>
        <v>1.32</v>
      </c>
    </row>
    <row r="33" spans="1:20" x14ac:dyDescent="0.2">
      <c r="A33" t="s">
        <v>216</v>
      </c>
      <c r="B33" t="s">
        <v>214</v>
      </c>
      <c r="C33" s="72">
        <v>2.35</v>
      </c>
      <c r="D33">
        <v>2.0499999999999998</v>
      </c>
      <c r="E33">
        <v>2.46</v>
      </c>
      <c r="F33">
        <v>2.59</v>
      </c>
      <c r="G33">
        <v>2.76</v>
      </c>
      <c r="H33">
        <v>3.12</v>
      </c>
      <c r="I33">
        <v>1.67</v>
      </c>
      <c r="J33" s="74">
        <v>2.56</v>
      </c>
      <c r="K33" s="83">
        <f t="shared" si="0"/>
        <v>2.4449999999999998</v>
      </c>
      <c r="L33" s="72">
        <v>2.54</v>
      </c>
      <c r="M33">
        <v>1.63</v>
      </c>
      <c r="N33">
        <v>1.43</v>
      </c>
      <c r="O33">
        <v>2.67</v>
      </c>
      <c r="P33">
        <v>2.29</v>
      </c>
      <c r="Q33">
        <v>2.42</v>
      </c>
      <c r="R33">
        <v>4.84</v>
      </c>
      <c r="S33" s="74">
        <v>2.2000000000000002</v>
      </c>
      <c r="T33" s="83">
        <f t="shared" si="1"/>
        <v>2.5024999999999999</v>
      </c>
    </row>
    <row r="34" spans="1:20" x14ac:dyDescent="0.2">
      <c r="A34" t="s">
        <v>217</v>
      </c>
      <c r="B34" t="s">
        <v>214</v>
      </c>
      <c r="C34" s="72">
        <v>0.22</v>
      </c>
      <c r="D34">
        <v>0.22</v>
      </c>
      <c r="E34">
        <v>0.26</v>
      </c>
      <c r="F34">
        <v>0.18</v>
      </c>
      <c r="G34">
        <v>0.17</v>
      </c>
      <c r="H34">
        <v>0.2</v>
      </c>
      <c r="I34">
        <v>0.28999999999999998</v>
      </c>
      <c r="J34" s="74">
        <v>0.14000000000000001</v>
      </c>
      <c r="K34" s="83">
        <f t="shared" si="0"/>
        <v>0.20999999999999996</v>
      </c>
      <c r="L34" s="72">
        <v>0.22</v>
      </c>
      <c r="M34">
        <v>0.22</v>
      </c>
      <c r="N34">
        <v>0.14000000000000001</v>
      </c>
      <c r="O34">
        <v>0.25</v>
      </c>
      <c r="P34">
        <v>0.15</v>
      </c>
      <c r="Q34">
        <v>0.25</v>
      </c>
      <c r="R34">
        <v>0.56999999999999995</v>
      </c>
      <c r="S34" s="74">
        <v>0.28999999999999998</v>
      </c>
      <c r="T34" s="83">
        <f t="shared" si="1"/>
        <v>0.26124999999999998</v>
      </c>
    </row>
    <row r="35" spans="1:20" x14ac:dyDescent="0.2">
      <c r="A35" t="s">
        <v>218</v>
      </c>
      <c r="B35" t="s">
        <v>214</v>
      </c>
      <c r="C35" s="72">
        <v>0.03</v>
      </c>
      <c r="D35">
        <v>0.18</v>
      </c>
      <c r="E35">
        <v>0.01</v>
      </c>
      <c r="F35">
        <v>0</v>
      </c>
      <c r="G35">
        <v>0.01</v>
      </c>
      <c r="H35">
        <v>0</v>
      </c>
      <c r="I35">
        <v>7.0000000000000007E-2</v>
      </c>
      <c r="J35" s="74">
        <v>0</v>
      </c>
      <c r="K35" s="83">
        <f t="shared" si="0"/>
        <v>3.7500000000000006E-2</v>
      </c>
      <c r="L35" s="72">
        <v>0.01</v>
      </c>
      <c r="M35">
        <v>0.01</v>
      </c>
      <c r="N35">
        <v>0.1</v>
      </c>
      <c r="O35">
        <v>0.02</v>
      </c>
      <c r="P35">
        <v>0.11</v>
      </c>
      <c r="Q35">
        <v>0</v>
      </c>
      <c r="R35">
        <v>0.02</v>
      </c>
      <c r="S35" s="74">
        <v>0.01</v>
      </c>
      <c r="T35" s="83">
        <f t="shared" si="1"/>
        <v>3.5000000000000003E-2</v>
      </c>
    </row>
    <row r="36" spans="1:20" x14ac:dyDescent="0.2">
      <c r="A36" t="s">
        <v>242</v>
      </c>
      <c r="B36" t="s">
        <v>214</v>
      </c>
      <c r="C36" s="72">
        <v>0.01</v>
      </c>
      <c r="D36">
        <v>0.06</v>
      </c>
      <c r="E36">
        <v>0</v>
      </c>
      <c r="F36">
        <v>0</v>
      </c>
      <c r="G36">
        <v>0</v>
      </c>
      <c r="H36">
        <v>0</v>
      </c>
      <c r="I36">
        <v>0.03</v>
      </c>
      <c r="J36" s="74">
        <v>0</v>
      </c>
      <c r="K36" s="83">
        <f t="shared" si="0"/>
        <v>1.2499999999999999E-2</v>
      </c>
      <c r="L36" s="72">
        <v>0</v>
      </c>
      <c r="M36">
        <v>0</v>
      </c>
      <c r="N36">
        <v>0.04</v>
      </c>
      <c r="O36">
        <v>0</v>
      </c>
      <c r="P36">
        <v>0.04</v>
      </c>
      <c r="Q36">
        <v>0</v>
      </c>
      <c r="R36">
        <v>0.01</v>
      </c>
      <c r="S36" s="74">
        <v>0.01</v>
      </c>
      <c r="T36" s="83">
        <f t="shared" si="1"/>
        <v>1.2499999999999999E-2</v>
      </c>
    </row>
    <row r="37" spans="1:20" x14ac:dyDescent="0.2">
      <c r="A37" t="s">
        <v>219</v>
      </c>
      <c r="B37" t="s">
        <v>220</v>
      </c>
      <c r="C37" s="72">
        <v>23.13</v>
      </c>
      <c r="D37">
        <v>24.21</v>
      </c>
      <c r="E37">
        <v>39.6</v>
      </c>
      <c r="F37">
        <v>21.02</v>
      </c>
      <c r="G37">
        <v>16.11</v>
      </c>
      <c r="H37">
        <v>23.62</v>
      </c>
      <c r="I37">
        <v>48.3</v>
      </c>
      <c r="J37" s="74">
        <v>30.77</v>
      </c>
      <c r="K37" s="83">
        <f t="shared" si="0"/>
        <v>28.345000000000002</v>
      </c>
      <c r="L37" s="72">
        <v>12.79</v>
      </c>
      <c r="M37">
        <v>46.95</v>
      </c>
      <c r="N37">
        <v>14.08</v>
      </c>
      <c r="O37">
        <v>42.35</v>
      </c>
      <c r="P37">
        <v>26.84</v>
      </c>
      <c r="Q37">
        <v>35.78</v>
      </c>
      <c r="R37">
        <v>34.35</v>
      </c>
      <c r="S37" s="74">
        <v>23.55</v>
      </c>
      <c r="T37" s="83">
        <f t="shared" si="1"/>
        <v>29.586250000000003</v>
      </c>
    </row>
    <row r="38" spans="1:20" x14ac:dyDescent="0.2">
      <c r="A38" t="s">
        <v>221</v>
      </c>
      <c r="B38" t="s">
        <v>220</v>
      </c>
      <c r="C38" s="72">
        <v>69.540000000000006</v>
      </c>
      <c r="D38">
        <v>62.02</v>
      </c>
      <c r="E38">
        <v>54.35</v>
      </c>
      <c r="F38">
        <v>73.64</v>
      </c>
      <c r="G38">
        <v>78.790000000000006</v>
      </c>
      <c r="H38">
        <v>71.599999999999994</v>
      </c>
      <c r="I38">
        <v>41.96</v>
      </c>
      <c r="J38" s="74">
        <v>65.67</v>
      </c>
      <c r="K38" s="83">
        <f t="shared" si="0"/>
        <v>64.696250000000006</v>
      </c>
      <c r="L38" s="72">
        <v>79.92</v>
      </c>
      <c r="M38">
        <v>46.38</v>
      </c>
      <c r="N38">
        <v>71.98</v>
      </c>
      <c r="O38">
        <v>52.29</v>
      </c>
      <c r="P38">
        <v>64.78</v>
      </c>
      <c r="Q38">
        <v>58.11</v>
      </c>
      <c r="R38">
        <v>58.32</v>
      </c>
      <c r="S38" s="74">
        <v>67.069999999999993</v>
      </c>
      <c r="T38" s="83">
        <f t="shared" si="1"/>
        <v>62.356250000000003</v>
      </c>
    </row>
    <row r="39" spans="1:20" x14ac:dyDescent="0.2">
      <c r="A39" t="s">
        <v>222</v>
      </c>
      <c r="B39" t="s">
        <v>220</v>
      </c>
      <c r="C39" s="72">
        <v>6.42</v>
      </c>
      <c r="D39">
        <v>6.53</v>
      </c>
      <c r="E39">
        <v>5.74</v>
      </c>
      <c r="F39">
        <v>5.25</v>
      </c>
      <c r="G39">
        <v>4.87</v>
      </c>
      <c r="H39">
        <v>4.7</v>
      </c>
      <c r="I39">
        <v>7.26</v>
      </c>
      <c r="J39" s="74">
        <v>3.51</v>
      </c>
      <c r="K39" s="83">
        <f t="shared" si="0"/>
        <v>5.5349999999999993</v>
      </c>
      <c r="L39" s="72">
        <v>6.85</v>
      </c>
      <c r="M39">
        <v>6.38</v>
      </c>
      <c r="N39">
        <v>7.32</v>
      </c>
      <c r="O39">
        <v>4.82</v>
      </c>
      <c r="P39">
        <v>4.1399999999999997</v>
      </c>
      <c r="Q39">
        <v>6.03</v>
      </c>
      <c r="R39">
        <v>6.85</v>
      </c>
      <c r="S39" s="74">
        <v>8.99</v>
      </c>
      <c r="T39" s="83">
        <f t="shared" si="1"/>
        <v>6.4225000000000003</v>
      </c>
    </row>
    <row r="40" spans="1:20" x14ac:dyDescent="0.2">
      <c r="A40" t="s">
        <v>223</v>
      </c>
      <c r="B40" t="s">
        <v>220</v>
      </c>
      <c r="C40" s="72">
        <v>0.74</v>
      </c>
      <c r="D40">
        <v>5.43</v>
      </c>
      <c r="E40">
        <v>0.25</v>
      </c>
      <c r="F40">
        <v>0.09</v>
      </c>
      <c r="G40">
        <v>0.17</v>
      </c>
      <c r="H40">
        <v>0.09</v>
      </c>
      <c r="I40">
        <v>1.76</v>
      </c>
      <c r="J40" s="74">
        <v>0.04</v>
      </c>
      <c r="K40" s="83">
        <f t="shared" si="0"/>
        <v>1.0712499999999998</v>
      </c>
      <c r="L40" s="72">
        <v>0.4</v>
      </c>
      <c r="M40">
        <v>0.19</v>
      </c>
      <c r="N40">
        <v>4.83</v>
      </c>
      <c r="O40">
        <v>0.44</v>
      </c>
      <c r="P40">
        <v>2.99</v>
      </c>
      <c r="Q40">
        <v>0.05</v>
      </c>
      <c r="R40">
        <v>0.3</v>
      </c>
      <c r="S40" s="74">
        <v>0.2</v>
      </c>
      <c r="T40" s="83">
        <f t="shared" si="1"/>
        <v>1.1750000000000003</v>
      </c>
    </row>
    <row r="41" spans="1:20" x14ac:dyDescent="0.2">
      <c r="A41" t="s">
        <v>224</v>
      </c>
      <c r="B41" t="s">
        <v>220</v>
      </c>
      <c r="C41" s="72">
        <v>0.18</v>
      </c>
      <c r="D41">
        <v>1.79</v>
      </c>
      <c r="E41">
        <v>0.06</v>
      </c>
      <c r="F41">
        <v>0</v>
      </c>
      <c r="G41">
        <v>0.06</v>
      </c>
      <c r="H41">
        <v>0</v>
      </c>
      <c r="I41">
        <v>0.71</v>
      </c>
      <c r="J41" s="74">
        <v>0</v>
      </c>
      <c r="K41" s="83">
        <f t="shared" si="0"/>
        <v>0.35</v>
      </c>
      <c r="L41" s="72">
        <v>0.05</v>
      </c>
      <c r="M41">
        <v>0.09</v>
      </c>
      <c r="N41">
        <v>1.8</v>
      </c>
      <c r="O41">
        <v>0.09</v>
      </c>
      <c r="P41">
        <v>1.24</v>
      </c>
      <c r="Q41">
        <v>0.04</v>
      </c>
      <c r="R41">
        <v>0.18</v>
      </c>
      <c r="S41" s="74">
        <v>0.19</v>
      </c>
      <c r="T41" s="83">
        <f t="shared" si="1"/>
        <v>0.45999999999999996</v>
      </c>
    </row>
    <row r="42" spans="1:20" x14ac:dyDescent="0.2">
      <c r="A42" t="s">
        <v>225</v>
      </c>
      <c r="B42" t="s">
        <v>226</v>
      </c>
      <c r="C42" s="72">
        <v>8.4600000000000009</v>
      </c>
      <c r="D42">
        <v>8.02</v>
      </c>
      <c r="E42">
        <v>8.41</v>
      </c>
      <c r="F42">
        <v>8.85</v>
      </c>
      <c r="G42">
        <v>9.09</v>
      </c>
      <c r="H42">
        <v>10.4</v>
      </c>
      <c r="I42">
        <v>12.33</v>
      </c>
      <c r="J42" s="74">
        <v>11.06</v>
      </c>
      <c r="K42" s="83">
        <f t="shared" si="0"/>
        <v>9.5775000000000006</v>
      </c>
      <c r="L42" s="72">
        <v>8.76</v>
      </c>
      <c r="M42">
        <v>11.38</v>
      </c>
      <c r="N42">
        <v>8.93</v>
      </c>
      <c r="O42">
        <v>8.7100000000000009</v>
      </c>
      <c r="P42">
        <v>8.23</v>
      </c>
      <c r="Q42">
        <v>10.32</v>
      </c>
      <c r="R42">
        <v>7.62</v>
      </c>
      <c r="S42" s="74">
        <v>8.76</v>
      </c>
      <c r="T42" s="83">
        <f t="shared" si="1"/>
        <v>9.088750000000001</v>
      </c>
    </row>
    <row r="43" spans="1:20" x14ac:dyDescent="0.2">
      <c r="A43" t="s">
        <v>227</v>
      </c>
      <c r="B43" t="s">
        <v>228</v>
      </c>
      <c r="C43" s="72">
        <v>11.7</v>
      </c>
      <c r="D43">
        <v>11.3</v>
      </c>
      <c r="E43">
        <v>10.9</v>
      </c>
      <c r="F43">
        <v>11.9</v>
      </c>
      <c r="G43">
        <v>12.1</v>
      </c>
      <c r="H43">
        <v>15.7</v>
      </c>
      <c r="I43">
        <v>17.2</v>
      </c>
      <c r="J43" s="74">
        <v>15.8</v>
      </c>
      <c r="K43" s="83">
        <f t="shared" si="0"/>
        <v>13.324999999999999</v>
      </c>
      <c r="L43" s="72">
        <v>11.6</v>
      </c>
      <c r="M43">
        <v>16.399999999999999</v>
      </c>
      <c r="N43">
        <v>12.8</v>
      </c>
      <c r="O43">
        <v>12.3</v>
      </c>
      <c r="P43">
        <v>11.8</v>
      </c>
      <c r="Q43">
        <v>15.2</v>
      </c>
      <c r="R43">
        <v>10.7</v>
      </c>
      <c r="S43" s="74">
        <v>11.2</v>
      </c>
      <c r="T43" s="83">
        <f t="shared" si="1"/>
        <v>12.75</v>
      </c>
    </row>
    <row r="44" spans="1:20" x14ac:dyDescent="0.2">
      <c r="A44" t="s">
        <v>229</v>
      </c>
      <c r="B44" t="s">
        <v>220</v>
      </c>
      <c r="C44" s="72">
        <v>44.4</v>
      </c>
      <c r="D44">
        <v>41.5</v>
      </c>
      <c r="E44">
        <v>41.7</v>
      </c>
      <c r="F44">
        <v>45.7</v>
      </c>
      <c r="G44">
        <v>46.6</v>
      </c>
      <c r="H44">
        <v>55.4</v>
      </c>
      <c r="I44">
        <v>64.2</v>
      </c>
      <c r="J44" s="74">
        <v>58.4</v>
      </c>
      <c r="K44" s="83">
        <f t="shared" si="0"/>
        <v>49.737499999999997</v>
      </c>
      <c r="L44" s="72">
        <v>43.6</v>
      </c>
      <c r="M44">
        <v>60.2</v>
      </c>
      <c r="N44">
        <v>46.3</v>
      </c>
      <c r="O44">
        <v>45</v>
      </c>
      <c r="P44">
        <v>43.1</v>
      </c>
      <c r="Q44">
        <v>55</v>
      </c>
      <c r="R44">
        <v>40.200000000000003</v>
      </c>
      <c r="S44" s="74">
        <v>42.5</v>
      </c>
      <c r="T44" s="83">
        <f t="shared" si="1"/>
        <v>46.987500000000004</v>
      </c>
    </row>
    <row r="45" spans="1:20" x14ac:dyDescent="0.2">
      <c r="A45" t="s">
        <v>230</v>
      </c>
      <c r="B45" t="s">
        <v>231</v>
      </c>
      <c r="C45" s="72">
        <v>52.5</v>
      </c>
      <c r="D45">
        <v>51.8</v>
      </c>
      <c r="E45">
        <v>49.6</v>
      </c>
      <c r="F45">
        <v>51.6</v>
      </c>
      <c r="G45">
        <v>51.3</v>
      </c>
      <c r="H45">
        <v>53.3</v>
      </c>
      <c r="I45">
        <v>52.1</v>
      </c>
      <c r="J45" s="74">
        <v>52.8</v>
      </c>
      <c r="K45" s="83">
        <f t="shared" si="0"/>
        <v>51.875000000000007</v>
      </c>
      <c r="L45" s="72">
        <v>49.8</v>
      </c>
      <c r="M45">
        <v>52.9</v>
      </c>
      <c r="N45">
        <v>51.9</v>
      </c>
      <c r="O45">
        <v>51.7</v>
      </c>
      <c r="P45">
        <v>52.4</v>
      </c>
      <c r="Q45">
        <v>53.3</v>
      </c>
      <c r="R45">
        <v>52.7</v>
      </c>
      <c r="S45" s="74">
        <v>48.5</v>
      </c>
      <c r="T45" s="83">
        <f t="shared" si="1"/>
        <v>51.65</v>
      </c>
    </row>
    <row r="46" spans="1:20" x14ac:dyDescent="0.2">
      <c r="A46" t="s">
        <v>232</v>
      </c>
      <c r="B46" t="s">
        <v>233</v>
      </c>
      <c r="C46" s="72">
        <v>13.8</v>
      </c>
      <c r="D46">
        <v>14.1</v>
      </c>
      <c r="E46">
        <v>13</v>
      </c>
      <c r="F46">
        <v>13.4</v>
      </c>
      <c r="G46">
        <v>13.3</v>
      </c>
      <c r="H46">
        <v>15.1</v>
      </c>
      <c r="I46">
        <v>13.9</v>
      </c>
      <c r="J46" s="74">
        <v>14.3</v>
      </c>
      <c r="K46" s="83">
        <f t="shared" si="0"/>
        <v>13.862499999999999</v>
      </c>
      <c r="L46" s="72">
        <v>13.2</v>
      </c>
      <c r="M46">
        <v>14.4</v>
      </c>
      <c r="N46">
        <v>14.3</v>
      </c>
      <c r="O46">
        <v>14.1</v>
      </c>
      <c r="P46">
        <v>14.3</v>
      </c>
      <c r="Q46">
        <v>14.7</v>
      </c>
      <c r="R46">
        <v>14</v>
      </c>
      <c r="S46" s="74">
        <v>12.8</v>
      </c>
      <c r="T46" s="83">
        <f t="shared" si="1"/>
        <v>13.975000000000001</v>
      </c>
    </row>
    <row r="47" spans="1:20" x14ac:dyDescent="0.2">
      <c r="A47" t="s">
        <v>234</v>
      </c>
      <c r="B47" t="s">
        <v>228</v>
      </c>
      <c r="C47" s="72">
        <v>26.4</v>
      </c>
      <c r="D47">
        <v>27.2</v>
      </c>
      <c r="E47">
        <v>26.1</v>
      </c>
      <c r="F47">
        <v>26</v>
      </c>
      <c r="G47">
        <v>26</v>
      </c>
      <c r="H47">
        <v>28.3</v>
      </c>
      <c r="I47">
        <v>26.8</v>
      </c>
      <c r="J47" s="74">
        <v>27.1</v>
      </c>
      <c r="K47" s="83">
        <f t="shared" si="0"/>
        <v>26.737500000000001</v>
      </c>
      <c r="L47" s="72">
        <v>26.6</v>
      </c>
      <c r="M47">
        <v>27.2</v>
      </c>
      <c r="N47">
        <v>27.6</v>
      </c>
      <c r="O47">
        <v>27.3</v>
      </c>
      <c r="P47">
        <v>27.4</v>
      </c>
      <c r="Q47">
        <v>27.6</v>
      </c>
      <c r="R47">
        <v>26.6</v>
      </c>
      <c r="S47" s="74">
        <v>26.4</v>
      </c>
      <c r="T47" s="83">
        <f t="shared" si="1"/>
        <v>27.087499999999999</v>
      </c>
    </row>
    <row r="48" spans="1:20" x14ac:dyDescent="0.2">
      <c r="A48" t="s">
        <v>235</v>
      </c>
      <c r="B48" t="s">
        <v>220</v>
      </c>
      <c r="C48" s="72">
        <v>17.2</v>
      </c>
      <c r="D48">
        <v>17.399999999999999</v>
      </c>
      <c r="E48">
        <v>17.100000000000001</v>
      </c>
      <c r="F48">
        <v>16.8</v>
      </c>
      <c r="G48">
        <v>16.899999999999999</v>
      </c>
      <c r="H48">
        <v>17.7</v>
      </c>
      <c r="I48">
        <v>18.8</v>
      </c>
      <c r="J48" s="74">
        <v>17.8</v>
      </c>
      <c r="K48" s="83">
        <f t="shared" si="0"/>
        <v>17.462500000000002</v>
      </c>
      <c r="L48" s="72">
        <v>17.8</v>
      </c>
      <c r="M48">
        <v>18.3</v>
      </c>
      <c r="N48">
        <v>17.100000000000001</v>
      </c>
      <c r="O48">
        <v>16.8</v>
      </c>
      <c r="P48">
        <v>17</v>
      </c>
      <c r="Q48">
        <v>18.100000000000001</v>
      </c>
      <c r="R48">
        <v>19</v>
      </c>
      <c r="S48" s="74">
        <v>18.7</v>
      </c>
      <c r="T48" s="83">
        <f t="shared" si="1"/>
        <v>17.849999999999998</v>
      </c>
    </row>
    <row r="49" spans="1:20" x14ac:dyDescent="0.2">
      <c r="A49" t="s">
        <v>236</v>
      </c>
      <c r="B49" t="s">
        <v>214</v>
      </c>
      <c r="C49" s="72">
        <v>769</v>
      </c>
      <c r="D49">
        <v>574</v>
      </c>
      <c r="E49">
        <v>791</v>
      </c>
      <c r="F49">
        <v>742</v>
      </c>
      <c r="G49">
        <v>613</v>
      </c>
      <c r="H49">
        <v>657</v>
      </c>
      <c r="I49">
        <v>285</v>
      </c>
      <c r="J49" s="74">
        <v>496</v>
      </c>
      <c r="K49" s="83">
        <f t="shared" si="0"/>
        <v>615.875</v>
      </c>
      <c r="L49" s="72">
        <v>768</v>
      </c>
      <c r="M49">
        <v>297</v>
      </c>
      <c r="N49">
        <v>103</v>
      </c>
      <c r="O49">
        <v>802</v>
      </c>
      <c r="P49">
        <v>706</v>
      </c>
      <c r="Q49">
        <v>475</v>
      </c>
      <c r="R49">
        <v>908</v>
      </c>
      <c r="S49" s="74">
        <v>701</v>
      </c>
      <c r="T49" s="83">
        <f t="shared" si="1"/>
        <v>595</v>
      </c>
    </row>
    <row r="50" spans="1:20" ht="17" thickBot="1" x14ac:dyDescent="0.25">
      <c r="A50" t="s">
        <v>237</v>
      </c>
      <c r="B50" t="s">
        <v>231</v>
      </c>
      <c r="C50" s="76">
        <v>4.3</v>
      </c>
      <c r="D50" s="78">
        <v>4.5</v>
      </c>
      <c r="E50" s="78">
        <v>4.8</v>
      </c>
      <c r="F50" s="78">
        <v>4.5</v>
      </c>
      <c r="G50" s="78">
        <v>4.5</v>
      </c>
      <c r="H50" s="78">
        <v>4.2</v>
      </c>
      <c r="I50" s="78">
        <v>4.9000000000000004</v>
      </c>
      <c r="J50" s="80">
        <v>4.3</v>
      </c>
      <c r="K50" s="83">
        <f t="shared" si="0"/>
        <v>4.5</v>
      </c>
      <c r="L50" s="76">
        <v>4.9000000000000004</v>
      </c>
      <c r="M50" s="78">
        <v>4.5</v>
      </c>
      <c r="N50" s="78">
        <v>5.7</v>
      </c>
      <c r="O50" s="78">
        <v>4.3</v>
      </c>
      <c r="P50" s="78">
        <v>4.5999999999999996</v>
      </c>
      <c r="Q50" s="78">
        <v>4.5</v>
      </c>
      <c r="R50" s="78">
        <v>4.5999999999999996</v>
      </c>
      <c r="S50" s="80">
        <v>4.7</v>
      </c>
      <c r="T50" s="83">
        <f t="shared" si="1"/>
        <v>4.7250000000000005</v>
      </c>
    </row>
  </sheetData>
  <mergeCells count="2">
    <mergeCell ref="A3:D3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2</vt:lpstr>
      <vt:lpstr>Figure 3</vt:lpstr>
      <vt:lpstr>Figure S3 new</vt:lpstr>
      <vt:lpstr>Figure 4 </vt:lpstr>
      <vt:lpstr>Figure 5</vt:lpstr>
      <vt:lpstr>Figure 7</vt:lpstr>
      <vt:lpstr>Figure S1</vt:lpstr>
      <vt:lpstr>Table S1</vt:lpstr>
      <vt:lpstr>Table S2</vt:lpstr>
      <vt:lpstr>Figure S2</vt:lpstr>
      <vt:lpstr>Figure S2 D,E</vt:lpstr>
      <vt:lpstr>Figure S4</vt:lpstr>
      <vt:lpstr>Figure S5</vt:lpstr>
      <vt:lpstr>Figure S6</vt:lpstr>
      <vt:lpstr>Figure S8</vt:lpstr>
      <vt:lpstr>Figure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Strandberg, Jillian</dc:creator>
  <cp:lastModifiedBy>Strandberg, Jillian</cp:lastModifiedBy>
  <dcterms:created xsi:type="dcterms:W3CDTF">2024-08-28T21:41:16Z</dcterms:created>
  <dcterms:modified xsi:type="dcterms:W3CDTF">2024-12-27T01:33:49Z</dcterms:modified>
</cp:coreProperties>
</file>