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3"/>
  <workbookPr/>
  <mc:AlternateContent xmlns:mc="http://schemas.openxmlformats.org/markup-compatibility/2006">
    <mc:Choice Requires="x15">
      <x15ac:absPath xmlns:x15ac="http://schemas.microsoft.com/office/spreadsheetml/2010/11/ac" url="https://emailarizona-my.sharepoint.com/personal/jiawenyang_arizona_edu/Documents/merkel_cell_carcinoma/pyrvinium in mcc paper/112524_JCI_revision_v4/Supplemental Spreadsheet revision/"/>
    </mc:Choice>
  </mc:AlternateContent>
  <xr:revisionPtr revIDLastSave="139" documentId="8_{CFDA682E-7A29-7847-97C3-3D89FEAB50C2}" xr6:coauthVersionLast="47" xr6:coauthVersionMax="47" xr10:uidLastSave="{7D264CB9-972B-4D87-8DAE-A54F0ADD6027}"/>
  <bookViews>
    <workbookView xWindow="4600" yWindow="3400" windowWidth="38460" windowHeight="22460" firstSheet="6" activeTab="6" xr2:uid="{9693582E-E817-204A-AEFF-A7C2426EAC2A}"/>
  </bookViews>
  <sheets>
    <sheet name="Figure 5E" sheetId="1" r:id="rId1"/>
    <sheet name="Figure 5D" sheetId="2" r:id="rId2"/>
    <sheet name="Figure 5G" sheetId="3" r:id="rId3"/>
    <sheet name="Figure 5H" sheetId="4" r:id="rId4"/>
    <sheet name="Figure 6C" sheetId="5" r:id="rId5"/>
    <sheet name="Figure 6D" sheetId="6" r:id="rId6"/>
    <sheet name="Figure 6G" sheetId="9" r:id="rId7"/>
    <sheet name="Figure 6H" sheetId="7" r:id="rId8"/>
    <sheet name="Figure 6J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9" l="1"/>
  <c r="F47" i="9"/>
  <c r="E47" i="9"/>
  <c r="D47" i="9"/>
  <c r="C47" i="9"/>
  <c r="B47" i="9"/>
  <c r="B48" i="9" s="1"/>
  <c r="G35" i="9"/>
  <c r="F35" i="9"/>
  <c r="E35" i="9"/>
  <c r="D35" i="9"/>
  <c r="C35" i="9"/>
  <c r="B35" i="9"/>
  <c r="B36" i="9" s="1"/>
  <c r="G23" i="9"/>
  <c r="F23" i="9"/>
  <c r="E23" i="9"/>
  <c r="D23" i="9"/>
  <c r="C23" i="9"/>
  <c r="B23" i="9"/>
  <c r="B24" i="9" s="1"/>
  <c r="C11" i="9"/>
  <c r="D11" i="9"/>
  <c r="E11" i="9"/>
  <c r="F11" i="9"/>
  <c r="G11" i="9"/>
  <c r="B11" i="9"/>
  <c r="B12" i="9" s="1"/>
  <c r="G45" i="9"/>
  <c r="F45" i="9"/>
  <c r="E45" i="9"/>
  <c r="D45" i="9"/>
  <c r="C45" i="9"/>
  <c r="B45" i="9"/>
  <c r="B46" i="9" s="1"/>
  <c r="G33" i="9"/>
  <c r="F33" i="9"/>
  <c r="E33" i="9"/>
  <c r="D33" i="9"/>
  <c r="C33" i="9"/>
  <c r="B33" i="9"/>
  <c r="B34" i="9" s="1"/>
  <c r="G21" i="9"/>
  <c r="F21" i="9"/>
  <c r="E21" i="9"/>
  <c r="D21" i="9"/>
  <c r="C21" i="9"/>
  <c r="B21" i="9"/>
  <c r="B22" i="9" s="1"/>
  <c r="C9" i="9"/>
  <c r="D9" i="9"/>
  <c r="E9" i="9"/>
  <c r="F9" i="9"/>
  <c r="G9" i="9"/>
  <c r="B9" i="9"/>
  <c r="B10" i="9" s="1"/>
  <c r="G43" i="9"/>
  <c r="F43" i="9"/>
  <c r="E43" i="9"/>
  <c r="D43" i="9"/>
  <c r="C43" i="9"/>
  <c r="B43" i="9"/>
  <c r="B44" i="9" s="1"/>
  <c r="G31" i="9"/>
  <c r="F31" i="9"/>
  <c r="E31" i="9"/>
  <c r="D31" i="9"/>
  <c r="C31" i="9"/>
  <c r="B31" i="9"/>
  <c r="B32" i="9" s="1"/>
  <c r="G19" i="9"/>
  <c r="F19" i="9"/>
  <c r="E19" i="9"/>
  <c r="D19" i="9"/>
  <c r="C19" i="9"/>
  <c r="B19" i="9"/>
  <c r="B20" i="9" s="1"/>
  <c r="C7" i="9"/>
  <c r="D7" i="9"/>
  <c r="E7" i="9"/>
  <c r="F7" i="9"/>
  <c r="G7" i="9"/>
  <c r="B7" i="9"/>
  <c r="B8" i="9" s="1"/>
  <c r="G8" i="9" l="1"/>
  <c r="F8" i="9"/>
  <c r="E8" i="9"/>
  <c r="D8" i="9"/>
  <c r="C8" i="9"/>
  <c r="C20" i="9"/>
  <c r="D20" i="9"/>
  <c r="E20" i="9"/>
  <c r="F20" i="9"/>
  <c r="G20" i="9"/>
  <c r="C32" i="9"/>
  <c r="D32" i="9"/>
  <c r="E32" i="9"/>
  <c r="F32" i="9"/>
  <c r="G32" i="9"/>
  <c r="C44" i="9"/>
  <c r="D44" i="9"/>
  <c r="E44" i="9"/>
  <c r="F44" i="9"/>
  <c r="G44" i="9"/>
  <c r="G10" i="9"/>
  <c r="F10" i="9"/>
  <c r="E10" i="9"/>
  <c r="D10" i="9"/>
  <c r="C10" i="9"/>
  <c r="C22" i="9"/>
  <c r="D22" i="9"/>
  <c r="E22" i="9"/>
  <c r="F22" i="9"/>
  <c r="G22" i="9"/>
  <c r="C34" i="9"/>
  <c r="D34" i="9"/>
  <c r="E34" i="9"/>
  <c r="F34" i="9"/>
  <c r="G34" i="9"/>
  <c r="C46" i="9"/>
  <c r="D46" i="9"/>
  <c r="E46" i="9"/>
  <c r="F46" i="9"/>
  <c r="G46" i="9"/>
  <c r="G12" i="9"/>
  <c r="F12" i="9"/>
  <c r="E12" i="9"/>
  <c r="D12" i="9"/>
  <c r="C12" i="9"/>
  <c r="C24" i="9"/>
  <c r="D24" i="9"/>
  <c r="E24" i="9"/>
  <c r="F24" i="9"/>
  <c r="G24" i="9"/>
  <c r="C36" i="9"/>
  <c r="D36" i="9"/>
  <c r="E36" i="9"/>
  <c r="F36" i="9"/>
  <c r="G36" i="9"/>
  <c r="C48" i="9"/>
  <c r="D48" i="9"/>
  <c r="E48" i="9"/>
  <c r="F48" i="9"/>
  <c r="G48" i="9"/>
  <c r="I4" i="1"/>
  <c r="I5" i="1" s="1"/>
  <c r="H4" i="1"/>
  <c r="H5" i="1" s="1"/>
  <c r="G4" i="1"/>
  <c r="G5" i="1" s="1"/>
  <c r="F4" i="1"/>
  <c r="F5" i="1" s="1"/>
  <c r="E4" i="1"/>
  <c r="E5" i="1" s="1"/>
  <c r="D4" i="1"/>
  <c r="D5" i="1" s="1"/>
  <c r="C4" i="1"/>
  <c r="C5" i="1" s="1"/>
  <c r="B4" i="1"/>
  <c r="B5" i="1" s="1"/>
  <c r="L47" i="9"/>
  <c r="M47" i="9"/>
  <c r="N47" i="9"/>
  <c r="O47" i="9"/>
  <c r="P47" i="9"/>
  <c r="K47" i="9"/>
  <c r="K48" i="9" s="1"/>
  <c r="L45" i="9"/>
  <c r="M45" i="9"/>
  <c r="N45" i="9"/>
  <c r="O45" i="9"/>
  <c r="P45" i="9"/>
  <c r="K45" i="9"/>
  <c r="K46" i="9" s="1"/>
  <c r="P43" i="9"/>
  <c r="L43" i="9"/>
  <c r="M43" i="9"/>
  <c r="N43" i="9"/>
  <c r="O43" i="9"/>
  <c r="K43" i="9"/>
  <c r="K44" i="9" s="1"/>
  <c r="L35" i="9"/>
  <c r="M35" i="9"/>
  <c r="N35" i="9"/>
  <c r="O35" i="9"/>
  <c r="P35" i="9"/>
  <c r="K35" i="9"/>
  <c r="K36" i="9" s="1"/>
  <c r="L33" i="9"/>
  <c r="M33" i="9"/>
  <c r="N33" i="9"/>
  <c r="O33" i="9"/>
  <c r="P33" i="9"/>
  <c r="K33" i="9"/>
  <c r="K34" i="9" s="1"/>
  <c r="L31" i="9"/>
  <c r="M31" i="9"/>
  <c r="N31" i="9"/>
  <c r="O31" i="9"/>
  <c r="P31" i="9"/>
  <c r="K31" i="9"/>
  <c r="L23" i="9"/>
  <c r="M23" i="9"/>
  <c r="N23" i="9"/>
  <c r="O23" i="9"/>
  <c r="P23" i="9"/>
  <c r="K23" i="9"/>
  <c r="L21" i="9"/>
  <c r="M21" i="9"/>
  <c r="N21" i="9"/>
  <c r="O21" i="9"/>
  <c r="P21" i="9"/>
  <c r="K21" i="9"/>
  <c r="O22" i="9" s="1"/>
  <c r="L19" i="9"/>
  <c r="M19" i="9"/>
  <c r="N19" i="9"/>
  <c r="O19" i="9"/>
  <c r="P19" i="9"/>
  <c r="K19" i="9"/>
  <c r="K20" i="9" s="1"/>
  <c r="L11" i="9"/>
  <c r="M11" i="9"/>
  <c r="N11" i="9"/>
  <c r="O11" i="9"/>
  <c r="P11" i="9"/>
  <c r="K11" i="9"/>
  <c r="K12" i="9" s="1"/>
  <c r="L9" i="9"/>
  <c r="M9" i="9"/>
  <c r="N9" i="9"/>
  <c r="O9" i="9"/>
  <c r="P9" i="9"/>
  <c r="K9" i="9"/>
  <c r="K10" i="9" s="1"/>
  <c r="L7" i="9"/>
  <c r="M7" i="9"/>
  <c r="N7" i="9"/>
  <c r="O7" i="9"/>
  <c r="P7" i="9"/>
  <c r="K7" i="9"/>
  <c r="K8" i="9" s="1"/>
  <c r="L32" i="9" l="1"/>
  <c r="L46" i="9"/>
  <c r="N44" i="9"/>
  <c r="M44" i="9"/>
  <c r="M10" i="9"/>
  <c r="L44" i="9"/>
  <c r="L10" i="9"/>
  <c r="P44" i="9"/>
  <c r="P22" i="9"/>
  <c r="P20" i="9"/>
  <c r="P48" i="9"/>
  <c r="O20" i="9"/>
  <c r="O48" i="9"/>
  <c r="L8" i="9"/>
  <c r="N20" i="9"/>
  <c r="M20" i="9"/>
  <c r="M24" i="9"/>
  <c r="O32" i="9"/>
  <c r="M34" i="9"/>
  <c r="O46" i="9"/>
  <c r="M48" i="9"/>
  <c r="L34" i="9"/>
  <c r="O44" i="9"/>
  <c r="N46" i="9"/>
  <c r="L48" i="9"/>
  <c r="P46" i="9"/>
  <c r="N48" i="9"/>
  <c r="L22" i="9"/>
  <c r="M46" i="9"/>
  <c r="P12" i="9"/>
  <c r="O10" i="9"/>
  <c r="P8" i="9"/>
  <c r="N10" i="9"/>
  <c r="L20" i="9"/>
  <c r="L12" i="9"/>
  <c r="P24" i="9"/>
  <c r="O36" i="9"/>
  <c r="O24" i="9"/>
  <c r="N22" i="9"/>
  <c r="P36" i="9"/>
  <c r="M22" i="9"/>
  <c r="L24" i="9"/>
  <c r="P34" i="9"/>
  <c r="N36" i="9"/>
  <c r="M32" i="9"/>
  <c r="O34" i="9"/>
  <c r="M36" i="9"/>
  <c r="P10" i="9"/>
  <c r="P32" i="9"/>
  <c r="N34" i="9"/>
  <c r="L36" i="9"/>
  <c r="O8" i="9"/>
  <c r="N12" i="9"/>
  <c r="N8" i="9"/>
  <c r="M8" i="9"/>
  <c r="M12" i="9"/>
  <c r="K24" i="9"/>
  <c r="K32" i="9"/>
  <c r="K22" i="9"/>
  <c r="O12" i="9"/>
  <c r="N24" i="9"/>
  <c r="N32" i="9"/>
  <c r="D18" i="8"/>
  <c r="E17" i="8"/>
  <c r="E18" i="8" s="1"/>
  <c r="D17" i="8"/>
  <c r="C17" i="8"/>
  <c r="C18" i="8" s="1"/>
  <c r="B17" i="8"/>
  <c r="B18" i="8" s="1"/>
  <c r="E15" i="8"/>
  <c r="D15" i="8"/>
  <c r="C15" i="8"/>
  <c r="B15" i="8"/>
  <c r="B16" i="8" s="1"/>
  <c r="C7" i="8"/>
  <c r="D7" i="8"/>
  <c r="D8" i="8" s="1"/>
  <c r="E7" i="8"/>
  <c r="B7" i="8"/>
  <c r="E8" i="8" s="1"/>
  <c r="C5" i="8"/>
  <c r="D5" i="8"/>
  <c r="E5" i="8"/>
  <c r="B5" i="8"/>
  <c r="B6" i="8" s="1"/>
  <c r="H23" i="7"/>
  <c r="G23" i="7"/>
  <c r="G21" i="7"/>
  <c r="F19" i="7"/>
  <c r="I22" i="7"/>
  <c r="I23" i="7" s="1"/>
  <c r="H22" i="7"/>
  <c r="G22" i="7"/>
  <c r="F22" i="7"/>
  <c r="F23" i="7" s="1"/>
  <c r="E22" i="7"/>
  <c r="E23" i="7" s="1"/>
  <c r="D22" i="7"/>
  <c r="D23" i="7" s="1"/>
  <c r="C22" i="7"/>
  <c r="B22" i="7"/>
  <c r="B23" i="7" s="1"/>
  <c r="I20" i="7"/>
  <c r="I21" i="7" s="1"/>
  <c r="H20" i="7"/>
  <c r="H21" i="7" s="1"/>
  <c r="G20" i="7"/>
  <c r="F20" i="7"/>
  <c r="F21" i="7" s="1"/>
  <c r="E20" i="7"/>
  <c r="E21" i="7" s="1"/>
  <c r="D20" i="7"/>
  <c r="D21" i="7" s="1"/>
  <c r="C20" i="7"/>
  <c r="B20" i="7"/>
  <c r="B21" i="7" s="1"/>
  <c r="I18" i="7"/>
  <c r="I19" i="7" s="1"/>
  <c r="H18" i="7"/>
  <c r="H19" i="7" s="1"/>
  <c r="G18" i="7"/>
  <c r="F18" i="7"/>
  <c r="E18" i="7"/>
  <c r="E19" i="7" s="1"/>
  <c r="D18" i="7"/>
  <c r="D19" i="7" s="1"/>
  <c r="C18" i="7"/>
  <c r="B18" i="7"/>
  <c r="B19" i="7" s="1"/>
  <c r="C10" i="7"/>
  <c r="D10" i="7"/>
  <c r="D11" i="7" s="1"/>
  <c r="E10" i="7"/>
  <c r="F10" i="7"/>
  <c r="F11" i="7" s="1"/>
  <c r="G10" i="7"/>
  <c r="G11" i="7" s="1"/>
  <c r="H10" i="7"/>
  <c r="H11" i="7" s="1"/>
  <c r="I10" i="7"/>
  <c r="B10" i="7"/>
  <c r="B11" i="7" s="1"/>
  <c r="C8" i="7"/>
  <c r="D8" i="7"/>
  <c r="D9" i="7" s="1"/>
  <c r="E8" i="7"/>
  <c r="F8" i="7"/>
  <c r="F9" i="7" s="1"/>
  <c r="G8" i="7"/>
  <c r="G9" i="7" s="1"/>
  <c r="H8" i="7"/>
  <c r="H9" i="7" s="1"/>
  <c r="I8" i="7"/>
  <c r="B8" i="7"/>
  <c r="B9" i="7" s="1"/>
  <c r="C6" i="7"/>
  <c r="D6" i="7"/>
  <c r="D7" i="7" s="1"/>
  <c r="E6" i="7"/>
  <c r="F6" i="7"/>
  <c r="F7" i="7" s="1"/>
  <c r="G6" i="7"/>
  <c r="G7" i="7" s="1"/>
  <c r="H6" i="7"/>
  <c r="H7" i="7" s="1"/>
  <c r="I6" i="7"/>
  <c r="B6" i="7"/>
  <c r="B7" i="7" s="1"/>
  <c r="E23" i="6"/>
  <c r="D23" i="6"/>
  <c r="E21" i="6"/>
  <c r="D21" i="6"/>
  <c r="I19" i="6"/>
  <c r="E19" i="6"/>
  <c r="D19" i="6"/>
  <c r="B18" i="6"/>
  <c r="B19" i="6" s="1"/>
  <c r="I22" i="6"/>
  <c r="H22" i="6"/>
  <c r="G22" i="6"/>
  <c r="F22" i="6"/>
  <c r="E22" i="6"/>
  <c r="D22" i="6"/>
  <c r="C22" i="6"/>
  <c r="C23" i="6" s="1"/>
  <c r="B22" i="6"/>
  <c r="B23" i="6" s="1"/>
  <c r="I20" i="6"/>
  <c r="G20" i="6"/>
  <c r="G21" i="6" s="1"/>
  <c r="F20" i="6"/>
  <c r="F21" i="6" s="1"/>
  <c r="E20" i="6"/>
  <c r="D20" i="6"/>
  <c r="C20" i="6"/>
  <c r="C21" i="6" s="1"/>
  <c r="B20" i="6"/>
  <c r="B21" i="6" s="1"/>
  <c r="I18" i="6"/>
  <c r="H18" i="6"/>
  <c r="H19" i="6" s="1"/>
  <c r="G18" i="6"/>
  <c r="G19" i="6" s="1"/>
  <c r="F18" i="6"/>
  <c r="F19" i="6" s="1"/>
  <c r="E18" i="6"/>
  <c r="D18" i="6"/>
  <c r="C18" i="6"/>
  <c r="C19" i="6" s="1"/>
  <c r="H15" i="6"/>
  <c r="H20" i="6" s="1"/>
  <c r="D7" i="6"/>
  <c r="C10" i="6"/>
  <c r="C11" i="6" s="1"/>
  <c r="D10" i="6"/>
  <c r="D11" i="6" s="1"/>
  <c r="E10" i="6"/>
  <c r="F10" i="6"/>
  <c r="F11" i="6" s="1"/>
  <c r="G10" i="6"/>
  <c r="G11" i="6" s="1"/>
  <c r="H10" i="6"/>
  <c r="H11" i="6" s="1"/>
  <c r="I10" i="6"/>
  <c r="I11" i="6" s="1"/>
  <c r="B10" i="6"/>
  <c r="B11" i="6" s="1"/>
  <c r="C8" i="6"/>
  <c r="C9" i="6" s="1"/>
  <c r="D8" i="6"/>
  <c r="D9" i="6" s="1"/>
  <c r="E8" i="6"/>
  <c r="F8" i="6"/>
  <c r="F9" i="6" s="1"/>
  <c r="G8" i="6"/>
  <c r="G9" i="6" s="1"/>
  <c r="H8" i="6"/>
  <c r="H9" i="6" s="1"/>
  <c r="I8" i="6"/>
  <c r="I9" i="6" s="1"/>
  <c r="B8" i="6"/>
  <c r="B9" i="6" s="1"/>
  <c r="C6" i="6"/>
  <c r="D6" i="6"/>
  <c r="E6" i="6"/>
  <c r="F6" i="6"/>
  <c r="F7" i="6" s="1"/>
  <c r="G6" i="6"/>
  <c r="G7" i="6" s="1"/>
  <c r="H6" i="6"/>
  <c r="H7" i="6" s="1"/>
  <c r="I6" i="6"/>
  <c r="I7" i="6" s="1"/>
  <c r="B6" i="6"/>
  <c r="B7" i="6" s="1"/>
  <c r="F26" i="5"/>
  <c r="B26" i="5"/>
  <c r="I25" i="5"/>
  <c r="I26" i="5" s="1"/>
  <c r="H25" i="5"/>
  <c r="H26" i="5" s="1"/>
  <c r="G25" i="5"/>
  <c r="G26" i="5" s="1"/>
  <c r="F25" i="5"/>
  <c r="E25" i="5"/>
  <c r="E26" i="5" s="1"/>
  <c r="D25" i="5"/>
  <c r="D26" i="5" s="1"/>
  <c r="C25" i="5"/>
  <c r="B25" i="5"/>
  <c r="C26" i="5" s="1"/>
  <c r="I23" i="5"/>
  <c r="H23" i="5"/>
  <c r="G23" i="5"/>
  <c r="G24" i="5" s="1"/>
  <c r="F23" i="5"/>
  <c r="F24" i="5" s="1"/>
  <c r="E23" i="5"/>
  <c r="E24" i="5" s="1"/>
  <c r="D23" i="5"/>
  <c r="D24" i="5" s="1"/>
  <c r="C23" i="5"/>
  <c r="C24" i="5" s="1"/>
  <c r="B23" i="5"/>
  <c r="B24" i="5" s="1"/>
  <c r="I21" i="5"/>
  <c r="I22" i="5" s="1"/>
  <c r="H21" i="5"/>
  <c r="H22" i="5" s="1"/>
  <c r="G21" i="5"/>
  <c r="G22" i="5" s="1"/>
  <c r="F21" i="5"/>
  <c r="F22" i="5" s="1"/>
  <c r="E21" i="5"/>
  <c r="E22" i="5" s="1"/>
  <c r="D21" i="5"/>
  <c r="D22" i="5" s="1"/>
  <c r="C21" i="5"/>
  <c r="C22" i="5" s="1"/>
  <c r="B21" i="5"/>
  <c r="B22" i="5" s="1"/>
  <c r="I11" i="5"/>
  <c r="H11" i="5"/>
  <c r="D11" i="5"/>
  <c r="B11" i="5"/>
  <c r="F9" i="5"/>
  <c r="I7" i="5"/>
  <c r="E7" i="5"/>
  <c r="D7" i="5"/>
  <c r="C10" i="5"/>
  <c r="C11" i="5" s="1"/>
  <c r="D10" i="5"/>
  <c r="E10" i="5"/>
  <c r="E11" i="5" s="1"/>
  <c r="F10" i="5"/>
  <c r="F11" i="5" s="1"/>
  <c r="G10" i="5"/>
  <c r="G11" i="5" s="1"/>
  <c r="H10" i="5"/>
  <c r="I10" i="5"/>
  <c r="B10" i="5"/>
  <c r="C8" i="5"/>
  <c r="C9" i="5" s="1"/>
  <c r="D8" i="5"/>
  <c r="D9" i="5" s="1"/>
  <c r="E8" i="5"/>
  <c r="E9" i="5" s="1"/>
  <c r="F8" i="5"/>
  <c r="G8" i="5"/>
  <c r="G9" i="5" s="1"/>
  <c r="H8" i="5"/>
  <c r="I8" i="5"/>
  <c r="B8" i="5"/>
  <c r="B9" i="5" s="1"/>
  <c r="C6" i="5"/>
  <c r="C7" i="5" s="1"/>
  <c r="D6" i="5"/>
  <c r="E6" i="5"/>
  <c r="F6" i="5"/>
  <c r="F7" i="5" s="1"/>
  <c r="G6" i="5"/>
  <c r="G7" i="5" s="1"/>
  <c r="H6" i="5"/>
  <c r="H7" i="5" s="1"/>
  <c r="I6" i="5"/>
  <c r="B6" i="5"/>
  <c r="B7" i="5" s="1"/>
  <c r="C20" i="4"/>
  <c r="B19" i="4"/>
  <c r="E20" i="4" s="1"/>
  <c r="E23" i="4"/>
  <c r="D23" i="4"/>
  <c r="D24" i="4" s="1"/>
  <c r="C23" i="4"/>
  <c r="B23" i="4"/>
  <c r="C24" i="4" s="1"/>
  <c r="E21" i="4"/>
  <c r="E22" i="4" s="1"/>
  <c r="D21" i="4"/>
  <c r="C21" i="4"/>
  <c r="C22" i="4" s="1"/>
  <c r="B21" i="4"/>
  <c r="B22" i="4" s="1"/>
  <c r="E19" i="4"/>
  <c r="D19" i="4"/>
  <c r="D20" i="4" s="1"/>
  <c r="C19" i="4"/>
  <c r="C11" i="4"/>
  <c r="D11" i="4"/>
  <c r="E11" i="4"/>
  <c r="B11" i="4"/>
  <c r="C10" i="4"/>
  <c r="D10" i="4"/>
  <c r="E10" i="4"/>
  <c r="B10" i="4"/>
  <c r="D9" i="4"/>
  <c r="C8" i="4"/>
  <c r="C9" i="4" s="1"/>
  <c r="D8" i="4"/>
  <c r="E8" i="4"/>
  <c r="E9" i="4" s="1"/>
  <c r="B8" i="4"/>
  <c r="B9" i="4" s="1"/>
  <c r="C6" i="4"/>
  <c r="D6" i="4"/>
  <c r="D7" i="4" s="1"/>
  <c r="E6" i="4"/>
  <c r="B6" i="4"/>
  <c r="B7" i="4" s="1"/>
  <c r="B31" i="3"/>
  <c r="C34" i="3"/>
  <c r="C35" i="3" s="1"/>
  <c r="B34" i="3"/>
  <c r="C32" i="3"/>
  <c r="C33" i="3" s="1"/>
  <c r="B32" i="3"/>
  <c r="C30" i="3"/>
  <c r="C31" i="3" s="1"/>
  <c r="B30" i="3"/>
  <c r="C28" i="3"/>
  <c r="B28" i="3"/>
  <c r="C26" i="3"/>
  <c r="B26" i="3"/>
  <c r="C15" i="3"/>
  <c r="C16" i="3"/>
  <c r="C17" i="3" s="1"/>
  <c r="B16" i="3"/>
  <c r="C14" i="3"/>
  <c r="B14" i="3"/>
  <c r="C12" i="3"/>
  <c r="C13" i="3" s="1"/>
  <c r="B12" i="3"/>
  <c r="C10" i="3"/>
  <c r="C11" i="3" s="1"/>
  <c r="B10" i="3"/>
  <c r="C8" i="3"/>
  <c r="C9" i="3" s="1"/>
  <c r="B8" i="3"/>
  <c r="E29" i="2"/>
  <c r="F29" i="2"/>
  <c r="C27" i="2"/>
  <c r="D25" i="2"/>
  <c r="C25" i="2"/>
  <c r="C28" i="2"/>
  <c r="D29" i="2" s="1"/>
  <c r="D28" i="2"/>
  <c r="E28" i="2"/>
  <c r="F28" i="2"/>
  <c r="G28" i="2"/>
  <c r="G29" i="2" s="1"/>
  <c r="B28" i="2"/>
  <c r="C26" i="2"/>
  <c r="E27" i="2" s="1"/>
  <c r="D26" i="2"/>
  <c r="D27" i="2" s="1"/>
  <c r="E26" i="2"/>
  <c r="F26" i="2"/>
  <c r="F27" i="2" s="1"/>
  <c r="G26" i="2"/>
  <c r="G27" i="2" s="1"/>
  <c r="B26" i="2"/>
  <c r="C24" i="2"/>
  <c r="F25" i="2" s="1"/>
  <c r="D24" i="2"/>
  <c r="E24" i="2"/>
  <c r="E25" i="2" s="1"/>
  <c r="F24" i="2"/>
  <c r="G24" i="2"/>
  <c r="G25" i="2" s="1"/>
  <c r="B24" i="2"/>
  <c r="C22" i="2"/>
  <c r="C23" i="2" s="1"/>
  <c r="D22" i="2"/>
  <c r="D23" i="2" s="1"/>
  <c r="E22" i="2"/>
  <c r="E23" i="2" s="1"/>
  <c r="F22" i="2"/>
  <c r="F23" i="2" s="1"/>
  <c r="G22" i="2"/>
  <c r="G23" i="2" s="1"/>
  <c r="B22" i="2"/>
  <c r="E12" i="2"/>
  <c r="C13" i="2"/>
  <c r="D13" i="2"/>
  <c r="D14" i="2" s="1"/>
  <c r="E13" i="2"/>
  <c r="E14" i="2" s="1"/>
  <c r="F13" i="2"/>
  <c r="F14" i="2" s="1"/>
  <c r="G13" i="2"/>
  <c r="G14" i="2" s="1"/>
  <c r="B13" i="2"/>
  <c r="C11" i="2"/>
  <c r="D11" i="2"/>
  <c r="D12" i="2" s="1"/>
  <c r="E11" i="2"/>
  <c r="F11" i="2"/>
  <c r="F12" i="2" s="1"/>
  <c r="G11" i="2"/>
  <c r="G12" i="2" s="1"/>
  <c r="B11" i="2"/>
  <c r="C9" i="2"/>
  <c r="D9" i="2"/>
  <c r="E9" i="2"/>
  <c r="F9" i="2"/>
  <c r="G9" i="2"/>
  <c r="B9" i="2"/>
  <c r="C7" i="2"/>
  <c r="D7" i="2"/>
  <c r="E7" i="2"/>
  <c r="F7" i="2"/>
  <c r="G7" i="2"/>
  <c r="B7" i="2"/>
  <c r="H16" i="1"/>
  <c r="H17" i="1" s="1"/>
  <c r="C16" i="1"/>
  <c r="D16" i="1"/>
  <c r="D17" i="1" s="1"/>
  <c r="E16" i="1"/>
  <c r="F16" i="1"/>
  <c r="F17" i="1" s="1"/>
  <c r="G16" i="1"/>
  <c r="G17" i="1" s="1"/>
  <c r="I16" i="1"/>
  <c r="I17" i="1" s="1"/>
  <c r="B16" i="1"/>
  <c r="B17" i="1" s="1"/>
  <c r="C10" i="1"/>
  <c r="D10" i="1"/>
  <c r="D11" i="1" s="1"/>
  <c r="E10" i="1"/>
  <c r="E11" i="1" s="1"/>
  <c r="F10" i="1"/>
  <c r="F11" i="1" s="1"/>
  <c r="G10" i="1"/>
  <c r="H10" i="1"/>
  <c r="H11" i="1" s="1"/>
  <c r="I10" i="1"/>
  <c r="B10" i="1"/>
  <c r="B11" i="1" s="1"/>
  <c r="I21" i="6" l="1"/>
  <c r="H21" i="6"/>
  <c r="C29" i="3"/>
  <c r="D22" i="4"/>
  <c r="C29" i="2"/>
  <c r="G11" i="1"/>
  <c r="E8" i="2"/>
  <c r="D10" i="2"/>
  <c r="B20" i="4"/>
  <c r="E16" i="8"/>
  <c r="C19" i="7"/>
  <c r="C21" i="7"/>
  <c r="C23" i="7"/>
  <c r="D16" i="8"/>
  <c r="B24" i="4"/>
  <c r="C16" i="8"/>
  <c r="E24" i="4"/>
  <c r="D8" i="2"/>
  <c r="G10" i="2"/>
  <c r="C27" i="3"/>
  <c r="C7" i="4"/>
  <c r="E7" i="4"/>
  <c r="E9" i="6"/>
  <c r="E11" i="6"/>
  <c r="E7" i="7"/>
  <c r="E9" i="7"/>
  <c r="E11" i="7"/>
  <c r="C17" i="1"/>
  <c r="C11" i="1"/>
  <c r="E17" i="1"/>
  <c r="C8" i="8"/>
  <c r="B8" i="8"/>
  <c r="C6" i="8"/>
  <c r="D6" i="8"/>
  <c r="E6" i="8"/>
  <c r="G19" i="7"/>
  <c r="C9" i="7"/>
  <c r="C7" i="7"/>
  <c r="C11" i="7"/>
  <c r="I7" i="7"/>
  <c r="I9" i="7"/>
  <c r="I11" i="7"/>
  <c r="C7" i="6"/>
  <c r="E7" i="6"/>
  <c r="F10" i="2"/>
  <c r="G8" i="2"/>
  <c r="E10" i="2"/>
  <c r="F8" i="2"/>
  <c r="I11" i="1"/>
</calcChain>
</file>

<file path=xl/sharedStrings.xml><?xml version="1.0" encoding="utf-8"?>
<sst xmlns="http://schemas.openxmlformats.org/spreadsheetml/2006/main" count="380" uniqueCount="111">
  <si>
    <t>WaGa CTRL</t>
  </si>
  <si>
    <t>WaGa Pyr 1uM</t>
  </si>
  <si>
    <t>MKL-1 CTRL</t>
  </si>
  <si>
    <t>MKL-1 Pyr 1uM</t>
  </si>
  <si>
    <t>MS-1 CTRL</t>
  </si>
  <si>
    <t>MS-1 Pyr 1uM</t>
  </si>
  <si>
    <t>MKL-2 CTRL</t>
  </si>
  <si>
    <t>MKL-2 pyr 1uM</t>
  </si>
  <si>
    <t>WNT5A/B</t>
  </si>
  <si>
    <t>GAPDH</t>
  </si>
  <si>
    <t xml:space="preserve">relative WNT5A/B </t>
  </si>
  <si>
    <t>relative to control</t>
  </si>
  <si>
    <t>MKL-2 Pyr 1uM</t>
  </si>
  <si>
    <t>MKL-1 pyr 1uM</t>
  </si>
  <si>
    <t>relative WNT5A/B</t>
  </si>
  <si>
    <t xml:space="preserve">relative to control </t>
  </si>
  <si>
    <t>CTRL</t>
  </si>
  <si>
    <t>siCTRL</t>
  </si>
  <si>
    <t>siTCF7-1</t>
  </si>
  <si>
    <t>siTCF7-2</t>
  </si>
  <si>
    <t>siTCF3-1</t>
  </si>
  <si>
    <t>siTCF3-2</t>
  </si>
  <si>
    <t>ATOH1</t>
  </si>
  <si>
    <t>SOX2</t>
  </si>
  <si>
    <t>TCF7</t>
  </si>
  <si>
    <t>GFP</t>
  </si>
  <si>
    <t>relative ATOH1</t>
  </si>
  <si>
    <t>ATOH1  levels to siCTRL</t>
  </si>
  <si>
    <t>relative SOX2</t>
  </si>
  <si>
    <t>SOX2  levels to siCTRL</t>
  </si>
  <si>
    <t>relative TCF7</t>
  </si>
  <si>
    <t>TCF7 levels to siCTRL</t>
  </si>
  <si>
    <t>relative GFP</t>
  </si>
  <si>
    <t>GFP levels to siCTRL</t>
  </si>
  <si>
    <t xml:space="preserve">Control </t>
  </si>
  <si>
    <t>WNT5B recombinent protein treated</t>
  </si>
  <si>
    <t>beta-catenin</t>
  </si>
  <si>
    <t>WNT5B</t>
  </si>
  <si>
    <t>relative CTNNB1</t>
  </si>
  <si>
    <t>CTNNB1  levels to control</t>
  </si>
  <si>
    <t>relative WNT5B</t>
  </si>
  <si>
    <t>WNT5B  levels to control</t>
  </si>
  <si>
    <t>ATOH1 levels to control</t>
  </si>
  <si>
    <t>SOX2 levels to control</t>
  </si>
  <si>
    <t>GFP levels to control</t>
  </si>
  <si>
    <t>dox-</t>
  </si>
  <si>
    <t>dox+12h</t>
  </si>
  <si>
    <t>dox+24h</t>
  </si>
  <si>
    <t>dox+48h</t>
  </si>
  <si>
    <t>WNT5B levels to DOX- control</t>
  </si>
  <si>
    <t>ATOH1 levels to DOX- control</t>
  </si>
  <si>
    <t>SOX2 levels to DOX- control</t>
  </si>
  <si>
    <t>WaGa Ctrl</t>
  </si>
  <si>
    <t>WaGa pyr</t>
  </si>
  <si>
    <t>MKL-1 Ctrl</t>
  </si>
  <si>
    <t>MKL-1 pyr</t>
  </si>
  <si>
    <t>MS-1 Ctrl</t>
  </si>
  <si>
    <t>MS-1 pyr</t>
  </si>
  <si>
    <t>MKL-2 Ctrl</t>
  </si>
  <si>
    <t>MKL-2 pyr</t>
  </si>
  <si>
    <t>cleaved-PARP</t>
  </si>
  <si>
    <t>P53</t>
  </si>
  <si>
    <t>PUMA</t>
  </si>
  <si>
    <t>relative cleaved-PARP</t>
  </si>
  <si>
    <t>cleaved-PARP levels to ctrl</t>
  </si>
  <si>
    <t>relative P53</t>
  </si>
  <si>
    <t>P53 levels to ctrl</t>
  </si>
  <si>
    <t>relative PUMA</t>
  </si>
  <si>
    <t>PUMA levels to ctrl</t>
  </si>
  <si>
    <t>p53</t>
  </si>
  <si>
    <t>PUMA levels to  ctrl</t>
  </si>
  <si>
    <t>WaGa nutlin-3a</t>
  </si>
  <si>
    <t>MKL-1 nutlin-3a</t>
  </si>
  <si>
    <t>MS-1 nutlin-3a</t>
  </si>
  <si>
    <t>MKL-2 nutlin-3a</t>
  </si>
  <si>
    <t>P53 levels to  ctrl</t>
  </si>
  <si>
    <t>Represented Data</t>
  </si>
  <si>
    <t>Repeated Data</t>
  </si>
  <si>
    <t>ctrl</t>
  </si>
  <si>
    <t>10 nM pyr</t>
  </si>
  <si>
    <t>50 nM pyr</t>
  </si>
  <si>
    <t>100 nM pyr</t>
  </si>
  <si>
    <t>500 nM pyr</t>
  </si>
  <si>
    <t>1 uM pyr</t>
  </si>
  <si>
    <t>C1</t>
  </si>
  <si>
    <t>C4</t>
  </si>
  <si>
    <t>C5</t>
  </si>
  <si>
    <t>C1 relative to GAPDH</t>
  </si>
  <si>
    <t>C1 levels  to control</t>
  </si>
  <si>
    <t>C4 relative to GAPDH</t>
  </si>
  <si>
    <t>C4 levels  to control</t>
  </si>
  <si>
    <t>C5 relative to GAPDH</t>
  </si>
  <si>
    <t>C5 levels  to control</t>
  </si>
  <si>
    <t>IRE1a</t>
  </si>
  <si>
    <t>p-eIF2a</t>
  </si>
  <si>
    <t>eIF2a</t>
  </si>
  <si>
    <t>relative IRE1a</t>
  </si>
  <si>
    <t xml:space="preserve">IRE1a levels to control </t>
  </si>
  <si>
    <t>relative p-eIF2a</t>
  </si>
  <si>
    <t xml:space="preserve">p-eIF2a  levels to control </t>
  </si>
  <si>
    <t>relative eIF2a</t>
  </si>
  <si>
    <t xml:space="preserve">eIF2a  levels to control </t>
  </si>
  <si>
    <t>pyrvinium 0.5 uM</t>
  </si>
  <si>
    <t>tunicamycin 1 uM</t>
  </si>
  <si>
    <t>tharpsigargin 2 uM</t>
  </si>
  <si>
    <t>CHOP</t>
  </si>
  <si>
    <t>GRP78</t>
  </si>
  <si>
    <t>relative CHOP</t>
  </si>
  <si>
    <t xml:space="preserve">CHOP levels to control </t>
  </si>
  <si>
    <t>relative GRP78</t>
  </si>
  <si>
    <t xml:space="preserve">GRP78  levels to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</si>
</sst>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2" fillId="0" borderId="0" xfId="0" applyFont="1"/>
    <xf numFmtId="0" fontId="0" fillId="0" borderId="4" xfId="0" applyBorder="1"/>
    <xf numFmtId="0" fontId="2" fillId="0" borderId="5" xfId="0" applyFont="1" applyBorder="1"/>
    <xf numFmtId="0" fontId="1" fillId="0" borderId="4" xfId="0" applyFont="1" applyBorder="1"/>
    <xf numFmtId="0" fontId="0" fillId="0" borderId="5" xfId="0" applyBorder="1"/>
    <xf numFmtId="0" fontId="1" fillId="2" borderId="4" xfId="0" applyFont="1" applyFill="1" applyBorder="1"/>
    <xf numFmtId="0" fontId="0" fillId="2" borderId="5" xfId="0" applyFill="1" applyBorder="1"/>
    <xf numFmtId="0" fontId="1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106725</xdr:colOff>
      <xdr:row>0</xdr:row>
      <xdr:rowOff>0</xdr:rowOff>
    </xdr:from>
    <xdr:to>
      <xdr:col>15</xdr:col>
      <xdr:colOff>341302</xdr:colOff>
      <xdr:row>21</xdr:row>
      <xdr:rowOff>123265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15DB6A-F2FF-440B-24E5-22E6F9653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3364" y="0"/>
          <a:ext cx="4343400" cy="438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694266</xdr:colOff>
      <xdr:row>1</xdr:row>
      <xdr:rowOff>152399</xdr:rowOff>
    </xdr:from>
    <xdr:to>
      <xdr:col>19</xdr:col>
      <xdr:colOff>627945</xdr:colOff>
      <xdr:row>26</xdr:row>
      <xdr:rowOff>169333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C7A555-97A4-D4B5-FE59-6733588A0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5333" y="355599"/>
          <a:ext cx="9890479" cy="50969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321733</xdr:colOff>
      <xdr:row>3</xdr:row>
      <xdr:rowOff>16932</xdr:rowOff>
    </xdr:from>
    <xdr:to>
      <xdr:col>16</xdr:col>
      <xdr:colOff>526650</xdr:colOff>
      <xdr:row>29</xdr:row>
      <xdr:rowOff>101599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BCE0AF-D44C-83EF-7DEB-D6A28D883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0666" y="626532"/>
          <a:ext cx="8502251" cy="53678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406399</xdr:colOff>
      <xdr:row>2</xdr:row>
      <xdr:rowOff>67733</xdr:rowOff>
    </xdr:from>
    <xdr:to>
      <xdr:col>16</xdr:col>
      <xdr:colOff>726456</xdr:colOff>
      <xdr:row>31</xdr:row>
      <xdr:rowOff>67732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386E6D-311D-46DB-0E86-9968541E4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4532" y="474133"/>
          <a:ext cx="7787657" cy="58927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2</xdr:row>
      <xdr:rowOff>50799</xdr:rowOff>
    </xdr:from>
    <xdr:to>
      <xdr:col>28</xdr:col>
      <xdr:colOff>685800</xdr:colOff>
      <xdr:row>41</xdr:row>
      <xdr:rowOff>15980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900C5B-EA0C-0AD2-67DB-F9471D4B6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0" y="457199"/>
          <a:ext cx="15697200" cy="7889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156307</xdr:colOff>
      <xdr:row>0</xdr:row>
      <xdr:rowOff>156307</xdr:rowOff>
    </xdr:from>
    <xdr:to>
      <xdr:col>22</xdr:col>
      <xdr:colOff>647571</xdr:colOff>
      <xdr:row>30</xdr:row>
      <xdr:rowOff>58616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DD368A-456A-FF39-AD63-7055C0DFC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73845" y="156307"/>
          <a:ext cx="10338649" cy="57638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261205</xdr:colOff>
      <xdr:row>54</xdr:row>
      <xdr:rowOff>152400</xdr:rowOff>
    </xdr:from>
    <xdr:to>
      <xdr:col>19</xdr:col>
      <xdr:colOff>173792</xdr:colOff>
      <xdr:row>81</xdr:row>
      <xdr:rowOff>22130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DC898E-98B0-3402-E3F0-FBDB9C2FC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0573" y="11020926"/>
          <a:ext cx="9404166" cy="52839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147052</xdr:rowOff>
    </xdr:from>
    <xdr:to>
      <xdr:col>8</xdr:col>
      <xdr:colOff>414421</xdr:colOff>
      <xdr:row>82</xdr:row>
      <xdr:rowOff>5275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B7AD07-3491-7567-7039-674A0AF7B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815052"/>
          <a:ext cx="8221579" cy="56734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151642</xdr:colOff>
      <xdr:row>0</xdr:row>
      <xdr:rowOff>151641</xdr:rowOff>
    </xdr:from>
    <xdr:to>
      <xdr:col>22</xdr:col>
      <xdr:colOff>808315</xdr:colOff>
      <xdr:row>32</xdr:row>
      <xdr:rowOff>56865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735B18-9F9A-E5D0-1C2A-D275E212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2985" y="151641"/>
          <a:ext cx="11499061" cy="65774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156265</xdr:colOff>
      <xdr:row>0</xdr:row>
      <xdr:rowOff>116877</xdr:rowOff>
    </xdr:from>
    <xdr:to>
      <xdr:col>12</xdr:col>
      <xdr:colOff>511865</xdr:colOff>
      <xdr:row>18</xdr:row>
      <xdr:rowOff>69573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FC2979-AFEC-E81B-4EFF-CCCC238E8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5830" y="116877"/>
          <a:ext cx="5325165" cy="361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960D-981A-A349-837B-35ABC04D5929}">
  <dimension ref="A1:I17"/>
  <sheetViews>
    <sheetView workbookViewId="0">
      <selection activeCell="H31" sqref="H31"/>
    </sheetView>
  </sheetViews>
  <sheetFormatPr defaultColWidth="11" defaultRowHeight="15.95"/>
  <cols>
    <col min="1" max="1" width="18.125" customWidth="1"/>
    <col min="8" max="8" width="11.5" customWidth="1"/>
  </cols>
  <sheetData>
    <row r="1" spans="1:9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t="s">
        <v>8</v>
      </c>
      <c r="B2">
        <v>0.23599999999999999</v>
      </c>
      <c r="C2">
        <v>0.36599999999999999</v>
      </c>
      <c r="D2">
        <v>0.25900000000000001</v>
      </c>
      <c r="E2">
        <v>0.375</v>
      </c>
      <c r="F2">
        <v>0.73099999999999998</v>
      </c>
      <c r="G2">
        <v>0.873</v>
      </c>
      <c r="H2">
        <v>0.16600000000000001</v>
      </c>
      <c r="I2">
        <v>0.22900000000000001</v>
      </c>
    </row>
    <row r="3" spans="1:9">
      <c r="A3" t="s">
        <v>9</v>
      </c>
      <c r="B3">
        <v>78.3</v>
      </c>
      <c r="C3">
        <v>57.8</v>
      </c>
      <c r="D3">
        <v>43.5</v>
      </c>
      <c r="E3">
        <v>30.2</v>
      </c>
      <c r="F3">
        <v>33.1</v>
      </c>
      <c r="G3">
        <v>22</v>
      </c>
      <c r="H3">
        <v>20.2</v>
      </c>
      <c r="I3">
        <v>18.7</v>
      </c>
    </row>
    <row r="4" spans="1:9">
      <c r="A4" t="s">
        <v>10</v>
      </c>
      <c r="B4">
        <f>B2/B3</f>
        <v>3.0140485312899106E-3</v>
      </c>
      <c r="C4">
        <f t="shared" ref="C4" si="0">C2/C3</f>
        <v>6.3321799307958478E-3</v>
      </c>
      <c r="D4">
        <f t="shared" ref="D4" si="1">D2/D3</f>
        <v>5.9540229885057475E-3</v>
      </c>
      <c r="E4">
        <f t="shared" ref="E4" si="2">E2/E3</f>
        <v>1.2417218543046359E-2</v>
      </c>
      <c r="F4">
        <f t="shared" ref="F4" si="3">F2/F3</f>
        <v>2.2084592145015104E-2</v>
      </c>
      <c r="G4">
        <f t="shared" ref="G4" si="4">G2/G3</f>
        <v>3.9681818181818179E-2</v>
      </c>
      <c r="H4">
        <f t="shared" ref="H4" si="5">H2/H3</f>
        <v>8.2178217821782182E-3</v>
      </c>
      <c r="I4">
        <f t="shared" ref="I4" si="6">I2/I3</f>
        <v>1.2245989304812835E-2</v>
      </c>
    </row>
    <row r="5" spans="1:9">
      <c r="A5" t="s">
        <v>11</v>
      </c>
      <c r="B5" s="1">
        <f>B4/$B$4</f>
        <v>1</v>
      </c>
      <c r="C5" s="1">
        <f t="shared" ref="C5" si="7">C4/$B$4</f>
        <v>2.1008885109377751</v>
      </c>
      <c r="D5" s="1">
        <f>D4/$D$4</f>
        <v>1</v>
      </c>
      <c r="E5" s="1">
        <f>E4/$D$4</f>
        <v>2.0855174000869363</v>
      </c>
      <c r="F5" s="1">
        <f>F4/$F$4</f>
        <v>1</v>
      </c>
      <c r="G5" s="1">
        <f>G4/$F$4</f>
        <v>1.7968100982464867</v>
      </c>
      <c r="H5" s="1">
        <f>H4/$H$4</f>
        <v>1</v>
      </c>
      <c r="I5" s="1">
        <f t="shared" ref="I5" si="8">I4/$H$4</f>
        <v>1.4901746021519233</v>
      </c>
    </row>
    <row r="7" spans="1:9">
      <c r="B7" t="s">
        <v>0</v>
      </c>
      <c r="C7" t="s">
        <v>1</v>
      </c>
      <c r="D7" t="s">
        <v>6</v>
      </c>
      <c r="E7" t="s">
        <v>12</v>
      </c>
      <c r="F7" t="s">
        <v>4</v>
      </c>
      <c r="G7" t="s">
        <v>5</v>
      </c>
      <c r="H7" t="s">
        <v>2</v>
      </c>
      <c r="I7" t="s">
        <v>13</v>
      </c>
    </row>
    <row r="8" spans="1:9">
      <c r="A8" t="s">
        <v>8</v>
      </c>
      <c r="B8">
        <v>2.0699999999999998</v>
      </c>
      <c r="C8">
        <v>2.71</v>
      </c>
      <c r="D8">
        <v>0.21299999999999999</v>
      </c>
      <c r="E8">
        <v>0.42699999999999999</v>
      </c>
      <c r="F8">
        <v>1.99</v>
      </c>
      <c r="G8">
        <v>1.8</v>
      </c>
      <c r="H8">
        <v>1.85</v>
      </c>
      <c r="I8">
        <v>3.79</v>
      </c>
    </row>
    <row r="9" spans="1:9">
      <c r="A9" t="s">
        <v>9</v>
      </c>
      <c r="B9">
        <v>61.8</v>
      </c>
      <c r="C9">
        <v>46.4</v>
      </c>
      <c r="D9">
        <v>35.700000000000003</v>
      </c>
      <c r="E9">
        <v>33.1</v>
      </c>
      <c r="F9">
        <v>62.5</v>
      </c>
      <c r="G9">
        <v>39</v>
      </c>
      <c r="H9">
        <v>49</v>
      </c>
      <c r="I9">
        <v>46.7</v>
      </c>
    </row>
    <row r="10" spans="1:9">
      <c r="A10" t="s">
        <v>14</v>
      </c>
      <c r="B10">
        <f>B8/B9</f>
        <v>3.3495145631067959E-2</v>
      </c>
      <c r="C10">
        <f t="shared" ref="C10:I10" si="9">C8/C9</f>
        <v>5.8405172413793102E-2</v>
      </c>
      <c r="D10">
        <f t="shared" si="9"/>
        <v>5.9663865546218482E-3</v>
      </c>
      <c r="E10">
        <f t="shared" si="9"/>
        <v>1.2900302114803624E-2</v>
      </c>
      <c r="F10">
        <f t="shared" si="9"/>
        <v>3.184E-2</v>
      </c>
      <c r="G10">
        <f t="shared" si="9"/>
        <v>4.6153846153846156E-2</v>
      </c>
      <c r="H10">
        <f t="shared" si="9"/>
        <v>3.7755102040816328E-2</v>
      </c>
      <c r="I10">
        <f t="shared" si="9"/>
        <v>8.1156316916488225E-2</v>
      </c>
    </row>
    <row r="11" spans="1:9">
      <c r="A11" t="s">
        <v>15</v>
      </c>
      <c r="B11" s="1">
        <f>B10/$B$10</f>
        <v>1</v>
      </c>
      <c r="C11" s="1">
        <f>C10/$B$10</f>
        <v>1.7436906546726638</v>
      </c>
      <c r="D11" s="1">
        <f>D10/$D$10</f>
        <v>1</v>
      </c>
      <c r="E11" s="1">
        <f>E10/$D$10</f>
        <v>2.162163312199481</v>
      </c>
      <c r="F11" s="1">
        <f>F10/$F$10</f>
        <v>1</v>
      </c>
      <c r="G11" s="1">
        <f>G10/$F$10</f>
        <v>1.4495554696559723</v>
      </c>
      <c r="H11" s="1">
        <f>H10/$H$10</f>
        <v>1</v>
      </c>
      <c r="I11" s="1">
        <f>I10/$H$10</f>
        <v>2.1495456913015798</v>
      </c>
    </row>
    <row r="13" spans="1:9">
      <c r="B13" t="s">
        <v>0</v>
      </c>
      <c r="C13" t="s">
        <v>1</v>
      </c>
      <c r="D13" t="s">
        <v>6</v>
      </c>
      <c r="E13" t="s">
        <v>12</v>
      </c>
      <c r="F13" t="s">
        <v>4</v>
      </c>
      <c r="G13" t="s">
        <v>5</v>
      </c>
      <c r="H13" t="s">
        <v>2</v>
      </c>
      <c r="I13" t="s">
        <v>13</v>
      </c>
    </row>
    <row r="14" spans="1:9">
      <c r="A14" t="s">
        <v>8</v>
      </c>
      <c r="B14">
        <v>0.89200000000000002</v>
      </c>
      <c r="C14">
        <v>1.1599999999999999</v>
      </c>
      <c r="D14">
        <v>0.22700000000000001</v>
      </c>
      <c r="E14">
        <v>0.44400000000000001</v>
      </c>
      <c r="F14">
        <v>0.28199999999999997</v>
      </c>
      <c r="G14">
        <v>0.24399999999999999</v>
      </c>
      <c r="H14">
        <v>0.86399999999999999</v>
      </c>
      <c r="I14">
        <v>0.66</v>
      </c>
    </row>
    <row r="15" spans="1:9">
      <c r="A15" t="s">
        <v>9</v>
      </c>
      <c r="B15">
        <v>7.85</v>
      </c>
      <c r="C15">
        <v>7.08</v>
      </c>
      <c r="D15">
        <v>4.21</v>
      </c>
      <c r="E15">
        <v>4.33</v>
      </c>
      <c r="F15">
        <v>2.94</v>
      </c>
      <c r="G15">
        <v>1.44</v>
      </c>
      <c r="H15">
        <v>7.34</v>
      </c>
      <c r="I15">
        <v>5.32</v>
      </c>
    </row>
    <row r="16" spans="1:9">
      <c r="A16" t="s">
        <v>14</v>
      </c>
      <c r="B16">
        <f>B14/B15</f>
        <v>0.11363057324840765</v>
      </c>
      <c r="C16">
        <f t="shared" ref="C16:I16" si="10">C14/C15</f>
        <v>0.16384180790960451</v>
      </c>
      <c r="D16">
        <f t="shared" si="10"/>
        <v>5.3919239904988127E-2</v>
      </c>
      <c r="E16">
        <f t="shared" si="10"/>
        <v>0.10254041570438799</v>
      </c>
      <c r="F16">
        <f t="shared" si="10"/>
        <v>9.5918367346938774E-2</v>
      </c>
      <c r="G16">
        <f t="shared" si="10"/>
        <v>0.16944444444444445</v>
      </c>
      <c r="H16">
        <f>H14/H15</f>
        <v>0.11771117166212534</v>
      </c>
      <c r="I16">
        <f t="shared" si="10"/>
        <v>0.12406015037593984</v>
      </c>
    </row>
    <row r="17" spans="1:9">
      <c r="A17" t="s">
        <v>15</v>
      </c>
      <c r="B17" s="1">
        <f>B16/$B$16</f>
        <v>1</v>
      </c>
      <c r="C17" s="1">
        <f>C16/$B$16</f>
        <v>1.4418813812672593</v>
      </c>
      <c r="D17" s="1">
        <f>D16/$D$16</f>
        <v>1</v>
      </c>
      <c r="E17" s="1">
        <f>E16/$D$16</f>
        <v>1.9017407494073719</v>
      </c>
      <c r="F17" s="1">
        <f>F16/$F$16</f>
        <v>1</v>
      </c>
      <c r="G17" s="1">
        <f>G16/$F$16</f>
        <v>1.7665484633569741</v>
      </c>
      <c r="H17" s="1">
        <f>H16/$H$16</f>
        <v>1</v>
      </c>
      <c r="I17" s="1">
        <f>I16/$H$16</f>
        <v>1.0539369256474518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A827-8F8E-BD46-81E6-F771CA958FD8}">
  <dimension ref="A1:G29"/>
  <sheetViews>
    <sheetView zoomScale="75" workbookViewId="0">
      <selection activeCell="M43" sqref="M43"/>
    </sheetView>
  </sheetViews>
  <sheetFormatPr defaultColWidth="11" defaultRowHeight="15.95"/>
  <cols>
    <col min="1" max="1" width="24.375" customWidth="1"/>
  </cols>
  <sheetData>
    <row r="1" spans="1:7"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</row>
    <row r="2" spans="1:7">
      <c r="A2" t="s">
        <v>22</v>
      </c>
      <c r="B2">
        <v>43.6</v>
      </c>
      <c r="C2">
        <v>43.8</v>
      </c>
      <c r="D2">
        <v>28.8</v>
      </c>
      <c r="E2">
        <v>26.1</v>
      </c>
      <c r="F2">
        <v>14.8</v>
      </c>
      <c r="G2">
        <v>3.84</v>
      </c>
    </row>
    <row r="3" spans="1:7">
      <c r="A3" t="s">
        <v>23</v>
      </c>
      <c r="B3">
        <v>2.72</v>
      </c>
      <c r="C3">
        <v>2.78</v>
      </c>
      <c r="D3">
        <v>2.2799999999999998</v>
      </c>
      <c r="E3">
        <v>2.09</v>
      </c>
      <c r="F3">
        <v>1.32</v>
      </c>
      <c r="G3">
        <v>0.34100000000000003</v>
      </c>
    </row>
    <row r="4" spans="1:7">
      <c r="A4" t="s">
        <v>24</v>
      </c>
      <c r="B4">
        <v>1.1599999999999999</v>
      </c>
      <c r="C4">
        <v>0.77700000000000002</v>
      </c>
      <c r="D4">
        <v>0.185</v>
      </c>
      <c r="E4">
        <v>0.124</v>
      </c>
      <c r="F4">
        <v>0.45700000000000002</v>
      </c>
      <c r="G4">
        <v>0.161</v>
      </c>
    </row>
    <row r="5" spans="1:7">
      <c r="A5" t="s">
        <v>25</v>
      </c>
      <c r="B5">
        <v>7.2700000000000001E-2</v>
      </c>
      <c r="C5">
        <v>3.8899999999999997E-2</v>
      </c>
      <c r="D5">
        <v>3.15E-2</v>
      </c>
      <c r="E5">
        <v>4.1399999999999999E-2</v>
      </c>
      <c r="F5">
        <v>2.2300000000000002E-3</v>
      </c>
      <c r="G5">
        <v>0</v>
      </c>
    </row>
    <row r="6" spans="1:7">
      <c r="A6" t="s">
        <v>9</v>
      </c>
      <c r="B6">
        <v>7.2</v>
      </c>
      <c r="C6">
        <v>7.26</v>
      </c>
      <c r="D6">
        <v>6.34</v>
      </c>
      <c r="E6">
        <v>6.99</v>
      </c>
      <c r="F6">
        <v>5.19</v>
      </c>
      <c r="G6">
        <v>2.91</v>
      </c>
    </row>
    <row r="7" spans="1:7">
      <c r="A7" t="s">
        <v>26</v>
      </c>
      <c r="B7">
        <f>B2/B6</f>
        <v>6.0555555555555554</v>
      </c>
      <c r="C7">
        <f t="shared" ref="C7:G7" si="0">C2/C6</f>
        <v>6.0330578512396693</v>
      </c>
      <c r="D7">
        <f t="shared" si="0"/>
        <v>4.5425867507886437</v>
      </c>
      <c r="E7">
        <f t="shared" si="0"/>
        <v>3.7339055793991416</v>
      </c>
      <c r="F7">
        <f t="shared" si="0"/>
        <v>2.8516377649325624</v>
      </c>
      <c r="G7">
        <f t="shared" si="0"/>
        <v>1.3195876288659794</v>
      </c>
    </row>
    <row r="8" spans="1:7">
      <c r="A8" t="s">
        <v>27</v>
      </c>
      <c r="C8" s="1">
        <v>1</v>
      </c>
      <c r="D8" s="1">
        <f>D7/$C$7</f>
        <v>0.75294931074715876</v>
      </c>
      <c r="E8" s="1">
        <f t="shared" ref="E8:G8" si="1">E7/$C$7</f>
        <v>0.61890763713328234</v>
      </c>
      <c r="F8" s="1">
        <f t="shared" si="1"/>
        <v>0.47266872542032884</v>
      </c>
      <c r="G8" s="1">
        <f t="shared" si="1"/>
        <v>0.21872616862025138</v>
      </c>
    </row>
    <row r="9" spans="1:7">
      <c r="A9" t="s">
        <v>28</v>
      </c>
      <c r="B9">
        <f>B3/B6</f>
        <v>0.37777777777777777</v>
      </c>
      <c r="C9">
        <f t="shared" ref="C9:G9" si="2">C3/C6</f>
        <v>0.38292011019283745</v>
      </c>
      <c r="D9">
        <f t="shared" si="2"/>
        <v>0.35962145110410093</v>
      </c>
      <c r="E9">
        <f t="shared" si="2"/>
        <v>0.29899856938483543</v>
      </c>
      <c r="F9">
        <f t="shared" si="2"/>
        <v>0.25433526011560692</v>
      </c>
      <c r="G9">
        <f t="shared" si="2"/>
        <v>0.11718213058419244</v>
      </c>
    </row>
    <row r="10" spans="1:7">
      <c r="A10" t="s">
        <v>29</v>
      </c>
      <c r="C10" s="1">
        <v>1</v>
      </c>
      <c r="D10" s="1">
        <f>D9/$C$9</f>
        <v>0.93915530036538597</v>
      </c>
      <c r="E10" s="1">
        <f t="shared" ref="E10:G10" si="3">E9/$C$9</f>
        <v>0.7808379905517645</v>
      </c>
      <c r="F10" s="1">
        <f t="shared" si="3"/>
        <v>0.6641992764170167</v>
      </c>
      <c r="G10" s="1">
        <f t="shared" si="3"/>
        <v>0.30602239857598457</v>
      </c>
    </row>
    <row r="11" spans="1:7">
      <c r="A11" t="s">
        <v>30</v>
      </c>
      <c r="B11">
        <f>B4/B6</f>
        <v>0.16111111111111109</v>
      </c>
      <c r="C11">
        <f t="shared" ref="C11:G11" si="4">C4/C6</f>
        <v>0.10702479338842975</v>
      </c>
      <c r="D11">
        <f t="shared" si="4"/>
        <v>2.9179810725552049E-2</v>
      </c>
      <c r="E11">
        <f t="shared" si="4"/>
        <v>1.7739628040057225E-2</v>
      </c>
      <c r="F11">
        <f t="shared" si="4"/>
        <v>8.8053949903660889E-2</v>
      </c>
      <c r="G11">
        <f t="shared" si="4"/>
        <v>5.5326460481099654E-2</v>
      </c>
    </row>
    <row r="12" spans="1:7">
      <c r="A12" t="s">
        <v>31</v>
      </c>
      <c r="C12" s="1">
        <v>1</v>
      </c>
      <c r="D12" s="1">
        <f>D11/$C$11</f>
        <v>0.27264533573681837</v>
      </c>
      <c r="E12" s="1">
        <f t="shared" ref="E12:G12" si="5">E11/$C$11</f>
        <v>0.16575250910014858</v>
      </c>
      <c r="F12" s="1">
        <f t="shared" si="5"/>
        <v>0.82274347014231408</v>
      </c>
      <c r="G12" s="1">
        <f t="shared" si="5"/>
        <v>0.51694993963035196</v>
      </c>
    </row>
    <row r="13" spans="1:7">
      <c r="A13" t="s">
        <v>32</v>
      </c>
      <c r="B13">
        <f>B5/B6</f>
        <v>1.0097222222222223E-2</v>
      </c>
      <c r="C13">
        <f t="shared" ref="C13:G13" si="6">C5/C6</f>
        <v>5.3581267217630854E-3</v>
      </c>
      <c r="D13">
        <f t="shared" si="6"/>
        <v>4.9684542586750794E-3</v>
      </c>
      <c r="E13">
        <f t="shared" si="6"/>
        <v>5.9227467811158799E-3</v>
      </c>
      <c r="F13">
        <f t="shared" si="6"/>
        <v>4.2967244701348751E-4</v>
      </c>
      <c r="G13">
        <f t="shared" si="6"/>
        <v>0</v>
      </c>
    </row>
    <row r="14" spans="1:7">
      <c r="A14" t="s">
        <v>33</v>
      </c>
      <c r="C14" s="1">
        <v>1</v>
      </c>
      <c r="D14" s="1">
        <f>D13/$C$13</f>
        <v>0.92727449660619732</v>
      </c>
      <c r="E14" s="1">
        <f t="shared" ref="E14:G14" si="7">E13/$C$13</f>
        <v>1.1053763915398789</v>
      </c>
      <c r="F14" s="1">
        <f t="shared" si="7"/>
        <v>8.0190796023596897E-2</v>
      </c>
      <c r="G14" s="1">
        <f t="shared" si="7"/>
        <v>0</v>
      </c>
    </row>
    <row r="16" spans="1:7">
      <c r="B16" t="s">
        <v>16</v>
      </c>
      <c r="C16" t="s">
        <v>17</v>
      </c>
      <c r="D16" t="s">
        <v>18</v>
      </c>
      <c r="E16" t="s">
        <v>19</v>
      </c>
      <c r="F16" t="s">
        <v>20</v>
      </c>
      <c r="G16" t="s">
        <v>21</v>
      </c>
    </row>
    <row r="17" spans="1:7">
      <c r="A17" t="s">
        <v>22</v>
      </c>
      <c r="B17">
        <v>26.6</v>
      </c>
      <c r="C17">
        <v>9.33</v>
      </c>
      <c r="D17">
        <v>6.15</v>
      </c>
      <c r="E17">
        <v>12.2</v>
      </c>
      <c r="F17">
        <v>6.69</v>
      </c>
      <c r="G17">
        <v>6.79</v>
      </c>
    </row>
    <row r="18" spans="1:7">
      <c r="A18" t="s">
        <v>23</v>
      </c>
      <c r="B18">
        <v>3.28</v>
      </c>
      <c r="C18">
        <v>1.22</v>
      </c>
      <c r="D18">
        <v>0.88500000000000001</v>
      </c>
      <c r="E18">
        <v>1.19</v>
      </c>
      <c r="F18">
        <v>0.67800000000000005</v>
      </c>
      <c r="G18">
        <v>1.45</v>
      </c>
    </row>
    <row r="19" spans="1:7">
      <c r="A19" t="s">
        <v>24</v>
      </c>
      <c r="B19">
        <v>0.88900000000000001</v>
      </c>
      <c r="C19">
        <v>0.29799999999999999</v>
      </c>
      <c r="D19">
        <v>6.7400000000000002E-2</v>
      </c>
      <c r="E19">
        <v>3.8899999999999997E-2</v>
      </c>
      <c r="F19">
        <v>0.20899999999999999</v>
      </c>
      <c r="G19">
        <v>0.13300000000000001</v>
      </c>
    </row>
    <row r="20" spans="1:7">
      <c r="A20" t="s">
        <v>25</v>
      </c>
      <c r="B20">
        <v>3.6299999999999999E-2</v>
      </c>
      <c r="C20">
        <v>1.6E-2</v>
      </c>
      <c r="D20">
        <v>6.9300000000000004E-3</v>
      </c>
      <c r="E20">
        <v>1.8800000000000001E-2</v>
      </c>
      <c r="F20">
        <v>8.6300000000000005E-3</v>
      </c>
      <c r="G20">
        <v>1.2500000000000001E-2</v>
      </c>
    </row>
    <row r="21" spans="1:7">
      <c r="A21" t="s">
        <v>9</v>
      </c>
      <c r="B21">
        <v>28.6</v>
      </c>
      <c r="C21">
        <v>19.8</v>
      </c>
      <c r="D21">
        <v>16.8</v>
      </c>
      <c r="E21">
        <v>22.2</v>
      </c>
      <c r="F21">
        <v>17.399999999999999</v>
      </c>
      <c r="G21">
        <v>20.7</v>
      </c>
    </row>
    <row r="22" spans="1:7">
      <c r="A22" t="s">
        <v>26</v>
      </c>
      <c r="B22">
        <f>B17/B21</f>
        <v>0.93006993006993011</v>
      </c>
      <c r="C22">
        <f t="shared" ref="C22:G22" si="8">C17/C21</f>
        <v>0.47121212121212119</v>
      </c>
      <c r="D22">
        <f t="shared" si="8"/>
        <v>0.3660714285714286</v>
      </c>
      <c r="E22">
        <f t="shared" si="8"/>
        <v>0.54954954954954949</v>
      </c>
      <c r="F22">
        <f t="shared" si="8"/>
        <v>0.3844827586206897</v>
      </c>
      <c r="G22">
        <f t="shared" si="8"/>
        <v>0.32801932367149761</v>
      </c>
    </row>
    <row r="23" spans="1:7">
      <c r="A23" t="s">
        <v>27</v>
      </c>
      <c r="C23" s="1">
        <f>C22/$C$22</f>
        <v>1</v>
      </c>
      <c r="D23" s="1">
        <f t="shared" ref="D23:G23" si="9">D22/$C$22</f>
        <v>0.77687184198438231</v>
      </c>
      <c r="E23" s="1">
        <f t="shared" si="9"/>
        <v>1.1662466324845746</v>
      </c>
      <c r="F23" s="1">
        <f t="shared" si="9"/>
        <v>0.8159441179731679</v>
      </c>
      <c r="G23" s="1">
        <f t="shared" si="9"/>
        <v>0.69611817885269589</v>
      </c>
    </row>
    <row r="24" spans="1:7">
      <c r="A24" t="s">
        <v>28</v>
      </c>
      <c r="B24">
        <f>B18/B21</f>
        <v>0.11468531468531468</v>
      </c>
      <c r="C24">
        <f t="shared" ref="C24:G24" si="10">C18/C21</f>
        <v>6.161616161616161E-2</v>
      </c>
      <c r="D24">
        <f t="shared" si="10"/>
        <v>5.2678571428571429E-2</v>
      </c>
      <c r="E24">
        <f t="shared" si="10"/>
        <v>5.3603603603603604E-2</v>
      </c>
      <c r="F24">
        <f t="shared" si="10"/>
        <v>3.8965517241379317E-2</v>
      </c>
      <c r="G24">
        <f t="shared" si="10"/>
        <v>7.0048309178743967E-2</v>
      </c>
    </row>
    <row r="25" spans="1:7">
      <c r="A25" t="s">
        <v>29</v>
      </c>
      <c r="C25" s="1">
        <f>C24/$C$24</f>
        <v>1</v>
      </c>
      <c r="D25" s="1">
        <f t="shared" ref="D25:G25" si="11">D24/$C$24</f>
        <v>0.85494730679156916</v>
      </c>
      <c r="E25" s="1">
        <f t="shared" si="11"/>
        <v>0.86996012405848477</v>
      </c>
      <c r="F25" s="1">
        <f t="shared" si="11"/>
        <v>0.6323911814584513</v>
      </c>
      <c r="G25" s="1">
        <f t="shared" si="11"/>
        <v>1.136849607982894</v>
      </c>
    </row>
    <row r="26" spans="1:7">
      <c r="A26" t="s">
        <v>30</v>
      </c>
      <c r="B26">
        <f>B19/B21</f>
        <v>3.1083916083916082E-2</v>
      </c>
      <c r="C26">
        <f t="shared" ref="C26:G26" si="12">C19/C21</f>
        <v>1.5050505050505049E-2</v>
      </c>
      <c r="D26">
        <f t="shared" si="12"/>
        <v>4.0119047619047617E-3</v>
      </c>
      <c r="E26">
        <f t="shared" si="12"/>
        <v>1.7522522522522522E-3</v>
      </c>
      <c r="F26">
        <f t="shared" si="12"/>
        <v>1.2011494252873563E-2</v>
      </c>
      <c r="G26">
        <f t="shared" si="12"/>
        <v>6.4251207729468605E-3</v>
      </c>
    </row>
    <row r="27" spans="1:7">
      <c r="A27" t="s">
        <v>31</v>
      </c>
      <c r="C27" s="1">
        <f>C26/$C$26</f>
        <v>1</v>
      </c>
      <c r="D27" s="1">
        <f t="shared" ref="D27:G27" si="13">D26/$C$26</f>
        <v>0.26656279961649093</v>
      </c>
      <c r="E27" s="1">
        <f t="shared" si="13"/>
        <v>0.1164248140758208</v>
      </c>
      <c r="F27" s="1">
        <f t="shared" si="13"/>
        <v>0.79807914834529059</v>
      </c>
      <c r="G27" s="1">
        <f t="shared" si="13"/>
        <v>0.42690399766559683</v>
      </c>
    </row>
    <row r="28" spans="1:7">
      <c r="A28" t="s">
        <v>32</v>
      </c>
      <c r="B28">
        <f>B20/B21</f>
        <v>1.269230769230769E-3</v>
      </c>
      <c r="C28">
        <f t="shared" ref="C28:G28" si="14">C20/C21</f>
        <v>8.0808080808080808E-4</v>
      </c>
      <c r="D28">
        <f t="shared" si="14"/>
        <v>4.125E-4</v>
      </c>
      <c r="E28">
        <f t="shared" si="14"/>
        <v>8.4684684684684694E-4</v>
      </c>
      <c r="F28">
        <f t="shared" si="14"/>
        <v>4.9597701149425291E-4</v>
      </c>
      <c r="G28">
        <f t="shared" si="14"/>
        <v>6.0386473429951699E-4</v>
      </c>
    </row>
    <row r="29" spans="1:7">
      <c r="A29" t="s">
        <v>33</v>
      </c>
      <c r="C29" s="1">
        <f>C28/$C$28</f>
        <v>1</v>
      </c>
      <c r="D29" s="1">
        <f t="shared" ref="D29:G29" si="15">D28/$C$28</f>
        <v>0.51046875000000003</v>
      </c>
      <c r="E29" s="1">
        <f t="shared" si="15"/>
        <v>1.047972972972973</v>
      </c>
      <c r="F29" s="1">
        <f t="shared" si="15"/>
        <v>0.613771551724138</v>
      </c>
      <c r="G29" s="1">
        <f t="shared" si="15"/>
        <v>0.74728260869565233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18EB-A244-EB43-B65A-D001A4A86DA6}">
  <dimension ref="A1:C35"/>
  <sheetViews>
    <sheetView topLeftCell="A9" zoomScale="75" workbookViewId="0">
      <selection activeCell="N36" sqref="N36"/>
    </sheetView>
  </sheetViews>
  <sheetFormatPr defaultColWidth="11" defaultRowHeight="15.95"/>
  <cols>
    <col min="1" max="1" width="22.375" customWidth="1"/>
  </cols>
  <sheetData>
    <row r="1" spans="1:3">
      <c r="B1" t="s">
        <v>34</v>
      </c>
      <c r="C1" t="s">
        <v>35</v>
      </c>
    </row>
    <row r="2" spans="1:3">
      <c r="A2" t="s">
        <v>36</v>
      </c>
      <c r="B2">
        <v>3.09</v>
      </c>
      <c r="C2">
        <v>2.69</v>
      </c>
    </row>
    <row r="3" spans="1:3">
      <c r="A3" t="s">
        <v>37</v>
      </c>
      <c r="B3">
        <v>0.501</v>
      </c>
      <c r="C3">
        <v>1.35</v>
      </c>
    </row>
    <row r="4" spans="1:3">
      <c r="A4" t="s">
        <v>22</v>
      </c>
      <c r="B4">
        <v>7.08</v>
      </c>
      <c r="C4">
        <v>4.37</v>
      </c>
    </row>
    <row r="5" spans="1:3">
      <c r="A5" t="s">
        <v>23</v>
      </c>
      <c r="B5">
        <v>7.36</v>
      </c>
      <c r="C5">
        <v>4.66</v>
      </c>
    </row>
    <row r="6" spans="1:3">
      <c r="A6" t="s">
        <v>25</v>
      </c>
      <c r="B6">
        <v>7.59</v>
      </c>
      <c r="C6">
        <v>4.8</v>
      </c>
    </row>
    <row r="7" spans="1:3">
      <c r="A7" t="s">
        <v>9</v>
      </c>
      <c r="B7">
        <v>0.91600000000000004</v>
      </c>
      <c r="C7">
        <v>0.75</v>
      </c>
    </row>
    <row r="8" spans="1:3">
      <c r="A8" t="s">
        <v>38</v>
      </c>
      <c r="B8">
        <f>B2/B7</f>
        <v>3.373362445414847</v>
      </c>
      <c r="C8">
        <f>C2/C7</f>
        <v>3.5866666666666664</v>
      </c>
    </row>
    <row r="9" spans="1:3">
      <c r="A9" s="1" t="s">
        <v>39</v>
      </c>
      <c r="B9" s="1">
        <v>1</v>
      </c>
      <c r="C9" s="1">
        <f>C8/B8</f>
        <v>1.0632319309600864</v>
      </c>
    </row>
    <row r="10" spans="1:3">
      <c r="A10" t="s">
        <v>40</v>
      </c>
      <c r="B10">
        <f>B3/B7</f>
        <v>0.54694323144104806</v>
      </c>
      <c r="C10">
        <f>C3/C7</f>
        <v>1.8</v>
      </c>
    </row>
    <row r="11" spans="1:3">
      <c r="A11" s="1" t="s">
        <v>41</v>
      </c>
      <c r="B11" s="1">
        <v>1</v>
      </c>
      <c r="C11" s="1">
        <f>C10/B10</f>
        <v>3.2910179640718562</v>
      </c>
    </row>
    <row r="12" spans="1:3">
      <c r="A12" t="s">
        <v>26</v>
      </c>
      <c r="B12">
        <f>B4/B7</f>
        <v>7.7292576419213974</v>
      </c>
      <c r="C12">
        <f>C4/C7</f>
        <v>5.8266666666666671</v>
      </c>
    </row>
    <row r="13" spans="1:3">
      <c r="A13" s="1" t="s">
        <v>42</v>
      </c>
      <c r="B13" s="1">
        <v>1</v>
      </c>
      <c r="C13" s="1">
        <f>C12/B12</f>
        <v>0.7538455743879473</v>
      </c>
    </row>
    <row r="14" spans="1:3">
      <c r="A14" t="s">
        <v>28</v>
      </c>
      <c r="B14">
        <f>B5/B7</f>
        <v>8.0349344978165931</v>
      </c>
      <c r="C14">
        <f>C5/C7</f>
        <v>6.2133333333333338</v>
      </c>
    </row>
    <row r="15" spans="1:3">
      <c r="A15" s="1" t="s">
        <v>43</v>
      </c>
      <c r="B15" s="1">
        <v>1</v>
      </c>
      <c r="C15" s="1">
        <f>C14/B14</f>
        <v>0.77328985507246395</v>
      </c>
    </row>
    <row r="16" spans="1:3">
      <c r="A16" t="s">
        <v>32</v>
      </c>
      <c r="B16">
        <f>B6/B7</f>
        <v>8.2860262008733621</v>
      </c>
      <c r="C16">
        <f>C6/C7</f>
        <v>6.3999999999999995</v>
      </c>
    </row>
    <row r="17" spans="1:3">
      <c r="A17" s="1" t="s">
        <v>44</v>
      </c>
      <c r="B17" s="1">
        <v>1</v>
      </c>
      <c r="C17" s="1">
        <f>C16/B16</f>
        <v>0.77238471673254283</v>
      </c>
    </row>
    <row r="19" spans="1:3">
      <c r="B19" t="s">
        <v>34</v>
      </c>
      <c r="C19" t="s">
        <v>35</v>
      </c>
    </row>
    <row r="20" spans="1:3">
      <c r="A20" t="s">
        <v>36</v>
      </c>
      <c r="B20">
        <v>7.49</v>
      </c>
      <c r="C20">
        <v>7.55</v>
      </c>
    </row>
    <row r="21" spans="1:3">
      <c r="A21" t="s">
        <v>37</v>
      </c>
      <c r="B21">
        <v>0.29599999999999999</v>
      </c>
      <c r="C21">
        <v>3.84</v>
      </c>
    </row>
    <row r="22" spans="1:3">
      <c r="A22" t="s">
        <v>22</v>
      </c>
      <c r="B22">
        <v>111</v>
      </c>
      <c r="C22">
        <v>74.8</v>
      </c>
    </row>
    <row r="23" spans="1:3">
      <c r="A23" t="s">
        <v>23</v>
      </c>
      <c r="B23">
        <v>5.27</v>
      </c>
      <c r="C23">
        <v>4.32</v>
      </c>
    </row>
    <row r="24" spans="1:3">
      <c r="A24" t="s">
        <v>25</v>
      </c>
      <c r="B24">
        <v>0.24</v>
      </c>
      <c r="C24">
        <v>0.16200000000000001</v>
      </c>
    </row>
    <row r="25" spans="1:3">
      <c r="A25" t="s">
        <v>9</v>
      </c>
      <c r="B25">
        <v>1.01</v>
      </c>
      <c r="C25">
        <v>0.95699999999999996</v>
      </c>
    </row>
    <row r="26" spans="1:3">
      <c r="A26" t="s">
        <v>38</v>
      </c>
      <c r="B26">
        <f>B20/B25</f>
        <v>7.4158415841584162</v>
      </c>
      <c r="C26">
        <f>C20/C25</f>
        <v>7.889237199582027</v>
      </c>
    </row>
    <row r="27" spans="1:3">
      <c r="A27" s="1" t="s">
        <v>39</v>
      </c>
      <c r="B27" s="1">
        <v>1</v>
      </c>
      <c r="C27" s="1">
        <f>C26/B26</f>
        <v>1.0638357238421692</v>
      </c>
    </row>
    <row r="28" spans="1:3">
      <c r="A28" t="s">
        <v>40</v>
      </c>
      <c r="B28">
        <f>B21/B25</f>
        <v>0.29306930693069305</v>
      </c>
      <c r="C28">
        <f>C21/C25</f>
        <v>4.0125391849529777</v>
      </c>
    </row>
    <row r="29" spans="1:3">
      <c r="A29" s="1" t="s">
        <v>41</v>
      </c>
      <c r="B29" s="1">
        <v>1</v>
      </c>
      <c r="C29" s="1">
        <f>C28/B28</f>
        <v>13.691434381089554</v>
      </c>
    </row>
    <row r="30" spans="1:3">
      <c r="A30" t="s">
        <v>26</v>
      </c>
      <c r="B30">
        <f>B22/B25</f>
        <v>109.9009900990099</v>
      </c>
      <c r="C30">
        <f>C22/C25</f>
        <v>78.160919540229884</v>
      </c>
    </row>
    <row r="31" spans="1:3">
      <c r="A31" s="1" t="s">
        <v>42</v>
      </c>
      <c r="B31" s="1">
        <f>1</f>
        <v>1</v>
      </c>
      <c r="C31" s="1">
        <f>C30/B30</f>
        <v>0.7111939525732629</v>
      </c>
    </row>
    <row r="32" spans="1:3">
      <c r="A32" t="s">
        <v>28</v>
      </c>
      <c r="B32">
        <f>B23/B25</f>
        <v>5.2178217821782171</v>
      </c>
      <c r="C32">
        <f>C23/C25</f>
        <v>4.5141065830721008</v>
      </c>
    </row>
    <row r="33" spans="1:3">
      <c r="A33" s="1" t="s">
        <v>43</v>
      </c>
      <c r="B33" s="1">
        <v>1</v>
      </c>
      <c r="C33" s="1">
        <f>C32/B32</f>
        <v>0.86513238119598146</v>
      </c>
    </row>
    <row r="34" spans="1:3">
      <c r="A34" t="s">
        <v>32</v>
      </c>
      <c r="B34">
        <f>B24/B25</f>
        <v>0.23762376237623761</v>
      </c>
      <c r="C34">
        <f>C24/C25</f>
        <v>0.16927899686520378</v>
      </c>
    </row>
    <row r="35" spans="1:3">
      <c r="A35" s="1" t="s">
        <v>44</v>
      </c>
      <c r="B35" s="1">
        <v>1</v>
      </c>
      <c r="C35" s="1">
        <f>C34/B34</f>
        <v>0.71238244514106597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A3EB-7E8D-8749-A62C-172B97B297F4}">
  <dimension ref="A1:E24"/>
  <sheetViews>
    <sheetView zoomScale="75" workbookViewId="0">
      <selection activeCell="A6" sqref="A6:A11"/>
    </sheetView>
  </sheetViews>
  <sheetFormatPr defaultColWidth="11" defaultRowHeight="15.95"/>
  <sheetData>
    <row r="1" spans="1:5">
      <c r="B1" t="s">
        <v>45</v>
      </c>
      <c r="C1" t="s">
        <v>46</v>
      </c>
      <c r="D1" t="s">
        <v>47</v>
      </c>
      <c r="E1" t="s">
        <v>48</v>
      </c>
    </row>
    <row r="2" spans="1:5">
      <c r="A2" t="s">
        <v>37</v>
      </c>
      <c r="B2">
        <v>1.1399999999999999</v>
      </c>
      <c r="C2">
        <v>45.7</v>
      </c>
      <c r="D2">
        <v>52.5</v>
      </c>
      <c r="E2">
        <v>59.9</v>
      </c>
    </row>
    <row r="3" spans="1:5">
      <c r="A3" t="s">
        <v>22</v>
      </c>
      <c r="B3">
        <v>50.8</v>
      </c>
      <c r="C3">
        <v>48.9</v>
      </c>
      <c r="D3">
        <v>51.6</v>
      </c>
      <c r="E3">
        <v>47.1</v>
      </c>
    </row>
    <row r="4" spans="1:5">
      <c r="A4" t="s">
        <v>23</v>
      </c>
      <c r="B4">
        <v>21.8</v>
      </c>
      <c r="C4">
        <v>21.2</v>
      </c>
      <c r="D4">
        <v>20.6</v>
      </c>
      <c r="E4">
        <v>17.3</v>
      </c>
    </row>
    <row r="5" spans="1:5">
      <c r="A5" t="s">
        <v>9</v>
      </c>
      <c r="B5">
        <v>18.600000000000001</v>
      </c>
      <c r="C5">
        <v>18.3</v>
      </c>
      <c r="D5">
        <v>18.399999999999999</v>
      </c>
      <c r="E5">
        <v>20.7</v>
      </c>
    </row>
    <row r="6" spans="1:5">
      <c r="A6" t="s">
        <v>40</v>
      </c>
      <c r="B6">
        <f>B2/B5</f>
        <v>6.1290322580645151E-2</v>
      </c>
      <c r="C6">
        <f t="shared" ref="C6:E6" si="0">C2/C5</f>
        <v>2.4972677595628414</v>
      </c>
      <c r="D6">
        <f t="shared" si="0"/>
        <v>2.8532608695652177</v>
      </c>
      <c r="E6">
        <f t="shared" si="0"/>
        <v>2.893719806763285</v>
      </c>
    </row>
    <row r="7" spans="1:5">
      <c r="A7" s="1" t="s">
        <v>49</v>
      </c>
      <c r="B7" s="1">
        <f>B6/$B$6</f>
        <v>1</v>
      </c>
      <c r="C7" s="1">
        <f t="shared" ref="C7:E7" si="1">C6/$B$6</f>
        <v>40.744895024446365</v>
      </c>
      <c r="D7" s="1">
        <f t="shared" si="1"/>
        <v>46.553203661327245</v>
      </c>
      <c r="E7" s="1">
        <f t="shared" si="1"/>
        <v>47.213323162979918</v>
      </c>
    </row>
    <row r="8" spans="1:5">
      <c r="A8" t="s">
        <v>26</v>
      </c>
      <c r="B8">
        <f>B3/B5</f>
        <v>2.7311827956989245</v>
      </c>
      <c r="C8">
        <f t="shared" ref="C8:E8" si="2">C3/C5</f>
        <v>2.6721311475409832</v>
      </c>
      <c r="D8">
        <f t="shared" si="2"/>
        <v>2.804347826086957</v>
      </c>
      <c r="E8">
        <f t="shared" si="2"/>
        <v>2.27536231884058</v>
      </c>
    </row>
    <row r="9" spans="1:5">
      <c r="A9" s="1" t="s">
        <v>50</v>
      </c>
      <c r="B9" s="1">
        <f>B8/$B$8</f>
        <v>1</v>
      </c>
      <c r="C9" s="1">
        <f t="shared" ref="C9:E9" si="3">C8/$B$8</f>
        <v>0.97837872724925767</v>
      </c>
      <c r="D9" s="1">
        <f t="shared" si="3"/>
        <v>1.0267887709688466</v>
      </c>
      <c r="E9" s="1">
        <f t="shared" si="3"/>
        <v>0.83310510099281088</v>
      </c>
    </row>
    <row r="10" spans="1:5">
      <c r="A10" t="s">
        <v>28</v>
      </c>
      <c r="B10">
        <f>B4/B5</f>
        <v>1.172043010752688</v>
      </c>
      <c r="C10">
        <f t="shared" ref="C10:E10" si="4">C4/C5</f>
        <v>1.1584699453551912</v>
      </c>
      <c r="D10">
        <f t="shared" si="4"/>
        <v>1.1195652173913044</v>
      </c>
      <c r="E10">
        <f t="shared" si="4"/>
        <v>0.83574879227053145</v>
      </c>
    </row>
    <row r="11" spans="1:5">
      <c r="A11" s="1" t="s">
        <v>51</v>
      </c>
      <c r="B11" s="1">
        <f>B10/$B$10</f>
        <v>1</v>
      </c>
      <c r="C11" s="1">
        <f t="shared" ref="C11:E11" si="5">C10/$B$10</f>
        <v>0.98841931117461279</v>
      </c>
      <c r="D11" s="1">
        <f t="shared" si="5"/>
        <v>0.95522536896689292</v>
      </c>
      <c r="E11" s="1">
        <f t="shared" si="5"/>
        <v>0.71307007046935267</v>
      </c>
    </row>
    <row r="14" spans="1:5">
      <c r="B14" t="s">
        <v>45</v>
      </c>
      <c r="C14" t="s">
        <v>46</v>
      </c>
      <c r="D14" t="s">
        <v>47</v>
      </c>
      <c r="E14" t="s">
        <v>48</v>
      </c>
    </row>
    <row r="15" spans="1:5">
      <c r="A15" t="s">
        <v>37</v>
      </c>
      <c r="B15">
        <v>3.02</v>
      </c>
      <c r="C15">
        <v>63</v>
      </c>
      <c r="D15">
        <v>50.2</v>
      </c>
      <c r="E15">
        <v>60</v>
      </c>
    </row>
    <row r="16" spans="1:5">
      <c r="A16" t="s">
        <v>22</v>
      </c>
      <c r="B16">
        <v>44.8</v>
      </c>
      <c r="C16">
        <v>41.5</v>
      </c>
      <c r="D16">
        <v>38</v>
      </c>
      <c r="E16">
        <v>31.9</v>
      </c>
    </row>
    <row r="17" spans="1:5">
      <c r="A17" t="s">
        <v>23</v>
      </c>
      <c r="B17">
        <v>7.92</v>
      </c>
      <c r="C17">
        <v>7.05</v>
      </c>
      <c r="D17">
        <v>6.81</v>
      </c>
      <c r="E17">
        <v>6.61</v>
      </c>
    </row>
    <row r="18" spans="1:5">
      <c r="A18" t="s">
        <v>9</v>
      </c>
      <c r="B18">
        <v>23.8</v>
      </c>
      <c r="C18">
        <v>19.899999999999999</v>
      </c>
      <c r="D18">
        <v>20.7</v>
      </c>
      <c r="E18">
        <v>23.5</v>
      </c>
    </row>
    <row r="19" spans="1:5">
      <c r="A19" t="s">
        <v>40</v>
      </c>
      <c r="B19">
        <f>B15/B18</f>
        <v>0.126890756302521</v>
      </c>
      <c r="C19">
        <f t="shared" ref="C19" si="6">C15/C18</f>
        <v>3.1658291457286434</v>
      </c>
      <c r="D19">
        <f t="shared" ref="D19" si="7">D15/D18</f>
        <v>2.42512077294686</v>
      </c>
      <c r="E19">
        <f t="shared" ref="E19" si="8">E15/E18</f>
        <v>2.5531914893617023</v>
      </c>
    </row>
    <row r="20" spans="1:5">
      <c r="A20" s="1" t="s">
        <v>49</v>
      </c>
      <c r="B20" s="1">
        <f>B19/$B$19</f>
        <v>1</v>
      </c>
      <c r="C20" s="1">
        <f t="shared" ref="C20:E20" si="9">C19/$B$19</f>
        <v>24.949249559053548</v>
      </c>
      <c r="D20" s="1">
        <f t="shared" si="9"/>
        <v>19.111878939117638</v>
      </c>
      <c r="E20" s="1">
        <f t="shared" si="9"/>
        <v>20.121177962519376</v>
      </c>
    </row>
    <row r="21" spans="1:5">
      <c r="A21" t="s">
        <v>26</v>
      </c>
      <c r="B21">
        <f>B16/B18</f>
        <v>1.8823529411764703</v>
      </c>
      <c r="C21">
        <f t="shared" ref="C21:E21" si="10">C16/C18</f>
        <v>2.0854271356783922</v>
      </c>
      <c r="D21">
        <f t="shared" si="10"/>
        <v>1.8357487922705316</v>
      </c>
      <c r="E21">
        <f t="shared" si="10"/>
        <v>1.3574468085106381</v>
      </c>
    </row>
    <row r="22" spans="1:5">
      <c r="A22" s="1" t="s">
        <v>50</v>
      </c>
      <c r="B22" s="1">
        <f>B21/$B$21</f>
        <v>1</v>
      </c>
      <c r="C22" s="1">
        <f t="shared" ref="C22:E22" si="11">C21/$B$21</f>
        <v>1.1078831658291459</v>
      </c>
      <c r="D22" s="1">
        <f t="shared" si="11"/>
        <v>0.97524154589372003</v>
      </c>
      <c r="E22" s="1">
        <f t="shared" si="11"/>
        <v>0.72114361702127661</v>
      </c>
    </row>
    <row r="23" spans="1:5">
      <c r="A23" t="s">
        <v>28</v>
      </c>
      <c r="B23">
        <f>B17/B18</f>
        <v>0.33277310924369746</v>
      </c>
      <c r="C23">
        <f t="shared" ref="C23:E23" si="12">C17/C18</f>
        <v>0.35427135678391963</v>
      </c>
      <c r="D23">
        <f t="shared" si="12"/>
        <v>0.32898550724637682</v>
      </c>
      <c r="E23">
        <f t="shared" si="12"/>
        <v>0.28127659574468089</v>
      </c>
    </row>
    <row r="24" spans="1:5">
      <c r="A24" s="1" t="s">
        <v>51</v>
      </c>
      <c r="B24" s="1">
        <f>B23/$B$23</f>
        <v>1</v>
      </c>
      <c r="C24" s="1">
        <f t="shared" ref="C24:E24" si="13">C23/$B$23</f>
        <v>1.0646033196284455</v>
      </c>
      <c r="D24" s="1">
        <f t="shared" si="13"/>
        <v>0.98861806470502134</v>
      </c>
      <c r="E24" s="1">
        <f t="shared" si="13"/>
        <v>0.84525037610144005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B165-5B0A-D148-961F-C9036AD62590}">
  <dimension ref="A1:I26"/>
  <sheetViews>
    <sheetView zoomScale="50" workbookViewId="0">
      <selection activeCell="W50" sqref="W50"/>
    </sheetView>
  </sheetViews>
  <sheetFormatPr defaultColWidth="11" defaultRowHeight="15.95"/>
  <cols>
    <col min="1" max="1" width="27.875" customWidth="1"/>
  </cols>
  <sheetData>
    <row r="1" spans="1:9"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59</v>
      </c>
    </row>
    <row r="2" spans="1:9">
      <c r="A2" t="s">
        <v>60</v>
      </c>
      <c r="B2">
        <v>0.96799999999999997</v>
      </c>
      <c r="C2">
        <v>2.67</v>
      </c>
      <c r="D2">
        <v>3.05</v>
      </c>
      <c r="E2">
        <v>9.52</v>
      </c>
      <c r="F2">
        <v>4.0199999999999996</v>
      </c>
      <c r="G2">
        <v>9.1</v>
      </c>
      <c r="H2">
        <v>3.06</v>
      </c>
      <c r="I2">
        <v>3.1</v>
      </c>
    </row>
    <row r="3" spans="1:9">
      <c r="A3" t="s">
        <v>61</v>
      </c>
      <c r="B3">
        <v>0.69399999999999995</v>
      </c>
      <c r="C3">
        <v>0.73299999999999998</v>
      </c>
      <c r="D3">
        <v>0.72599999999999998</v>
      </c>
      <c r="E3">
        <v>1.43</v>
      </c>
      <c r="F3">
        <v>4.33</v>
      </c>
      <c r="G3">
        <v>4.1500000000000004</v>
      </c>
      <c r="H3">
        <v>0</v>
      </c>
      <c r="I3">
        <v>0</v>
      </c>
    </row>
    <row r="4" spans="1:9">
      <c r="A4" t="s">
        <v>62</v>
      </c>
      <c r="B4">
        <v>12.7</v>
      </c>
      <c r="C4">
        <v>22</v>
      </c>
      <c r="D4">
        <v>1.64</v>
      </c>
      <c r="E4">
        <v>6.71</v>
      </c>
      <c r="F4">
        <v>0.96599999999999997</v>
      </c>
      <c r="G4">
        <v>1.23</v>
      </c>
      <c r="H4">
        <v>0.27200000000000002</v>
      </c>
      <c r="I4">
        <v>0.96899999999999997</v>
      </c>
    </row>
    <row r="5" spans="1:9">
      <c r="A5" t="s">
        <v>9</v>
      </c>
      <c r="B5">
        <v>0.44800000000000001</v>
      </c>
      <c r="C5">
        <v>0.40899999999999997</v>
      </c>
      <c r="D5">
        <v>0.36399999999999999</v>
      </c>
      <c r="E5">
        <v>0.36</v>
      </c>
      <c r="F5">
        <v>0.45</v>
      </c>
      <c r="G5">
        <v>0.33900000000000002</v>
      </c>
      <c r="H5">
        <v>0.21299999999999999</v>
      </c>
      <c r="I5">
        <v>0.13100000000000001</v>
      </c>
    </row>
    <row r="6" spans="1:9">
      <c r="A6" t="s">
        <v>63</v>
      </c>
      <c r="B6">
        <f>B2/B5</f>
        <v>2.1607142857142856</v>
      </c>
      <c r="C6">
        <f t="shared" ref="C6:I6" si="0">C2/C5</f>
        <v>6.5281173594132031</v>
      </c>
      <c r="D6">
        <f t="shared" si="0"/>
        <v>8.3791208791208796</v>
      </c>
      <c r="E6">
        <f t="shared" si="0"/>
        <v>26.444444444444443</v>
      </c>
      <c r="F6">
        <f t="shared" si="0"/>
        <v>8.9333333333333318</v>
      </c>
      <c r="G6">
        <f t="shared" si="0"/>
        <v>26.843657817109143</v>
      </c>
      <c r="H6">
        <f t="shared" si="0"/>
        <v>14.366197183098592</v>
      </c>
      <c r="I6">
        <f t="shared" si="0"/>
        <v>23.664122137404579</v>
      </c>
    </row>
    <row r="7" spans="1:9">
      <c r="A7" s="1" t="s">
        <v>64</v>
      </c>
      <c r="B7" s="1">
        <f>B6/$B$6</f>
        <v>1</v>
      </c>
      <c r="C7" s="1">
        <f>C6/$B$6</f>
        <v>3.0212774555961932</v>
      </c>
      <c r="D7" s="1">
        <f>D6/$D$6</f>
        <v>1</v>
      </c>
      <c r="E7" s="1">
        <f>E6/$D$6</f>
        <v>3.1559927140255004</v>
      </c>
      <c r="F7" s="1">
        <f>F6/$F$6</f>
        <v>1</v>
      </c>
      <c r="G7" s="1">
        <f>G6/$F$6</f>
        <v>3.0048870690793823</v>
      </c>
      <c r="H7" s="1">
        <f>H6/$H$6</f>
        <v>1</v>
      </c>
      <c r="I7" s="1">
        <f>I6/$H$6</f>
        <v>1.6472085017212992</v>
      </c>
    </row>
    <row r="8" spans="1:9">
      <c r="A8" t="s">
        <v>65</v>
      </c>
      <c r="B8">
        <f>B3/B5</f>
        <v>1.5491071428571428</v>
      </c>
      <c r="C8">
        <f t="shared" ref="C8:I8" si="1">C3/C5</f>
        <v>1.7921760391198045</v>
      </c>
      <c r="D8">
        <f t="shared" si="1"/>
        <v>1.9945054945054945</v>
      </c>
      <c r="E8">
        <f t="shared" si="1"/>
        <v>3.9722222222222223</v>
      </c>
      <c r="F8">
        <f t="shared" si="1"/>
        <v>9.6222222222222218</v>
      </c>
      <c r="G8">
        <f t="shared" si="1"/>
        <v>12.24188790560472</v>
      </c>
      <c r="H8">
        <f t="shared" si="1"/>
        <v>0</v>
      </c>
      <c r="I8">
        <f t="shared" si="1"/>
        <v>0</v>
      </c>
    </row>
    <row r="9" spans="1:9">
      <c r="A9" s="1" t="s">
        <v>66</v>
      </c>
      <c r="B9" s="1">
        <f>B8/$B$8</f>
        <v>1</v>
      </c>
      <c r="C9" s="1">
        <f>C8/$B$8</f>
        <v>1.1569090281349748</v>
      </c>
      <c r="D9" s="1">
        <f>D8/$D$8</f>
        <v>1</v>
      </c>
      <c r="E9" s="1">
        <f>E8/$D$8</f>
        <v>1.9915824915824916</v>
      </c>
      <c r="F9" s="1">
        <f>F8/$F$8</f>
        <v>1</v>
      </c>
      <c r="G9" s="1">
        <f>G8/$F$8</f>
        <v>1.2722516299127309</v>
      </c>
      <c r="H9" s="1">
        <v>0</v>
      </c>
      <c r="I9" s="1">
        <v>0</v>
      </c>
    </row>
    <row r="10" spans="1:9">
      <c r="A10" t="s">
        <v>67</v>
      </c>
      <c r="B10">
        <f>B4/B5</f>
        <v>28.348214285714285</v>
      </c>
      <c r="C10">
        <f t="shared" ref="C10:I10" si="2">C4/C5</f>
        <v>53.789731051344745</v>
      </c>
      <c r="D10">
        <f t="shared" si="2"/>
        <v>4.5054945054945055</v>
      </c>
      <c r="E10">
        <f t="shared" si="2"/>
        <v>18.638888888888889</v>
      </c>
      <c r="F10">
        <f t="shared" si="2"/>
        <v>2.1466666666666665</v>
      </c>
      <c r="G10">
        <f t="shared" si="2"/>
        <v>3.6283185840707963</v>
      </c>
      <c r="H10">
        <f t="shared" si="2"/>
        <v>1.2769953051643195</v>
      </c>
      <c r="I10">
        <f t="shared" si="2"/>
        <v>7.3969465648854955</v>
      </c>
    </row>
    <row r="11" spans="1:9">
      <c r="A11" s="1" t="s">
        <v>68</v>
      </c>
      <c r="B11" s="1">
        <f>B10/$B$10</f>
        <v>1</v>
      </c>
      <c r="C11" s="1">
        <f>C10/$B$10</f>
        <v>1.8974645284253895</v>
      </c>
      <c r="D11" s="1">
        <f>D10/$D$10</f>
        <v>1</v>
      </c>
      <c r="E11" s="1">
        <f>E10/$D$10</f>
        <v>4.1369241192411925</v>
      </c>
      <c r="F11" s="1">
        <f>F10/$F$10</f>
        <v>1</v>
      </c>
      <c r="G11" s="1">
        <f>G10/$F$10</f>
        <v>1.6902105205298743</v>
      </c>
      <c r="H11" s="1">
        <f>H10/$H$10</f>
        <v>1</v>
      </c>
      <c r="I11" s="1">
        <f>I10/$H$10</f>
        <v>5.7924618320610675</v>
      </c>
    </row>
    <row r="16" spans="1:9">
      <c r="B16" t="s">
        <v>52</v>
      </c>
      <c r="C16" t="s">
        <v>53</v>
      </c>
      <c r="D16" t="s">
        <v>54</v>
      </c>
      <c r="E16" t="s">
        <v>55</v>
      </c>
      <c r="F16" t="s">
        <v>56</v>
      </c>
      <c r="G16" t="s">
        <v>57</v>
      </c>
      <c r="H16" t="s">
        <v>58</v>
      </c>
      <c r="I16" t="s">
        <v>59</v>
      </c>
    </row>
    <row r="17" spans="1:9">
      <c r="A17" t="s">
        <v>60</v>
      </c>
      <c r="B17">
        <v>2.23</v>
      </c>
      <c r="C17">
        <v>6.9</v>
      </c>
      <c r="D17">
        <v>4.5</v>
      </c>
      <c r="E17">
        <v>13.7</v>
      </c>
      <c r="F17">
        <v>4.8899999999999997</v>
      </c>
      <c r="G17">
        <v>10.199999999999999</v>
      </c>
      <c r="H17">
        <v>3.71</v>
      </c>
      <c r="I17">
        <v>5.33</v>
      </c>
    </row>
    <row r="18" spans="1:9">
      <c r="A18" t="s">
        <v>69</v>
      </c>
      <c r="B18">
        <v>0.752</v>
      </c>
      <c r="C18">
        <v>1.55</v>
      </c>
      <c r="D18">
        <v>0.747</v>
      </c>
      <c r="E18">
        <v>1.72</v>
      </c>
      <c r="F18">
        <v>4.49</v>
      </c>
      <c r="G18">
        <v>4.1500000000000004</v>
      </c>
      <c r="H18">
        <v>0</v>
      </c>
      <c r="I18">
        <v>0</v>
      </c>
    </row>
    <row r="19" spans="1:9">
      <c r="A19" t="s">
        <v>62</v>
      </c>
      <c r="B19">
        <v>10.9</v>
      </c>
      <c r="C19">
        <v>21.4</v>
      </c>
      <c r="D19">
        <v>1.59</v>
      </c>
      <c r="E19">
        <v>11.5</v>
      </c>
      <c r="F19">
        <v>0.71899999999999997</v>
      </c>
      <c r="G19">
        <v>1.1100000000000001</v>
      </c>
      <c r="H19">
        <v>0.25800000000000001</v>
      </c>
      <c r="I19">
        <v>1.67</v>
      </c>
    </row>
    <row r="20" spans="1:9">
      <c r="A20" t="s">
        <v>9</v>
      </c>
      <c r="B20">
        <v>0.46800000000000003</v>
      </c>
      <c r="C20">
        <v>0.50700000000000001</v>
      </c>
      <c r="D20">
        <v>0.36499999999999999</v>
      </c>
      <c r="E20">
        <v>0.26700000000000002</v>
      </c>
      <c r="F20">
        <v>0.38300000000000001</v>
      </c>
      <c r="G20">
        <v>0.23599999999999999</v>
      </c>
      <c r="H20">
        <v>0.185</v>
      </c>
      <c r="I20">
        <v>9.3299999999999994E-2</v>
      </c>
    </row>
    <row r="21" spans="1:9">
      <c r="A21" t="s">
        <v>63</v>
      </c>
      <c r="B21">
        <f>B17/B20</f>
        <v>4.7649572649572649</v>
      </c>
      <c r="C21">
        <f t="shared" ref="C21" si="3">C17/C20</f>
        <v>13.609467455621303</v>
      </c>
      <c r="D21">
        <f t="shared" ref="D21" si="4">D17/D20</f>
        <v>12.328767123287671</v>
      </c>
      <c r="E21">
        <f t="shared" ref="E21" si="5">E17/E20</f>
        <v>51.31086142322097</v>
      </c>
      <c r="F21">
        <f t="shared" ref="F21" si="6">F17/F20</f>
        <v>12.767624020887727</v>
      </c>
      <c r="G21">
        <f t="shared" ref="G21" si="7">G17/G20</f>
        <v>43.220338983050844</v>
      </c>
      <c r="H21">
        <f t="shared" ref="H21" si="8">H17/H20</f>
        <v>20.054054054054053</v>
      </c>
      <c r="I21">
        <f t="shared" ref="I21" si="9">I17/I20</f>
        <v>57.127545551982855</v>
      </c>
    </row>
    <row r="22" spans="1:9">
      <c r="A22" s="1" t="s">
        <v>64</v>
      </c>
      <c r="B22" s="1">
        <f>B21/$B$21</f>
        <v>1</v>
      </c>
      <c r="C22" s="1">
        <f>C21/$B$21</f>
        <v>2.8561572956191794</v>
      </c>
      <c r="D22" s="1">
        <f>D21/$D$21</f>
        <v>1</v>
      </c>
      <c r="E22" s="1">
        <f>E21/$D$21</f>
        <v>4.1618809821057008</v>
      </c>
      <c r="F22" s="1">
        <f>F21/$F$21</f>
        <v>1</v>
      </c>
      <c r="G22" s="1">
        <f>G21/$F$21</f>
        <v>3.3851512945825104</v>
      </c>
      <c r="H22" s="1">
        <f>H21/$H$21</f>
        <v>1</v>
      </c>
      <c r="I22" s="1">
        <f>I21/$H$21</f>
        <v>2.8486781474708436</v>
      </c>
    </row>
    <row r="23" spans="1:9">
      <c r="A23" t="s">
        <v>65</v>
      </c>
      <c r="B23">
        <f>B18/B20</f>
        <v>1.6068376068376067</v>
      </c>
      <c r="C23">
        <f t="shared" ref="C23:I23" si="10">C18/C20</f>
        <v>3.057199211045365</v>
      </c>
      <c r="D23">
        <f t="shared" si="10"/>
        <v>2.0465753424657533</v>
      </c>
      <c r="E23">
        <f t="shared" si="10"/>
        <v>6.4419475655430709</v>
      </c>
      <c r="F23">
        <f t="shared" si="10"/>
        <v>11.723237597911227</v>
      </c>
      <c r="G23">
        <f t="shared" si="10"/>
        <v>17.584745762711865</v>
      </c>
      <c r="H23">
        <f t="shared" si="10"/>
        <v>0</v>
      </c>
      <c r="I23">
        <f t="shared" si="10"/>
        <v>0</v>
      </c>
    </row>
    <row r="24" spans="1:9">
      <c r="A24" s="1" t="s">
        <v>66</v>
      </c>
      <c r="B24" s="1">
        <f>B23/$B$23</f>
        <v>1</v>
      </c>
      <c r="C24" s="1">
        <f>C23/$B$23</f>
        <v>1.902618657937807</v>
      </c>
      <c r="D24" s="1">
        <f>D23/$D$23</f>
        <v>1</v>
      </c>
      <c r="E24" s="1">
        <f>E23/$D$23</f>
        <v>3.1476718359079263</v>
      </c>
      <c r="F24" s="1">
        <f>F23/$F$23</f>
        <v>1</v>
      </c>
      <c r="G24" s="1">
        <f>G23/$F$23</f>
        <v>1.4999905628326602</v>
      </c>
      <c r="H24" s="1">
        <v>0</v>
      </c>
      <c r="I24" s="1">
        <v>0</v>
      </c>
    </row>
    <row r="25" spans="1:9">
      <c r="A25" t="s">
        <v>67</v>
      </c>
      <c r="B25">
        <f>B19/B20</f>
        <v>23.29059829059829</v>
      </c>
      <c r="C25">
        <f t="shared" ref="C25:I25" si="11">C19/C20</f>
        <v>42.209072978303745</v>
      </c>
      <c r="D25">
        <f t="shared" si="11"/>
        <v>4.3561643835616444</v>
      </c>
      <c r="E25">
        <f t="shared" si="11"/>
        <v>43.071161048689135</v>
      </c>
      <c r="F25">
        <f t="shared" si="11"/>
        <v>1.877284595300261</v>
      </c>
      <c r="G25">
        <f t="shared" si="11"/>
        <v>4.7033898305084749</v>
      </c>
      <c r="H25">
        <f t="shared" si="11"/>
        <v>1.3945945945945946</v>
      </c>
      <c r="I25">
        <f t="shared" si="11"/>
        <v>17.89924973204716</v>
      </c>
    </row>
    <row r="26" spans="1:9">
      <c r="A26" s="1" t="s">
        <v>70</v>
      </c>
      <c r="B26" s="1">
        <f>B25/$B$25</f>
        <v>1</v>
      </c>
      <c r="C26" s="1">
        <f>C25/$B$25</f>
        <v>1.8122794636556103</v>
      </c>
      <c r="D26" s="1">
        <f>D25/$D$25</f>
        <v>1</v>
      </c>
      <c r="E26" s="1">
        <f>E25/$D$25</f>
        <v>9.8874048948248632</v>
      </c>
      <c r="F26" s="1">
        <f>F25/$F$25</f>
        <v>1</v>
      </c>
      <c r="G26" s="1">
        <f>G25/$F$25</f>
        <v>2.5054218429551405</v>
      </c>
      <c r="H26" s="1">
        <f>H25/$H$25</f>
        <v>1</v>
      </c>
      <c r="I26" s="1">
        <f>I25/$H$25</f>
        <v>12.834733334995057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AFBF-9FAD-EC4B-9377-C88C63A5303F}">
  <dimension ref="A1:I23"/>
  <sheetViews>
    <sheetView zoomScale="65" workbookViewId="0">
      <selection activeCell="J37" sqref="J37"/>
    </sheetView>
  </sheetViews>
  <sheetFormatPr defaultColWidth="11" defaultRowHeight="15.95"/>
  <cols>
    <col min="1" max="1" width="26.625" customWidth="1"/>
  </cols>
  <sheetData>
    <row r="1" spans="1:9">
      <c r="B1" t="s">
        <v>52</v>
      </c>
      <c r="C1" t="s">
        <v>71</v>
      </c>
      <c r="D1" t="s">
        <v>54</v>
      </c>
      <c r="E1" t="s">
        <v>72</v>
      </c>
      <c r="F1" t="s">
        <v>56</v>
      </c>
      <c r="G1" t="s">
        <v>73</v>
      </c>
      <c r="H1" t="s">
        <v>58</v>
      </c>
      <c r="I1" t="s">
        <v>74</v>
      </c>
    </row>
    <row r="2" spans="1:9">
      <c r="A2" t="s">
        <v>60</v>
      </c>
      <c r="B2">
        <v>0.89900000000000002</v>
      </c>
      <c r="C2">
        <v>2.1800000000000002</v>
      </c>
      <c r="D2">
        <v>3.46</v>
      </c>
      <c r="E2">
        <v>3.79</v>
      </c>
      <c r="F2">
        <v>2.87</v>
      </c>
      <c r="G2">
        <v>3.31</v>
      </c>
      <c r="H2">
        <v>3.17</v>
      </c>
      <c r="I2">
        <v>2.65</v>
      </c>
    </row>
    <row r="3" spans="1:9">
      <c r="A3" t="s">
        <v>69</v>
      </c>
      <c r="B3">
        <v>0.109</v>
      </c>
      <c r="C3">
        <v>0.53200000000000003</v>
      </c>
      <c r="D3">
        <v>0.32400000000000001</v>
      </c>
      <c r="E3">
        <v>0.52600000000000002</v>
      </c>
      <c r="F3">
        <v>0.78</v>
      </c>
      <c r="G3">
        <v>0.71099999999999997</v>
      </c>
      <c r="H3">
        <v>5.3400000000000003E-2</v>
      </c>
      <c r="I3">
        <v>4.9399999999999999E-2</v>
      </c>
    </row>
    <row r="4" spans="1:9">
      <c r="A4" t="s">
        <v>62</v>
      </c>
      <c r="B4">
        <v>6.11</v>
      </c>
      <c r="C4">
        <v>16.600000000000001</v>
      </c>
      <c r="D4">
        <v>2.23</v>
      </c>
      <c r="E4">
        <v>4.88</v>
      </c>
      <c r="F4">
        <v>1.48</v>
      </c>
      <c r="G4">
        <v>1.4</v>
      </c>
      <c r="H4">
        <v>1.23</v>
      </c>
      <c r="I4">
        <v>0.91800000000000004</v>
      </c>
    </row>
    <row r="5" spans="1:9">
      <c r="A5" t="s">
        <v>9</v>
      </c>
      <c r="B5">
        <v>5.16</v>
      </c>
      <c r="C5">
        <v>6.92</v>
      </c>
      <c r="D5">
        <v>11.5</v>
      </c>
      <c r="E5">
        <v>11.5</v>
      </c>
      <c r="F5">
        <v>12</v>
      </c>
      <c r="G5">
        <v>7.4</v>
      </c>
      <c r="H5">
        <v>16.5</v>
      </c>
      <c r="I5">
        <v>18.5</v>
      </c>
    </row>
    <row r="6" spans="1:9">
      <c r="A6" t="s">
        <v>63</v>
      </c>
      <c r="B6">
        <f>B2/B5</f>
        <v>0.1742248062015504</v>
      </c>
      <c r="C6">
        <f t="shared" ref="C6:I6" si="0">C2/C5</f>
        <v>0.31502890173410408</v>
      </c>
      <c r="D6">
        <f t="shared" si="0"/>
        <v>0.30086956521739128</v>
      </c>
      <c r="E6">
        <f t="shared" si="0"/>
        <v>0.32956521739130434</v>
      </c>
      <c r="F6">
        <f t="shared" si="0"/>
        <v>0.23916666666666667</v>
      </c>
      <c r="G6">
        <f t="shared" si="0"/>
        <v>0.44729729729729728</v>
      </c>
      <c r="H6">
        <f t="shared" si="0"/>
        <v>0.19212121212121211</v>
      </c>
      <c r="I6">
        <f t="shared" si="0"/>
        <v>0.14324324324324325</v>
      </c>
    </row>
    <row r="7" spans="1:9">
      <c r="A7" s="1" t="s">
        <v>64</v>
      </c>
      <c r="B7" s="1">
        <f>B6/$B$6</f>
        <v>1</v>
      </c>
      <c r="C7" s="1">
        <f>C6/$B$6</f>
        <v>1.8081747863714983</v>
      </c>
      <c r="D7" s="1">
        <f>D6/$D$6</f>
        <v>1</v>
      </c>
      <c r="E7" s="1">
        <f>E6/$D$6</f>
        <v>1.0953757225433527</v>
      </c>
      <c r="F7" s="1">
        <f>F6/$F$6</f>
        <v>1</v>
      </c>
      <c r="G7" s="1">
        <f>G6/$F$6</f>
        <v>1.8702326019399189</v>
      </c>
      <c r="H7" s="1">
        <f>H6/$H$6</f>
        <v>1</v>
      </c>
      <c r="I7" s="1">
        <f t="shared" ref="I7" si="1">I6/$H$6</f>
        <v>0.74558785915252801</v>
      </c>
    </row>
    <row r="8" spans="1:9">
      <c r="A8" t="s">
        <v>65</v>
      </c>
      <c r="B8">
        <f>B3/B5</f>
        <v>2.1124031007751936E-2</v>
      </c>
      <c r="C8">
        <f t="shared" ref="C8:I8" si="2">C3/C5</f>
        <v>7.6878612716763009E-2</v>
      </c>
      <c r="D8">
        <f t="shared" si="2"/>
        <v>2.8173913043478261E-2</v>
      </c>
      <c r="E8">
        <f t="shared" si="2"/>
        <v>4.5739130434782609E-2</v>
      </c>
      <c r="F8">
        <f t="shared" si="2"/>
        <v>6.5000000000000002E-2</v>
      </c>
      <c r="G8">
        <f t="shared" si="2"/>
        <v>9.6081081081081071E-2</v>
      </c>
      <c r="H8">
        <f t="shared" si="2"/>
        <v>3.2363636363636366E-3</v>
      </c>
      <c r="I8">
        <f t="shared" si="2"/>
        <v>2.6702702702702703E-3</v>
      </c>
    </row>
    <row r="9" spans="1:9">
      <c r="A9" s="1" t="s">
        <v>75</v>
      </c>
      <c r="B9" s="1">
        <f>B8/$B$8</f>
        <v>1</v>
      </c>
      <c r="C9" s="1">
        <f>C8/$B$8</f>
        <v>3.6393912075091484</v>
      </c>
      <c r="D9" s="1">
        <f>D8/$D$8</f>
        <v>1</v>
      </c>
      <c r="E9" s="1">
        <f>E8/$D$8</f>
        <v>1.6234567901234567</v>
      </c>
      <c r="F9" s="1">
        <f>F8/$F$8</f>
        <v>1</v>
      </c>
      <c r="G9" s="1">
        <f>G8/$F$8</f>
        <v>1.4781704781704779</v>
      </c>
      <c r="H9" s="1">
        <f>H8/$H$8</f>
        <v>1</v>
      </c>
      <c r="I9" s="1">
        <f>I8/$H$8</f>
        <v>0.82508351047676887</v>
      </c>
    </row>
    <row r="10" spans="1:9">
      <c r="A10" t="s">
        <v>67</v>
      </c>
      <c r="B10">
        <f>B4/B5</f>
        <v>1.1841085271317831</v>
      </c>
      <c r="C10">
        <f t="shared" ref="C10:I10" si="3">C4/C5</f>
        <v>2.3988439306358385</v>
      </c>
      <c r="D10">
        <f t="shared" si="3"/>
        <v>0.19391304347826085</v>
      </c>
      <c r="E10">
        <f t="shared" si="3"/>
        <v>0.42434782608695654</v>
      </c>
      <c r="F10">
        <f t="shared" si="3"/>
        <v>0.12333333333333334</v>
      </c>
      <c r="G10">
        <f t="shared" si="3"/>
        <v>0.18918918918918917</v>
      </c>
      <c r="H10">
        <f t="shared" si="3"/>
        <v>7.454545454545454E-2</v>
      </c>
      <c r="I10">
        <f t="shared" si="3"/>
        <v>4.9621621621621627E-2</v>
      </c>
    </row>
    <row r="11" spans="1:9">
      <c r="A11" s="1" t="s">
        <v>68</v>
      </c>
      <c r="B11" s="1">
        <f>B10/$B$10</f>
        <v>1</v>
      </c>
      <c r="C11" s="1">
        <f>C10/$B$10</f>
        <v>2.0258649234175001</v>
      </c>
      <c r="D11" s="1">
        <f>D10/$D$10</f>
        <v>1</v>
      </c>
      <c r="E11" s="1">
        <f>E10/$D$10</f>
        <v>2.188340807174888</v>
      </c>
      <c r="F11" s="1">
        <f>F10/$F$10</f>
        <v>1</v>
      </c>
      <c r="G11" s="1">
        <f>G10/$F$10</f>
        <v>1.5339663988312635</v>
      </c>
      <c r="H11" s="1">
        <f>H10/$H$10</f>
        <v>1</v>
      </c>
      <c r="I11" s="1">
        <f>I10/$H$10</f>
        <v>0.66565589980224138</v>
      </c>
    </row>
    <row r="13" spans="1:9">
      <c r="B13" t="s">
        <v>52</v>
      </c>
      <c r="C13" t="s">
        <v>71</v>
      </c>
      <c r="D13" t="s">
        <v>54</v>
      </c>
      <c r="E13" t="s">
        <v>72</v>
      </c>
      <c r="F13" t="s">
        <v>56</v>
      </c>
      <c r="G13" t="s">
        <v>73</v>
      </c>
      <c r="H13" t="s">
        <v>58</v>
      </c>
      <c r="I13" t="s">
        <v>74</v>
      </c>
    </row>
    <row r="14" spans="1:9">
      <c r="A14" t="s">
        <v>60</v>
      </c>
      <c r="B14">
        <v>0.126</v>
      </c>
      <c r="C14">
        <v>9.4500000000000001E-2</v>
      </c>
      <c r="D14">
        <v>0.25900000000000001</v>
      </c>
      <c r="E14">
        <v>0.22700000000000001</v>
      </c>
      <c r="F14">
        <v>6.6499999999999997E-3</v>
      </c>
      <c r="G14">
        <v>6.8199999999999997E-3</v>
      </c>
      <c r="H14">
        <v>2.0400000000000001E-2</v>
      </c>
      <c r="I14">
        <v>1.8200000000000001E-2</v>
      </c>
    </row>
    <row r="15" spans="1:9">
      <c r="A15" t="s">
        <v>69</v>
      </c>
      <c r="B15">
        <v>0.48099999999999998</v>
      </c>
      <c r="C15">
        <v>0.86199999999999999</v>
      </c>
      <c r="D15">
        <v>0.46400000000000002</v>
      </c>
      <c r="E15">
        <v>1.1299999999999999</v>
      </c>
      <c r="F15">
        <v>0.80600000000000005</v>
      </c>
      <c r="G15">
        <v>0.70299999999999996</v>
      </c>
      <c r="H15">
        <f>I15</f>
        <v>2.5399999999999999E-2</v>
      </c>
      <c r="I15">
        <v>2.5399999999999999E-2</v>
      </c>
    </row>
    <row r="16" spans="1:9">
      <c r="A16" t="s">
        <v>62</v>
      </c>
      <c r="B16">
        <v>0.29399999999999998</v>
      </c>
      <c r="C16">
        <v>0.73699999999999999</v>
      </c>
      <c r="D16">
        <v>4.6199999999999998E-2</v>
      </c>
      <c r="E16">
        <v>7.46E-2</v>
      </c>
      <c r="F16">
        <v>0</v>
      </c>
      <c r="G16">
        <v>0</v>
      </c>
      <c r="H16">
        <v>0</v>
      </c>
      <c r="I16">
        <v>0</v>
      </c>
    </row>
    <row r="17" spans="1:9">
      <c r="A17" t="s">
        <v>9</v>
      </c>
      <c r="B17">
        <v>1.74</v>
      </c>
      <c r="C17">
        <v>1.07</v>
      </c>
      <c r="D17">
        <v>2.68</v>
      </c>
      <c r="E17">
        <v>2.2999999999999998</v>
      </c>
      <c r="F17">
        <v>0.69199999999999995</v>
      </c>
      <c r="G17">
        <v>0.379</v>
      </c>
      <c r="H17">
        <v>1.25</v>
      </c>
      <c r="I17">
        <v>1.68</v>
      </c>
    </row>
    <row r="18" spans="1:9">
      <c r="A18" t="s">
        <v>63</v>
      </c>
      <c r="B18">
        <f>B14/B17</f>
        <v>7.2413793103448282E-2</v>
      </c>
      <c r="C18">
        <f t="shared" ref="C18" si="4">C14/C17</f>
        <v>8.8317757009345785E-2</v>
      </c>
      <c r="D18">
        <f t="shared" ref="D18" si="5">D14/D17</f>
        <v>9.6641791044776118E-2</v>
      </c>
      <c r="E18">
        <f t="shared" ref="E18" si="6">E14/E17</f>
        <v>9.8695652173913059E-2</v>
      </c>
      <c r="F18">
        <f t="shared" ref="F18" si="7">F14/F17</f>
        <v>9.6098265895953761E-3</v>
      </c>
      <c r="G18">
        <f t="shared" ref="G18" si="8">G14/G17</f>
        <v>1.7994722955145117E-2</v>
      </c>
      <c r="H18">
        <f t="shared" ref="H18" si="9">H14/H17</f>
        <v>1.6320000000000001E-2</v>
      </c>
      <c r="I18">
        <f t="shared" ref="I18" si="10">I14/I17</f>
        <v>1.0833333333333334E-2</v>
      </c>
    </row>
    <row r="19" spans="1:9">
      <c r="A19" s="1" t="s">
        <v>64</v>
      </c>
      <c r="B19" s="1">
        <f>B18/$B$18</f>
        <v>1</v>
      </c>
      <c r="C19" s="1">
        <f>C18/$B$18</f>
        <v>1.2196261682242988</v>
      </c>
      <c r="D19" s="1">
        <f>D18/$D$18</f>
        <v>1</v>
      </c>
      <c r="E19" s="1">
        <f>E18/$D$18</f>
        <v>1.0212523082088301</v>
      </c>
      <c r="F19" s="1">
        <f>F18/$F$18</f>
        <v>1</v>
      </c>
      <c r="G19" s="1">
        <f>G18/$F$18</f>
        <v>1.8725335766857776</v>
      </c>
      <c r="H19" s="1">
        <f>H18/$H$18</f>
        <v>1</v>
      </c>
      <c r="I19" s="1">
        <f>I18/$H$18</f>
        <v>0.66380718954248363</v>
      </c>
    </row>
    <row r="20" spans="1:9">
      <c r="A20" t="s">
        <v>65</v>
      </c>
      <c r="B20">
        <f>B15/B17</f>
        <v>0.27643678160919538</v>
      </c>
      <c r="C20">
        <f t="shared" ref="C20:I20" si="11">C15/C17</f>
        <v>0.80560747663551391</v>
      </c>
      <c r="D20">
        <f t="shared" si="11"/>
        <v>0.17313432835820897</v>
      </c>
      <c r="E20">
        <f t="shared" si="11"/>
        <v>0.49130434782608695</v>
      </c>
      <c r="F20">
        <f t="shared" si="11"/>
        <v>1.1647398843930636</v>
      </c>
      <c r="G20">
        <f t="shared" si="11"/>
        <v>1.854881266490765</v>
      </c>
      <c r="H20">
        <f t="shared" si="11"/>
        <v>2.0319999999999998E-2</v>
      </c>
      <c r="I20">
        <f t="shared" si="11"/>
        <v>1.5119047619047619E-2</v>
      </c>
    </row>
    <row r="21" spans="1:9">
      <c r="A21" s="1" t="s">
        <v>75</v>
      </c>
      <c r="B21" s="1">
        <f>B20/$B$20</f>
        <v>1</v>
      </c>
      <c r="C21" s="1">
        <f>C20/$B$20</f>
        <v>2.914255736685643</v>
      </c>
      <c r="D21" s="1">
        <f>D20/$D$20</f>
        <v>1</v>
      </c>
      <c r="E21" s="1">
        <f>E20/$D$20</f>
        <v>2.8377061469265366</v>
      </c>
      <c r="F21" s="1">
        <f>F20/$F$20</f>
        <v>1</v>
      </c>
      <c r="G21" s="1">
        <f>G20/$F$20</f>
        <v>1.5925283330168851</v>
      </c>
      <c r="H21" s="1">
        <f>H20/$H$20</f>
        <v>1</v>
      </c>
      <c r="I21" s="1">
        <f>I20/$H$20</f>
        <v>0.74404761904761907</v>
      </c>
    </row>
    <row r="22" spans="1:9">
      <c r="A22" t="s">
        <v>67</v>
      </c>
      <c r="B22">
        <f>B16/B17</f>
        <v>0.16896551724137931</v>
      </c>
      <c r="C22">
        <f t="shared" ref="C22:I22" si="12">C16/C17</f>
        <v>0.68878504672897189</v>
      </c>
      <c r="D22">
        <f t="shared" si="12"/>
        <v>1.7238805970149252E-2</v>
      </c>
      <c r="E22">
        <f t="shared" si="12"/>
        <v>3.2434782608695652E-2</v>
      </c>
      <c r="F22">
        <f t="shared" si="12"/>
        <v>0</v>
      </c>
      <c r="G22">
        <f t="shared" si="12"/>
        <v>0</v>
      </c>
      <c r="H22">
        <f t="shared" si="12"/>
        <v>0</v>
      </c>
      <c r="I22">
        <f t="shared" si="12"/>
        <v>0</v>
      </c>
    </row>
    <row r="23" spans="1:9">
      <c r="A23" s="1" t="s">
        <v>68</v>
      </c>
      <c r="B23" s="1">
        <f>B22/$B$22</f>
        <v>1</v>
      </c>
      <c r="C23" s="1">
        <f>C22/$B$22</f>
        <v>4.0764829296204459</v>
      </c>
      <c r="D23" s="1">
        <f>D22/$D$22</f>
        <v>1</v>
      </c>
      <c r="E23" s="1">
        <f>E22/$D$22</f>
        <v>1.8814982119329946</v>
      </c>
      <c r="F23" s="1">
        <v>0</v>
      </c>
      <c r="G23" s="1">
        <v>0</v>
      </c>
      <c r="H23" s="1">
        <v>0</v>
      </c>
      <c r="I23" s="1">
        <v>0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3874-AF20-D94F-B0D2-C4FE17779E5D}">
  <dimension ref="A1:P48"/>
  <sheetViews>
    <sheetView tabSelected="1" topLeftCell="K1" zoomScale="95" zoomScaleNormal="95" workbookViewId="0">
      <selection activeCell="W38" sqref="S6:W38"/>
    </sheetView>
  </sheetViews>
  <sheetFormatPr defaultColWidth="11" defaultRowHeight="15.95"/>
  <cols>
    <col min="1" max="1" width="25.125" customWidth="1"/>
    <col min="10" max="10" width="25.125" customWidth="1"/>
  </cols>
  <sheetData>
    <row r="1" spans="1:16">
      <c r="A1" s="13" t="s">
        <v>76</v>
      </c>
      <c r="B1" s="14"/>
      <c r="C1" s="14"/>
      <c r="D1" s="14"/>
      <c r="E1" s="14"/>
      <c r="F1" s="14"/>
      <c r="G1" s="15"/>
      <c r="J1" s="13" t="s">
        <v>77</v>
      </c>
      <c r="K1" s="14"/>
      <c r="L1" s="14"/>
      <c r="M1" s="14"/>
      <c r="N1" s="14"/>
      <c r="O1" s="14"/>
      <c r="P1" s="15"/>
    </row>
    <row r="2" spans="1:16">
      <c r="A2" s="4"/>
      <c r="B2" s="3" t="s">
        <v>78</v>
      </c>
      <c r="C2" s="3" t="s">
        <v>79</v>
      </c>
      <c r="D2" s="3" t="s">
        <v>80</v>
      </c>
      <c r="E2" s="3" t="s">
        <v>81</v>
      </c>
      <c r="F2" s="3" t="s">
        <v>82</v>
      </c>
      <c r="G2" s="5" t="s">
        <v>83</v>
      </c>
      <c r="H2" s="3"/>
      <c r="I2" s="3"/>
      <c r="J2" s="4"/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5" t="s">
        <v>83</v>
      </c>
    </row>
    <row r="3" spans="1:16">
      <c r="A3" s="6" t="s">
        <v>84</v>
      </c>
      <c r="B3">
        <v>580000</v>
      </c>
      <c r="C3">
        <v>593000</v>
      </c>
      <c r="D3">
        <v>690000</v>
      </c>
      <c r="E3">
        <v>264000</v>
      </c>
      <c r="F3">
        <v>517000</v>
      </c>
      <c r="G3" s="7">
        <v>220000</v>
      </c>
      <c r="J3" s="6" t="s">
        <v>84</v>
      </c>
      <c r="K3">
        <v>1450000</v>
      </c>
      <c r="L3">
        <v>1350000</v>
      </c>
      <c r="M3">
        <v>1360000</v>
      </c>
      <c r="N3">
        <v>1147000</v>
      </c>
      <c r="O3">
        <v>760000</v>
      </c>
      <c r="P3" s="7">
        <v>234000</v>
      </c>
    </row>
    <row r="4" spans="1:16">
      <c r="A4" s="6" t="s">
        <v>85</v>
      </c>
      <c r="B4">
        <v>1540000</v>
      </c>
      <c r="C4">
        <v>1770000</v>
      </c>
      <c r="D4">
        <v>2030000</v>
      </c>
      <c r="E4">
        <v>1040000</v>
      </c>
      <c r="F4">
        <v>1370000</v>
      </c>
      <c r="G4" s="7">
        <v>752000</v>
      </c>
      <c r="J4" s="6" t="s">
        <v>85</v>
      </c>
      <c r="K4">
        <v>214000</v>
      </c>
      <c r="L4">
        <v>275000</v>
      </c>
      <c r="M4">
        <v>232000</v>
      </c>
      <c r="N4">
        <v>324000</v>
      </c>
      <c r="O4">
        <v>251000</v>
      </c>
      <c r="P4" s="7">
        <v>193000</v>
      </c>
    </row>
    <row r="5" spans="1:16">
      <c r="A5" s="6" t="s">
        <v>86</v>
      </c>
      <c r="B5">
        <v>3200000</v>
      </c>
      <c r="C5">
        <v>2310000</v>
      </c>
      <c r="D5">
        <v>2410000</v>
      </c>
      <c r="E5">
        <v>1990000</v>
      </c>
      <c r="F5">
        <v>2130000</v>
      </c>
      <c r="G5" s="7">
        <v>1630000</v>
      </c>
      <c r="J5" s="6" t="s">
        <v>86</v>
      </c>
      <c r="K5">
        <v>1520000</v>
      </c>
      <c r="L5">
        <v>1330000</v>
      </c>
      <c r="M5">
        <v>911000</v>
      </c>
      <c r="N5">
        <v>1490000</v>
      </c>
      <c r="O5">
        <v>1040000</v>
      </c>
      <c r="P5" s="7">
        <v>1320000</v>
      </c>
    </row>
    <row r="6" spans="1:16">
      <c r="A6" s="6" t="s">
        <v>9</v>
      </c>
      <c r="B6">
        <v>2020000</v>
      </c>
      <c r="C6">
        <v>1860000</v>
      </c>
      <c r="D6">
        <v>2170000</v>
      </c>
      <c r="E6">
        <v>1410000</v>
      </c>
      <c r="F6">
        <v>2350000</v>
      </c>
      <c r="G6" s="7">
        <v>1400000</v>
      </c>
      <c r="J6" s="6" t="s">
        <v>9</v>
      </c>
      <c r="K6">
        <v>1760000</v>
      </c>
      <c r="L6">
        <v>1840000</v>
      </c>
      <c r="M6">
        <v>1490000</v>
      </c>
      <c r="N6">
        <v>2170000</v>
      </c>
      <c r="O6">
        <v>2030000</v>
      </c>
      <c r="P6" s="7">
        <v>2220000</v>
      </c>
    </row>
    <row r="7" spans="1:16">
      <c r="A7" s="6" t="s">
        <v>87</v>
      </c>
      <c r="B7">
        <f>B3/B6</f>
        <v>0.28712871287128711</v>
      </c>
      <c r="C7">
        <f t="shared" ref="C7:G7" si="0">C3/C6</f>
        <v>0.3188172043010753</v>
      </c>
      <c r="D7">
        <f t="shared" si="0"/>
        <v>0.31797235023041476</v>
      </c>
      <c r="E7">
        <f t="shared" si="0"/>
        <v>0.18723404255319148</v>
      </c>
      <c r="F7">
        <f t="shared" si="0"/>
        <v>0.22</v>
      </c>
      <c r="G7" s="7">
        <f t="shared" si="0"/>
        <v>0.15714285714285714</v>
      </c>
      <c r="J7" s="6" t="s">
        <v>87</v>
      </c>
      <c r="K7">
        <f>K3/K6</f>
        <v>0.82386363636363635</v>
      </c>
      <c r="L7">
        <f t="shared" ref="L7:P7" si="1">L3/L6</f>
        <v>0.73369565217391308</v>
      </c>
      <c r="M7">
        <f t="shared" si="1"/>
        <v>0.91275167785234901</v>
      </c>
      <c r="N7">
        <f t="shared" si="1"/>
        <v>0.52857142857142858</v>
      </c>
      <c r="O7">
        <f t="shared" si="1"/>
        <v>0.37438423645320196</v>
      </c>
      <c r="P7" s="7">
        <f t="shared" si="1"/>
        <v>0.10540540540540541</v>
      </c>
    </row>
    <row r="8" spans="1:16">
      <c r="A8" s="8" t="s">
        <v>88</v>
      </c>
      <c r="B8" s="1">
        <f>B7/$B$7</f>
        <v>1</v>
      </c>
      <c r="C8" s="1">
        <f t="shared" ref="C8:G8" si="2">C7/$B$7</f>
        <v>1.1103633667037451</v>
      </c>
      <c r="D8" s="1">
        <f t="shared" si="2"/>
        <v>1.1074209439059273</v>
      </c>
      <c r="E8" s="1">
        <f t="shared" si="2"/>
        <v>0.65209097578870145</v>
      </c>
      <c r="F8" s="1">
        <f t="shared" si="2"/>
        <v>0.76620689655172425</v>
      </c>
      <c r="G8" s="9">
        <f t="shared" si="2"/>
        <v>0.5472906403940887</v>
      </c>
      <c r="J8" s="8" t="s">
        <v>88</v>
      </c>
      <c r="K8" s="1">
        <f>K7/$K$7</f>
        <v>1</v>
      </c>
      <c r="L8" s="1">
        <f>L7/$K$7</f>
        <v>0.89055472263868074</v>
      </c>
      <c r="M8" s="1">
        <f t="shared" ref="M8:P8" si="3">M7/$K$7</f>
        <v>1.1078916917380237</v>
      </c>
      <c r="N8" s="1">
        <f t="shared" si="3"/>
        <v>0.64157635467980301</v>
      </c>
      <c r="O8" s="1">
        <f t="shared" si="3"/>
        <v>0.45442500424664511</v>
      </c>
      <c r="P8" s="9">
        <f t="shared" si="3"/>
        <v>0.12794035414725072</v>
      </c>
    </row>
    <row r="9" spans="1:16">
      <c r="A9" s="6" t="s">
        <v>89</v>
      </c>
      <c r="B9">
        <f>B4/B6</f>
        <v>0.76237623762376239</v>
      </c>
      <c r="C9">
        <f t="shared" ref="C9:G9" si="4">C4/C6</f>
        <v>0.95161290322580649</v>
      </c>
      <c r="D9">
        <f t="shared" si="4"/>
        <v>0.93548387096774188</v>
      </c>
      <c r="E9">
        <f t="shared" si="4"/>
        <v>0.73758865248226946</v>
      </c>
      <c r="F9">
        <f t="shared" si="4"/>
        <v>0.58297872340425527</v>
      </c>
      <c r="G9" s="7">
        <f t="shared" si="4"/>
        <v>0.53714285714285714</v>
      </c>
      <c r="J9" s="6" t="s">
        <v>89</v>
      </c>
      <c r="K9">
        <f>K4/K6</f>
        <v>0.1215909090909091</v>
      </c>
      <c r="L9">
        <f t="shared" ref="L9:P9" si="5">L4/L6</f>
        <v>0.14945652173913043</v>
      </c>
      <c r="M9">
        <f t="shared" si="5"/>
        <v>0.15570469798657718</v>
      </c>
      <c r="N9">
        <f t="shared" si="5"/>
        <v>0.14930875576036867</v>
      </c>
      <c r="O9">
        <f t="shared" si="5"/>
        <v>0.12364532019704433</v>
      </c>
      <c r="P9" s="7">
        <f t="shared" si="5"/>
        <v>8.6936936936936937E-2</v>
      </c>
    </row>
    <row r="10" spans="1:16">
      <c r="A10" s="8" t="s">
        <v>90</v>
      </c>
      <c r="B10" s="1">
        <f>B9/$B$9</f>
        <v>1</v>
      </c>
      <c r="C10" s="1">
        <f t="shared" ref="C10:G10" si="6">C9/$B$9</f>
        <v>1.2482195224130708</v>
      </c>
      <c r="D10" s="1">
        <f t="shared" si="6"/>
        <v>1.2270632593213238</v>
      </c>
      <c r="E10" s="1">
        <f t="shared" si="6"/>
        <v>0.96748641429492488</v>
      </c>
      <c r="F10" s="1">
        <f t="shared" si="6"/>
        <v>0.76468637745233481</v>
      </c>
      <c r="G10" s="9">
        <f t="shared" si="6"/>
        <v>0.70456400742115022</v>
      </c>
      <c r="J10" s="8" t="s">
        <v>90</v>
      </c>
      <c r="K10" s="1">
        <f>K9/$K$9</f>
        <v>1</v>
      </c>
      <c r="L10" s="1">
        <f t="shared" ref="L10:P10" si="7">L9/$K$9</f>
        <v>1.2291751320601381</v>
      </c>
      <c r="M10" s="1">
        <f t="shared" si="7"/>
        <v>1.2805620021325974</v>
      </c>
      <c r="N10" s="1">
        <f t="shared" si="7"/>
        <v>1.2279598604591069</v>
      </c>
      <c r="O10" s="1">
        <f t="shared" si="7"/>
        <v>1.0168960913401777</v>
      </c>
      <c r="P10" s="9">
        <f t="shared" si="7"/>
        <v>0.71499536920097662</v>
      </c>
    </row>
    <row r="11" spans="1:16">
      <c r="A11" s="6" t="s">
        <v>91</v>
      </c>
      <c r="B11">
        <f>B5/B6</f>
        <v>1.5841584158415842</v>
      </c>
      <c r="C11">
        <f t="shared" ref="C11:G11" si="8">C5/C6</f>
        <v>1.2419354838709677</v>
      </c>
      <c r="D11">
        <f t="shared" si="8"/>
        <v>1.1105990783410138</v>
      </c>
      <c r="E11">
        <f t="shared" si="8"/>
        <v>1.4113475177304964</v>
      </c>
      <c r="F11">
        <f t="shared" si="8"/>
        <v>0.90638297872340423</v>
      </c>
      <c r="G11" s="7">
        <f t="shared" si="8"/>
        <v>1.1642857142857144</v>
      </c>
      <c r="J11" s="6" t="s">
        <v>91</v>
      </c>
      <c r="K11">
        <f>K5/K6</f>
        <v>0.86363636363636365</v>
      </c>
      <c r="L11">
        <f t="shared" ref="L11:P11" si="9">L5/L6</f>
        <v>0.72282608695652173</v>
      </c>
      <c r="M11">
        <f t="shared" si="9"/>
        <v>0.61140939597315436</v>
      </c>
      <c r="N11">
        <f t="shared" si="9"/>
        <v>0.68663594470046085</v>
      </c>
      <c r="O11">
        <f t="shared" si="9"/>
        <v>0.51231527093596063</v>
      </c>
      <c r="P11" s="7">
        <f t="shared" si="9"/>
        <v>0.59459459459459463</v>
      </c>
    </row>
    <row r="12" spans="1:16">
      <c r="A12" s="8" t="s">
        <v>92</v>
      </c>
      <c r="B12" s="1">
        <f>B11/$B$11</f>
        <v>1</v>
      </c>
      <c r="C12" s="1">
        <f t="shared" ref="C12:G12" si="10">C11/$B$11</f>
        <v>0.78397177419354835</v>
      </c>
      <c r="D12" s="1">
        <f t="shared" si="10"/>
        <v>0.70106566820276495</v>
      </c>
      <c r="E12" s="1">
        <f t="shared" si="10"/>
        <v>0.89091312056737582</v>
      </c>
      <c r="F12" s="1">
        <f t="shared" si="10"/>
        <v>0.57215425531914887</v>
      </c>
      <c r="G12" s="9">
        <f t="shared" si="10"/>
        <v>0.7349553571428572</v>
      </c>
      <c r="J12" s="8" t="s">
        <v>92</v>
      </c>
      <c r="K12" s="1">
        <f>K11/$K$11</f>
        <v>1</v>
      </c>
      <c r="L12" s="1">
        <f t="shared" ref="L12:P12" si="11">L11/$K$11</f>
        <v>0.83695652173913038</v>
      </c>
      <c r="M12" s="1">
        <f t="shared" si="11"/>
        <v>0.70794772165312614</v>
      </c>
      <c r="N12" s="1">
        <f t="shared" si="11"/>
        <v>0.79505214649527045</v>
      </c>
      <c r="O12" s="1">
        <f t="shared" si="11"/>
        <v>0.59320715582058603</v>
      </c>
      <c r="P12" s="9">
        <f t="shared" si="11"/>
        <v>0.68847795163584635</v>
      </c>
    </row>
    <row r="13" spans="1:16">
      <c r="A13" s="4"/>
      <c r="G13" s="7"/>
      <c r="J13" s="4"/>
      <c r="P13" s="7"/>
    </row>
    <row r="14" spans="1:16">
      <c r="A14" s="4"/>
      <c r="G14" s="7"/>
      <c r="J14" s="4"/>
      <c r="K14" s="3" t="s">
        <v>78</v>
      </c>
      <c r="L14" s="3" t="s">
        <v>79</v>
      </c>
      <c r="M14" s="3" t="s">
        <v>80</v>
      </c>
      <c r="N14" s="3" t="s">
        <v>81</v>
      </c>
      <c r="O14" s="3" t="s">
        <v>82</v>
      </c>
      <c r="P14" s="5" t="s">
        <v>83</v>
      </c>
    </row>
    <row r="15" spans="1:16">
      <c r="A15" s="6" t="s">
        <v>84</v>
      </c>
      <c r="B15">
        <v>465000</v>
      </c>
      <c r="C15">
        <v>385000</v>
      </c>
      <c r="D15">
        <v>177000</v>
      </c>
      <c r="E15">
        <v>408000</v>
      </c>
      <c r="F15">
        <v>146000</v>
      </c>
      <c r="G15" s="7">
        <v>116000</v>
      </c>
      <c r="J15" s="6" t="s">
        <v>84</v>
      </c>
      <c r="K15">
        <v>555000</v>
      </c>
      <c r="L15">
        <v>553000</v>
      </c>
      <c r="M15">
        <v>577000</v>
      </c>
      <c r="N15">
        <v>510000</v>
      </c>
      <c r="O15">
        <v>431000</v>
      </c>
      <c r="P15" s="7">
        <v>164000</v>
      </c>
    </row>
    <row r="16" spans="1:16">
      <c r="A16" s="6" t="s">
        <v>85</v>
      </c>
      <c r="B16">
        <v>1780000</v>
      </c>
      <c r="C16">
        <v>1680000</v>
      </c>
      <c r="D16">
        <v>1420000</v>
      </c>
      <c r="E16">
        <v>1710000</v>
      </c>
      <c r="F16">
        <v>748000</v>
      </c>
      <c r="G16" s="7">
        <v>717000</v>
      </c>
      <c r="J16" s="6" t="s">
        <v>85</v>
      </c>
      <c r="K16">
        <v>589000</v>
      </c>
      <c r="L16">
        <v>508000</v>
      </c>
      <c r="M16">
        <v>490000</v>
      </c>
      <c r="N16">
        <v>483000</v>
      </c>
      <c r="O16">
        <v>382000</v>
      </c>
      <c r="P16" s="7">
        <v>379000</v>
      </c>
    </row>
    <row r="17" spans="1:16">
      <c r="A17" s="6" t="s">
        <v>86</v>
      </c>
      <c r="B17">
        <v>2630000</v>
      </c>
      <c r="C17">
        <v>2060000</v>
      </c>
      <c r="D17">
        <v>1700000</v>
      </c>
      <c r="E17">
        <v>2540000</v>
      </c>
      <c r="F17">
        <v>1630000</v>
      </c>
      <c r="G17" s="7">
        <v>1900000</v>
      </c>
      <c r="J17" s="6" t="s">
        <v>86</v>
      </c>
      <c r="K17">
        <v>1680000</v>
      </c>
      <c r="L17">
        <v>1420000</v>
      </c>
      <c r="M17">
        <v>1430000</v>
      </c>
      <c r="N17">
        <v>1520000</v>
      </c>
      <c r="O17">
        <v>1020000</v>
      </c>
      <c r="P17" s="7">
        <v>1060000</v>
      </c>
    </row>
    <row r="18" spans="1:16">
      <c r="A18" s="6" t="s">
        <v>9</v>
      </c>
      <c r="B18">
        <v>2260000</v>
      </c>
      <c r="C18">
        <v>2090000</v>
      </c>
      <c r="D18">
        <v>1990000</v>
      </c>
      <c r="E18">
        <v>2660000</v>
      </c>
      <c r="F18">
        <v>2100000</v>
      </c>
      <c r="G18" s="7">
        <v>1940000</v>
      </c>
      <c r="J18" s="6" t="s">
        <v>9</v>
      </c>
      <c r="K18">
        <v>2960000</v>
      </c>
      <c r="L18">
        <v>2680000</v>
      </c>
      <c r="M18">
        <v>2620000</v>
      </c>
      <c r="N18">
        <v>2390000</v>
      </c>
      <c r="O18">
        <v>2420000</v>
      </c>
      <c r="P18" s="7">
        <v>2410000</v>
      </c>
    </row>
    <row r="19" spans="1:16">
      <c r="A19" s="6" t="s">
        <v>87</v>
      </c>
      <c r="B19">
        <f>B15/B18</f>
        <v>0.20575221238938052</v>
      </c>
      <c r="C19">
        <f t="shared" ref="C19" si="12">C15/C18</f>
        <v>0.18421052631578946</v>
      </c>
      <c r="D19">
        <f t="shared" ref="D19" si="13">D15/D18</f>
        <v>8.8944723618090457E-2</v>
      </c>
      <c r="E19">
        <f t="shared" ref="E19" si="14">E15/E18</f>
        <v>0.15338345864661654</v>
      </c>
      <c r="F19">
        <f t="shared" ref="F19" si="15">F15/F18</f>
        <v>6.9523809523809529E-2</v>
      </c>
      <c r="G19" s="7">
        <f t="shared" ref="G19" si="16">G15/G18</f>
        <v>5.9793814432989693E-2</v>
      </c>
      <c r="J19" s="6" t="s">
        <v>87</v>
      </c>
      <c r="K19">
        <f>K15/K18</f>
        <v>0.1875</v>
      </c>
      <c r="L19">
        <f t="shared" ref="L19:P19" si="17">L15/L18</f>
        <v>0.20634328358208956</v>
      </c>
      <c r="M19">
        <f t="shared" si="17"/>
        <v>0.2202290076335878</v>
      </c>
      <c r="N19">
        <f t="shared" si="17"/>
        <v>0.21338912133891214</v>
      </c>
      <c r="O19">
        <f t="shared" si="17"/>
        <v>0.17809917355371901</v>
      </c>
      <c r="P19" s="7">
        <f t="shared" si="17"/>
        <v>6.8049792531120326E-2</v>
      </c>
    </row>
    <row r="20" spans="1:16">
      <c r="A20" s="8" t="s">
        <v>88</v>
      </c>
      <c r="B20" s="1">
        <f>B19/$B$19</f>
        <v>1</v>
      </c>
      <c r="C20" s="1">
        <f t="shared" ref="C20:G20" si="18">C19/$B$19</f>
        <v>0.89530277306168649</v>
      </c>
      <c r="D20" s="1">
        <f t="shared" si="18"/>
        <v>0.43229048468147191</v>
      </c>
      <c r="E20" s="1">
        <f t="shared" si="18"/>
        <v>0.74547659471258798</v>
      </c>
      <c r="F20" s="1">
        <f t="shared" si="18"/>
        <v>0.33790066564260118</v>
      </c>
      <c r="G20" s="9">
        <f t="shared" si="18"/>
        <v>0.29061079702915421</v>
      </c>
      <c r="J20" s="8" t="s">
        <v>88</v>
      </c>
      <c r="K20" s="1">
        <f>K19/$K$19</f>
        <v>1</v>
      </c>
      <c r="L20" s="1">
        <f t="shared" ref="L20:P20" si="19">L19/$K$19</f>
        <v>1.1004975124378109</v>
      </c>
      <c r="M20" s="1">
        <f t="shared" si="19"/>
        <v>1.1745547073791349</v>
      </c>
      <c r="N20" s="1">
        <f t="shared" si="19"/>
        <v>1.1380753138075315</v>
      </c>
      <c r="O20" s="1">
        <f t="shared" si="19"/>
        <v>0.94986225895316811</v>
      </c>
      <c r="P20" s="9">
        <f t="shared" si="19"/>
        <v>0.36293222683264176</v>
      </c>
    </row>
    <row r="21" spans="1:16">
      <c r="A21" s="6" t="s">
        <v>89</v>
      </c>
      <c r="B21">
        <f>B16/B18</f>
        <v>0.78761061946902655</v>
      </c>
      <c r="C21">
        <f t="shared" ref="C21:G21" si="20">C16/C18</f>
        <v>0.80382775119617222</v>
      </c>
      <c r="D21">
        <f t="shared" si="20"/>
        <v>0.71356783919597988</v>
      </c>
      <c r="E21">
        <f t="shared" si="20"/>
        <v>0.6428571428571429</v>
      </c>
      <c r="F21">
        <f t="shared" si="20"/>
        <v>0.35619047619047617</v>
      </c>
      <c r="G21" s="7">
        <f t="shared" si="20"/>
        <v>0.3695876288659794</v>
      </c>
      <c r="J21" s="6" t="s">
        <v>89</v>
      </c>
      <c r="K21">
        <f>K16/K18</f>
        <v>0.19898648648648648</v>
      </c>
      <c r="L21">
        <f t="shared" ref="L21:P21" si="21">L16/L18</f>
        <v>0.18955223880597014</v>
      </c>
      <c r="M21">
        <f t="shared" si="21"/>
        <v>0.18702290076335878</v>
      </c>
      <c r="N21">
        <f t="shared" si="21"/>
        <v>0.20209205020920501</v>
      </c>
      <c r="O21">
        <f t="shared" si="21"/>
        <v>0.15785123966942149</v>
      </c>
      <c r="P21" s="7">
        <f t="shared" si="21"/>
        <v>0.15726141078838174</v>
      </c>
    </row>
    <row r="22" spans="1:16" ht="17.100000000000001" customHeight="1">
      <c r="A22" s="8" t="s">
        <v>90</v>
      </c>
      <c r="B22" s="1">
        <f>B21/$B$21</f>
        <v>1</v>
      </c>
      <c r="C22" s="1">
        <f t="shared" ref="C22:G22" si="22">C21/$B$21</f>
        <v>1.0205902908445783</v>
      </c>
      <c r="D22" s="1">
        <f t="shared" si="22"/>
        <v>0.90599062729377222</v>
      </c>
      <c r="E22" s="1">
        <f t="shared" si="22"/>
        <v>0.81621187800963091</v>
      </c>
      <c r="F22" s="1">
        <f t="shared" si="22"/>
        <v>0.45224184055644728</v>
      </c>
      <c r="G22" s="9">
        <f t="shared" si="22"/>
        <v>0.46925170856017612</v>
      </c>
      <c r="J22" s="8" t="s">
        <v>90</v>
      </c>
      <c r="K22" s="1">
        <f>K21/$K$21</f>
        <v>1</v>
      </c>
      <c r="L22" s="1">
        <f t="shared" ref="L22:P22" si="23">L21/$K$21</f>
        <v>0.95258850062083467</v>
      </c>
      <c r="M22" s="1">
        <f t="shared" si="23"/>
        <v>0.93987739602638709</v>
      </c>
      <c r="N22" s="1">
        <f t="shared" si="23"/>
        <v>1.015606907672745</v>
      </c>
      <c r="O22" s="1">
        <f t="shared" si="23"/>
        <v>0.79327617898384994</v>
      </c>
      <c r="P22" s="9">
        <f t="shared" si="23"/>
        <v>0.79031201346962643</v>
      </c>
    </row>
    <row r="23" spans="1:16">
      <c r="A23" s="6" t="s">
        <v>91</v>
      </c>
      <c r="B23">
        <f>B17/B18</f>
        <v>1.163716814159292</v>
      </c>
      <c r="C23">
        <f t="shared" ref="C23:G23" si="24">C17/C18</f>
        <v>0.9856459330143541</v>
      </c>
      <c r="D23">
        <f t="shared" si="24"/>
        <v>0.85427135678391963</v>
      </c>
      <c r="E23">
        <f t="shared" si="24"/>
        <v>0.95488721804511278</v>
      </c>
      <c r="F23">
        <f t="shared" si="24"/>
        <v>0.77619047619047621</v>
      </c>
      <c r="G23" s="7">
        <f t="shared" si="24"/>
        <v>0.97938144329896903</v>
      </c>
      <c r="J23" s="6" t="s">
        <v>91</v>
      </c>
      <c r="K23">
        <f>K17/K18</f>
        <v>0.56756756756756754</v>
      </c>
      <c r="L23">
        <f t="shared" ref="L23:P23" si="25">L17/L18</f>
        <v>0.52985074626865669</v>
      </c>
      <c r="M23">
        <f t="shared" si="25"/>
        <v>0.54580152671755722</v>
      </c>
      <c r="N23">
        <f t="shared" si="25"/>
        <v>0.63598326359832635</v>
      </c>
      <c r="O23">
        <f t="shared" si="25"/>
        <v>0.42148760330578511</v>
      </c>
      <c r="P23" s="7">
        <f t="shared" si="25"/>
        <v>0.43983402489626555</v>
      </c>
    </row>
    <row r="24" spans="1:16" ht="17.100000000000001" customHeight="1">
      <c r="A24" s="8" t="s">
        <v>92</v>
      </c>
      <c r="B24" s="1">
        <f>B23/$B$23</f>
        <v>1</v>
      </c>
      <c r="C24" s="1">
        <f t="shared" ref="C24:G24" si="26">C23/$B$23</f>
        <v>0.84698091582222068</v>
      </c>
      <c r="D24" s="1">
        <f t="shared" si="26"/>
        <v>0.73408869442268387</v>
      </c>
      <c r="E24" s="1">
        <f t="shared" si="26"/>
        <v>0.82054947254066735</v>
      </c>
      <c r="F24" s="1">
        <f t="shared" si="26"/>
        <v>0.66699257649828003</v>
      </c>
      <c r="G24" s="9">
        <f t="shared" si="26"/>
        <v>0.84159774215044492</v>
      </c>
      <c r="J24" s="8" t="s">
        <v>92</v>
      </c>
      <c r="K24" s="1">
        <f>K23/$K$23</f>
        <v>1</v>
      </c>
      <c r="L24" s="1">
        <f t="shared" ref="L24:P24" si="27">L23/$K$23</f>
        <v>0.93354655294953803</v>
      </c>
      <c r="M24" s="1">
        <f t="shared" si="27"/>
        <v>0.96165030897855319</v>
      </c>
      <c r="N24" s="1">
        <f t="shared" si="27"/>
        <v>1.1205419406256227</v>
      </c>
      <c r="O24" s="1">
        <f t="shared" si="27"/>
        <v>0.74262101534828806</v>
      </c>
      <c r="P24" s="9">
        <f t="shared" si="27"/>
        <v>0.77494566291246791</v>
      </c>
    </row>
    <row r="25" spans="1:16">
      <c r="A25" s="4"/>
      <c r="G25" s="7"/>
      <c r="J25" s="4"/>
      <c r="P25" s="7"/>
    </row>
    <row r="26" spans="1:16">
      <c r="A26" s="4"/>
      <c r="G26" s="7"/>
      <c r="J26" s="4"/>
      <c r="K26" s="3" t="s">
        <v>78</v>
      </c>
      <c r="L26" s="3" t="s">
        <v>79</v>
      </c>
      <c r="M26" s="3" t="s">
        <v>80</v>
      </c>
      <c r="N26" s="3" t="s">
        <v>81</v>
      </c>
      <c r="O26" s="3" t="s">
        <v>82</v>
      </c>
      <c r="P26" s="5" t="s">
        <v>83</v>
      </c>
    </row>
    <row r="27" spans="1:16">
      <c r="A27" s="6" t="s">
        <v>84</v>
      </c>
      <c r="B27">
        <v>1260000</v>
      </c>
      <c r="C27">
        <v>827000</v>
      </c>
      <c r="D27">
        <v>895000</v>
      </c>
      <c r="E27">
        <v>1010000</v>
      </c>
      <c r="F27">
        <v>835000</v>
      </c>
      <c r="G27" s="7">
        <v>626000</v>
      </c>
      <c r="J27" s="6" t="s">
        <v>84</v>
      </c>
      <c r="K27">
        <v>378000</v>
      </c>
      <c r="L27">
        <v>405000</v>
      </c>
      <c r="M27">
        <v>342000</v>
      </c>
      <c r="N27">
        <v>394000</v>
      </c>
      <c r="O27">
        <v>201000</v>
      </c>
      <c r="P27" s="7">
        <v>190000</v>
      </c>
    </row>
    <row r="28" spans="1:16">
      <c r="A28" s="6" t="s">
        <v>85</v>
      </c>
      <c r="B28">
        <v>1550000</v>
      </c>
      <c r="C28">
        <v>1150000</v>
      </c>
      <c r="D28">
        <v>1210000</v>
      </c>
      <c r="E28">
        <v>1330000</v>
      </c>
      <c r="F28">
        <v>959000</v>
      </c>
      <c r="G28" s="7">
        <v>1060000</v>
      </c>
      <c r="J28" s="6" t="s">
        <v>85</v>
      </c>
      <c r="K28">
        <v>320000</v>
      </c>
      <c r="L28">
        <v>391000</v>
      </c>
      <c r="M28">
        <v>328000</v>
      </c>
      <c r="N28">
        <v>377000</v>
      </c>
      <c r="O28">
        <v>200000</v>
      </c>
      <c r="P28" s="7">
        <v>136000</v>
      </c>
    </row>
    <row r="29" spans="1:16">
      <c r="A29" s="6" t="s">
        <v>86</v>
      </c>
      <c r="B29">
        <v>2910000</v>
      </c>
      <c r="C29">
        <v>1940000</v>
      </c>
      <c r="D29">
        <v>2090000</v>
      </c>
      <c r="E29">
        <v>2290000</v>
      </c>
      <c r="F29">
        <v>1500000</v>
      </c>
      <c r="G29" s="7">
        <v>1400000</v>
      </c>
      <c r="J29" s="6" t="s">
        <v>86</v>
      </c>
      <c r="K29">
        <v>2150000</v>
      </c>
      <c r="L29">
        <v>1970000</v>
      </c>
      <c r="M29">
        <v>2030000</v>
      </c>
      <c r="N29">
        <v>2160000</v>
      </c>
      <c r="O29">
        <v>1160000</v>
      </c>
      <c r="P29" s="7">
        <v>1120000</v>
      </c>
    </row>
    <row r="30" spans="1:16">
      <c r="A30" s="6" t="s">
        <v>9</v>
      </c>
      <c r="B30">
        <v>2730000</v>
      </c>
      <c r="C30">
        <v>2170000</v>
      </c>
      <c r="D30">
        <v>2890000</v>
      </c>
      <c r="E30">
        <v>3530000</v>
      </c>
      <c r="F30">
        <v>2860000</v>
      </c>
      <c r="G30" s="7">
        <v>3310000</v>
      </c>
      <c r="J30" s="6" t="s">
        <v>9</v>
      </c>
      <c r="K30">
        <v>2580000</v>
      </c>
      <c r="L30">
        <v>2510000</v>
      </c>
      <c r="M30">
        <v>2110000</v>
      </c>
      <c r="N30">
        <v>2240000</v>
      </c>
      <c r="O30">
        <v>1850000</v>
      </c>
      <c r="P30" s="7">
        <v>2120000</v>
      </c>
    </row>
    <row r="31" spans="1:16">
      <c r="A31" s="6" t="s">
        <v>87</v>
      </c>
      <c r="B31">
        <f>B27/B30</f>
        <v>0.46153846153846156</v>
      </c>
      <c r="C31">
        <f t="shared" ref="C31" si="28">C27/C30</f>
        <v>0.38110599078341012</v>
      </c>
      <c r="D31">
        <f t="shared" ref="D31" si="29">D27/D30</f>
        <v>0.30968858131487892</v>
      </c>
      <c r="E31">
        <f t="shared" ref="E31" si="30">E27/E30</f>
        <v>0.28611898016997167</v>
      </c>
      <c r="F31">
        <f t="shared" ref="F31" si="31">F27/F30</f>
        <v>0.29195804195804198</v>
      </c>
      <c r="G31" s="7">
        <f t="shared" ref="G31" si="32">G27/G30</f>
        <v>0.18912386706948642</v>
      </c>
      <c r="J31" s="6" t="s">
        <v>87</v>
      </c>
      <c r="K31">
        <f>K27/K30</f>
        <v>0.14651162790697675</v>
      </c>
      <c r="L31">
        <f t="shared" ref="L31:P31" si="33">L27/L30</f>
        <v>0.16135458167330677</v>
      </c>
      <c r="M31">
        <f t="shared" si="33"/>
        <v>0.16208530805687205</v>
      </c>
      <c r="N31">
        <f t="shared" si="33"/>
        <v>0.17589285714285716</v>
      </c>
      <c r="O31">
        <f t="shared" si="33"/>
        <v>0.10864864864864865</v>
      </c>
      <c r="P31" s="7">
        <f t="shared" si="33"/>
        <v>8.9622641509433956E-2</v>
      </c>
    </row>
    <row r="32" spans="1:16" ht="17.100000000000001" customHeight="1">
      <c r="A32" s="8" t="s">
        <v>88</v>
      </c>
      <c r="B32" s="1">
        <f>B31/$B$31</f>
        <v>1</v>
      </c>
      <c r="C32" s="1">
        <f t="shared" ref="C32:G32" si="34">C31/$B$31</f>
        <v>0.82572964669738858</v>
      </c>
      <c r="D32" s="1">
        <f t="shared" si="34"/>
        <v>0.67099192618223757</v>
      </c>
      <c r="E32" s="1">
        <f t="shared" si="34"/>
        <v>0.61992445703493859</v>
      </c>
      <c r="F32" s="1">
        <f t="shared" si="34"/>
        <v>0.63257575757575757</v>
      </c>
      <c r="G32" s="9">
        <f t="shared" si="34"/>
        <v>0.40976837865055388</v>
      </c>
      <c r="J32" s="8" t="s">
        <v>88</v>
      </c>
      <c r="K32" s="1">
        <f>K31/$K$31</f>
        <v>1</v>
      </c>
      <c r="L32" s="1">
        <f t="shared" ref="L32:P32" si="35">L31/$K$31</f>
        <v>1.1013090495162208</v>
      </c>
      <c r="M32" s="1">
        <f t="shared" si="35"/>
        <v>1.1062965470548409</v>
      </c>
      <c r="N32" s="1">
        <f t="shared" si="35"/>
        <v>1.2005385487528346</v>
      </c>
      <c r="O32" s="1">
        <f t="shared" si="35"/>
        <v>0.74157014157014156</v>
      </c>
      <c r="P32" s="9">
        <f t="shared" si="35"/>
        <v>0.61171009284216826</v>
      </c>
    </row>
    <row r="33" spans="1:16">
      <c r="A33" s="6" t="s">
        <v>89</v>
      </c>
      <c r="B33">
        <f>B28/B30</f>
        <v>0.56776556776556775</v>
      </c>
      <c r="C33">
        <f t="shared" ref="C33:G33" si="36">C28/C30</f>
        <v>0.52995391705069128</v>
      </c>
      <c r="D33">
        <f t="shared" si="36"/>
        <v>0.41868512110726641</v>
      </c>
      <c r="E33">
        <f t="shared" si="36"/>
        <v>0.37677053824362605</v>
      </c>
      <c r="F33">
        <f t="shared" si="36"/>
        <v>0.33531468531468533</v>
      </c>
      <c r="G33" s="7">
        <f t="shared" si="36"/>
        <v>0.3202416918429003</v>
      </c>
      <c r="J33" s="6" t="s">
        <v>89</v>
      </c>
      <c r="K33">
        <f>K28/K30</f>
        <v>0.12403100775193798</v>
      </c>
      <c r="L33">
        <f t="shared" ref="L33:P33" si="37">L28/L30</f>
        <v>0.1557768924302789</v>
      </c>
      <c r="M33">
        <f t="shared" si="37"/>
        <v>0.15545023696682464</v>
      </c>
      <c r="N33">
        <f t="shared" si="37"/>
        <v>0.16830357142857144</v>
      </c>
      <c r="O33">
        <f t="shared" si="37"/>
        <v>0.10810810810810811</v>
      </c>
      <c r="P33" s="7">
        <f t="shared" si="37"/>
        <v>6.4150943396226415E-2</v>
      </c>
    </row>
    <row r="34" spans="1:16">
      <c r="A34" s="8" t="s">
        <v>90</v>
      </c>
      <c r="B34" s="1">
        <f>B33/$B$33</f>
        <v>1</v>
      </c>
      <c r="C34" s="1">
        <f t="shared" ref="C34:G34" si="38">C33/$B$33</f>
        <v>0.93340270551508853</v>
      </c>
      <c r="D34" s="1">
        <f t="shared" si="38"/>
        <v>0.73742605201473377</v>
      </c>
      <c r="E34" s="1">
        <f t="shared" si="38"/>
        <v>0.6636023028419995</v>
      </c>
      <c r="F34" s="1">
        <f t="shared" si="38"/>
        <v>0.59058651026392972</v>
      </c>
      <c r="G34" s="9">
        <f t="shared" si="38"/>
        <v>0.56403859272975343</v>
      </c>
      <c r="J34" s="8" t="s">
        <v>90</v>
      </c>
      <c r="K34" s="1">
        <f>K33/$K$33</f>
        <v>1</v>
      </c>
      <c r="L34" s="1">
        <f t="shared" ref="L34:P34" si="39">L33/$K$33</f>
        <v>1.2559511952191236</v>
      </c>
      <c r="M34" s="1">
        <f t="shared" si="39"/>
        <v>1.2533175355450237</v>
      </c>
      <c r="N34" s="1">
        <f t="shared" si="39"/>
        <v>1.3569475446428572</v>
      </c>
      <c r="O34" s="1">
        <f t="shared" si="39"/>
        <v>0.87162162162162171</v>
      </c>
      <c r="P34" s="9">
        <f t="shared" si="39"/>
        <v>0.51721698113207548</v>
      </c>
    </row>
    <row r="35" spans="1:16">
      <c r="A35" s="6" t="s">
        <v>91</v>
      </c>
      <c r="B35">
        <f>B29/B30</f>
        <v>1.0659340659340659</v>
      </c>
      <c r="C35">
        <f t="shared" ref="C35:G35" si="40">C29/C30</f>
        <v>0.89400921658986177</v>
      </c>
      <c r="D35">
        <f t="shared" si="40"/>
        <v>0.72318339100346019</v>
      </c>
      <c r="E35">
        <f t="shared" si="40"/>
        <v>0.64872521246458925</v>
      </c>
      <c r="F35">
        <f t="shared" si="40"/>
        <v>0.52447552447552448</v>
      </c>
      <c r="G35" s="7">
        <f t="shared" si="40"/>
        <v>0.42296072507552868</v>
      </c>
      <c r="J35" s="6" t="s">
        <v>91</v>
      </c>
      <c r="K35">
        <f>K29/K30</f>
        <v>0.83333333333333337</v>
      </c>
      <c r="L35">
        <f t="shared" ref="L35:P35" si="41">L29/L30</f>
        <v>0.78486055776892427</v>
      </c>
      <c r="M35">
        <f t="shared" si="41"/>
        <v>0.96208530805687209</v>
      </c>
      <c r="N35">
        <f t="shared" si="41"/>
        <v>0.9642857142857143</v>
      </c>
      <c r="O35">
        <f t="shared" si="41"/>
        <v>0.62702702702702706</v>
      </c>
      <c r="P35" s="7">
        <f t="shared" si="41"/>
        <v>0.52830188679245282</v>
      </c>
    </row>
    <row r="36" spans="1:16">
      <c r="A36" s="8" t="s">
        <v>92</v>
      </c>
      <c r="B36" s="1">
        <f>B35/$B$35</f>
        <v>1</v>
      </c>
      <c r="C36" s="1">
        <f t="shared" ref="C36:G36" si="42">C35/$B$35</f>
        <v>0.83870967741935487</v>
      </c>
      <c r="D36" s="1">
        <f t="shared" si="42"/>
        <v>0.67845039774551419</v>
      </c>
      <c r="E36" s="1">
        <f t="shared" si="42"/>
        <v>0.60859787973482082</v>
      </c>
      <c r="F36" s="1">
        <f t="shared" si="42"/>
        <v>0.49203373945641987</v>
      </c>
      <c r="G36" s="9">
        <f t="shared" si="42"/>
        <v>0.39679820599869187</v>
      </c>
      <c r="J36" s="8" t="s">
        <v>92</v>
      </c>
      <c r="K36" s="1">
        <f>K35/$K$35</f>
        <v>1</v>
      </c>
      <c r="L36" s="1">
        <f t="shared" ref="L36:O36" si="43">L35/$K$35</f>
        <v>0.94183266932270904</v>
      </c>
      <c r="M36" s="1">
        <f t="shared" si="43"/>
        <v>1.1545023696682464</v>
      </c>
      <c r="N36" s="1">
        <f t="shared" si="43"/>
        <v>1.157142857142857</v>
      </c>
      <c r="O36" s="1">
        <f t="shared" si="43"/>
        <v>0.75243243243243241</v>
      </c>
      <c r="P36" s="9">
        <f>P35/$K$35</f>
        <v>0.63396226415094337</v>
      </c>
    </row>
    <row r="37" spans="1:16">
      <c r="A37" s="4"/>
      <c r="G37" s="7"/>
      <c r="J37" s="4"/>
      <c r="P37" s="7"/>
    </row>
    <row r="38" spans="1:16">
      <c r="A38" s="4"/>
      <c r="G38" s="7"/>
      <c r="J38" s="4"/>
      <c r="K38" s="3" t="s">
        <v>78</v>
      </c>
      <c r="L38" s="3" t="s">
        <v>79</v>
      </c>
      <c r="M38" s="3" t="s">
        <v>80</v>
      </c>
      <c r="N38" s="3" t="s">
        <v>81</v>
      </c>
      <c r="O38" s="3" t="s">
        <v>82</v>
      </c>
      <c r="P38" s="5" t="s">
        <v>83</v>
      </c>
    </row>
    <row r="39" spans="1:16">
      <c r="A39" s="6" t="s">
        <v>84</v>
      </c>
      <c r="B39">
        <v>1300000</v>
      </c>
      <c r="C39">
        <v>2540000</v>
      </c>
      <c r="D39">
        <v>1520000</v>
      </c>
      <c r="E39">
        <v>972000</v>
      </c>
      <c r="F39">
        <v>1030000</v>
      </c>
      <c r="G39" s="7">
        <v>1140000</v>
      </c>
      <c r="J39" s="6" t="s">
        <v>84</v>
      </c>
      <c r="K39">
        <v>959000</v>
      </c>
      <c r="L39">
        <v>920000</v>
      </c>
      <c r="M39">
        <v>970000</v>
      </c>
      <c r="N39">
        <v>890000</v>
      </c>
      <c r="O39">
        <v>516000</v>
      </c>
      <c r="P39" s="7">
        <v>256000</v>
      </c>
    </row>
    <row r="40" spans="1:16">
      <c r="A40" s="6" t="s">
        <v>85</v>
      </c>
      <c r="B40">
        <v>1340000</v>
      </c>
      <c r="C40">
        <v>1730000</v>
      </c>
      <c r="D40">
        <v>1620000</v>
      </c>
      <c r="E40">
        <v>1040000</v>
      </c>
      <c r="F40">
        <v>822000</v>
      </c>
      <c r="G40" s="7">
        <v>901000</v>
      </c>
      <c r="J40" s="6" t="s">
        <v>85</v>
      </c>
      <c r="K40">
        <v>754000</v>
      </c>
      <c r="L40">
        <v>750000</v>
      </c>
      <c r="M40">
        <v>661000</v>
      </c>
      <c r="N40">
        <v>646000</v>
      </c>
      <c r="O40">
        <v>493000</v>
      </c>
      <c r="P40" s="7">
        <v>332000</v>
      </c>
    </row>
    <row r="41" spans="1:16">
      <c r="A41" s="6" t="s">
        <v>86</v>
      </c>
      <c r="B41">
        <v>2930000</v>
      </c>
      <c r="C41">
        <v>2960000</v>
      </c>
      <c r="D41">
        <v>2590000</v>
      </c>
      <c r="E41">
        <v>2120000</v>
      </c>
      <c r="F41">
        <v>2060000</v>
      </c>
      <c r="G41" s="7">
        <v>2830000</v>
      </c>
      <c r="J41" s="6" t="s">
        <v>86</v>
      </c>
      <c r="K41">
        <v>2590000</v>
      </c>
      <c r="L41">
        <v>2530000</v>
      </c>
      <c r="M41">
        <v>2150000</v>
      </c>
      <c r="N41">
        <v>2270000</v>
      </c>
      <c r="O41">
        <v>1910000</v>
      </c>
      <c r="P41" s="7">
        <v>1720000</v>
      </c>
    </row>
    <row r="42" spans="1:16">
      <c r="A42" s="6" t="s">
        <v>9</v>
      </c>
      <c r="B42">
        <v>2320000</v>
      </c>
      <c r="C42">
        <v>3710000</v>
      </c>
      <c r="D42">
        <v>3420000</v>
      </c>
      <c r="E42">
        <v>3070000</v>
      </c>
      <c r="F42">
        <v>3150000</v>
      </c>
      <c r="G42" s="7">
        <v>3460000</v>
      </c>
      <c r="J42" s="6" t="s">
        <v>9</v>
      </c>
      <c r="K42">
        <v>2310000</v>
      </c>
      <c r="L42">
        <v>2040000</v>
      </c>
      <c r="M42">
        <v>2040000</v>
      </c>
      <c r="N42">
        <v>2210000</v>
      </c>
      <c r="O42">
        <v>2460000</v>
      </c>
      <c r="P42" s="7">
        <v>1920000</v>
      </c>
    </row>
    <row r="43" spans="1:16">
      <c r="A43" s="6" t="s">
        <v>87</v>
      </c>
      <c r="B43">
        <f>B39/B42</f>
        <v>0.56034482758620685</v>
      </c>
      <c r="C43">
        <f t="shared" ref="C43" si="44">C39/C42</f>
        <v>0.6846361185983828</v>
      </c>
      <c r="D43">
        <f t="shared" ref="D43" si="45">D39/D42</f>
        <v>0.44444444444444442</v>
      </c>
      <c r="E43">
        <f t="shared" ref="E43" si="46">E39/E42</f>
        <v>0.31661237785016288</v>
      </c>
      <c r="F43">
        <f t="shared" ref="F43" si="47">F39/F42</f>
        <v>0.32698412698412699</v>
      </c>
      <c r="G43" s="7">
        <f t="shared" ref="G43" si="48">G39/G42</f>
        <v>0.32947976878612717</v>
      </c>
      <c r="J43" s="6" t="s">
        <v>87</v>
      </c>
      <c r="K43">
        <f t="shared" ref="K43:P43" si="49">K39/K42</f>
        <v>0.41515151515151516</v>
      </c>
      <c r="L43">
        <f t="shared" si="49"/>
        <v>0.45098039215686275</v>
      </c>
      <c r="M43">
        <f t="shared" si="49"/>
        <v>0.47549019607843135</v>
      </c>
      <c r="N43">
        <f t="shared" si="49"/>
        <v>0.40271493212669685</v>
      </c>
      <c r="O43">
        <f t="shared" si="49"/>
        <v>0.2097560975609756</v>
      </c>
      <c r="P43" s="7">
        <f t="shared" si="49"/>
        <v>0.13333333333333333</v>
      </c>
    </row>
    <row r="44" spans="1:16">
      <c r="A44" s="8" t="s">
        <v>88</v>
      </c>
      <c r="B44" s="1">
        <f>B43/$B$43</f>
        <v>1</v>
      </c>
      <c r="C44" s="1">
        <f t="shared" ref="C44:G44" si="50">C43/$B$43</f>
        <v>1.2218121501140371</v>
      </c>
      <c r="D44" s="1">
        <f t="shared" si="50"/>
        <v>0.79316239316239323</v>
      </c>
      <c r="E44" s="1">
        <f t="shared" si="50"/>
        <v>0.56503132047105997</v>
      </c>
      <c r="F44" s="1">
        <f t="shared" si="50"/>
        <v>0.5835409035409036</v>
      </c>
      <c r="G44" s="9">
        <f t="shared" si="50"/>
        <v>0.58799466429524239</v>
      </c>
      <c r="J44" s="8" t="s">
        <v>88</v>
      </c>
      <c r="K44" s="1">
        <f>K43/$K$43</f>
        <v>1</v>
      </c>
      <c r="L44" s="1">
        <f t="shared" ref="L44:P44" si="51">L43/$K$43</f>
        <v>1.0863031343924432</v>
      </c>
      <c r="M44" s="1">
        <f t="shared" si="51"/>
        <v>1.1453413482181194</v>
      </c>
      <c r="N44" s="1">
        <f t="shared" si="51"/>
        <v>0.97004326716649603</v>
      </c>
      <c r="O44" s="1">
        <f t="shared" si="51"/>
        <v>0.50525191383300694</v>
      </c>
      <c r="P44" s="9">
        <f t="shared" si="51"/>
        <v>0.32116788321167883</v>
      </c>
    </row>
    <row r="45" spans="1:16">
      <c r="A45" s="6" t="s">
        <v>89</v>
      </c>
      <c r="B45">
        <f>B40/B42</f>
        <v>0.57758620689655171</v>
      </c>
      <c r="C45">
        <f t="shared" ref="C45:G45" si="52">C40/C42</f>
        <v>0.46630727762803237</v>
      </c>
      <c r="D45">
        <f t="shared" si="52"/>
        <v>0.47368421052631576</v>
      </c>
      <c r="E45">
        <f t="shared" si="52"/>
        <v>0.33876221498371334</v>
      </c>
      <c r="F45">
        <f t="shared" si="52"/>
        <v>0.26095238095238094</v>
      </c>
      <c r="G45" s="7">
        <f t="shared" si="52"/>
        <v>0.26040462427745664</v>
      </c>
      <c r="J45" s="6" t="s">
        <v>89</v>
      </c>
      <c r="K45">
        <f>K40/K42</f>
        <v>0.32640692640692642</v>
      </c>
      <c r="L45">
        <f t="shared" ref="L45:P45" si="53">L40/L42</f>
        <v>0.36764705882352944</v>
      </c>
      <c r="M45">
        <f t="shared" si="53"/>
        <v>0.32401960784313727</v>
      </c>
      <c r="N45">
        <f t="shared" si="53"/>
        <v>0.29230769230769232</v>
      </c>
      <c r="O45">
        <f t="shared" si="53"/>
        <v>0.20040650406504065</v>
      </c>
      <c r="P45" s="7">
        <f t="shared" si="53"/>
        <v>0.17291666666666666</v>
      </c>
    </row>
    <row r="46" spans="1:16">
      <c r="A46" s="8" t="s">
        <v>90</v>
      </c>
      <c r="B46" s="1">
        <f>B45/$B$45</f>
        <v>1</v>
      </c>
      <c r="C46" s="1">
        <f t="shared" ref="C46:G46" si="54">C45/$B$45</f>
        <v>0.80733797320674261</v>
      </c>
      <c r="D46" s="1">
        <f t="shared" si="54"/>
        <v>0.82010997643362138</v>
      </c>
      <c r="E46" s="1">
        <f t="shared" si="54"/>
        <v>0.58651368564344397</v>
      </c>
      <c r="F46" s="1">
        <f t="shared" si="54"/>
        <v>0.45179815209665952</v>
      </c>
      <c r="G46" s="9">
        <f t="shared" si="54"/>
        <v>0.4508497972564921</v>
      </c>
      <c r="J46" s="8" t="s">
        <v>90</v>
      </c>
      <c r="K46" s="1">
        <f>K45/$K$45</f>
        <v>1</v>
      </c>
      <c r="L46" s="1">
        <f t="shared" ref="L46:P46" si="55">L45/$K$45</f>
        <v>1.126345763769699</v>
      </c>
      <c r="M46" s="1">
        <f t="shared" si="55"/>
        <v>0.99268606646902791</v>
      </c>
      <c r="N46" s="1">
        <f t="shared" si="55"/>
        <v>0.89553152417873905</v>
      </c>
      <c r="O46" s="1">
        <f t="shared" si="55"/>
        <v>0.61397748592870538</v>
      </c>
      <c r="P46" s="9">
        <f t="shared" si="55"/>
        <v>0.52975795755968169</v>
      </c>
    </row>
    <row r="47" spans="1:16">
      <c r="A47" s="6" t="s">
        <v>91</v>
      </c>
      <c r="B47">
        <f>B41/B42</f>
        <v>1.2629310344827587</v>
      </c>
      <c r="C47">
        <f t="shared" ref="C47:G47" si="56">C41/C42</f>
        <v>0.7978436657681941</v>
      </c>
      <c r="D47">
        <f t="shared" si="56"/>
        <v>0.75730994152046782</v>
      </c>
      <c r="E47">
        <f t="shared" si="56"/>
        <v>0.69055374592833874</v>
      </c>
      <c r="F47">
        <f t="shared" si="56"/>
        <v>0.65396825396825398</v>
      </c>
      <c r="G47" s="7">
        <f t="shared" si="56"/>
        <v>0.81791907514450868</v>
      </c>
      <c r="J47" s="6" t="s">
        <v>91</v>
      </c>
      <c r="K47">
        <f>K41/K42</f>
        <v>1.1212121212121211</v>
      </c>
      <c r="L47">
        <f t="shared" ref="L47:P47" si="57">L41/L42</f>
        <v>1.2401960784313726</v>
      </c>
      <c r="M47">
        <f t="shared" si="57"/>
        <v>1.053921568627451</v>
      </c>
      <c r="N47">
        <f t="shared" si="57"/>
        <v>1.0271493212669682</v>
      </c>
      <c r="O47">
        <f t="shared" si="57"/>
        <v>0.77642276422764223</v>
      </c>
      <c r="P47" s="7">
        <f t="shared" si="57"/>
        <v>0.89583333333333337</v>
      </c>
    </row>
    <row r="48" spans="1:16">
      <c r="A48" s="10" t="s">
        <v>92</v>
      </c>
      <c r="B48" s="11">
        <f>B47/$B$47</f>
        <v>1</v>
      </c>
      <c r="C48" s="11">
        <f t="shared" ref="C48:G48" si="58">C47/$B$47</f>
        <v>0.63173969439665878</v>
      </c>
      <c r="D48" s="11">
        <f t="shared" si="58"/>
        <v>0.59964473185238409</v>
      </c>
      <c r="E48" s="11">
        <f t="shared" si="58"/>
        <v>0.54678658380673917</v>
      </c>
      <c r="F48" s="11">
        <f t="shared" si="58"/>
        <v>0.51781786662332741</v>
      </c>
      <c r="G48" s="12">
        <f t="shared" si="58"/>
        <v>0.64763558168438906</v>
      </c>
      <c r="J48" s="10" t="s">
        <v>92</v>
      </c>
      <c r="K48" s="11">
        <f>K47/$K$47</f>
        <v>1</v>
      </c>
      <c r="L48" s="11">
        <f t="shared" ref="L48:P48" si="59">L47/$K$47</f>
        <v>1.1061208267090621</v>
      </c>
      <c r="M48" s="11">
        <f t="shared" si="59"/>
        <v>0.93998410174880775</v>
      </c>
      <c r="N48" s="11">
        <f t="shared" si="59"/>
        <v>0.91610615140026908</v>
      </c>
      <c r="O48" s="11">
        <f t="shared" si="59"/>
        <v>0.69248516809492422</v>
      </c>
      <c r="P48" s="12">
        <f t="shared" si="59"/>
        <v>0.79898648648648662</v>
      </c>
    </row>
  </sheetData>
  <mergeCells count="2">
    <mergeCell ref="A1:G1"/>
    <mergeCell ref="J1:P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D0E5-C8F6-D143-8789-C487B9F375CB}">
  <dimension ref="A1:I23"/>
  <sheetViews>
    <sheetView zoomScale="67" workbookViewId="0">
      <selection activeCell="Q44" sqref="Q44"/>
    </sheetView>
  </sheetViews>
  <sheetFormatPr defaultColWidth="11" defaultRowHeight="15.95"/>
  <cols>
    <col min="1" max="1" width="21.625" customWidth="1"/>
  </cols>
  <sheetData>
    <row r="1" spans="1:9"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59</v>
      </c>
    </row>
    <row r="2" spans="1:9">
      <c r="A2" t="s">
        <v>93</v>
      </c>
      <c r="B2">
        <v>0.14199999999999999</v>
      </c>
      <c r="C2">
        <v>0.193</v>
      </c>
      <c r="D2">
        <v>1.76</v>
      </c>
      <c r="E2">
        <v>6.24</v>
      </c>
      <c r="F2">
        <v>0.80200000000000005</v>
      </c>
      <c r="G2">
        <v>7.2</v>
      </c>
      <c r="H2">
        <v>0.49099999999999999</v>
      </c>
      <c r="I2">
        <v>2.4700000000000002</v>
      </c>
    </row>
    <row r="3" spans="1:9">
      <c r="A3" t="s">
        <v>94</v>
      </c>
      <c r="B3">
        <v>0.27500000000000002</v>
      </c>
      <c r="C3">
        <v>0.93400000000000005</v>
      </c>
      <c r="D3">
        <v>0.17599999999999999</v>
      </c>
      <c r="E3">
        <v>0.41699999999999998</v>
      </c>
      <c r="F3">
        <v>0.52700000000000002</v>
      </c>
      <c r="G3">
        <v>1.24</v>
      </c>
      <c r="H3">
        <v>1.44</v>
      </c>
      <c r="I3">
        <v>1.73</v>
      </c>
    </row>
    <row r="4" spans="1:9">
      <c r="A4" t="s">
        <v>95</v>
      </c>
      <c r="B4">
        <v>34.1</v>
      </c>
      <c r="C4">
        <v>33.9</v>
      </c>
      <c r="D4">
        <v>33.1</v>
      </c>
      <c r="E4">
        <v>34.9</v>
      </c>
      <c r="F4">
        <v>31.1</v>
      </c>
      <c r="G4">
        <v>30.8</v>
      </c>
      <c r="H4">
        <v>12.8</v>
      </c>
      <c r="I4">
        <v>21.7</v>
      </c>
    </row>
    <row r="5" spans="1:9">
      <c r="A5" t="s">
        <v>9</v>
      </c>
      <c r="B5">
        <v>15.4</v>
      </c>
      <c r="C5">
        <v>16.100000000000001</v>
      </c>
      <c r="D5">
        <v>14.7</v>
      </c>
      <c r="E5">
        <v>13.1</v>
      </c>
      <c r="F5">
        <v>16.8</v>
      </c>
      <c r="G5">
        <v>13.3</v>
      </c>
      <c r="H5">
        <v>13.9</v>
      </c>
      <c r="I5">
        <v>14.6</v>
      </c>
    </row>
    <row r="6" spans="1:9">
      <c r="A6" t="s">
        <v>96</v>
      </c>
      <c r="B6">
        <f>B2/B5</f>
        <v>9.2207792207792197E-3</v>
      </c>
      <c r="C6">
        <f t="shared" ref="C6:I6" si="0">C2/C5</f>
        <v>1.1987577639751551E-2</v>
      </c>
      <c r="D6">
        <f t="shared" si="0"/>
        <v>0.1197278911564626</v>
      </c>
      <c r="E6">
        <f t="shared" si="0"/>
        <v>0.47633587786259546</v>
      </c>
      <c r="F6">
        <f t="shared" si="0"/>
        <v>4.7738095238095239E-2</v>
      </c>
      <c r="G6">
        <f t="shared" si="0"/>
        <v>0.54135338345864659</v>
      </c>
      <c r="H6">
        <f t="shared" si="0"/>
        <v>3.5323741007194244E-2</v>
      </c>
      <c r="I6">
        <f t="shared" si="0"/>
        <v>0.16917808219178085</v>
      </c>
    </row>
    <row r="7" spans="1:9">
      <c r="A7" s="1" t="s">
        <v>97</v>
      </c>
      <c r="B7" s="1">
        <f>B6/$B$6</f>
        <v>1</v>
      </c>
      <c r="C7" s="1">
        <f>C6/$B$6</f>
        <v>1.3000612369871403</v>
      </c>
      <c r="D7" s="1">
        <f>D6/$D$6</f>
        <v>1</v>
      </c>
      <c r="E7" s="1">
        <f>E6/$D$6</f>
        <v>3.9784871616932684</v>
      </c>
      <c r="F7" s="1">
        <f>F6/$F$6</f>
        <v>1</v>
      </c>
      <c r="G7" s="1">
        <f>G6/$F$6</f>
        <v>11.34007087544297</v>
      </c>
      <c r="H7" s="1">
        <f>H6/$H$6</f>
        <v>1</v>
      </c>
      <c r="I7" s="1">
        <f>I6/$H$6</f>
        <v>4.7893591496247536</v>
      </c>
    </row>
    <row r="8" spans="1:9">
      <c r="A8" t="s">
        <v>98</v>
      </c>
      <c r="B8">
        <f>B3/B5</f>
        <v>1.785714285714286E-2</v>
      </c>
      <c r="C8">
        <f t="shared" ref="C8:I8" si="1">C3/C5</f>
        <v>5.8012422360248443E-2</v>
      </c>
      <c r="D8">
        <f t="shared" si="1"/>
        <v>1.1972789115646259E-2</v>
      </c>
      <c r="E8">
        <f t="shared" si="1"/>
        <v>3.1832061068702289E-2</v>
      </c>
      <c r="F8">
        <f t="shared" si="1"/>
        <v>3.1369047619047616E-2</v>
      </c>
      <c r="G8">
        <f t="shared" si="1"/>
        <v>9.3233082706766918E-2</v>
      </c>
      <c r="H8">
        <f t="shared" si="1"/>
        <v>0.10359712230215827</v>
      </c>
      <c r="I8">
        <f t="shared" si="1"/>
        <v>0.11849315068493151</v>
      </c>
    </row>
    <row r="9" spans="1:9">
      <c r="A9" s="1" t="s">
        <v>99</v>
      </c>
      <c r="B9" s="1">
        <f>B8/$B$8</f>
        <v>1</v>
      </c>
      <c r="C9" s="1">
        <f>C8/$B$8</f>
        <v>3.2486956521739123</v>
      </c>
      <c r="D9" s="1">
        <f>D8/$D$8</f>
        <v>1</v>
      </c>
      <c r="E9" s="1">
        <f>E8/$D$8</f>
        <v>2.6587005551700207</v>
      </c>
      <c r="F9" s="1">
        <f>F8/$F$8</f>
        <v>1</v>
      </c>
      <c r="G9" s="1">
        <f>G8/$F$8</f>
        <v>2.9721362229102168</v>
      </c>
      <c r="H9" s="1">
        <f>H8/$H$8</f>
        <v>1</v>
      </c>
      <c r="I9" s="1">
        <f>I8/$H$8</f>
        <v>1.1437880517503805</v>
      </c>
    </row>
    <row r="10" spans="1:9">
      <c r="A10" t="s">
        <v>100</v>
      </c>
      <c r="B10">
        <f>B4/B5</f>
        <v>2.2142857142857144</v>
      </c>
      <c r="C10">
        <f t="shared" ref="C10:I10" si="2">C4/C5</f>
        <v>2.1055900621118009</v>
      </c>
      <c r="D10">
        <f t="shared" si="2"/>
        <v>2.2517006802721089</v>
      </c>
      <c r="E10">
        <f t="shared" si="2"/>
        <v>2.66412213740458</v>
      </c>
      <c r="F10">
        <f t="shared" si="2"/>
        <v>1.8511904761904763</v>
      </c>
      <c r="G10">
        <f t="shared" si="2"/>
        <v>2.3157894736842106</v>
      </c>
      <c r="H10">
        <f t="shared" si="2"/>
        <v>0.92086330935251803</v>
      </c>
      <c r="I10">
        <f t="shared" si="2"/>
        <v>1.4863013698630136</v>
      </c>
    </row>
    <row r="11" spans="1:9">
      <c r="A11" s="1" t="s">
        <v>101</v>
      </c>
      <c r="B11" s="1">
        <f>B10/$B$10</f>
        <v>1</v>
      </c>
      <c r="C11" s="1">
        <f>C10/$B$10</f>
        <v>0.9509116409537165</v>
      </c>
      <c r="D11" s="1">
        <f>D10/$D$10</f>
        <v>1</v>
      </c>
      <c r="E11" s="1">
        <f>E10/$D$10</f>
        <v>1.1831599824727288</v>
      </c>
      <c r="F11" s="1">
        <f>F10/$F$10</f>
        <v>1</v>
      </c>
      <c r="G11" s="1">
        <f>G10/$F$10</f>
        <v>1.2509730918937214</v>
      </c>
      <c r="H11" s="1">
        <f>H10/$H$10</f>
        <v>1</v>
      </c>
      <c r="I11" s="1">
        <f>I10/$H$10</f>
        <v>1.6140303938356162</v>
      </c>
    </row>
    <row r="13" spans="1:9">
      <c r="B13" t="s">
        <v>52</v>
      </c>
      <c r="C13" t="s">
        <v>53</v>
      </c>
      <c r="D13" t="s">
        <v>54</v>
      </c>
      <c r="E13" t="s">
        <v>55</v>
      </c>
      <c r="F13" t="s">
        <v>56</v>
      </c>
      <c r="G13" t="s">
        <v>57</v>
      </c>
      <c r="H13" t="s">
        <v>58</v>
      </c>
      <c r="I13" t="s">
        <v>59</v>
      </c>
    </row>
    <row r="14" spans="1:9">
      <c r="A14" t="s">
        <v>93</v>
      </c>
      <c r="B14">
        <v>9.2299999999999993E-2</v>
      </c>
      <c r="C14">
        <v>1.47</v>
      </c>
      <c r="D14">
        <v>0.184</v>
      </c>
      <c r="E14">
        <v>1.25</v>
      </c>
      <c r="F14">
        <v>0.45100000000000001</v>
      </c>
      <c r="G14">
        <v>1.37</v>
      </c>
      <c r="H14">
        <v>0.215</v>
      </c>
      <c r="I14">
        <v>5.07</v>
      </c>
    </row>
    <row r="15" spans="1:9">
      <c r="A15" t="s">
        <v>94</v>
      </c>
      <c r="B15">
        <v>0.17399999999999999</v>
      </c>
      <c r="C15">
        <v>0.42099999999999999</v>
      </c>
      <c r="D15">
        <v>0.17</v>
      </c>
      <c r="E15">
        <v>2.0499999999999998</v>
      </c>
      <c r="F15">
        <v>0.65500000000000003</v>
      </c>
      <c r="G15">
        <v>1.39</v>
      </c>
      <c r="H15">
        <v>0.88400000000000001</v>
      </c>
      <c r="I15">
        <v>1.69</v>
      </c>
    </row>
    <row r="16" spans="1:9">
      <c r="A16" t="s">
        <v>95</v>
      </c>
      <c r="B16">
        <v>50.5</v>
      </c>
      <c r="C16">
        <v>53.4</v>
      </c>
      <c r="D16">
        <v>56.7</v>
      </c>
      <c r="E16">
        <v>46.9</v>
      </c>
      <c r="F16">
        <v>21.6</v>
      </c>
      <c r="G16">
        <v>33.4</v>
      </c>
      <c r="H16">
        <v>30.5</v>
      </c>
      <c r="I16">
        <v>25.3</v>
      </c>
    </row>
    <row r="17" spans="1:9">
      <c r="A17" t="s">
        <v>9</v>
      </c>
      <c r="B17">
        <v>63</v>
      </c>
      <c r="C17">
        <v>44.6</v>
      </c>
      <c r="D17">
        <v>34.1</v>
      </c>
      <c r="E17">
        <v>30</v>
      </c>
      <c r="F17">
        <v>13.4</v>
      </c>
      <c r="G17">
        <v>9.0500000000000007</v>
      </c>
      <c r="H17">
        <v>8.5</v>
      </c>
      <c r="I17">
        <v>6.94</v>
      </c>
    </row>
    <row r="18" spans="1:9">
      <c r="A18" t="s">
        <v>96</v>
      </c>
      <c r="B18">
        <f>B14/B17</f>
        <v>1.465079365079365E-3</v>
      </c>
      <c r="C18">
        <f t="shared" ref="C18" si="3">C14/C17</f>
        <v>3.2959641255605382E-2</v>
      </c>
      <c r="D18">
        <f t="shared" ref="D18" si="4">D14/D17</f>
        <v>5.3958944281524927E-3</v>
      </c>
      <c r="E18">
        <f t="shared" ref="E18" si="5">E14/E17</f>
        <v>4.1666666666666664E-2</v>
      </c>
      <c r="F18">
        <f t="shared" ref="F18" si="6">F14/F17</f>
        <v>3.3656716417910446E-2</v>
      </c>
      <c r="G18">
        <f t="shared" ref="G18" si="7">G14/G17</f>
        <v>0.15138121546961325</v>
      </c>
      <c r="H18">
        <f t="shared" ref="H18" si="8">H14/H17</f>
        <v>2.5294117647058825E-2</v>
      </c>
      <c r="I18">
        <f t="shared" ref="I18" si="9">I14/I17</f>
        <v>0.7305475504322767</v>
      </c>
    </row>
    <row r="19" spans="1:9">
      <c r="A19" s="1" t="s">
        <v>97</v>
      </c>
      <c r="B19" s="1">
        <f>B18/$B$18</f>
        <v>1</v>
      </c>
      <c r="C19" s="1">
        <f>C18/$B$18</f>
        <v>22.496829892775072</v>
      </c>
      <c r="D19" s="1">
        <f>D18/$D$18</f>
        <v>1</v>
      </c>
      <c r="E19" s="1">
        <f>E18/$D$18</f>
        <v>7.7219202898550723</v>
      </c>
      <c r="F19" s="1">
        <f>F18/$F$18</f>
        <v>1</v>
      </c>
      <c r="G19" s="1">
        <f>G18/$F$18</f>
        <v>4.4978010804718798</v>
      </c>
      <c r="H19" s="1">
        <f>H18/$H$18</f>
        <v>1</v>
      </c>
      <c r="I19" s="1">
        <f>I18/$H$18</f>
        <v>28.882112458950473</v>
      </c>
    </row>
    <row r="20" spans="1:9">
      <c r="A20" t="s">
        <v>98</v>
      </c>
      <c r="B20">
        <f>B15/B17</f>
        <v>2.7619047619047619E-3</v>
      </c>
      <c r="C20">
        <f t="shared" ref="C20:I20" si="10">C15/C17</f>
        <v>9.4394618834080703E-3</v>
      </c>
      <c r="D20">
        <f t="shared" si="10"/>
        <v>4.98533724340176E-3</v>
      </c>
      <c r="E20">
        <f t="shared" si="10"/>
        <v>6.8333333333333329E-2</v>
      </c>
      <c r="F20">
        <f t="shared" si="10"/>
        <v>4.8880597014925371E-2</v>
      </c>
      <c r="G20">
        <f t="shared" si="10"/>
        <v>0.15359116022099445</v>
      </c>
      <c r="H20">
        <f t="shared" si="10"/>
        <v>0.104</v>
      </c>
      <c r="I20">
        <f t="shared" si="10"/>
        <v>0.24351585014409219</v>
      </c>
    </row>
    <row r="21" spans="1:9">
      <c r="A21" s="1" t="s">
        <v>99</v>
      </c>
      <c r="B21" s="1">
        <f>B20/$B$20</f>
        <v>1</v>
      </c>
      <c r="C21" s="1">
        <f>C20/$B$20</f>
        <v>3.4177361991649908</v>
      </c>
      <c r="D21" s="1">
        <f>D20/$D$20</f>
        <v>1</v>
      </c>
      <c r="E21" s="1">
        <f>E20/$D$20</f>
        <v>13.706862745098038</v>
      </c>
      <c r="F21" s="1">
        <f>F20/$F$20</f>
        <v>1</v>
      </c>
      <c r="G21" s="1">
        <f>G20/$F$20</f>
        <v>3.142170300704314</v>
      </c>
      <c r="H21" s="1">
        <f>H20/$H$20</f>
        <v>1</v>
      </c>
      <c r="I21" s="1">
        <f>I20/$H$20</f>
        <v>2.3414985590778095</v>
      </c>
    </row>
    <row r="22" spans="1:9">
      <c r="A22" t="s">
        <v>100</v>
      </c>
      <c r="B22">
        <f>B16/B17</f>
        <v>0.80158730158730163</v>
      </c>
      <c r="C22">
        <f t="shared" ref="C22:I22" si="11">C16/C17</f>
        <v>1.1973094170403586</v>
      </c>
      <c r="D22">
        <f t="shared" si="11"/>
        <v>1.6627565982404693</v>
      </c>
      <c r="E22">
        <f t="shared" si="11"/>
        <v>1.5633333333333332</v>
      </c>
      <c r="F22">
        <f t="shared" si="11"/>
        <v>1.6119402985074627</v>
      </c>
      <c r="G22">
        <f t="shared" si="11"/>
        <v>3.6906077348066293</v>
      </c>
      <c r="H22">
        <f t="shared" si="11"/>
        <v>3.5882352941176472</v>
      </c>
      <c r="I22">
        <f t="shared" si="11"/>
        <v>3.6455331412103744</v>
      </c>
    </row>
    <row r="23" spans="1:9">
      <c r="A23" s="1" t="s">
        <v>101</v>
      </c>
      <c r="B23" s="1">
        <f>B22/$B$22</f>
        <v>1</v>
      </c>
      <c r="C23" s="1">
        <f>C22/$B$22</f>
        <v>1.4936731341295562</v>
      </c>
      <c r="D23" s="1">
        <f>D22/$D$22</f>
        <v>1</v>
      </c>
      <c r="E23" s="1">
        <f>E22/$D$22</f>
        <v>0.94020576131687228</v>
      </c>
      <c r="F23" s="1">
        <f>F22/$F$22</f>
        <v>1</v>
      </c>
      <c r="G23" s="1">
        <f>G22/$F$22</f>
        <v>2.2895436873337425</v>
      </c>
      <c r="H23" s="1">
        <f>H22/$H$22</f>
        <v>1</v>
      </c>
      <c r="I23" s="1">
        <f>I22/$H$22</f>
        <v>1.015968252468465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9281-BB86-BB49-88CB-54E0D3196185}">
  <dimension ref="A1:E18"/>
  <sheetViews>
    <sheetView zoomScale="138" workbookViewId="0">
      <selection activeCell="I25" sqref="I25"/>
    </sheetView>
  </sheetViews>
  <sheetFormatPr defaultColWidth="11" defaultRowHeight="15.95"/>
  <sheetData>
    <row r="1" spans="1:5" ht="17.100000000000001">
      <c r="B1" s="2" t="s">
        <v>16</v>
      </c>
      <c r="C1" t="s">
        <v>102</v>
      </c>
      <c r="D1" t="s">
        <v>103</v>
      </c>
      <c r="E1" t="s">
        <v>104</v>
      </c>
    </row>
    <row r="2" spans="1:5">
      <c r="A2" t="s">
        <v>105</v>
      </c>
      <c r="B2">
        <v>2.0400000000000001E-3</v>
      </c>
      <c r="C2">
        <v>7.1800000000000003E-2</v>
      </c>
      <c r="D2">
        <v>4.1500000000000002E-2</v>
      </c>
      <c r="E2">
        <v>5.4600000000000003E-2</v>
      </c>
    </row>
    <row r="3" spans="1:5">
      <c r="A3" t="s">
        <v>106</v>
      </c>
      <c r="B3">
        <v>0.55200000000000005</v>
      </c>
      <c r="C3">
        <v>0.13100000000000001</v>
      </c>
      <c r="D3">
        <v>3.12</v>
      </c>
      <c r="E3">
        <v>1.54</v>
      </c>
    </row>
    <row r="4" spans="1:5">
      <c r="A4" t="s">
        <v>9</v>
      </c>
      <c r="B4">
        <v>12.1</v>
      </c>
      <c r="C4">
        <v>11.9</v>
      </c>
      <c r="D4">
        <v>11.2</v>
      </c>
      <c r="E4">
        <v>12.9</v>
      </c>
    </row>
    <row r="5" spans="1:5">
      <c r="A5" t="s">
        <v>107</v>
      </c>
      <c r="B5">
        <f>B2/B4</f>
        <v>1.6859504132231407E-4</v>
      </c>
      <c r="C5">
        <f t="shared" ref="C5:E5" si="0">C2/C4</f>
        <v>6.0336134453781512E-3</v>
      </c>
      <c r="D5">
        <f t="shared" si="0"/>
        <v>3.7053571428571435E-3</v>
      </c>
      <c r="E5">
        <f t="shared" si="0"/>
        <v>4.2325581395348836E-3</v>
      </c>
    </row>
    <row r="6" spans="1:5">
      <c r="A6" s="1" t="s">
        <v>108</v>
      </c>
      <c r="B6" s="1">
        <f>B5/$B$5</f>
        <v>1</v>
      </c>
      <c r="C6" s="1">
        <f t="shared" ref="C6:E6" si="1">C5/$B$5</f>
        <v>35.787609161311579</v>
      </c>
      <c r="D6" s="1">
        <f>D5/$B$5</f>
        <v>21.977853641456583</v>
      </c>
      <c r="E6" s="1">
        <f t="shared" si="1"/>
        <v>25.104879160966711</v>
      </c>
    </row>
    <row r="7" spans="1:5">
      <c r="A7" t="s">
        <v>109</v>
      </c>
      <c r="B7">
        <f>B3/B4</f>
        <v>4.5619834710743809E-2</v>
      </c>
      <c r="C7">
        <f t="shared" ref="C7:E7" si="2">C3/C4</f>
        <v>1.1008403361344538E-2</v>
      </c>
      <c r="D7">
        <f t="shared" si="2"/>
        <v>0.27857142857142858</v>
      </c>
      <c r="E7">
        <f t="shared" si="2"/>
        <v>0.11937984496124031</v>
      </c>
    </row>
    <row r="8" spans="1:5">
      <c r="A8" s="1" t="s">
        <v>110</v>
      </c>
      <c r="B8" s="1">
        <f>B7/$B$7</f>
        <v>1</v>
      </c>
      <c r="C8" s="1">
        <f t="shared" ref="C8:E8" si="3">C7/$B$7</f>
        <v>0.24130739252222624</v>
      </c>
      <c r="D8" s="1">
        <f t="shared" si="3"/>
        <v>6.1063664596273286</v>
      </c>
      <c r="E8" s="1">
        <f t="shared" si="3"/>
        <v>2.6168408044039992</v>
      </c>
    </row>
    <row r="11" spans="1:5" ht="17.100000000000001">
      <c r="B11" s="2" t="s">
        <v>16</v>
      </c>
      <c r="C11" t="s">
        <v>102</v>
      </c>
      <c r="D11" t="s">
        <v>103</v>
      </c>
      <c r="E11" t="s">
        <v>104</v>
      </c>
    </row>
    <row r="12" spans="1:5">
      <c r="A12" t="s">
        <v>105</v>
      </c>
      <c r="B12">
        <v>6.1900000000000002E-3</v>
      </c>
      <c r="C12">
        <v>0.02</v>
      </c>
      <c r="D12">
        <v>1.46E-2</v>
      </c>
      <c r="E12">
        <v>1.26E-2</v>
      </c>
    </row>
    <row r="13" spans="1:5">
      <c r="A13" t="s">
        <v>106</v>
      </c>
      <c r="B13">
        <v>0.16300000000000001</v>
      </c>
      <c r="C13">
        <v>1.34E-2</v>
      </c>
      <c r="D13">
        <v>0.88100000000000001</v>
      </c>
      <c r="E13">
        <v>0.311</v>
      </c>
    </row>
    <row r="14" spans="1:5">
      <c r="A14" t="s">
        <v>9</v>
      </c>
      <c r="B14">
        <v>1.59</v>
      </c>
      <c r="C14">
        <v>1.71</v>
      </c>
      <c r="D14">
        <v>0.7</v>
      </c>
      <c r="E14">
        <v>1.17</v>
      </c>
    </row>
    <row r="15" spans="1:5">
      <c r="A15" t="s">
        <v>107</v>
      </c>
      <c r="B15">
        <f>B12/B14</f>
        <v>3.8930817610062893E-3</v>
      </c>
      <c r="C15">
        <f t="shared" ref="C15" si="4">C12/C14</f>
        <v>1.1695906432748539E-2</v>
      </c>
      <c r="D15">
        <f t="shared" ref="D15" si="5">D12/D14</f>
        <v>2.0857142857142859E-2</v>
      </c>
      <c r="E15">
        <f t="shared" ref="E15" si="6">E12/E14</f>
        <v>1.0769230769230771E-2</v>
      </c>
    </row>
    <row r="16" spans="1:5">
      <c r="A16" s="1" t="s">
        <v>108</v>
      </c>
      <c r="B16" s="1">
        <f>B15/$B$15</f>
        <v>1</v>
      </c>
      <c r="C16" s="1">
        <f t="shared" ref="C16:E16" si="7">C15/$B$15</f>
        <v>3.0042796814329851</v>
      </c>
      <c r="D16" s="1">
        <f t="shared" si="7"/>
        <v>5.3574890376182784</v>
      </c>
      <c r="E16" s="1">
        <f t="shared" si="7"/>
        <v>2.7662482912886794</v>
      </c>
    </row>
    <row r="17" spans="1:5">
      <c r="A17" t="s">
        <v>109</v>
      </c>
      <c r="B17">
        <f>B13/B14</f>
        <v>0.10251572327044026</v>
      </c>
      <c r="C17">
        <f t="shared" ref="C17:E17" si="8">C13/C14</f>
        <v>7.8362573099415214E-3</v>
      </c>
      <c r="D17">
        <f t="shared" si="8"/>
        <v>1.2585714285714287</v>
      </c>
      <c r="E17">
        <f t="shared" si="8"/>
        <v>0.26581196581196581</v>
      </c>
    </row>
    <row r="18" spans="1:5">
      <c r="A18" s="1" t="s">
        <v>110</v>
      </c>
      <c r="B18" s="1">
        <f>B17/$B$17</f>
        <v>1</v>
      </c>
      <c r="C18" s="1">
        <f t="shared" ref="C18:E18" si="9">C17/$B$17</f>
        <v>7.6439565170595206E-2</v>
      </c>
      <c r="D18" s="1">
        <f t="shared" si="9"/>
        <v>12.27686240140228</v>
      </c>
      <c r="E18" s="1">
        <f t="shared" si="9"/>
        <v>2.592889727859053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Jiawen Yang</dc:creator>
  <cp:keywords/>
  <dc:description/>
  <cp:lastModifiedBy>Yang, Jiawen - (jiawenyang)</cp:lastModifiedBy>
  <cp:revision/>
  <dcterms:created xsi:type="dcterms:W3CDTF">2024-11-01T18:22:59Z</dcterms:created>
  <dcterms:modified xsi:type="dcterms:W3CDTF">2024-12-10T08:15:07Z</dcterms:modified>
  <cp:category/>
  <cp:contentStatus/>
</cp:coreProperties>
</file>