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arsan Lab\Manuscripts\FBXO11\Manuscript Draft and Materials\JCI\2nd Revisions\"/>
    </mc:Choice>
  </mc:AlternateContent>
  <bookViews>
    <workbookView xWindow="0" yWindow="0" windowWidth="17895" windowHeight="4995" tabRatio="647" firstSheet="4" activeTab="6"/>
  </bookViews>
  <sheets>
    <sheet name="Suppl Table 1" sheetId="5" r:id="rId1"/>
    <sheet name="Suppl Table 2" sheetId="1" r:id="rId2"/>
    <sheet name="Suppl Table 3" sheetId="4" r:id="rId3"/>
    <sheet name="Suppl Table 4" sheetId="6" r:id="rId4"/>
    <sheet name="Suppl Table 5" sheetId="7" r:id="rId5"/>
    <sheet name="Suppl Table 6" sheetId="2" r:id="rId6"/>
    <sheet name="Suppl Table 7" sheetId="8" r:id="rId7"/>
  </sheets>
  <calcPr calcId="162913"/>
</workbook>
</file>

<file path=xl/calcChain.xml><?xml version="1.0" encoding="utf-8"?>
<calcChain xmlns="http://schemas.openxmlformats.org/spreadsheetml/2006/main">
  <c r="D6" i="2" l="1"/>
  <c r="C6" i="2"/>
  <c r="B6" i="2"/>
  <c r="D5" i="2"/>
  <c r="C5" i="2"/>
  <c r="B5" i="2"/>
  <c r="D4" i="2"/>
  <c r="C4" i="2"/>
  <c r="B4" i="2"/>
</calcChain>
</file>

<file path=xl/sharedStrings.xml><?xml version="1.0" encoding="utf-8"?>
<sst xmlns="http://schemas.openxmlformats.org/spreadsheetml/2006/main" count="2655" uniqueCount="1714">
  <si>
    <t>gene</t>
  </si>
  <si>
    <t>Bonferroni</t>
  </si>
  <si>
    <t>AML</t>
  </si>
  <si>
    <t>CD34pos</t>
  </si>
  <si>
    <t>log2ratio</t>
  </si>
  <si>
    <t>BTRC</t>
  </si>
  <si>
    <t>CCNF</t>
  </si>
  <si>
    <t>CDRT1</t>
  </si>
  <si>
    <t>CUL1</t>
  </si>
  <si>
    <t>CUL2</t>
  </si>
  <si>
    <t>CUL3</t>
  </si>
  <si>
    <t>CUL4A</t>
  </si>
  <si>
    <t>CUL4B</t>
  </si>
  <si>
    <t>CUL5</t>
  </si>
  <si>
    <t>CUL9</t>
  </si>
  <si>
    <t>FBXL12</t>
  </si>
  <si>
    <t>FBXL13</t>
  </si>
  <si>
    <t>FBXL14</t>
  </si>
  <si>
    <t>FBXL15</t>
  </si>
  <si>
    <t>FBXL16</t>
  </si>
  <si>
    <t>FBXL17</t>
  </si>
  <si>
    <t>FBXL18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</si>
  <si>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</si>
  <si>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</si>
  <si>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</si>
  <si>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</si>
  <si>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</si>
  <si>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</si>
  <si>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</si>
  <si>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</si>
  <si>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</si>
  <si>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</si>
  <si>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</si>
  <si>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</si>
  <si>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</si>
  <si>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</si>
  <si>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FBXO18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</si>
  <si>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</si>
  <si>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</si>
  <si>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</si>
  <si>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</si>
  <si>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</si>
  <si>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</si>
  <si>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</si>
  <si>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</si>
  <si>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</si>
  <si>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</si>
  <si>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</si>
  <si>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</si>
  <si>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</si>
  <si>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</si>
  <si>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</si>
  <si>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</si>
  <si>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</si>
  <si>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</si>
  <si>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</si>
  <si>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</si>
  <si>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</si>
  <si>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</si>
  <si>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</si>
  <si>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</si>
  <si>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</si>
  <si>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</si>
  <si>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</si>
  <si>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</si>
  <si>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</si>
  <si>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</si>
  <si>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</si>
  <si>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</si>
  <si>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</si>
  <si>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</si>
  <si>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FBXW4P1</t>
  </si>
  <si>
    <t>FBXW5</t>
  </si>
  <si>
    <t>FBXW7</t>
  </si>
  <si>
    <t>FBXW8</t>
  </si>
  <si>
    <t>FBXW9</t>
  </si>
  <si>
    <t>KDM2A</t>
  </si>
  <si>
    <t>KDM2B</t>
  </si>
  <si>
    <t>SKP1</t>
  </si>
  <si>
    <t>SKP2</t>
  </si>
  <si>
    <t>EV (9)</t>
  </si>
  <si>
    <t>KA (9)</t>
  </si>
  <si>
    <t>FKA (9)</t>
  </si>
  <si>
    <r>
      <t>LTC</t>
    </r>
    <r>
      <rPr>
        <sz val="11"/>
        <color rgb="FF000000"/>
        <rFont val="Calibri"/>
        <family val="2"/>
      </rPr>
      <t xml:space="preserve"> </t>
    </r>
  </si>
  <si>
    <r>
      <t>In vivo</t>
    </r>
    <r>
      <rPr>
        <sz val="11"/>
        <color rgb="FF000000"/>
        <rFont val="Calibri"/>
        <family val="2"/>
      </rPr>
      <t xml:space="preserve"> </t>
    </r>
  </si>
  <si>
    <r>
      <t>BM CD34+ output per initial LTC CD34+ cell input</t>
    </r>
    <r>
      <rPr>
        <sz val="11"/>
        <color rgb="FF000000"/>
        <rFont val="Calibri"/>
        <family val="2"/>
      </rPr>
      <t xml:space="preserve"> </t>
    </r>
  </si>
  <si>
    <r>
      <t>standard deviation</t>
    </r>
    <r>
      <rPr>
        <sz val="11"/>
        <color rgb="FF000000"/>
        <rFont val="Calibri"/>
        <family val="2"/>
      </rPr>
      <t xml:space="preserve"> </t>
    </r>
  </si>
  <si>
    <r>
      <t>Starting #CD34+ cells</t>
    </r>
    <r>
      <rPr>
        <sz val="11"/>
        <color rgb="FF000000"/>
        <rFont val="Calibri"/>
        <family val="2"/>
      </rPr>
      <t xml:space="preserve"> </t>
    </r>
  </si>
  <si>
    <r>
      <t>#CD34+ cells at harvest</t>
    </r>
    <r>
      <rPr>
        <sz val="11"/>
        <color rgb="FF000000"/>
        <rFont val="Calibri"/>
        <family val="2"/>
      </rPr>
      <t xml:space="preserve"> </t>
    </r>
  </si>
  <si>
    <r>
      <t>In vivo</t>
    </r>
    <r>
      <rPr>
        <b/>
        <sz val="10"/>
        <color rgb="FF000000"/>
        <rFont val="Calibri"/>
        <family val="2"/>
      </rPr>
      <t xml:space="preserve"> starting #CD34+ cells/mouse</t>
    </r>
    <r>
      <rPr>
        <sz val="11"/>
        <color rgb="FF000000"/>
        <rFont val="Calibri"/>
        <family val="2"/>
      </rPr>
      <t xml:space="preserve"> </t>
    </r>
  </si>
  <si>
    <r>
      <t>#CD34+ cells at endpoint BM</t>
    </r>
    <r>
      <rPr>
        <sz val="11"/>
        <color rgb="FF000000"/>
        <rFont val="Calibri"/>
        <family val="2"/>
      </rPr>
      <t xml:space="preserve"> </t>
    </r>
  </si>
  <si>
    <r>
      <t>Number of CD34</t>
    </r>
    <r>
      <rPr>
        <vertAlign val="superscript"/>
        <sz val="11"/>
        <color theme="1"/>
        <rFont val="Calibri"/>
        <family val="2"/>
        <scheme val="minor"/>
      </rPr>
      <t xml:space="preserve">+ </t>
    </r>
    <r>
      <rPr>
        <sz val="11"/>
        <color theme="1"/>
        <rFont val="Calibri"/>
        <family val="2"/>
        <scheme val="minor"/>
      </rPr>
      <t xml:space="preserve">cells counted or calculated at each stage of the experiment from seeding cells for long-term culture to bone marrow cell harvest at xenotransplant endpoint. </t>
    </r>
  </si>
  <si>
    <t>Study of Origin</t>
  </si>
  <si>
    <t>Sample ID</t>
  </si>
  <si>
    <t>Cancer Type</t>
  </si>
  <si>
    <t>Cancer Type Detailed</t>
  </si>
  <si>
    <t>Protein Change</t>
  </si>
  <si>
    <t>Annotation</t>
  </si>
  <si>
    <t>Functional Impact</t>
  </si>
  <si>
    <t>Mutation Type</t>
  </si>
  <si>
    <t>Variant Type</t>
  </si>
  <si>
    <t>Count</t>
  </si>
  <si>
    <t>Thyroid Carcinoma (TCGA, PanCancer Atlas)</t>
  </si>
  <si>
    <t>TCGA-FK-A3SD-01</t>
  </si>
  <si>
    <t>Papillary Thyroid Cancer</t>
  </si>
  <si>
    <t>Q156*</t>
  </si>
  <si>
    <t>OncoKB: Likely Oncogenic, level NA;CIViC: NA;MyCancerGenome: not present;CancerHotspot: no;3DHotspot: no</t>
  </si>
  <si>
    <t>MutationAssessor: NA;SIFT: NA;Polyphen-2: NA</t>
  </si>
  <si>
    <t>Nonsense_Mutation</t>
  </si>
  <si>
    <t>SNP</t>
  </si>
  <si>
    <t>Brain Lower Grade Glioma (TCGA, PanCancer Atlas)</t>
  </si>
  <si>
    <t>TCGA-DB-A64U-01</t>
  </si>
  <si>
    <t>Oligoastrocytoma</t>
  </si>
  <si>
    <t>S915Cfs*7</t>
  </si>
  <si>
    <t>Frame_Shift_Del</t>
  </si>
  <si>
    <t>DEL</t>
  </si>
  <si>
    <t>Bladder Urothelial Carcinoma (TCGA, PanCancer Atlas)</t>
  </si>
  <si>
    <t>TCGA-XF-AAMX-01</t>
  </si>
  <si>
    <t>Bladder Urothelial Carcinoma</t>
  </si>
  <si>
    <t>X852_splice</t>
  </si>
  <si>
    <t>Splice_Site</t>
  </si>
  <si>
    <t>Kidney Renal Clear Cell Carcinoma (TCGA, PanCancer Atlas)</t>
  </si>
  <si>
    <t>TCGA-B0-5098-01</t>
  </si>
  <si>
    <t>Renal Clear Cell Carcinoma</t>
  </si>
  <si>
    <t>A486Pfs*31</t>
  </si>
  <si>
    <t>TCGA-B0-4712-01</t>
  </si>
  <si>
    <t>X816_splice</t>
  </si>
  <si>
    <t>Splice_Region</t>
  </si>
  <si>
    <t>Uterine Corpus Endometrial Carcinoma (TCGA, PanCancer Atlas)</t>
  </si>
  <si>
    <t>TCGA-AX-A064-01</t>
  </si>
  <si>
    <t>Uterine Endometrioid Carcinoma</t>
  </si>
  <si>
    <t>G511Efs*6</t>
  </si>
  <si>
    <t>TCGA-AJ-A5DW-01</t>
  </si>
  <si>
    <t>R742*</t>
  </si>
  <si>
    <t>TCGA-AX-A06F-01</t>
  </si>
  <si>
    <t>E264*</t>
  </si>
  <si>
    <t>TCGA-DF-A2KU-01</t>
  </si>
  <si>
    <t>X420_splice</t>
  </si>
  <si>
    <t>Esophageal Adenocarcinoma (TCGA, PanCancer Atlas)</t>
  </si>
  <si>
    <t>TCGA-LN-A49N-01</t>
  </si>
  <si>
    <t>Esophageal Squamous Cell Carcinoma</t>
  </si>
  <si>
    <t>D732Efs*38</t>
  </si>
  <si>
    <t>Frame_Shift_Ins</t>
  </si>
  <si>
    <t>INS</t>
  </si>
  <si>
    <t>Skin Cutaneous Melanoma (TCGA, PanCancer Atlas)</t>
  </si>
  <si>
    <t>TCGA-DA-A1I1-06</t>
  </si>
  <si>
    <t>Cutaneous Melanoma</t>
  </si>
  <si>
    <t>X780_splice</t>
  </si>
  <si>
    <t>Stomach Adenocarcinoma (TCGA, PanCancer Atlas)</t>
  </si>
  <si>
    <t>TCGA-BR-A4QL-01</t>
  </si>
  <si>
    <t>Stomach Adenocarcinoma</t>
  </si>
  <si>
    <t>G435Wfs*5</t>
  </si>
  <si>
    <t>TCGA-D7-A6EY-01</t>
  </si>
  <si>
    <t>Tubular Stomach Adenocarcinoma</t>
  </si>
  <si>
    <t>G619*</t>
  </si>
  <si>
    <t>TCGA-RD-A8NB-01</t>
  </si>
  <si>
    <t>Diffuse Type Stomach Adenocarcinoma</t>
  </si>
  <si>
    <t>X743_splice</t>
  </si>
  <si>
    <t>TCGA-VQ-A8PT-01</t>
  </si>
  <si>
    <t>Intestinal Type Stomach Adenocarcinoma</t>
  </si>
  <si>
    <t>L895Vfs*2</t>
  </si>
  <si>
    <t>Breast Invasive Carcinoma (TCGA, PanCancer Atlas)</t>
  </si>
  <si>
    <t>TCGA-D8-A1XK-01</t>
  </si>
  <si>
    <t>Breast Invasive Ductal Carcinoma</t>
  </si>
  <si>
    <t>E608*</t>
  </si>
  <si>
    <t>TCGA-D8-A27V-01</t>
  </si>
  <si>
    <t>Breast Invasive Lobular Carcinoma</t>
  </si>
  <si>
    <t>F797Lfs*10</t>
  </si>
  <si>
    <t>Colorectal Adenocarcinoma (TCGA, PanCancer Atlas)</t>
  </si>
  <si>
    <t>TCGA-A6-2686-01</t>
  </si>
  <si>
    <t>Colon Adenocarcinoma</t>
  </si>
  <si>
    <t>F332Lfs*13</t>
  </si>
  <si>
    <t>TCGA-A6-5661-01</t>
  </si>
  <si>
    <t>D318Kfs*3</t>
  </si>
  <si>
    <t>Head and Neck Squamous Cell Carcinoma (TCGA, PanCancer Atlas)</t>
  </si>
  <si>
    <t>TCGA-CV-5441-01</t>
  </si>
  <si>
    <t>Head and Neck Squamous Cell Carcinoma</t>
  </si>
  <si>
    <t>C390Mfs*3</t>
  </si>
  <si>
    <t>TCGA-CN-5364-01</t>
  </si>
  <si>
    <t>T906Lfs*15</t>
  </si>
  <si>
    <t>TCGA-F7-A624-01</t>
  </si>
  <si>
    <t>X120_splice</t>
  </si>
  <si>
    <t>Cervical Squamous Cell Carcinoma (TCGA, PanCancer Atlas)</t>
  </si>
  <si>
    <t>TCGA-JW-A5VL-01</t>
  </si>
  <si>
    <t>Cervical Squamous Cell Carcinoma</t>
  </si>
  <si>
    <t>S532*</t>
  </si>
  <si>
    <t>TCGA-EA-A410-01</t>
  </si>
  <si>
    <t>E303Lfs*7</t>
  </si>
  <si>
    <t>G573*</t>
  </si>
  <si>
    <t>Prostate Adenocarcinoma (TCGA, PanCancer Atlas)</t>
  </si>
  <si>
    <t>TCGA-VP-A87D-01</t>
  </si>
  <si>
    <t>Prostate Adenocarcinoma</t>
  </si>
  <si>
    <t>FBXO11-INTS9</t>
  </si>
  <si>
    <t>fusion</t>
  </si>
  <si>
    <t>FUSION</t>
  </si>
  <si>
    <t>Cholangiocarcinoma (TCGA, PanCancer Atlas)</t>
  </si>
  <si>
    <t>TCGA-4G-AAZO-01</t>
  </si>
  <si>
    <t>Intrahepatic Cholangiocarcinoma</t>
  </si>
  <si>
    <t>CLASP1-FBXO11</t>
  </si>
  <si>
    <t>TCGA-A7-A13D-01</t>
  </si>
  <si>
    <t>NEBL-FBXO11</t>
  </si>
  <si>
    <t>TCGA-DO-A2HM-01</t>
  </si>
  <si>
    <t>R677T</t>
  </si>
  <si>
    <t>OncoKB: Unknown, level NA;CIViC: NA;MyCancerGenome: not present;CancerHotspot: no;3DHotspot: no</t>
  </si>
  <si>
    <t>Missense_Mutation</t>
  </si>
  <si>
    <t>TCGA-VW-A7QS-01</t>
  </si>
  <si>
    <t>Oligodendroglioma</t>
  </si>
  <si>
    <t>I704K</t>
  </si>
  <si>
    <t>Ovarian Serous Cystadenocarcinoma (TCGA, PanCancer Atlas)</t>
  </si>
  <si>
    <t>TCGA-09-1675-01</t>
  </si>
  <si>
    <t>Serous Ovarian Cancer</t>
  </si>
  <si>
    <t>H252R</t>
  </si>
  <si>
    <t>TCGA-09-2051-01</t>
  </si>
  <si>
    <t>G503E</t>
  </si>
  <si>
    <t>TCGA-13-0800-01</t>
  </si>
  <si>
    <t>E827Q</t>
  </si>
  <si>
    <t>Glioblastoma Multiforme (TCGA, PanCancer Atlas)</t>
  </si>
  <si>
    <t>TCGA-06-5416-01</t>
  </si>
  <si>
    <t>Glioblastoma Multiforme</t>
  </si>
  <si>
    <t>D717Y</t>
  </si>
  <si>
    <t>L106I</t>
  </si>
  <si>
    <t>Sarcoma (TCGA, PanCancer Atlas)</t>
  </si>
  <si>
    <t>TCGA-K1-A6RT-01</t>
  </si>
  <si>
    <t>Leiomyosarcoma</t>
  </si>
  <si>
    <t>D161G</t>
  </si>
  <si>
    <t>Lung Squamous Cell Carcinoma (TCGA, PanCancer Atlas)</t>
  </si>
  <si>
    <t>TCGA-18-3416-01</t>
  </si>
  <si>
    <t>Lung Squamous Cell Carcinoma</t>
  </si>
  <si>
    <t>S694F</t>
  </si>
  <si>
    <t>TCGA-18-3417-01</t>
  </si>
  <si>
    <t>I366F</t>
  </si>
  <si>
    <t>TCGA-37-4141-01</t>
  </si>
  <si>
    <t>M210V</t>
  </si>
  <si>
    <t>TCGA-60-2698-01</t>
  </si>
  <si>
    <t>E365K</t>
  </si>
  <si>
    <t>TCGA-60-2703-01</t>
  </si>
  <si>
    <t>I737L</t>
  </si>
  <si>
    <t>TCGA-60-2719-01</t>
  </si>
  <si>
    <t>I864V</t>
  </si>
  <si>
    <t>TCGA-68-8251-01</t>
  </si>
  <si>
    <t>G504E</t>
  </si>
  <si>
    <t>TCGA-77-8131-01</t>
  </si>
  <si>
    <t>F348I</t>
  </si>
  <si>
    <t>TCGA-MF-A522-01</t>
  </si>
  <si>
    <t>G412E</t>
  </si>
  <si>
    <t>TCGA-NC-A5HI-01</t>
  </si>
  <si>
    <t>D270N</t>
  </si>
  <si>
    <t>TCGA-46-3767-01</t>
  </si>
  <si>
    <t>P674T</t>
  </si>
  <si>
    <t>TCGA-52-7811-01</t>
  </si>
  <si>
    <t>D749N</t>
  </si>
  <si>
    <t>TCGA-FD-A6TB-01</t>
  </si>
  <si>
    <t>E227K</t>
  </si>
  <si>
    <t>TCGA-FD-A3N5-01</t>
  </si>
  <si>
    <t>D285N</t>
  </si>
  <si>
    <t>TCGA-XF-AAMQ-01</t>
  </si>
  <si>
    <t>R263K</t>
  </si>
  <si>
    <t>TCGA-DK-A6AW-01</t>
  </si>
  <si>
    <t>R861Q</t>
  </si>
  <si>
    <t>TCGA-E7-A85H-01</t>
  </si>
  <si>
    <t>E483V</t>
  </si>
  <si>
    <t>Liver Hepatocellular Carcinoma (TCGA, PanCancer Atlas)</t>
  </si>
  <si>
    <t>TCGA-DD-AAD2-01</t>
  </si>
  <si>
    <t>Hepatocellular Carcinoma</t>
  </si>
  <si>
    <t>Q50P</t>
  </si>
  <si>
    <t>TCGA-CJ-4916-01</t>
  </si>
  <si>
    <t>D175G</t>
  </si>
  <si>
    <t>Thymoma (TCGA, PanCancer Atlas)</t>
  </si>
  <si>
    <t>TCGA-XM-A8RC-01</t>
  </si>
  <si>
    <t>Thymoma</t>
  </si>
  <si>
    <t>S831R</t>
  </si>
  <si>
    <t>TCGA-AX-A1CE-01</t>
  </si>
  <si>
    <t>A432V</t>
  </si>
  <si>
    <t>TCGA-A5-A2K5-01</t>
  </si>
  <si>
    <t>R102C</t>
  </si>
  <si>
    <t>TCGA-AP-A059-01</t>
  </si>
  <si>
    <t>A825D</t>
  </si>
  <si>
    <t>TCGA-AP-A0LM-01</t>
  </si>
  <si>
    <t>P898H</t>
  </si>
  <si>
    <t>TCGA-AX-A05Z-01</t>
  </si>
  <si>
    <t>A902S</t>
  </si>
  <si>
    <t>F805L</t>
  </si>
  <si>
    <t>TCGA-AX-A060-01</t>
  </si>
  <si>
    <t>N222D</t>
  </si>
  <si>
    <t>TCGA-B5-A0K2-01</t>
  </si>
  <si>
    <t>R133P</t>
  </si>
  <si>
    <t>TCGA-B5-A11E-01</t>
  </si>
  <si>
    <t>S328A</t>
  </si>
  <si>
    <t>TCGA-BS-A0UF-01</t>
  </si>
  <si>
    <t>F645C</t>
  </si>
  <si>
    <t>TCGA-A5-A2K7-01</t>
  </si>
  <si>
    <t>I436V</t>
  </si>
  <si>
    <t>TCGA-AJ-A3QS-01</t>
  </si>
  <si>
    <t>Uterine Serous Carcinoma/Uterine Papillary Serous Carcinoma</t>
  </si>
  <si>
    <t>G893E</t>
  </si>
  <si>
    <t>L189P</t>
  </si>
  <si>
    <t>R885K</t>
  </si>
  <si>
    <t>A754D</t>
  </si>
  <si>
    <t>A112V</t>
  </si>
  <si>
    <t>C472Y</t>
  </si>
  <si>
    <t>TCGA-B5-A1MX-01</t>
  </si>
  <si>
    <t>G687C</t>
  </si>
  <si>
    <t>TCGA-B5-A3FA-01</t>
  </si>
  <si>
    <t>A710D</t>
  </si>
  <si>
    <t>TCGA-B5-A3FC-01</t>
  </si>
  <si>
    <t>A486V</t>
  </si>
  <si>
    <t>TCGA-DF-A2KN-01</t>
  </si>
  <si>
    <t>R742Q</t>
  </si>
  <si>
    <t>TCGA-EO-A3B0-01</t>
  </si>
  <si>
    <t>I566M</t>
  </si>
  <si>
    <t>Lung Adenocarcinoma (TCGA, PanCancer Atlas)</t>
  </si>
  <si>
    <t>TCGA-44-A47G-01</t>
  </si>
  <si>
    <t>Lung Adenocarcinoma</t>
  </si>
  <si>
    <t>C495S</t>
  </si>
  <si>
    <t>TCGA-49-AAR9-01</t>
  </si>
  <si>
    <t>S292F</t>
  </si>
  <si>
    <t>TCGA-50-6593-01</t>
  </si>
  <si>
    <t>D192V</t>
  </si>
  <si>
    <t>TCGA-55-7907-01</t>
  </si>
  <si>
    <t>Y468F</t>
  </si>
  <si>
    <t>TCGA-86-8073-01</t>
  </si>
  <si>
    <t>K246M</t>
  </si>
  <si>
    <t>TCGA-17-Z055-01</t>
  </si>
  <si>
    <t>N349Y</t>
  </si>
  <si>
    <t>TCGA-MP-A4TI-01</t>
  </si>
  <si>
    <t>G550A</t>
  </si>
  <si>
    <t>TCGA-EE-A29Q-06</t>
  </si>
  <si>
    <t>P582L</t>
  </si>
  <si>
    <t>TCGA-EE-A2MR-06</t>
  </si>
  <si>
    <t>P108L</t>
  </si>
  <si>
    <t>TCGA-EE-A20C-06</t>
  </si>
  <si>
    <t>N817I</t>
  </si>
  <si>
    <t>TCGA-D9-A6EC-06</t>
  </si>
  <si>
    <t>K715T</t>
  </si>
  <si>
    <t>TCGA-DA-A1IA-06</t>
  </si>
  <si>
    <t>S169F</t>
  </si>
  <si>
    <t>TCGA-D3-A2JD-06</t>
  </si>
  <si>
    <t>M466I</t>
  </si>
  <si>
    <t>TCGA-D3-A2JP-06</t>
  </si>
  <si>
    <t>G757C</t>
  </si>
  <si>
    <t>G513V</t>
  </si>
  <si>
    <t>TCGA-D9-A1X3-06</t>
  </si>
  <si>
    <t>G500V</t>
  </si>
  <si>
    <t>TCGA-EB-A24C-01</t>
  </si>
  <si>
    <t>G596W</t>
  </si>
  <si>
    <t>TCGA-FS-A1Z0-06</t>
  </si>
  <si>
    <t>P193Q</t>
  </si>
  <si>
    <t>TCGA-FS-A1ZB-06</t>
  </si>
  <si>
    <t>R852I</t>
  </si>
  <si>
    <t>TCGA-BR-8372-01</t>
  </si>
  <si>
    <t>Y913C</t>
  </si>
  <si>
    <t>TCGA-BR-4362-01</t>
  </si>
  <si>
    <t>K602R</t>
  </si>
  <si>
    <t>TCGA-BR-6452-01</t>
  </si>
  <si>
    <t>V643I</t>
  </si>
  <si>
    <t>TCGA-BR-6802-01</t>
  </si>
  <si>
    <t>S626N</t>
  </si>
  <si>
    <t>TCGA-BR-7715-01</t>
  </si>
  <si>
    <t>T894I</t>
  </si>
  <si>
    <t>TCGA-CD-A4MG-01</t>
  </si>
  <si>
    <t>V528A</t>
  </si>
  <si>
    <t>TCGA-CG-5733-01</t>
  </si>
  <si>
    <t>E904G</t>
  </si>
  <si>
    <t>TCGA-HU-8602-01</t>
  </si>
  <si>
    <t>T491A</t>
  </si>
  <si>
    <t>TCGA-R5-A7ZI-01</t>
  </si>
  <si>
    <t>A754T</t>
  </si>
  <si>
    <t>N523S</t>
  </si>
  <si>
    <t>TCGA-A2-A04X-01</t>
  </si>
  <si>
    <t>D591N</t>
  </si>
  <si>
    <t>TCGA-D8-A27P-01</t>
  </si>
  <si>
    <t>N564S</t>
  </si>
  <si>
    <t>TCGA-A2-A25A-01</t>
  </si>
  <si>
    <t>P82T</t>
  </si>
  <si>
    <t>TCGA-E2-A150-01</t>
  </si>
  <si>
    <t>I864L</t>
  </si>
  <si>
    <t>Pancreatic Adenocarcinoma (TCGA, PanCancer Atlas)</t>
  </si>
  <si>
    <t>TCGA-IB-7651-01</t>
  </si>
  <si>
    <t>Pancreatic Adenocarcinoma</t>
  </si>
  <si>
    <t>F777L</t>
  </si>
  <si>
    <t>TCGA-XD-AAUI-01</t>
  </si>
  <si>
    <t>R185H</t>
  </si>
  <si>
    <t>TCGA-AG-3892-01</t>
  </si>
  <si>
    <t>Rectal Adenocarcinoma</t>
  </si>
  <si>
    <t>F850L</t>
  </si>
  <si>
    <t>TCGA-AA-3667-01</t>
  </si>
  <si>
    <t>T616S</t>
  </si>
  <si>
    <t>TCGA-AA-3845-01</t>
  </si>
  <si>
    <t>A787T</t>
  </si>
  <si>
    <t>TCGA-WS-AB45-01</t>
  </si>
  <si>
    <t>Mucinous Adenocarcinoma of the Colon and Rectum</t>
  </si>
  <si>
    <t>TCGA-DC-4749-01</t>
  </si>
  <si>
    <t>R185C</t>
  </si>
  <si>
    <t>TCGA-F5-6814-01</t>
  </si>
  <si>
    <t>S626I</t>
  </si>
  <si>
    <t>TCGA-AD-6895-01</t>
  </si>
  <si>
    <t>Q220R</t>
  </si>
  <si>
    <t>TCGA-D5-6540-01</t>
  </si>
  <si>
    <t>A83V</t>
  </si>
  <si>
    <t>TCGA-D5-6924-01</t>
  </si>
  <si>
    <t>N489S</t>
  </si>
  <si>
    <t>TCGA-F4-6856-01</t>
  </si>
  <si>
    <t>Q667R</t>
  </si>
  <si>
    <t>TCGA-G4-6304-01</t>
  </si>
  <si>
    <t>R380Q</t>
  </si>
  <si>
    <t>T207I</t>
  </si>
  <si>
    <t>TCGA-NH-A6GB-01</t>
  </si>
  <si>
    <t>G603E</t>
  </si>
  <si>
    <t>Kidney Renal Papillary Cell Carcinoma (TCGA, PanCancer Atlas)</t>
  </si>
  <si>
    <t>TCGA-IA-A83V-01</t>
  </si>
  <si>
    <t>Papillary Renal Cell Carcinoma</t>
  </si>
  <si>
    <t>R723I</t>
  </si>
  <si>
    <t>TCGA-A4-8630-01</t>
  </si>
  <si>
    <t>N541K</t>
  </si>
  <si>
    <t>TCGA-MH-A561-01</t>
  </si>
  <si>
    <t>G688E</t>
  </si>
  <si>
    <t>TCGA-KV-A6GE-01</t>
  </si>
  <si>
    <t>V4L</t>
  </si>
  <si>
    <t>TCGA-BA-5152-01</t>
  </si>
  <si>
    <t>M211I</t>
  </si>
  <si>
    <t>TCGA-CV-7416-01</t>
  </si>
  <si>
    <t>V182I</t>
  </si>
  <si>
    <t>TCGA-WA-A7GZ-01</t>
  </si>
  <si>
    <t>R448W</t>
  </si>
  <si>
    <t>TCGA-CN-6010-01</t>
  </si>
  <si>
    <t>M201I</t>
  </si>
  <si>
    <t>TCGA-EA-A3HU-01</t>
  </si>
  <si>
    <t>TCGA-EK-A2RJ-01</t>
  </si>
  <si>
    <t>R731T</t>
  </si>
  <si>
    <t>TCGA-FU-A3NI-01</t>
  </si>
  <si>
    <t>R448Q</t>
  </si>
  <si>
    <t>TCGA-FU-A3HZ-01</t>
  </si>
  <si>
    <t>I366M</t>
  </si>
  <si>
    <t>Patient </t>
  </si>
  <si>
    <t>Subtype</t>
  </si>
  <si>
    <t>Gene </t>
  </si>
  <si>
    <t>Type of alteration</t>
  </si>
  <si>
    <t>Mutation</t>
  </si>
  <si>
    <t>79-85</t>
  </si>
  <si>
    <t>DEK,NUP214</t>
  </si>
  <si>
    <t>Rearrangement/Translocation/Fusion</t>
  </si>
  <si>
    <t>112-75</t>
  </si>
  <si>
    <t>SET/NUP214</t>
  </si>
  <si>
    <t>99-21</t>
  </si>
  <si>
    <t>CREBBP/MYST3</t>
  </si>
  <si>
    <t>104-89</t>
  </si>
  <si>
    <t>HOXA9:NUP98</t>
  </si>
  <si>
    <t>130-99</t>
  </si>
  <si>
    <t>MLLT10:PICALM</t>
  </si>
  <si>
    <t>123-46</t>
  </si>
  <si>
    <t>NUP98/NSD1</t>
  </si>
  <si>
    <t>166-86</t>
  </si>
  <si>
    <t>tAML</t>
  </si>
  <si>
    <t>NUP98,TOP1</t>
  </si>
  <si>
    <t>147-27</t>
  </si>
  <si>
    <t>JAK2</t>
  </si>
  <si>
    <t>Missense</t>
  </si>
  <si>
    <t>V617F</t>
  </si>
  <si>
    <t>108-24</t>
  </si>
  <si>
    <t>MAP2K5</t>
  </si>
  <si>
    <t>S133G</t>
  </si>
  <si>
    <t>93-60</t>
  </si>
  <si>
    <t>STK11</t>
  </si>
  <si>
    <t>S404F</t>
  </si>
  <si>
    <t>130-00</t>
  </si>
  <si>
    <t>SMG</t>
  </si>
  <si>
    <t>G974D</t>
  </si>
  <si>
    <t>164-52</t>
  </si>
  <si>
    <t>CSF3R</t>
  </si>
  <si>
    <t>Frameshift </t>
  </si>
  <si>
    <t>Y814fs</t>
  </si>
  <si>
    <t>203-06</t>
  </si>
  <si>
    <t>P721L</t>
  </si>
  <si>
    <t>BCR,ABL</t>
  </si>
  <si>
    <t>77-71</t>
  </si>
  <si>
    <t>sAML</t>
  </si>
  <si>
    <t>Y145C</t>
  </si>
  <si>
    <t>SET</t>
  </si>
  <si>
    <t>Missense </t>
  </si>
  <si>
    <t>S144F</t>
  </si>
  <si>
    <t>KAT6B</t>
  </si>
  <si>
    <t>V1456I</t>
  </si>
  <si>
    <t>124-05</t>
  </si>
  <si>
    <t>SMARCA4</t>
  </si>
  <si>
    <t>R1243W</t>
  </si>
  <si>
    <t>SETD1B</t>
  </si>
  <si>
    <t>Nonsense</t>
  </si>
  <si>
    <t>R1286*</t>
  </si>
  <si>
    <t>208-80</t>
  </si>
  <si>
    <t>PMP</t>
  </si>
  <si>
    <t>13-00468</t>
  </si>
  <si>
    <t>T618I</t>
  </si>
  <si>
    <t>Beat AML</t>
  </si>
  <si>
    <t>13-00557</t>
  </si>
  <si>
    <t>13-00625</t>
  </si>
  <si>
    <t>Truncating</t>
  </si>
  <si>
    <t>Q776*</t>
  </si>
  <si>
    <t>14-00676</t>
  </si>
  <si>
    <t>L182R</t>
  </si>
  <si>
    <t>14-00738</t>
  </si>
  <si>
    <t>15-00171</t>
  </si>
  <si>
    <t>R683S</t>
  </si>
  <si>
    <t>15-00353</t>
  </si>
  <si>
    <t>PASBBE</t>
  </si>
  <si>
    <t>Ped AML</t>
  </si>
  <si>
    <t>Target</t>
  </si>
  <si>
    <t>Other (Activated Signalling, Fig. 1a)</t>
  </si>
  <si>
    <t>Other (Translocations, Supp Fig. 1c)</t>
  </si>
  <si>
    <r>
      <t>Other (Activated Signalling, Supp Fig. 1c)</t>
    </r>
    <r>
      <rPr>
        <sz val="12"/>
        <color rgb="FF172B4D"/>
        <rFont val="Arial"/>
        <family val="2"/>
      </rPr>
      <t> </t>
    </r>
  </si>
  <si>
    <t>Other (Chromatin Modifiers, Supp Fig. 1c)</t>
  </si>
  <si>
    <t>NAME</t>
  </si>
  <si>
    <t>SIZE</t>
  </si>
  <si>
    <t>NES</t>
  </si>
  <si>
    <t>FDR q-val</t>
  </si>
  <si>
    <t>GRAHAM_CML_DIVIDING_VS_NORMAL_QUIESCENT_DN</t>
  </si>
  <si>
    <t>TAKEDA_TARGETS_OF_NUP98_HOXA9_FUSION_3D_UP</t>
  </si>
  <si>
    <t>KEGG_INTESTINAL_IMMUNE_NETWORK_FOR_IGA_PRODUCTION</t>
  </si>
  <si>
    <t>GRAHAM_CML_QUIESCENT_VS_NORMAL_QUIESCENT_DN</t>
  </si>
  <si>
    <t>CASORELLI_ACUTE_PROMYELOCYTIC_LEUKEMIA_UP</t>
  </si>
  <si>
    <t>PICCALUGA_ANGIOIMMUNOBLASTIC_LYMPHOMA_DN</t>
  </si>
  <si>
    <t>ZHENG_FOXP3_TARGETS_IN_THYMUS_UP</t>
  </si>
  <si>
    <t>RHEIN_ALL_GLUCOCORTICOID_THERAPY_UP</t>
  </si>
  <si>
    <t>VALK_AML_WITH_EVI1</t>
  </si>
  <si>
    <t>REACTOME_INTERFERON_GAMMA_SIGNALING</t>
  </si>
  <si>
    <t>MACAEVA_PBMC_RESPONSE_TO_IR</t>
  </si>
  <si>
    <t>GRAHAM_NORMAL_QUIESCENT_VS_NORMAL_DIVIDING_UP</t>
  </si>
  <si>
    <t>BOSCO_INTERFERON_INDUCED_ANTIVIRAL_MODULE</t>
  </si>
  <si>
    <t>KEGG_ALLOGRAFT_REJECTION</t>
  </si>
  <si>
    <t>LU_IL4_SIGNALING</t>
  </si>
  <si>
    <t>TONKS_TARGETS_OF_RUNX1_RUNX1T1_FUSION_HSC_UP</t>
  </si>
  <si>
    <t>AMUNDSON_DNA_DAMAGE_RESPONSE_TP53</t>
  </si>
  <si>
    <t>INGA_TP53_TARGETS</t>
  </si>
  <si>
    <t>UZONYI_RESPONSE_TO_LEUKOTRIENE_AND_THROMBIN</t>
  </si>
  <si>
    <t>ELVIDGE_HYPOXIA_UP</t>
  </si>
  <si>
    <t>SANA_RESPONSE_TO_IFNG_UP</t>
  </si>
  <si>
    <t>LEONARD_HYPOXIA</t>
  </si>
  <si>
    <t>ELVIDGE_HYPOXIA_BY_DMOG_UP</t>
  </si>
  <si>
    <t>REACTOME_RIPK1_MEDIATED_REGULATED_NECROSIS</t>
  </si>
  <si>
    <t>ODONNELL_TARGETS_OF_MYC_AND_TFRC_UP</t>
  </si>
  <si>
    <t>KEGG_AUTOIMMUNE_THYROID_DISEASE</t>
  </si>
  <si>
    <t>MORI_IMMATURE_B_LYMPHOCYTE_UP</t>
  </si>
  <si>
    <t>MORI_MATURE_B_LYMPHOCYTE_UP</t>
  </si>
  <si>
    <t>MORI_LARGE_PRE_BII_LYMPHOCYTE_DN</t>
  </si>
  <si>
    <t>CHUNG_BLISTER_CYTOTOXICITY_DN</t>
  </si>
  <si>
    <t>GARGALOVIC_RESPONSE_TO_OXIDIZED_PHOSPHOLIPIDS_MAGENTA_UP</t>
  </si>
  <si>
    <t>GAZDA_DIAMOND_BLACKFAN_ANEMIA_MYELOID_UP</t>
  </si>
  <si>
    <t>KEGG_TYPE_I_DIABETES_MELLITUS</t>
  </si>
  <si>
    <t>BILBAN_B_CLL_LPL_DN</t>
  </si>
  <si>
    <t>BIOCARTA_TH1TH2_PATHWAY</t>
  </si>
  <si>
    <t>WATANABE_ULCERATIVE_COLITIS_WITH_CANCER_DN</t>
  </si>
  <si>
    <t>ELVIDGE_HIF1A_AND_HIF2A_TARGETS_DN</t>
  </si>
  <si>
    <t>BLANCO_MELO_COVID19_SARS_COV_2_INFECTION_CALU3_CELLS_UP</t>
  </si>
  <si>
    <t>PHONG_TNF_TARGETS_UP</t>
  </si>
  <si>
    <t>THEILGAARD_NEUTROPHIL_AT_SKIN_WOUND_DN</t>
  </si>
  <si>
    <t>WANG_RESPONSE_TO_GSK3_INHIBITOR_SB216763_UP</t>
  </si>
  <si>
    <t>PID_TRAIL_PATHWAY</t>
  </si>
  <si>
    <t>FARMER_BREAST_CANCER_CLUSTER_1</t>
  </si>
  <si>
    <t>MOSERLE_IFNA_RESPONSE</t>
  </si>
  <si>
    <t>KEGG_GRAFT_VERSUS_HOST_DISEASE</t>
  </si>
  <si>
    <t>EPPERT_CE_HSC_LSC</t>
  </si>
  <si>
    <t>GRAHAM_CML_QUIESCENT_VS_NORMAL_DIVIDING_DN</t>
  </si>
  <si>
    <t>CHIBA_RESPONSE_TO_TSA_DN</t>
  </si>
  <si>
    <t>ZHANG_RESPONSE_TO_CANTHARIDIN_UP</t>
  </si>
  <si>
    <t>SMIRNOV_RESPONSE_TO_IR_6HR_UP</t>
  </si>
  <si>
    <t>WANG_IMMORTALIZED_BY_HOXA9_AND_MEIS1_UP</t>
  </si>
  <si>
    <t>XU_RESPONSE_TO_TRETINOIN_AND_NSC682994_UP</t>
  </si>
  <si>
    <t>BIOCARTA_TOB1_PATHWAY</t>
  </si>
  <si>
    <t>ZHENG_BOUND_BY_FOXP3</t>
  </si>
  <si>
    <t>WINTER_HYPOXIA_DN</t>
  </si>
  <si>
    <t>TONKS_TARGETS_OF_RUNX1_RUNX1T1_FUSION_MONOCYTE_DN</t>
  </si>
  <si>
    <t>ZHENG_FOXP3_TARGETS_IN_T_LYMPHOCYTE_DN</t>
  </si>
  <si>
    <t>EPPERT_HSC_R</t>
  </si>
  <si>
    <t>REACTOME_METALLOTHIONEINS_BIND_METALS</t>
  </si>
  <si>
    <t>MORI_PRE_BI_LYMPHOCYTE_DN</t>
  </si>
  <si>
    <t>GARGALOVIC_RESPONSE_TO_OXIDIZED_PHOSPHOLIPIDS_PINK_DN</t>
  </si>
  <si>
    <t>REACTOME_RESPONSE_TO_METAL_IONS</t>
  </si>
  <si>
    <t>REACTOME_REGULATION_BY_C_FLIP</t>
  </si>
  <si>
    <t>REACTOME_NUCLEOTIDE_LIKE_PURINERGIC_RECEPTORS</t>
  </si>
  <si>
    <t>GARGALOVIC_RESPONSE_TO_OXIDIZED_PHOSPHOLIPIDS_TURQUOISE_UP</t>
  </si>
  <si>
    <t>WP_EXTRACELLULAR_VESICLEMEDIATED_SIGNALING_IN_RECIPIENT_CELLS</t>
  </si>
  <si>
    <t>DUNNE_TARGETS_OF_AML1_MTG8_FUSION_UP</t>
  </si>
  <si>
    <t>BOYLAN_MULTIPLE_MYELOMA_PCA3_UP</t>
  </si>
  <si>
    <t>HERNANDEZ_ABERRANT_MITOSIS_BY_DOCETACEL_2NM_UP</t>
  </si>
  <si>
    <t>LINDGREN_BLADDER_CANCER_CLUSTER_2A_DN</t>
  </si>
  <si>
    <t>HOWLIN_CITED1_TARGETS_2_DN</t>
  </si>
  <si>
    <t>TERAO_AOX4_TARGETS_HG_UP</t>
  </si>
  <si>
    <t>IKEDA_MIR133_TARGETS_UP</t>
  </si>
  <si>
    <t>BAKKER_FOXO3_TARGETS_UP</t>
  </si>
  <si>
    <t>REACTOME_GENERATION_OF_SECOND_MESSENGER_MOLECULES</t>
  </si>
  <si>
    <t>KEGG_VIRAL_MYOCARDITIS</t>
  </si>
  <si>
    <t>SMIRNOV_RESPONSE_TO_IR_6HR_DN</t>
  </si>
  <si>
    <t>REACTOME_TRAIL_SIGNALING</t>
  </si>
  <si>
    <t>YU_MYC_TARGETS_DN</t>
  </si>
  <si>
    <t>WINZEN_DEGRADED_VIA_KHSRP</t>
  </si>
  <si>
    <t>BROCKE_APOPTOSIS_REVERSED_BY_IL6</t>
  </si>
  <si>
    <t>TAKEDA_TARGETS_OF_NUP98_HOXA9_FUSION_16D_UP</t>
  </si>
  <si>
    <t>BIOCARTA_CTLA4_PATHWAY</t>
  </si>
  <si>
    <t>LEE_DIFFERENTIATING_T_LYMPHOCYTE</t>
  </si>
  <si>
    <t>NEWMAN_ERCC6_TARGETS_UP</t>
  </si>
  <si>
    <t>PYEON_CANCER_HEAD_AND_NECK_VS_CERVICAL_UP</t>
  </si>
  <si>
    <t>BLANCO_MELO_HUMAN_PARAINFLUENZA_VIRUS_3_INFECTION_A594_CELLS_UP</t>
  </si>
  <si>
    <t>KEGG_NATURAL_KILLER_CELL_MEDIATED_CYTOTOXICITY</t>
  </si>
  <si>
    <t>TARTE_PLASMA_CELL_VS_B_LYMPHOCYTE_DN</t>
  </si>
  <si>
    <t>DEBIASI_APOPTOSIS_BY_REOVIRUS_INFECTION_UP</t>
  </si>
  <si>
    <t>WP_MIRNA_REGULATION_OF_DNA_DAMAGE_RESPONSE</t>
  </si>
  <si>
    <t>AMIT_SERUM_RESPONSE_60_MCF10A</t>
  </si>
  <si>
    <t>MULLIGHAN_MLL_SIGNATURE_1_UP</t>
  </si>
  <si>
    <t>DIRMEIER_LMP1_RESPONSE_EARLY</t>
  </si>
  <si>
    <t>WALLACE_PROSTATE_CANCER_RACE_UP</t>
  </si>
  <si>
    <t>OSMAN_BLADDER_CANCER_UP</t>
  </si>
  <si>
    <t>CHEN_HOXA5_TARGETS_9HR_UP</t>
  </si>
  <si>
    <t>WP_P53_TRANSCRIPTIONAL_GENE_NETWORK</t>
  </si>
  <si>
    <t>IVANOVSKA_MIR106B_TARGETS</t>
  </si>
  <si>
    <t>BOYAULT_LIVER_CANCER_SUBCLASS_G5_DN</t>
  </si>
  <si>
    <t>FIGUEROA_AML_METHYLATION_CLUSTER_5_UP</t>
  </si>
  <si>
    <t>QUINTENS_EMBRYONIC_BRAIN_RESPONSE_TO_IR</t>
  </si>
  <si>
    <t>XU_HGF_TARGETS_INDUCED_BY_AKT1_6HR</t>
  </si>
  <si>
    <t>KEGG_P53_SIGNALING_PATHWAY</t>
  </si>
  <si>
    <t>REACTOME_FLT3_SIGNALING_IN_DISEASE</t>
  </si>
  <si>
    <t>OUILLETTE_CLL_13Q14_DELETION_UP</t>
  </si>
  <si>
    <t>ELVIDGE_HIF1A_TARGETS_DN</t>
  </si>
  <si>
    <t>REACTOME_INTERFERON_SIGNALING</t>
  </si>
  <si>
    <t>WP_ALLOGRAFT_REJECTION</t>
  </si>
  <si>
    <t>REACTOME_INSULIN_RECEPTOR_RECYCLING</t>
  </si>
  <si>
    <t>BRACHAT_RESPONSE_TO_CAMPTOTHECIN_UP</t>
  </si>
  <si>
    <t>KIM_MYCN_AMPLIFICATION_TARGETS_DN</t>
  </si>
  <si>
    <t>SHEN_SMARCA2_TARGETS_UP</t>
  </si>
  <si>
    <t>SENGUPTA_NASOPHARYNGEAL_CARCINOMA_WITH_LMP1_UP</t>
  </si>
  <si>
    <t>SMIRNOV_RESPONSE_TO_IR_2HR_UP</t>
  </si>
  <si>
    <t>PODAR_RESPONSE_TO_ADAPHOSTIN_UP</t>
  </si>
  <si>
    <t>KIM_LIVER_CANCER_POOR_SURVIVAL_UP</t>
  </si>
  <si>
    <t>KUWANO_RNA_STABILIZED_BY_NO</t>
  </si>
  <si>
    <t>SENESE_HDAC3_TARGETS_UP</t>
  </si>
  <si>
    <t>DEURIG_T_CELL_PROLYMPHOCYTIC_LEUKEMIA_DN</t>
  </si>
  <si>
    <t>BIOCARTA_PEPI_PATHWAY</t>
  </si>
  <si>
    <t>ROETH_TERT_TARGETS_UP</t>
  </si>
  <si>
    <t>MITSIADES_RESPONSE_TO_APLIDIN_UP</t>
  </si>
  <si>
    <t>WARTERS_IR_RESPONSE_5GY</t>
  </si>
  <si>
    <t>DUTTA_APOPTOSIS_VIA_NFKB</t>
  </si>
  <si>
    <t>KEGG_ANTIGEN_PROCESSING_AND_PRESENTATION</t>
  </si>
  <si>
    <t>MULLIGHAN_MLL_SIGNATURE_2_UP</t>
  </si>
  <si>
    <t>REACTOME_FIBRONECTIN_MATRIX_FORMATION</t>
  </si>
  <si>
    <t>WINNEPENNINCKX_MELANOMA_METASTASIS_DN</t>
  </si>
  <si>
    <t>BRACHAT_RESPONSE_TO_METHOTREXATE_UP</t>
  </si>
  <si>
    <t>CASORELLI_APL_SECONDARY_VS_DE_NOVO_UP</t>
  </si>
  <si>
    <t>REACTOME_PD_1_SIGNALING</t>
  </si>
  <si>
    <t>HIRSCH_CELLULAR_TRANSFORMATION_SIGNATURE_UP</t>
  </si>
  <si>
    <t>HUANG_GATA2_TARGETS_UP</t>
  </si>
  <si>
    <t>TAVAZOIE_METASTASIS</t>
  </si>
  <si>
    <t>REACTOME_P2Y_RECEPTORS</t>
  </si>
  <si>
    <t>BIOCARTA_EICOSANOID_PATHWAY</t>
  </si>
  <si>
    <t>BIOCARTA_MYOSIN_PATHWAY</t>
  </si>
  <si>
    <t>GHANDHI_DIRECT_IRRADIATION_UP</t>
  </si>
  <si>
    <t>JAATINEN_HEMATOPOIETIC_STEM_CELL_UP</t>
  </si>
  <si>
    <t>WP_TLR4_SIGNALING_AND_TOLERANCE</t>
  </si>
  <si>
    <t>PETROVA_PROX1_TARGETS_UP</t>
  </si>
  <si>
    <t>GAURNIER_PSMD4_TARGETS</t>
  </si>
  <si>
    <t>DIAZ_CHRONIC_MYELOGENOUS_LEUKEMIA_DN</t>
  </si>
  <si>
    <t>WP_EXTRAFOLLICULAR_B_CELL_ACTIVATION_BY_SARSCOV2</t>
  </si>
  <si>
    <t>DACOSTA_UV_RESPONSE_VIA_ERCC3_COMMON_DN</t>
  </si>
  <si>
    <t>FINETTI_BREAST_CANCERS_KINOME_GRAY</t>
  </si>
  <si>
    <t>DUTERTRE_ESTRADIOL_RESPONSE_24HR_DN</t>
  </si>
  <si>
    <t>FISCHER_DIRECT_P53_TARGETS_META_ANALYSIS</t>
  </si>
  <si>
    <t>WANG_METHYLATED_IN_BREAST_CANCER</t>
  </si>
  <si>
    <t>HASINA_NOL7_TARGETS_DN</t>
  </si>
  <si>
    <t>GUTIERREZ_WALDENSTROEMS_MACROGLOBULINEMIA_1_DN</t>
  </si>
  <si>
    <t>BASSO_CD40_SIGNALING_UP</t>
  </si>
  <si>
    <t>BIOCARTA_RANKL_PATHWAY</t>
  </si>
  <si>
    <t>KEGG_ERBB_SIGNALING_PATHWAY</t>
  </si>
  <si>
    <t>REACTOME_STAT5_ACTIVATION_DOWNSTREAM_OF_FLT3_ITD_MUTANTS</t>
  </si>
  <si>
    <t>ELVIDGE_HIF2A_TARGETS_UP</t>
  </si>
  <si>
    <t>KEGG_ASTHMA</t>
  </si>
  <si>
    <t>KIM_WT1_TARGETS_UP</t>
  </si>
  <si>
    <t>GARGALOVIC_RESPONSE_TO_OXIDIZED_PHOSPHOLIPIDS_LIGHTYELLOW_UP</t>
  </si>
  <si>
    <t>MONTERO_THYROID_CANCER_POOR_SURVIVAL_UP</t>
  </si>
  <si>
    <t>GENTLES_LEUKEMIC_STEM_CELL_UP</t>
  </si>
  <si>
    <t>VILIMAS_NOTCH1_TARGETS_UP</t>
  </si>
  <si>
    <t>REACTOME_ONCOGENE_INDUCED_SENESCENCE</t>
  </si>
  <si>
    <t>VANTVEER_BREAST_CANCER_METASTASIS_DN</t>
  </si>
  <si>
    <t>BLANCO_MELO_SARS_COV_1_INFECTION_MCR5_CELLS_UP</t>
  </si>
  <si>
    <t>ZWANG_CLASS_1_TRANSIENTLY_INDUCED_BY_EGF</t>
  </si>
  <si>
    <t>DURCHDEWALD_SKIN_CARCINOGENESIS_DN</t>
  </si>
  <si>
    <t>HORIUCHI_WTAP_TARGETS_UP</t>
  </si>
  <si>
    <t>PHONG_TNF_RESPONSE_VIA_P38_PARTIAL</t>
  </si>
  <si>
    <t>CHEN_HOXA5_TARGETS_6HR_UP</t>
  </si>
  <si>
    <t>KEGG_CHRONIC_MYELOID_LEUKEMIA</t>
  </si>
  <si>
    <t>FLOTHO_PEDIATRIC_ALL_THERAPY_RESPONSE_UP</t>
  </si>
  <si>
    <t>GAVIN_IL2_RESPONSIVE_FOXP3_TARGETS_UP</t>
  </si>
  <si>
    <t>WP_GASTRIC_CANCER_NETWORK_1</t>
  </si>
  <si>
    <t>JONES_TCOF1_TARGETS</t>
  </si>
  <si>
    <t>WOOD_EBV_EBNA1_TARGETS_DN</t>
  </si>
  <si>
    <t>WP_DNA_DAMAGE_RESPONSE</t>
  </si>
  <si>
    <t>GABRIELY_MIR21_TARGETS</t>
  </si>
  <si>
    <t>KEGG_FC_GAMMA_R_MEDIATED_PHAGOCYTOSIS</t>
  </si>
  <si>
    <t>NAKAYAMA_FRA2_TARGETS</t>
  </si>
  <si>
    <t>KEGG_PHOSPHATIDYLINOSITOL_SIGNALING_SYSTEM</t>
  </si>
  <si>
    <t>ZHU_SKIL_TARGETS_DN</t>
  </si>
  <si>
    <t>RASHI_NFKB1_TARGETS</t>
  </si>
  <si>
    <t>BLANCO_MELO_COVID19_SARS_COV_2_POS_PATIENT_LUNG_TISSUE_UP</t>
  </si>
  <si>
    <t>REACTOME_EGFR_DOWNREGULATION</t>
  </si>
  <si>
    <t>XU_AKT1_TARGETS_6HR</t>
  </si>
  <si>
    <t>REACTOME_TP53_REGULATES_TRANSCRIPTION_OF_GENES_INVOLVED_IN_G1_CELL_CYCLE_ARREST</t>
  </si>
  <si>
    <t>KEGG_VIBRIO_CHOLERAE_INFECTION</t>
  </si>
  <si>
    <t>TIAN_TNF_SIGNALING_VIA_NFKB</t>
  </si>
  <si>
    <t>POOLA_INVASIVE_BREAST_CANCER_UP</t>
  </si>
  <si>
    <t>REACTOME_MAP3K8_TPL2_DEPENDENT_MAPK1_3_ACTIVATION</t>
  </si>
  <si>
    <t>AMIT_EGF_RESPONSE_60_HELA</t>
  </si>
  <si>
    <t>AMIT_EGF_RESPONSE_60_MCF10A</t>
  </si>
  <si>
    <t>REACTOME_RHOU_GTPASE_CYCLE</t>
  </si>
  <si>
    <t>GRANDVAUX_IRF3_TARGETS_DN</t>
  </si>
  <si>
    <t>WP_NANOPARTICLE_TRIGGERED_AUTOPHAGIC_CELL_DEATH</t>
  </si>
  <si>
    <t>REACTOME_NEGATIVE_REGULATION_OF_FLT3</t>
  </si>
  <si>
    <t>GRANDVAUX_IFN_RESPONSE_NOT_VIA_IRF3</t>
  </si>
  <si>
    <t>KEGG_LYSOSOME</t>
  </si>
  <si>
    <t>TSAI_RESPONSE_TO_IONIZING_RADIATION</t>
  </si>
  <si>
    <t>MARSON_FOXP3_TARGETS_STIMULATED_UP</t>
  </si>
  <si>
    <t>NAGASHIMA_NRG1_SIGNALING_UP</t>
  </si>
  <si>
    <t>WILCOX_RESPONSE_TO_PROGESTERONE_UP</t>
  </si>
  <si>
    <t>REACTOME_SHC1_EVENTS_IN_EGFR_SIGNALING</t>
  </si>
  <si>
    <t>PID_TGFBR_PATHWAY</t>
  </si>
  <si>
    <t>TAKEDA_TARGETS_OF_NUP98_HOXA9_FUSION_6HR_UP</t>
  </si>
  <si>
    <t>ZHANG_RESPONSE_TO_IKK_INHIBITOR_AND_TNF_UP</t>
  </si>
  <si>
    <t>RUTELLA_RESPONSE_TO_HGF_DN</t>
  </si>
  <si>
    <t>GRAHAM_CML_DIVIDING_VS_NORMAL_DIVIDING_DN</t>
  </si>
  <si>
    <t>NAGASHIMA_EGF_SIGNALING_UP</t>
  </si>
  <si>
    <t>DANG_REGULATED_BY_MYC_DN</t>
  </si>
  <si>
    <t>KOBAYASHI_RESPONSE_TO_ROMIDEPSIN</t>
  </si>
  <si>
    <t>REACTOME_RAB_REGULATION_OF_TRAFFICKING</t>
  </si>
  <si>
    <t>DACOSTA_UV_RESPONSE_VIA_ERCC3_XPCS_DN</t>
  </si>
  <si>
    <t>BLANCO_MELO_RESPIRATORY_SYNCYTIAL_VIRUS_INFECTION_A594_CELLS_UP</t>
  </si>
  <si>
    <t>BIOCARTA_CERAMIDE_PATHWAY</t>
  </si>
  <si>
    <t>WP_EBOLA_VIRUS_INFECTION_IN_HOST</t>
  </si>
  <si>
    <t>ONO_FOXP3_TARGETS_DN</t>
  </si>
  <si>
    <t>REACTOME_PTK6_REGULATES_RHO_GTPASES_RAS_GTPASE_AND_MAP_KINASES</t>
  </si>
  <si>
    <t>PID_TCR_RAS_PATHWAY</t>
  </si>
  <si>
    <t>BLANCO_MELO_COVID19_SARS_COV_2_INFECTION_A594_ACE2_EXPRESSING_CELLS_RUXOLITINIB_UP</t>
  </si>
  <si>
    <t>ZHAN_MULTIPLE_MYELOMA_CD1_AND_CD2_UP</t>
  </si>
  <si>
    <t>SCHMAHL_PDGF_SIGNALING</t>
  </si>
  <si>
    <t>IKEDA_MIR30_TARGETS_UP</t>
  </si>
  <si>
    <t>SCHUETZ_BREAST_CANCER_DUCTAL_INVASIVE_UP</t>
  </si>
  <si>
    <t>HADDAD_B_LYMPHOCYTE_PROGENITOR</t>
  </si>
  <si>
    <t>PID_RHOA_REG_PATHWAY</t>
  </si>
  <si>
    <t>NIKOLSKY_BREAST_CANCER_7Q21_Q22_AMPLICON</t>
  </si>
  <si>
    <t>WP_APOPTOSIS_MODULATION_AND_SIGNALING</t>
  </si>
  <si>
    <t>ICHIBA_GRAFT_VERSUS_HOST_DISEASE_35D_UP</t>
  </si>
  <si>
    <t>REACTOME_RAB_GEFS_EXCHANGE_GTP_FOR_GDP_ON_RABS</t>
  </si>
  <si>
    <t>GENTILE_UV_LOW_DOSE_UP</t>
  </si>
  <si>
    <t>GAZIN_EPIGENETIC_SILENCING_BY_KRAS</t>
  </si>
  <si>
    <t>BLANCO_MELO_BETA_INTERFERON_TREATED_BRONCHIAL_EPITHELIAL_CELLS_UP</t>
  </si>
  <si>
    <t>FAELT_B_CLL_WITH_VH3_21_DN</t>
  </si>
  <si>
    <t>BROWNE_HCMV_INFECTION_6HR_DN</t>
  </si>
  <si>
    <t>BERNARD_PPAPDC1B_TARGETS_UP</t>
  </si>
  <si>
    <t>BIOCARTA_LYM_PATHWAY</t>
  </si>
  <si>
    <t>DONATO_CELL_CYCLE_TRETINOIN</t>
  </si>
  <si>
    <t>REACTOME_RHOV_GTPASE_CYCLE</t>
  </si>
  <si>
    <t>SENESE_HDAC1_TARGETS_UP</t>
  </si>
  <si>
    <t>WINTER_HYPOXIA_METAGENE</t>
  </si>
  <si>
    <t>BURTON_ADIPOGENESIS_PEAK_AT_2HR</t>
  </si>
  <si>
    <t>BASAKI_YBX1_TARGETS_DN</t>
  </si>
  <si>
    <t>PHESSE_TARGETS_OF_APC_AND_MBD2_UP</t>
  </si>
  <si>
    <t>FULCHER_INFLAMMATORY_RESPONSE_LECTIN_VS_LPS_DN</t>
  </si>
  <si>
    <t>VALK_AML_CLUSTER_10</t>
  </si>
  <si>
    <t>VERHAAK_AML_WITH_NPM1_MUTATED_DN</t>
  </si>
  <si>
    <t>WP_AMPLIFICATION_AND_EXPANSION_OF_ONCOGENIC_PATHWAYS_AS_METASTATIC_TRAITS</t>
  </si>
  <si>
    <t>KRASNOSELSKAYA_ILF3_TARGETS_UP</t>
  </si>
  <si>
    <t>OSWALD_HEMATOPOIETIC_STEM_CELL_IN_COLLAGEN_GEL_DN</t>
  </si>
  <si>
    <t>GRANDVAUX_IRF3_TARGETS_UP</t>
  </si>
  <si>
    <t>DER_IFN_ALPHA_RESPONSE_UP</t>
  </si>
  <si>
    <t>YIH_RESPONSE_TO_ARSENITE_C4</t>
  </si>
  <si>
    <t>CROONQUIST_NRAS_SIGNALING_UP</t>
  </si>
  <si>
    <t>NEMETH_INFLAMMATORY_RESPONSE_LPS_DN</t>
  </si>
  <si>
    <t>WARTERS_RESPONSE_TO_IR_SKIN</t>
  </si>
  <si>
    <t>REACTOME_COSTIMULATION_BY_THE_CD28_FAMILY</t>
  </si>
  <si>
    <t>WP_IMMUNE_RESPONSE_TO_TUBERCULOSIS</t>
  </si>
  <si>
    <t>REACTOME_COMPETING_ENDOGENOUS_RNAS_CERNAS_REGULATE_PTEN_TRANSLATION</t>
  </si>
  <si>
    <t>KEGG_SYSTEMIC_LUPUS_ERYTHEMATOSUS</t>
  </si>
  <si>
    <t>REACTOME_RHOF_GTPASE_CYCLE</t>
  </si>
  <si>
    <t>VALK_AML_CLUSTER_3</t>
  </si>
  <si>
    <t>GAZDA_DIAMOND_BLACKFAN_ANEMIA_ERYTHROID_UP</t>
  </si>
  <si>
    <t>GROSS_ELK3_TARGETS_UP</t>
  </si>
  <si>
    <t>WP_GENES_RELATED_TO_PRIMARY_CILIUM_DEVELOPMENT_BASED_ON_CRISPR</t>
  </si>
  <si>
    <t>AMUNDSON_RESPONSE_TO_ARSENITE</t>
  </si>
  <si>
    <t>ROETH_TERT_TARGETS_DN</t>
  </si>
  <si>
    <t>TOMLINS_METASTASIS_DN</t>
  </si>
  <si>
    <t>DAZARD_RESPONSE_TO_UV_NHEK_DN</t>
  </si>
  <si>
    <t>XIE_ST_HSC_S1PR3_OE_UP</t>
  </si>
  <si>
    <t>LINDSTEDT_DENDRITIC_CELL_MATURATION_B</t>
  </si>
  <si>
    <t>ZWANG_CLASS_3_TRANSIENTLY_INDUCED_BY_EGF</t>
  </si>
  <si>
    <t>REACTOME_TP53_REGULATES_TRANSCRIPTION_OF_DEATH_RECEPTORS_AND_LIGANDS</t>
  </si>
  <si>
    <t>BIOCARTA_DEATH_PATHWAY</t>
  </si>
  <si>
    <t>LIU_SOX4_TARGETS_UP</t>
  </si>
  <si>
    <t>ZHAN_MULTIPLE_MYELOMA_CD2_UP</t>
  </si>
  <si>
    <t>PID_SYNDECAN_2_PATHWAY</t>
  </si>
  <si>
    <t>SHIPP_DLBCL_VS_FOLLICULAR_LYMPHOMA_DN</t>
  </si>
  <si>
    <t>BIOCARTA_HBX_PATHWAY</t>
  </si>
  <si>
    <t>HALMOS_CEBPA_TARGETS_UP</t>
  </si>
  <si>
    <t>WP_AUTOSOMAL_RECESSIVE_OSTEOPETROSIS_PATHWAYS</t>
  </si>
  <si>
    <t>HAN_JNK_SINGALING_UP</t>
  </si>
  <si>
    <t>HELLER_SILENCED_BY_METHYLATION_UP</t>
  </si>
  <si>
    <t>CROMER_METASTASIS_UP</t>
  </si>
  <si>
    <t>ROSS_LEUKEMIA_WITH_MLL_FUSIONS</t>
  </si>
  <si>
    <t>REACTOME_CREB_PHOSPHORYLATION</t>
  </si>
  <si>
    <t>PEDERSEN_METASTASIS_BY_ERBB2_ISOFORM_5</t>
  </si>
  <si>
    <t>GRAHAM_CML_QUIESCENT_VS_CML_DIVIDING_UP</t>
  </si>
  <si>
    <t>REACTOME_TNF_RECEPTOR_SUPERFAMILY_TNFSF_MEMBERS_MEDIATING_NON_CANONICAL_NF_KB_PATHWAY</t>
  </si>
  <si>
    <t>FISCHER_G1_S_CELL_CYCLE</t>
  </si>
  <si>
    <t>MANALO_HYPOXIA_UP</t>
  </si>
  <si>
    <t>TIAN_BHLHA15_TARGETS</t>
  </si>
  <si>
    <t>REACTOME_SIGNALING_BY_FLT3_ITD_AND_TKD_MUTANTS</t>
  </si>
  <si>
    <t>MARKS_HDAC_TARGETS_UP</t>
  </si>
  <si>
    <t>ZHAN_LATE_DIFFERENTIATION_GENES_DN</t>
  </si>
  <si>
    <t>BIOCARTA_TFF_PATHWAY</t>
  </si>
  <si>
    <t>REACTOME_SIGNALING_BY_FLT3_FUSION_PROTEINS</t>
  </si>
  <si>
    <t>KRIGE_AMINO_ACID_DEPRIVATION</t>
  </si>
  <si>
    <t>BOWIE_RESPONSE_TO_EXTRACELLULAR_MATRIX</t>
  </si>
  <si>
    <t>REACTOME_GASTRIN_CREB_SIGNALLING_PATHWAY_VIA_PKC_AND_MAPK</t>
  </si>
  <si>
    <t>TAKEDA_TARGETS_OF_NUP98_HOXA9_FUSION_10D_UP</t>
  </si>
  <si>
    <t>BURTON_ADIPOGENESIS_11</t>
  </si>
  <si>
    <t>REACTOME_PHOSPHATE_BOND_HYDROLYSIS_BY_NTPDASE_PROTEINS</t>
  </si>
  <si>
    <t>DUTERTRE_ESTRADIOL_RESPONSE_6HR_DN</t>
  </si>
  <si>
    <t>WP_MIRNAS_INVOLVED_IN_DNA_DAMAGE_RESPONSE</t>
  </si>
  <si>
    <t>KYNG_DNA_DAMAGE_BY_GAMMA_AND_UV_RADIATION</t>
  </si>
  <si>
    <t>BIOCARTA_P53HYPOXIA_PATHWAY</t>
  </si>
  <si>
    <t>BERENJENO_TRANSFORMED_BY_RHOA_REVERSIBLY_UP</t>
  </si>
  <si>
    <t>GENTILE_UV_RESPONSE_CLUSTER_D1</t>
  </si>
  <si>
    <t>VALK_AML_CLUSTER_1</t>
  </si>
  <si>
    <t>HOEBEKE_LYMPHOID_STEM_CELL_UP</t>
  </si>
  <si>
    <t>MENSE_HYPOXIA_UP</t>
  </si>
  <si>
    <t>REACTOME_CD28_DEPENDENT_VAV1_PATHWAY</t>
  </si>
  <si>
    <t>NAKAMURA_ADIPOGENESIS_LATE_UP</t>
  </si>
  <si>
    <t>HOFMANN_CELL_LYMPHOMA_DN</t>
  </si>
  <si>
    <t>WP_MIRNA_REGULATION_OF_P53_PATHWAY_IN_PROSTATE_CANCER</t>
  </si>
  <si>
    <t>GAZDA_DIAMOND_BLACKFAN_ANEMIA_PROGENITOR_UP</t>
  </si>
  <si>
    <t>ZHANG_ANTIVIRAL_RESPONSE_TO_RIBAVIRIN_UP</t>
  </si>
  <si>
    <t>REACTOME_SHC1_EVENTS_IN_ERBB2_SIGNALING</t>
  </si>
  <si>
    <t>REACTOME_ACETYLCHOLINE_REGULATES_INSULIN_SECRETION</t>
  </si>
  <si>
    <t>WP_ERBB_SIGNALING_PATHWAY</t>
  </si>
  <si>
    <t>SESTO_RESPONSE_TO_UV_C1</t>
  </si>
  <si>
    <t>LEE_RECENT_THYMIC_EMIGRANT</t>
  </si>
  <si>
    <t>SMID_BREAST_CANCER_NORMAL_LIKE_UP</t>
  </si>
  <si>
    <t>GALI_TP53_TARGETS_APOPTOTIC_UP</t>
  </si>
  <si>
    <t>PID_AR_PATHWAY</t>
  </si>
  <si>
    <t>WP_PURINERGIC_SIGNALING</t>
  </si>
  <si>
    <t>LINDGREN_BLADDER_CANCER_CLUSTER_2B</t>
  </si>
  <si>
    <t>KERLEY_RESPONSE_TO_CISPLATIN_UP</t>
  </si>
  <si>
    <t>WP_PILOCYTIC_ASTROCYTOMA</t>
  </si>
  <si>
    <t>BIOCARTA_MHC_PATHWAY</t>
  </si>
  <si>
    <t>REACTOME_BETA_OXIDATION_OF_PRISTANOYL_COA</t>
  </si>
  <si>
    <t>SMIRNOV_RESPONSE_TO_IR_2HR_DN</t>
  </si>
  <si>
    <t>BROWNE_HCMV_INFECTION_4HR_UP</t>
  </si>
  <si>
    <t>HU_GENOTOXIC_DAMAGE_4HR</t>
  </si>
  <si>
    <t>NIKOLSKY_BREAST_CANCER_7P15_AMPLICON</t>
  </si>
  <si>
    <t>BIOCARTA_CXCR4_PATHWAY</t>
  </si>
  <si>
    <t>ZWANG_DOWN_BY_2ND_EGF_PULSE</t>
  </si>
  <si>
    <t>MATZUK_CUMULUS_EXPANSION</t>
  </si>
  <si>
    <t>REACTOME_FCGAMMA_RECEPTOR_FCGR_DEPENDENT_PHAGOCYTOSIS</t>
  </si>
  <si>
    <t>PARK_APL_PATHOGENESIS_DN</t>
  </si>
  <si>
    <t>WP_PHOSPHOINOSITIDES_METABOLISM</t>
  </si>
  <si>
    <t>WP_INTRAFLAGELLAR_TRANSPORT_PROTEINS_BINDING_TO_DYNEIN</t>
  </si>
  <si>
    <t>BIOCARTA_BLYMPHOCYTE_PATHWAY</t>
  </si>
  <si>
    <t>NIKOLSKY_BREAST_CANCER_8Q12_Q22_AMPLICON</t>
  </si>
  <si>
    <t>GARGALOVIC_RESPONSE_TO_OXIDIZED_PHOSPHOLIPIDS_BROWN_UP</t>
  </si>
  <si>
    <t>BROWNE_HCMV_INFECTION_2HR_UP</t>
  </si>
  <si>
    <t>FISCHER_G2_M_CELL_CYCLE</t>
  </si>
  <si>
    <t>NOUZOVA_TRETINOIN_AND_H4_ACETYLATION</t>
  </si>
  <si>
    <t>REACTOME_TP53_REGULATES_TRANSCRIPTION_OF_CELL_CYCLE_GENES</t>
  </si>
  <si>
    <t>WP_ZINC_HOMEOSTASIS</t>
  </si>
  <si>
    <t>PID_E2F_PATHWAY</t>
  </si>
  <si>
    <t>NIKOLSKY_BREAST_CANCER_19Q13.1_AMPLICON</t>
  </si>
  <si>
    <t>WP_BONE_MORPHOGENIC_PROTEIN_SIGNALING_AND_REGULATION</t>
  </si>
  <si>
    <t>WP_PROSTAGLANDIN_SIGNALING</t>
  </si>
  <si>
    <t>REACTOME_DEFECTIVE_RIPK1_MEDIATED_REGULATED_NECROSIS</t>
  </si>
  <si>
    <t>REACTOME_TP53_REGULATES_TRANSCRIPTION_OF_CELL_DEATH_GENES</t>
  </si>
  <si>
    <t>BIOCARTA_ATM_PATHWAY</t>
  </si>
  <si>
    <t>WEST_ADRENOCORTICAL_TUMOR_MARKERS_UP</t>
  </si>
  <si>
    <t>REACTOME_HYDROLYSIS_OF_LPC</t>
  </si>
  <si>
    <t>BIOCARTA_SPRY_PATHWAY</t>
  </si>
  <si>
    <t>REACTOME_INTERLEUKIN_37_SIGNALING</t>
  </si>
  <si>
    <t>WP_MEASLES_VIRUS_INFECTION</t>
  </si>
  <si>
    <t>BLANCO_MELO_COVID19_SARS_COV_2_INFECTION_A594_ACE2_EXPRESSING_CELLS_UP</t>
  </si>
  <si>
    <t>REACTOME_VXPX_CARGO_TARGETING_TO_CILIUM</t>
  </si>
  <si>
    <t>KOMMAGANI_TP63_GAMMA_TARGETS</t>
  </si>
  <si>
    <t>SPIELMAN_LYMPHOBLAST_EUROPEAN_VS_ASIAN_2FC_DN</t>
  </si>
  <si>
    <t>WP_CILIARY_LANDSCAPE</t>
  </si>
  <si>
    <t>WP_INHIBITION_OF_EXOSOME_BIOGENESIS_AND_SECRETION_BY_MANUMYCIN_A_IN_CRPC_CELLS</t>
  </si>
  <si>
    <t>MAYBURD_RESPONSE_TO_L663536_UP</t>
  </si>
  <si>
    <t>REACTOME_NF_KB_ACTIVATION_THROUGH_FADD_RIP_1_PATHWAY_MEDIATED_BY_CASPASE_8_AND_10</t>
  </si>
  <si>
    <t>TONKS_TARGETS_OF_RUNX1_RUNX1T1_FUSION_SUSTAINDED_IN_ERYTHROCYTE_UP</t>
  </si>
  <si>
    <t>RUTELLA_RESPONSE_TO_CSF2RB_AND_IL4_DN</t>
  </si>
  <si>
    <t>WP_TP53_NETWORK</t>
  </si>
  <si>
    <t>OSAWA_TNF_TARGETS</t>
  </si>
  <si>
    <t>XU_RESPONSE_TO_TRETINOIN_UP</t>
  </si>
  <si>
    <t>FOSTER_TOLERANT_MACROPHAGE_UP</t>
  </si>
  <si>
    <t>PHONG_TNF_RESPONSE_NOT_VIA_P38</t>
  </si>
  <si>
    <t>WP_CORTICOTROPINRELEASING_HORMONE_SIGNALING_PATHWAY</t>
  </si>
  <si>
    <t>LIANG_SILENCED_BY_METHYLATION_2</t>
  </si>
  <si>
    <t>REACTOME_DOWNREGULATION_OF_SMAD2_3_SMAD4_TRANSCRIPTIONAL_ACTIVITY</t>
  </si>
  <si>
    <t>REACTOME_RHO_GTPASES_ACTIVATE_WASPS_AND_WAVES</t>
  </si>
  <si>
    <t>FARMER_BREAST_CANCER_CLUSTER_2</t>
  </si>
  <si>
    <t>WP_IL3_SIGNALING_PATHWAY</t>
  </si>
  <si>
    <t>HERNANDEZ_MITOTIC_ARREST_BY_DOCETAXEL_2_UP</t>
  </si>
  <si>
    <t>VALK_AML_WITH_CEBPA</t>
  </si>
  <si>
    <t>ZHENG_FOXP3_TARGETS_IN_THYMUS_DN</t>
  </si>
  <si>
    <t>WANG_LMO4_TARGETS_DN</t>
  </si>
  <si>
    <t>PID_CMYB_PATHWAY</t>
  </si>
  <si>
    <t>DER_IFN_BETA_RESPONSE_UP</t>
  </si>
  <si>
    <t>REACTOME_RAC1_GTPASE_CYCLE</t>
  </si>
  <si>
    <t>LEE_EARLY_T_LYMPHOCYTE_UP</t>
  </si>
  <si>
    <t>WP_NOVEL_INTRACELLULAR_COMPONENTS_OF_RIGILIKE_RECEPTOR_PATHWAY</t>
  </si>
  <si>
    <t>MARTENS_BOUND_BY_PML_RARA_FUSION</t>
  </si>
  <si>
    <t>PID_P73PATHWAY</t>
  </si>
  <si>
    <t>PID_FAK_PATHWAY</t>
  </si>
  <si>
    <t>RIGGINS_TAMOXIFEN_RESISTANCE_DN</t>
  </si>
  <si>
    <t>PID_MTOR_4PATHWAY</t>
  </si>
  <si>
    <t>KEGG_RIG_I_LIKE_RECEPTOR_SIGNALING_PATHWAY</t>
  </si>
  <si>
    <t>VALK_AML_WITH_FLT3_ITD</t>
  </si>
  <si>
    <t>MARZEC_IL2_SIGNALING_DN</t>
  </si>
  <si>
    <t>WP_RELATIONSHIP_BETWEEN_INFLAMMATION_COX2_AND_EGFR</t>
  </si>
  <si>
    <t>REACTOME_RHOA_GTPASE_CYCLE</t>
  </si>
  <si>
    <t>PRAMOONJAGO_SOX4_TARGETS_UP</t>
  </si>
  <si>
    <t>REACTOME_TCR_SIGNALING</t>
  </si>
  <si>
    <t>KEGG_GLIOMA</t>
  </si>
  <si>
    <t>VISALA_RESPONSE_TO_HEAT_SHOCK_AND_AGING_UP</t>
  </si>
  <si>
    <t>KIM_PTEN_TARGETS_UP</t>
  </si>
  <si>
    <t>KEGG_EPITHELIAL_CELL_SIGNALING_IN_HELICOBACTER_PYLORI_INFECTION</t>
  </si>
  <si>
    <t>WP_SPHINGOLIPID_PATHWAY</t>
  </si>
  <si>
    <t>AMIT_EGF_RESPONSE_20_HELA</t>
  </si>
  <si>
    <t>WENDT_COHESIN_TARGETS_UP</t>
  </si>
  <si>
    <t>BEIER_GLIOMA_STEM_CELL_DN</t>
  </si>
  <si>
    <t>DAZARD_UV_RESPONSE_CLUSTER_G28</t>
  </si>
  <si>
    <t>SEKI_INFLAMMATORY_RESPONSE_LPS_UP</t>
  </si>
  <si>
    <t>REACTOME_PARASITE_INFECTION</t>
  </si>
  <si>
    <t>KANG_DOXORUBICIN_RESISTANCE_UP</t>
  </si>
  <si>
    <t>REACTOME_SIGNALING_BY_ALK_IN_CANCER</t>
  </si>
  <si>
    <t>WU_HBX_TARGETS_3_DN</t>
  </si>
  <si>
    <t>PID_SYNDECAN_4_PATHWAY</t>
  </si>
  <si>
    <t>WP_REGUCALCIN_IN_PROXIMAL_TUBULE_EPITHELIAL_KIDNEY_CELLS</t>
  </si>
  <si>
    <t>REACTOME_REGULATION_OF_MECP2_EXPRESSION_AND_ACTIVITY</t>
  </si>
  <si>
    <t>HOSHIDA_LIVER_CANCER_SUBCLASS_S1</t>
  </si>
  <si>
    <t>ASGHARZADEH_NEUROBLASTOMA_POOR_SURVIVAL_DN</t>
  </si>
  <si>
    <t>REACTOME_RND3_GTPASE_CYCLE</t>
  </si>
  <si>
    <t>LEE_EARLY_T_LYMPHOCYTE_DN</t>
  </si>
  <si>
    <t>LIU_VMYB_TARGETS_UP</t>
  </si>
  <si>
    <t>REN_ALVEOLAR_RHABDOMYOSARCOMA_DN</t>
  </si>
  <si>
    <t>AZARE_NEOPLASTIC_TRANSFORMATION_BY_STAT3_UP</t>
  </si>
  <si>
    <t>WP_HOSTPATHOGEN_INTERACTION_OF_HUMAN_CORONAVIRUSES_AUTOPHAGY</t>
  </si>
  <si>
    <t>NEMETH_INFLAMMATORY_RESPONSE_LPS_UP</t>
  </si>
  <si>
    <t>CHYLA_CBFA2T3_TARGETS_UP</t>
  </si>
  <si>
    <t>WHITESIDE_CISPLATIN_RESISTANCE_UP</t>
  </si>
  <si>
    <t>MYLLYKANGAS_AMPLIFICATION_HOT_SPOT_18</t>
  </si>
  <si>
    <t>HASLINGER_B_CLL_WITH_CHROMOSOME_12_TRISOMY</t>
  </si>
  <si>
    <t>AMIT_EGF_RESPONSE_40_MCF10A</t>
  </si>
  <si>
    <t>KEGG_PROSTATE_CANCER</t>
  </si>
  <si>
    <t>PID_ERBB4_PATHWAY</t>
  </si>
  <si>
    <t>DE_YY1_TARGETS_DN</t>
  </si>
  <si>
    <t>KEGG_INOSITOL_PHOSPHATE_METABOLISM</t>
  </si>
  <si>
    <t>ICHIBA_GRAFT_VERSUS_HOST_DISEASE_D7_UP</t>
  </si>
  <si>
    <t>BROWNE_INTERFERON_RESPONSIVE_GENES</t>
  </si>
  <si>
    <t>KANG_DOXORUBICIN_RESISTANCE_DN</t>
  </si>
  <si>
    <t>RODRIGUES_NTN1_AND_DCC_TARGETS</t>
  </si>
  <si>
    <t>ZHENG_RESPONSE_TO_ARSENITE_UP</t>
  </si>
  <si>
    <t>STREICHER_LSM1_TARGETS_UP</t>
  </si>
  <si>
    <t>KOBAYASHI_EGFR_SIGNALING_6HR_UP</t>
  </si>
  <si>
    <t>TSAI_RESPONSE_TO_RADIATION_THERAPY</t>
  </si>
  <si>
    <t>LU_AGING_BRAIN_UP</t>
  </si>
  <si>
    <t>GARY_CD5_TARGETS_UP</t>
  </si>
  <si>
    <t>ODONNELL_TFRC_TARGETS_UP</t>
  </si>
  <si>
    <t>GUTIERREZ_CHRONIC_LYMPHOCYTIC_LEUKEMIA_DN</t>
  </si>
  <si>
    <t>REACTOME_MAPK_TARGETS_NUCLEAR_EVENTS_MEDIATED_BY_MAP_KINASES</t>
  </si>
  <si>
    <t>KEGG_LEISHMANIA_INFECTION</t>
  </si>
  <si>
    <t>FERRARI_RESPONSE_TO_FENRETINIDE_UP</t>
  </si>
  <si>
    <t>STARK_HYPPOCAMPUS_22Q11_DELETION_UP</t>
  </si>
  <si>
    <t>WIELAND_UP_BY_HBV_INFECTION</t>
  </si>
  <si>
    <t>BURTON_ADIPOGENESIS_12</t>
  </si>
  <si>
    <t>NADERI_BREAST_CANCER_PROGNOSIS_DN</t>
  </si>
  <si>
    <t>SOGA_COLORECTAL_CANCER_MYC_DN</t>
  </si>
  <si>
    <t>ZHU_CMV_8_HR_UP</t>
  </si>
  <si>
    <t>REACTOME_SIGNALING_BY_ACTIVIN</t>
  </si>
  <si>
    <t>STREICHER_LSM1_TARGETS_DN</t>
  </si>
  <si>
    <t>GRABARCZYK_BCL11B_TARGETS_UP</t>
  </si>
  <si>
    <t>GARGALOVIC_RESPONSE_TO_OXIDIZED_PHOSPHOLIPIDS_BLUE_UP</t>
  </si>
  <si>
    <t>REACTOME_EICOSANOID_LIGAND_BINDING_RECEPTORS</t>
  </si>
  <si>
    <t>JIANG_CORE_DUPLICON_GENES</t>
  </si>
  <si>
    <t>GENTILE_UV_LOW_DOSE_DN</t>
  </si>
  <si>
    <t>SUH_COEXPRESSED_WITH_ID1_AND_ID2_UP</t>
  </si>
  <si>
    <t>RASHI_RESPONSE_TO_IONIZING_RADIATION_2</t>
  </si>
  <si>
    <t>BRUINS_UVC_RESPONSE_VIA_TP53_GROUP_C</t>
  </si>
  <si>
    <t>KIM_WT1_TARGETS_8HR_UP</t>
  </si>
  <si>
    <t>KEGG_APOPTOSIS</t>
  </si>
  <si>
    <t>GALIE_TUMOR_ANGIOGENESIS</t>
  </si>
  <si>
    <t>PEDRIOLI_MIR31_TARGETS_DN</t>
  </si>
  <si>
    <t>LINSLEY_MIR16_TARGETS</t>
  </si>
  <si>
    <t>JINESH_BLEBBISHIELD_TRANSFORMED_STEM_CELL_SPHERES_DN</t>
  </si>
  <si>
    <t>REACTOME_SPRY_REGULATION_OF_FGF_SIGNALING</t>
  </si>
  <si>
    <t>GUTIERREZ_WALDENSTROEMS_MACROGLOBULINEMIA_2</t>
  </si>
  <si>
    <t>HARRIS_HYPOXIA</t>
  </si>
  <si>
    <t>GUENTHER_GROWTH_SPHERICAL_VS_ADHERENT_DN</t>
  </si>
  <si>
    <t>REACTOME_INTRACELLULAR_SIGNALING_BY_SECOND_MESSENGERS</t>
  </si>
  <si>
    <t>BRACHAT_RESPONSE_TO_CISPLATIN</t>
  </si>
  <si>
    <t>PID_TAP63_PATHWAY</t>
  </si>
  <si>
    <t>BOYLAN_MULTIPLE_MYELOMA_C_D_DN</t>
  </si>
  <si>
    <t>BLANCO_MELO_COVID19_SARS_COV_2_LOW_MOI_INFECTION_A594_ACE2_EXPRESSING_CELLS_UP</t>
  </si>
  <si>
    <t>NAKAMURA_ADIPOGENESIS_EARLY_UP</t>
  </si>
  <si>
    <t>REACTOME_RUNX2_REGULATES_CHONDROCYTE_MATURATION</t>
  </si>
  <si>
    <t>KEGG_SPHINGOLIPID_METABOLISM</t>
  </si>
  <si>
    <t>CARRILLOREIXACH_MRS3_VS_LOWER_RISK_HEPATOBLASTOMA_DN</t>
  </si>
  <si>
    <t>DOUGLAS_BMI1_TARGETS_DN</t>
  </si>
  <si>
    <t>BREDEMEYER_RAG_SIGNALING_VIA_ATM_NOT_VIA_NFKB_UP</t>
  </si>
  <si>
    <t>REACTOME_RETROGRADE_TRANSPORT_AT_THE_TRANS_GOLGI_NETWORK</t>
  </si>
  <si>
    <t>HELLER_HDAC_TARGETS_SILENCED_BY_METHYLATION_DN</t>
  </si>
  <si>
    <t>UROSEVIC_RESPONSE_TO_IMIQUIMOD</t>
  </si>
  <si>
    <t>REACTOME_TRANSPORT_OF_ORGANIC_ANIONS</t>
  </si>
  <si>
    <t>ZHENG_FOXP3_TARGETS_DN</t>
  </si>
  <si>
    <t>REACTOME_TRYPTOPHAN_CATABOLISM</t>
  </si>
  <si>
    <t>CHIANG_LIVER_CANCER_SUBCLASS_INTERFERON_UP</t>
  </si>
  <si>
    <t>REACTOME_NEUTROPHIL_DEGRANULATION</t>
  </si>
  <si>
    <t>REACTOME_FLT3_SIGNALING_THROUGH_SRC_FAMILY_KINASES</t>
  </si>
  <si>
    <t>VILLANUEVA_LIVER_CANCER_KRT19_UP</t>
  </si>
  <si>
    <t>BENNETT_SYSTEMIC_LUPUS_ERYTHEMATOSUS</t>
  </si>
  <si>
    <t>PID_LYSOPHOSPHOLIPID_PATHWAY</t>
  </si>
  <si>
    <t>KIM_MYC_AMPLIFICATION_TARGETS_DN</t>
  </si>
  <si>
    <t>BIOCARTA_ARAP_PATHWAY</t>
  </si>
  <si>
    <t>KEGG_ACUTE_MYELOID_LEUKEMIA</t>
  </si>
  <si>
    <t>MIKKELSEN_PLURIPOTENT_STATE_DN</t>
  </si>
  <si>
    <t>WP_RESISTIN_AS_A_REGULATOR_OF_INFLAMMATION</t>
  </si>
  <si>
    <t>HUANG_DASATINIB_SENSITIVITY_UP</t>
  </si>
  <si>
    <t>REACTOME_REGULATION_OF_PLK1_ACTIVITY_AT_G2_M_TRANSITION</t>
  </si>
  <si>
    <t>KEGG_B_CELL_RECEPTOR_SIGNALING_PATHWAY</t>
  </si>
  <si>
    <t>MYLLYKANGAS_AMPLIFICATION_HOT_SPOT_23</t>
  </si>
  <si>
    <t>SASSON_RESPONSE_TO_GONADOTROPHINS_UP</t>
  </si>
  <si>
    <t>REACTOME_STAT5_ACTIVATION</t>
  </si>
  <si>
    <t>SHIRAISHI_PLZF_TARGETS_DN</t>
  </si>
  <si>
    <t>KINSEY_TARGETS_OF_EWSR1_FLII_FUSION_DN</t>
  </si>
  <si>
    <t>LA_MEN1_TARGETS</t>
  </si>
  <si>
    <t>PEDERSEN_TARGETS_OF_611CTF_ISOFORM_OF_ERBB2</t>
  </si>
  <si>
    <t>GHANDHI_BYSTANDER_IRRADIATION_UP</t>
  </si>
  <si>
    <t>KORKOLA_TERATOMA_UP</t>
  </si>
  <si>
    <t>ACEVEDO_NORMAL_TISSUE_ADJACENT_TO_LIVER_TUMOR_UP</t>
  </si>
  <si>
    <t>VALK_AML_CLUSTER_4</t>
  </si>
  <si>
    <t>ENK_UV_RESPONSE_EPIDERMIS_DN</t>
  </si>
  <si>
    <t>STEARMAN_LUNG_CANCER_EARLY_VS_LATE_UP</t>
  </si>
  <si>
    <t>BIOCARTA_PS1_PATHWAY</t>
  </si>
  <si>
    <t>REACTOME_NEGATIVE_REGULATION_OF_THE_PI3K_AKT_NETWORK</t>
  </si>
  <si>
    <t>KEGG_GLYCOSAMINOGLYCAN_BIOSYNTHESIS_CHONDROITIN_SULFATE</t>
  </si>
  <si>
    <t>CHEOK_RESPONSE_TO_MERCAPTOPURINE_DN</t>
  </si>
  <si>
    <t>REACTOME_NUCLEAR_EVENTS_KINASE_AND_TRANSCRIPTION_FACTOR_ACTIVATION</t>
  </si>
  <si>
    <t>IVANOV_MUTATED_IN_COLON_CANCER</t>
  </si>
  <si>
    <t>REACTOME_LYSOSPHINGOLIPID_AND_LPA_RECEPTORS</t>
  </si>
  <si>
    <t>FRASOR_RESPONSE_TO_ESTRADIOL_UP</t>
  </si>
  <si>
    <t>SASAI_TARGETS_OF_CXCR6_AND_PTCH1_DN</t>
  </si>
  <si>
    <t>IIZUKA_LIVER_CANCER_PROGRESSION_G2_G3_DN</t>
  </si>
  <si>
    <t>ITO_PTTG1_TARGETS_DN</t>
  </si>
  <si>
    <t>FLORIO_NEOCORTEX_BASAL_RADIAL_GLIA_UP</t>
  </si>
  <si>
    <t>CREIGHTON_ENDOCRINE_THERAPY_RESISTANCE_5</t>
  </si>
  <si>
    <t>RODRIGUES_DCC_TARGETS_DN</t>
  </si>
  <si>
    <t>BIOCARTA_D4GDI_PATHWAY</t>
  </si>
  <si>
    <t>MARIADASON_RESPONSE_TO_BUTYRATE_CURCUMIN_SULINDAC_TSA_1</t>
  </si>
  <si>
    <t>REACTOME_CELLULAR_SENESCENCE</t>
  </si>
  <si>
    <t>PID_DELTA_NP63_PATHWAY</t>
  </si>
  <si>
    <t>BOSCO_ALLERGEN_INDUCED_TH2_ASSOCIATED_MODULE</t>
  </si>
  <si>
    <t>REACTOME_INSULIN_PROCESSING</t>
  </si>
  <si>
    <t>WP_GLIOBLASTOMA_SIGNALING_PATHWAYS</t>
  </si>
  <si>
    <t>PID_ATR_PATHWAY</t>
  </si>
  <si>
    <t>PID_CD8_TCR_PATHWAY</t>
  </si>
  <si>
    <t>BIOCARTA_ERYTH_PATHWAY</t>
  </si>
  <si>
    <t>SESTO_RESPONSE_TO_UV_C3</t>
  </si>
  <si>
    <t>KONDO_COLON_CANCER_HCP_WITH_H3K27ME1</t>
  </si>
  <si>
    <t>HE_PTEN_TARGETS_UP</t>
  </si>
  <si>
    <t>BIOCARTA_ECM_PATHWAY</t>
  </si>
  <si>
    <t>ZHAN_MULTIPLE_MYELOMA_LB_UP</t>
  </si>
  <si>
    <t>WP_FAS_LIGAND_PATHWAY_AND_STRESS_INDUCTION_OF_HEAT_SHOCK_PROTEINS</t>
  </si>
  <si>
    <t>WP_NAD_BIOSYNTHETIC_PATHWAYS</t>
  </si>
  <si>
    <t>PID_AVB3_INTEGRIN_PATHWAY</t>
  </si>
  <si>
    <t>CHIANG_LIVER_CANCER_SUBCLASS_UNANNOTATED_UP</t>
  </si>
  <si>
    <t>SAFFORD_T_LYMPHOCYTE_ANERGY</t>
  </si>
  <si>
    <t>BAELDE_DIABETIC_NEPHROPATHY_DN</t>
  </si>
  <si>
    <t>FINETTI_BREAST_CANCER_KINOME_RED</t>
  </si>
  <si>
    <t>REACTOME_CREB1_PHOSPHORYLATION_THROUGH_NMDA_RECEPTOR_MEDIATED_ACTIVATION_OF_RAS_SIGNALING</t>
  </si>
  <si>
    <t>JOHNSTONE_PARVB_TARGETS_1_DN</t>
  </si>
  <si>
    <t>BIOCARTA_AT1R_PATHWAY</t>
  </si>
  <si>
    <t>DAZARD_RESPONSE_TO_UV_SCC_UP</t>
  </si>
  <si>
    <t>BIOCARTA_G1_PATHWAY</t>
  </si>
  <si>
    <t>WANG_CLIM2_TARGETS_DN</t>
  </si>
  <si>
    <t>CERVERA_SDHB_TARGETS_2</t>
  </si>
  <si>
    <t>REACTOME_COENZYME_A_BIOSYNTHESIS</t>
  </si>
  <si>
    <t>GAVIN_FOXP3_TARGETS_CLUSTER_T4</t>
  </si>
  <si>
    <t>PID_MAPK_TRK_PATHWAY</t>
  </si>
  <si>
    <t>MIZUSHIMA_AUTOPHAGOSOME_FORMATION</t>
  </si>
  <si>
    <t>PID_LYMPH_ANGIOGENESIS_PATHWAY</t>
  </si>
  <si>
    <t>WHITFIELD_CELL_CYCLE_S</t>
  </si>
  <si>
    <t>BIOCARTA_PAR1_PATHWAY</t>
  </si>
  <si>
    <t>PECE_MAMMARY_STEM_CELL_DN</t>
  </si>
  <si>
    <t>SA_CASPASE_CASCADE</t>
  </si>
  <si>
    <t>BIOCARTA_CELL2CELL_PATHWAY</t>
  </si>
  <si>
    <t>WP_APOPTOSIS</t>
  </si>
  <si>
    <t>RUTELLA_RESPONSE_TO_HGF_VS_CSF2RB_AND_IL4_DN</t>
  </si>
  <si>
    <t>THUM_SYSTOLIC_HEART_FAILURE_DN</t>
  </si>
  <si>
    <t>REACTOME_CILIUM_ASSEMBLY</t>
  </si>
  <si>
    <t>BERENJENO_TRANSFORMED_BY_RHOA_FOREVER_DN</t>
  </si>
  <si>
    <t>REACTOME_NEPHRIN_FAMILY_INTERACTIONS</t>
  </si>
  <si>
    <t>PID_LPA4_PATHWAY</t>
  </si>
  <si>
    <t>KEGG_DORSO_VENTRAL_AXIS_FORMATION</t>
  </si>
  <si>
    <t>MATZUK_LUTEAL_GENES</t>
  </si>
  <si>
    <t>DUNNE_TARGETS_OF_AML1_MTG8_FUSION_DN</t>
  </si>
  <si>
    <t>REACTOME_AKT_PHOSPHORYLATES_TARGETS_IN_THE_CYTOSOL</t>
  </si>
  <si>
    <t>PID_CERAMIDE_PATHWAY</t>
  </si>
  <si>
    <t>VANASSE_BCL2_TARGETS_UP</t>
  </si>
  <si>
    <t>IVANOVA_HEMATOPOIESIS_LATE_PROGENITOR</t>
  </si>
  <si>
    <t>CONCANNON_APOPTOSIS_BY_EPOXOMICIN_UP</t>
  </si>
  <si>
    <t>VISALA_AGING_LYMPHOCYTE_DN</t>
  </si>
  <si>
    <t>REACTOME_RUNX1_REGULATES_TRANSCRIPTION_OF_GENES_INVOLVED_IN_BCR_SIGNALING</t>
  </si>
  <si>
    <t>PID_PLK1_PATHWAY</t>
  </si>
  <si>
    <t>REACTOME_PHYSIOLOGICAL_FACTORS</t>
  </si>
  <si>
    <t>REACTOME_SIGNALING_BY_EGFR</t>
  </si>
  <si>
    <t>WP_CHROMOSOMAL_AND_MICROSATELLITE_INSTABILITY_IN_COLORECTAL_CANCER</t>
  </si>
  <si>
    <t>DAVICIONI_MOLECULAR_ARMS_VS_ERMS_UP</t>
  </si>
  <si>
    <t>BLALOCK_ALZHEIMERS_DISEASE_INCIPIENT_UP</t>
  </si>
  <si>
    <t>REACTOME_ROLE_OF_ABL_IN_ROBO_SLIT_SIGNALING</t>
  </si>
  <si>
    <t>BIOCARTA_CASPASE_PATHWAY</t>
  </si>
  <si>
    <t>REACTOME_RHO_GTPASE_CYCLE</t>
  </si>
  <si>
    <t>DELLA_RESPONSE_TO_TSA_AND_BUTYRATE</t>
  </si>
  <si>
    <t>REACTOME_AMINO_ACID_TRANSPORT_ACROSS_THE_PLASMA_MEMBRANE</t>
  </si>
  <si>
    <t>WIERENGA_STAT5A_TARGETS_UP</t>
  </si>
  <si>
    <t>BIOCARTA_FREE_PATHWAY</t>
  </si>
  <si>
    <t>WP_TCELL_ACTIVATION_SARSCOV2</t>
  </si>
  <si>
    <t>MCLACHLAN_DENTAL_CARIES_UP</t>
  </si>
  <si>
    <t>REICHERT_G1S_REGULATORS_AS_PI3K_TARGETS</t>
  </si>
  <si>
    <t>RAO_BOUND_BY_SALL4_ISOFORM_B</t>
  </si>
  <si>
    <t>RODRIGUES_THYROID_CARCINOMA_ANAPLASTIC_DN</t>
  </si>
  <si>
    <t>GALI_TP53_TARGETS_APOPTOTIC_DN</t>
  </si>
  <si>
    <t>REACTOME_REGULATION_OF_SIGNALING_BY_NODAL</t>
  </si>
  <si>
    <t>XU_HGF_SIGNALING_NOT_VIA_AKT1_6HR</t>
  </si>
  <si>
    <t>MYLLYKANGAS_AMPLIFICATION_HOT_SPOT_8</t>
  </si>
  <si>
    <t>SIMBULAN_UV_RESPONSE_NORMAL_UP</t>
  </si>
  <si>
    <t>DING_LUNG_CANCER_MUTATED_SIGNIFICANTLY</t>
  </si>
  <si>
    <t>VERNELL_RETINOBLASTOMA_PATHWAY_DN</t>
  </si>
  <si>
    <t>SCHOEN_NFKB_SIGNALING</t>
  </si>
  <si>
    <t>BOYLAN_MULTIPLE_MYELOMA_C_CLUSTER_DN</t>
  </si>
  <si>
    <t>VALK_AML_CLUSTER_15</t>
  </si>
  <si>
    <t>WP_PROSURVIVAL_SIGNALING_OF_NEUROPROTECTIN_D1</t>
  </si>
  <si>
    <t>PID_IL8_CXCR2_PATHWAY</t>
  </si>
  <si>
    <t>CHARAFE_BREAST_CANCER_LUMINAL_VS_BASAL_DN</t>
  </si>
  <si>
    <t>GAVIN_FOXP3_TARGETS_CLUSTER_P3</t>
  </si>
  <si>
    <t>BOYAULT_LIVER_CANCER_SUBCLASS_G23_UP</t>
  </si>
  <si>
    <t>SEITZ_NEOPLASTIC_TRANSFORMATION_BY_8P_DELETION_UP</t>
  </si>
  <si>
    <t>NAKAMURA_ADIPOGENESIS_LATE_DN</t>
  </si>
  <si>
    <t>SCHLOSSER_SERUM_RESPONSE_UP</t>
  </si>
  <si>
    <t>LI_WILMS_TUMOR_ANAPLASTIC_DN</t>
  </si>
  <si>
    <t>REACTOME_CYCLIN_A_B1_B2_ASSOCIATED_EVENTS_DURING_G2_M_TRANSITION</t>
  </si>
  <si>
    <t>WU_APOPTOSIS_BY_CDKN1A_VIA_TP53</t>
  </si>
  <si>
    <t>RUIZ_TNC_TARGETS_UP</t>
  </si>
  <si>
    <t>BOQUEST_STEM_CELL_CULTURED_VS_FRESH_UP</t>
  </si>
  <si>
    <t>REACTOME_ESTROGEN_STIMULATED_SIGNALING_THROUGH_PRKCZ</t>
  </si>
  <si>
    <t>GENTILE_UV_RESPONSE_CLUSTER_D9</t>
  </si>
  <si>
    <t>BLANCO_MELO_COVID19_SARS_COV_2_INFECTION_A594_CELLS_UP</t>
  </si>
  <si>
    <t>BIOCARTA_RANBP2_PATHWAY</t>
  </si>
  <si>
    <t>AMIT_EGF_RESPONSE_120_HELA</t>
  </si>
  <si>
    <t>BIOCARTA_TCYTOTOXIC_PATHWAY</t>
  </si>
  <si>
    <t>KARAKAS_TGFB1_SIGNALING</t>
  </si>
  <si>
    <t>LIU_TARGETS_OF_VMYB_VS_CMYB_UP</t>
  </si>
  <si>
    <t>IGARASHI_ATF4_TARGETS_DN</t>
  </si>
  <si>
    <t>BIOCARTA_FXR_PATHWAY</t>
  </si>
  <si>
    <t>FOURNIER_ACINAR_DEVELOPMENT_EARLY_DN</t>
  </si>
  <si>
    <t>REACTOME_OXIDATIVE_STRESS_INDUCED_SENESCENCE</t>
  </si>
  <si>
    <t>UDAYAKUMAR_MED1_TARGETS_DN</t>
  </si>
  <si>
    <t>REACTOME_TRANS_GOLGI_NETWORK_VESICLE_BUDDING</t>
  </si>
  <si>
    <t>VERHAAK_GLIOBLASTOMA_MESENCHYMAL</t>
  </si>
  <si>
    <t>WP_CANONICAL_NFKB_PATHWAY</t>
  </si>
  <si>
    <t>WP_SMC1SMC3_ROLE_IN_DNA_DAMAGE_CORNELIA_DE_LANGE_SYNDROME</t>
  </si>
  <si>
    <t>REACTOME_AURKA_ACTIVATION_BY_TPX2</t>
  </si>
  <si>
    <t>KEGG_T_CELL_RECEPTOR_SIGNALING_PATHWAY</t>
  </si>
  <si>
    <t>BIOCARTA_RAB_PATHWAY</t>
  </si>
  <si>
    <t>TESAR_ALK_AND_JAK_TARGETS_MOUSE_ES_D4_DN</t>
  </si>
  <si>
    <t>REACTOME_GLYCOSPHINGOLIPID_METABOLISM</t>
  </si>
  <si>
    <t>RUAN_RESPONSE_TO_TNF_UP</t>
  </si>
  <si>
    <t>REACTOME_DEFECTIVE_GALNT3_CAUSES_HFTC</t>
  </si>
  <si>
    <t>RASHI_RESPONSE_TO_IONIZING_RADIATION_6</t>
  </si>
  <si>
    <t>CHIARETTI_T_ALL_REFRACTORY_TO_THERAPY</t>
  </si>
  <si>
    <t>WP_PHOSPHODIESTERASES_IN_NEURONAL_FUNCTION</t>
  </si>
  <si>
    <t>BANDRES_RESPONSE_TO_CARMUSTIN_WITHOUT_MGMT_48HR_UP</t>
  </si>
  <si>
    <t>WP_HEAD_AND_NECK_SQUAMOUS_CELL_CARCINOMA</t>
  </si>
  <si>
    <t>ROPERO_HDAC2_TARGETS</t>
  </si>
  <si>
    <t>REACTOME_CDC42_GTPASE_CYCLE</t>
  </si>
  <si>
    <t>GAZDA_DIAMOND_BLACKFAN_ANEMIA_PROGENITOR_DN</t>
  </si>
  <si>
    <t>REACTOME_SIGNALING_BY_PDGFR_IN_DISEASE</t>
  </si>
  <si>
    <t>PID_ERBB_NETWORK_PATHWAY</t>
  </si>
  <si>
    <t>BIOCARTA_P38MAPK_PATHWAY</t>
  </si>
  <si>
    <t>JACKSON_DNMT1_TARGETS_UP</t>
  </si>
  <si>
    <t>NOUSHMEHR_GBM_SOMATIC_MUTATED</t>
  </si>
  <si>
    <t>BIOCARTA_NOTCH_PATHWAY</t>
  </si>
  <si>
    <t>TURJANSKI_MAPK11_TARGETS</t>
  </si>
  <si>
    <t>TONKS_TARGETS_OF_RUNX1_RUNX1T1_FUSION_ERYTHROCYTE_UP</t>
  </si>
  <si>
    <t>REACTOME_REGULATION_OF_TP53_EXPRESSION_AND_DEGRADATION</t>
  </si>
  <si>
    <t>HINATA_NFKB_TARGETS_KERATINOCYTE_DN</t>
  </si>
  <si>
    <t>MEBARKI_HCC_PROGENITOR_WNT_UP_BLOCKED_BY_FZD8CRD</t>
  </si>
  <si>
    <t>HOFFMANN_LARGE_TO_SMALL_PRE_BII_LYMPHOCYTE_DN</t>
  </si>
  <si>
    <t>BROWNE_HCMV_INFECTION_20HR_DN</t>
  </si>
  <si>
    <t>REACTOME_RSK_ACTIVATION</t>
  </si>
  <si>
    <t>REACTOME_DISSOLUTION_OF_FIBRIN_CLOT</t>
  </si>
  <si>
    <t>REACTOME_ATTACHMENT_OF_GPI_ANCHOR_TO_UPAR</t>
  </si>
  <si>
    <t>KIM_ALL_DISORDERS_CALB1_CORR_UP</t>
  </si>
  <si>
    <t>BURTON_ADIPOGENESIS_1</t>
  </si>
  <si>
    <t>TAKEDA_TARGETS_OF_NUP98_HOXA9_FUSION_6HR_DN</t>
  </si>
  <si>
    <t>PID_ERBB1_DOWNSTREAM_PATHWAY</t>
  </si>
  <si>
    <t>MAHADEVAN_IMATINIB_RESISTANCE_DN</t>
  </si>
  <si>
    <t>REACTOME_TRANSFERRIN_ENDOCYTOSIS_AND_RECYCLING</t>
  </si>
  <si>
    <t>DAZARD_UV_RESPONSE_CLUSTER_G2</t>
  </si>
  <si>
    <t>REACTOME_TP53_REGULATES_TRANSCRIPTION_OF_CASPASE_ACTIVATORS_AND_CASPASES</t>
  </si>
  <si>
    <t>WP_COHESIN_COMPLEX_CORNELIA_DE_LANGE_SYNDROME</t>
  </si>
  <si>
    <t>WP_PROSTAGLANDIN_AND_LEUKOTRIENE_METABOLISM_IN_SENESCENCE</t>
  </si>
  <si>
    <t>BIOCARTA_CCR3_PATHWAY</t>
  </si>
  <si>
    <t>TURASHVILI_BREAST_LOBULAR_CARCINOMA_VS_DUCTAL_NORMAL_UP</t>
  </si>
  <si>
    <t>VANHARANTA_UTERINE_FIBROID_DN</t>
  </si>
  <si>
    <t>MEBARKI_HCC_PROGENITOR_WNT_UP</t>
  </si>
  <si>
    <t>HASLINGER_B_CLL_WITH_6Q21_DELETION</t>
  </si>
  <si>
    <t>PYEON_HPV_POSITIVE_TUMORS_UP</t>
  </si>
  <si>
    <t>WP_SPHINGOLIPID_METABOLISM_IN_SENESCENCE</t>
  </si>
  <si>
    <t>TAKEDA_TARGETS_OF_NUP98_HOXA9_FUSION_10D_DN</t>
  </si>
  <si>
    <t>SCHUHMACHER_MYC_TARGETS_UP</t>
  </si>
  <si>
    <t>ROSS_AML_OF_FAB_M7_TYPE</t>
  </si>
  <si>
    <t>WELCH_GATA1_TARGETS</t>
  </si>
  <si>
    <t>GNATENKO_PLATELET_SIGNATURE</t>
  </si>
  <si>
    <t>GRAHAM_CML_QUIESCENT_VS_NORMAL_QUIESCENT_UP</t>
  </si>
  <si>
    <t>REACTOME_MITOCHONDRIAL_TRANSLATION</t>
  </si>
  <si>
    <t>BIOCARTA_AHSP_PATHWAY</t>
  </si>
  <si>
    <t>VALK_AML_CLUSTER_8</t>
  </si>
  <si>
    <t>REACTOME_BINDING_AND_UPTAKE_OF_LIGANDS_BY_SCAVENGER_RECEPTORS</t>
  </si>
  <si>
    <t>REACTOME_RRNA_MODIFICATION_IN_THE_NUCLEUS_AND_CYTOSOL</t>
  </si>
  <si>
    <t>REACTOME_RESPONSE_TO_ELEVATED_PLATELET_CYTOSOLIC_CA2</t>
  </si>
  <si>
    <t>XIE_ST_HSC_S1PR3_OE_DN</t>
  </si>
  <si>
    <t>MAGRANGEAS_MULTIPLE_MYELOMA_IGG_VS_IGA_DN</t>
  </si>
  <si>
    <t>CHYLA_CBFA2T3_TARGETS_DN</t>
  </si>
  <si>
    <t>WP_VITAMIN_B12_METABOLISM</t>
  </si>
  <si>
    <t>REACTOME_TRANSLATION</t>
  </si>
  <si>
    <t>KEGG_PORPHYRIN_AND_CHLOROPHYLL_METABOLISM</t>
  </si>
  <si>
    <t>VALK_AML_CLUSTER_7</t>
  </si>
  <si>
    <t>REACTOME_METABOLISM_OF_PORPHYRINS</t>
  </si>
  <si>
    <t>REACTOME_RRNA_PROCESSING</t>
  </si>
  <si>
    <t>ZHAN_MULTIPLE_MYELOMA_DN</t>
  </si>
  <si>
    <t>REACTOME_PLATELET_ADHESION_TO_EXPOSED_COLLAGEN</t>
  </si>
  <si>
    <t>REACTOME_HEME_BIOSYNTHESIS</t>
  </si>
  <si>
    <t>NAKAJIMA_MAST_CELL</t>
  </si>
  <si>
    <t>REACTOME_SCAVENGING_OF_HEME_FROM_PLASMA</t>
  </si>
  <si>
    <t>KIM_MYC_AMPLIFICATION_TARGETS_UP</t>
  </si>
  <si>
    <t>SCHLOSSER_MYC_TARGETS_AND_SERUM_RESPONSE_DN</t>
  </si>
  <si>
    <t>WP_HEME_BIOSYNTHESIS</t>
  </si>
  <si>
    <t>WP_HEMESYNTHESIS_DEFECTS_AND_PORPHYRIAS</t>
  </si>
  <si>
    <t>PID_A6B1_A6B4_INTEGRIN_PATHWAY</t>
  </si>
  <si>
    <t>SALVADOR_MARTIN_PEDIATRIC_TBD_ANTI_TNF_THERAPY_NONRESPONDER_PRE_TREATMENT_UP</t>
  </si>
  <si>
    <t>JAATINEN_HEMATOPOIETIC_STEM_CELL_DN</t>
  </si>
  <si>
    <t>DANG_REGULATED_BY_MYC_UP</t>
  </si>
  <si>
    <t>WP_PLATELETMEDIATED_INTERACTIONS_WITH_VASCULAR_AND_CIRCULATING_CELLS</t>
  </si>
  <si>
    <t>MOOTHA_MITOCHONDRIA</t>
  </si>
  <si>
    <t>REACTOME_ERYTHROCYTES_TAKE_UP_CARBON_DIOXIDE_AND_RELEASE_OXYGEN</t>
  </si>
  <si>
    <t>REACTOME_PLATELET_ACTIVATION_SIGNALING_AND_AGGREGATION</t>
  </si>
  <si>
    <t>WP_SEROTONIN_TRANSPORTER_ACTIVITY</t>
  </si>
  <si>
    <t>REACTOME_PLATELET_AGGREGATION_PLUG_FORMATION</t>
  </si>
  <si>
    <t>REACTOME_MITOCHONDRIAL_PROTEIN_IMPORT</t>
  </si>
  <si>
    <t>REACTOME_RNA_POLYMERASE_III_TRANSCRIPTION_TERMINATION</t>
  </si>
  <si>
    <t>REACTOME_GP1B_IX_V_ACTIVATION_SIGNALLING</t>
  </si>
  <si>
    <t>REACTOME_ERYTHROCYTES_TAKE_UP_OXYGEN_AND_RELEASE_CARBON_DIOXIDE</t>
  </si>
  <si>
    <t>WONG_MITOCHONDRIA_GENE_MODULE</t>
  </si>
  <si>
    <t>MOOTHA_HUMAN_MITODB_6_2002</t>
  </si>
  <si>
    <t>KEGG_AMINOACYL_TRNA_BIOSYNTHESIS</t>
  </si>
  <si>
    <t>REACTOME_REGULATION_OF_LOCALIZATION_OF_FOXO_TRANSCRIPTION_FACTORS</t>
  </si>
  <si>
    <t>KEGG_PROXIMAL_TUBULE_BICARBONATE_RECLAMATION</t>
  </si>
  <si>
    <t>MANALO_HYPOXIA_DN</t>
  </si>
  <si>
    <t>LIU_PROSTATE_CANCER_UP</t>
  </si>
  <si>
    <t>WIERENGA_STAT5A_TARGETS_DN</t>
  </si>
  <si>
    <t>REACTOME_NUCLEOTIDE_BIOSYNTHESIS</t>
  </si>
  <si>
    <t>PASTURAL_RIZ1_TARGETS_UP</t>
  </si>
  <si>
    <t>SCHLOSSER_MYC_AND_SERUM_RESPONSE_SYNERGY</t>
  </si>
  <si>
    <t>CHIN_BREAST_CANCER_COPY_NUMBER_DN</t>
  </si>
  <si>
    <t>NIKOLSKY_BREAST_CANCER_16P13_AMPLICON</t>
  </si>
  <si>
    <t>POMEROY_MEDULLOBLASTOMA_PROGNOSIS_DN</t>
  </si>
  <si>
    <t>RAGHAVACHARI_PLATELET_SPECIFIC_GENES</t>
  </si>
  <si>
    <t>WP_AMINO_ACID_METABOLISM</t>
  </si>
  <si>
    <t>JEON_SMAD6_TARGETS_DN</t>
  </si>
  <si>
    <t>KIM_LIVER_CANCER_POOR_SURVIVAL_DN</t>
  </si>
  <si>
    <t>KEGG_ONE_CARBON_POOL_BY_FOLATE</t>
  </si>
  <si>
    <t>OZANNE_AP1_TARGETS_UP</t>
  </si>
  <si>
    <t>WANG_TNF_TARGETS</t>
  </si>
  <si>
    <t>SOGA_COLORECTAL_CANCER_MYC_UP</t>
  </si>
  <si>
    <t>STEINER_ERYTHROCYTE_MEMBRANE_GENES</t>
  </si>
  <si>
    <t>VANDESLUIS_NORMAL_EMBRYOS_DN</t>
  </si>
  <si>
    <t>YAO_TEMPORAL_RESPONSE_TO_PROGESTERONE_CLUSTER_14</t>
  </si>
  <si>
    <t>HUMMERICH_BENIGN_SKIN_TUMOR_UP</t>
  </si>
  <si>
    <t>WP_MAMMARY_GLAND_DEVELOPMENT_PATHWAY_EMBRYONIC_DEVELOPMENT_STAGE_1_OF_4</t>
  </si>
  <si>
    <t>VIETOR_IFRD1_TARGETS</t>
  </si>
  <si>
    <t>JI_CARCINOGENESIS_BY_KRAS_AND_STK11_UP</t>
  </si>
  <si>
    <t>WP_HAIR_FOLLICLE_DEVELOPMENT_ORGANOGENESIS_PART_2_OF_3</t>
  </si>
  <si>
    <t>XU_RESPONSE_TO_TRETINOIN_AND_NSC682994_DN</t>
  </si>
  <si>
    <t>MADAN_DPPA4_TARGETS</t>
  </si>
  <si>
    <t>REACTOME_COMPLEX_I_BIOGENESIS</t>
  </si>
  <si>
    <t>ICHIBA_GRAFT_VERSUS_HOST_DISEASE_D7_DN</t>
  </si>
  <si>
    <t>VECCHI_GASTRIC_CANCER_ADVANCED_VS_EARLY_DN</t>
  </si>
  <si>
    <t>TONKS_TARGETS_OF_RUNX1_RUNX1T1_FUSION_ERYTHROCYTE_DN</t>
  </si>
  <si>
    <t>BILD_MYC_ONCOGENIC_SIGNATURE</t>
  </si>
  <si>
    <t>KAPOSI_LIVER_CANCER_MET_DN</t>
  </si>
  <si>
    <t>TENEDINI_MEGAKARYOCYTE_MARKERS</t>
  </si>
  <si>
    <t>MAHADEVAN_IMATINIB_RESISTANCE_UP</t>
  </si>
  <si>
    <t>REACTOME_SULFUR_AMINO_ACID_METABOLISM</t>
  </si>
  <si>
    <t>IRITANI_MAD1_TARGETS_DN</t>
  </si>
  <si>
    <t>NAKAYAMA_SOFT_TISSUE_TUMORS_PCA1_DN</t>
  </si>
  <si>
    <t>MOOTHA_VOXPHOS</t>
  </si>
  <si>
    <t>WP_MONOAMINE_TRANSPORT</t>
  </si>
  <si>
    <t>REACTOME_PARACETAMOL_ADME</t>
  </si>
  <si>
    <t>REACTOME_EUKARYOTIC_TRANSLATION_INITIATION</t>
  </si>
  <si>
    <t>COLLER_MYC_TARGETS_UP</t>
  </si>
  <si>
    <t>SCHLOSSER_MYC_TARGETS_AND_SERUM_RESPONSE_UP</t>
  </si>
  <si>
    <t>HOLLERN_PAPILLARY_BREAST_TUMOR</t>
  </si>
  <si>
    <t>REACTOME_SARS_COV_2_MODULATES_HOST_TRANSLATION_MACHINERY</t>
  </si>
  <si>
    <t>EPPERT_PROGENITOR</t>
  </si>
  <si>
    <t>REACTOME_GRB2_SOS_PROVIDES_LINKAGE_TO_MAPK_SIGNALING_FOR_INTEGRINS</t>
  </si>
  <si>
    <t>CUI_TCF21_TARGETS_2_UP</t>
  </si>
  <si>
    <t>REACTOME_REGULATION_OF_GENE_EXPRESSION_IN_BETA_CELLS</t>
  </si>
  <si>
    <t>TAKEDA_TARGETS_OF_NUP98_HOXA9_FUSION_8D_DN</t>
  </si>
  <si>
    <t>REACTOME_MRNA_DECAY_BY_3_TO_5_EXORIBONUCLEASE</t>
  </si>
  <si>
    <t>WP_MATRIX_METALLOPROTEINASES</t>
  </si>
  <si>
    <t>HOFFMANN_IMMATURE_TO_MATURE_B_LYMPHOCYTE_DN</t>
  </si>
  <si>
    <t>KEGG_GLYCINE_SERINE_AND_THREONINE_METABOLISM</t>
  </si>
  <si>
    <t>TORCHIA_TARGETS_OF_EWSR1_FLI1_FUSION_TOP20_UP</t>
  </si>
  <si>
    <t>WAESCH_ANAPHASE_PROMOTING_COMPLEX</t>
  </si>
  <si>
    <t>WP_EFFECTS_OF_NITRIC_OXIDE</t>
  </si>
  <si>
    <t>REACTOME_TRAFFICKING_AND_PROCESSING_OF_ENDOSOMAL_TLR</t>
  </si>
  <si>
    <t>KAAB_FAILED_HEART_VENTRICLE_DN</t>
  </si>
  <si>
    <t>ZHENG_IL22_SIGNALING_UP</t>
  </si>
  <si>
    <t>REACTOME_EUKARYOTIC_TRANSLATION_ELONGATION</t>
  </si>
  <si>
    <t>REACTOME_LYSINE_CATABOLISM</t>
  </si>
  <si>
    <t>WP_DOPAMINE_METABOLISM</t>
  </si>
  <si>
    <t>REACTOME_SELENOAMINO_ACID_METABOLISM</t>
  </si>
  <si>
    <t>TOMIDA_METASTASIS_DN</t>
  </si>
  <si>
    <t>MIKKELSEN_MCV6_HCP_WITH_H3K27ME3</t>
  </si>
  <si>
    <t>WP_MAMMARY_GLAND_DEVELOPMENT_PATHWAY_INVOLUTION_STAGE_4_OF_4</t>
  </si>
  <si>
    <t>REACTOME_DEFECTS_OF_CONTACT_ACTIVATION_SYSTEM_CAS_AND_KALLIKREIN_KININ_SYSTEM_KKS</t>
  </si>
  <si>
    <t>REACTOME_GLUTAMATE_AND_GLUTAMINE_METABOLISM</t>
  </si>
  <si>
    <t>KEGG_ARGININE_AND_PROLINE_METABOLISM</t>
  </si>
  <si>
    <t>KEGG_PARKINSONS_DISEASE</t>
  </si>
  <si>
    <t>KEGG_GLYCOLYSIS_GLUCONEOGENESIS</t>
  </si>
  <si>
    <t>WP_MITOCHONDRIAL_COMPLEX_I_ASSEMBLY_MODEL_OXPHOS_SYSTEM</t>
  </si>
  <si>
    <t>KEGG_MATURITY_ONSET_DIABETES_OF_THE_YOUNG</t>
  </si>
  <si>
    <t>WP_COMPLEMENT_SYSTEM</t>
  </si>
  <si>
    <t>HUMMERICH_MALIGNANT_SKIN_TUMOR_UP</t>
  </si>
  <si>
    <t>REACTOME_RAP1_SIGNALLING</t>
  </si>
  <si>
    <t>LEIN_ASTROCYTE_MARKERS</t>
  </si>
  <si>
    <t>PID_IL4_2PATHWAY</t>
  </si>
  <si>
    <t>NAKAYAMA_SOFT_TISSUE_TUMORS_PCA1_UP</t>
  </si>
  <si>
    <t>AIGNER_ZEB1_TARGETS</t>
  </si>
  <si>
    <t>WELCSH_BRCA1_TARGETS_DN</t>
  </si>
  <si>
    <t>KEGG_RIBOSOME</t>
  </si>
  <si>
    <t>BOYLAN_MULTIPLE_MYELOMA_C_D_UP</t>
  </si>
  <si>
    <t>DELASERNA_TARGETS_OF_MYOD_AND_SMARCA4</t>
  </si>
  <si>
    <t>WP_IL1_AND_MEGAKARYOCYTES_IN_OBESITY</t>
  </si>
  <si>
    <t>REACTOME_PEPTIDE_LIGAND_BINDING_RECEPTORS</t>
  </si>
  <si>
    <t>BIOCARTA_MTA3_PATHWAY</t>
  </si>
  <si>
    <t>BIOCARTA_EPHA4_PATHWAY</t>
  </si>
  <si>
    <t>REACTOME_TRNA_AMINOACYLATION</t>
  </si>
  <si>
    <t>SANA_TNF_SIGNALING_DN</t>
  </si>
  <si>
    <t>GUO_HEX_TARGETS_DN</t>
  </si>
  <si>
    <t>BOYLAN_MULTIPLE_MYELOMA_D_CLUSTER_UP</t>
  </si>
  <si>
    <t>YAO_TEMPORAL_RESPONSE_TO_PROGESTERONE_CLUSTER_11</t>
  </si>
  <si>
    <t>RAMPON_ENRICHED_LEARNING_ENVIRONMENT_LATE_UP</t>
  </si>
  <si>
    <t>LIU_LIVER_CANCER</t>
  </si>
  <si>
    <t>BIOCARTA_UCALPAIN_PATHWAY</t>
  </si>
  <si>
    <t>REACTOME_PURINE_RIBONUCLEOSIDE_MONOPHOSPHATE_BIOSYNTHESIS</t>
  </si>
  <si>
    <t>BOQUEST_STEM_CELL_CULTURED_VS_FRESH_DN</t>
  </si>
  <si>
    <t>HOSHIDA_LIVER_CANCER_LATE_RECURRENCE_DN</t>
  </si>
  <si>
    <t>KEGG_VALINE_LEUCINE_AND_ISOLEUCINE_BIOSYNTHESIS</t>
  </si>
  <si>
    <t>WESTON_VEGFA_TARGETS</t>
  </si>
  <si>
    <t>REACTOME_RESPIRATORY_ELECTRON_TRANSPORT</t>
  </si>
  <si>
    <t>WP_METABOLISM_OF_SPINGOLIPIDS_IN_ER_AND_GOLGI_APPARATUS</t>
  </si>
  <si>
    <t>REACTOME_TRNA_PROCESSING</t>
  </si>
  <si>
    <t>REACTOME_THE_CITRIC_ACID_TCA_CYCLE_AND_RESPIRATORY_ELECTRON_TRANSPORT</t>
  </si>
  <si>
    <t>REACTOME_RESPIRATORY_ELECTRON_TRANSPORT_ATP_SYNTHESIS_BY_CHEMIOSMOTIC_COUPLING_AND_HEAT_PRODUCTION_BY_UNCOUPLING_PROTEINS</t>
  </si>
  <si>
    <t>KEGG_ECM_RECEPTOR_INTERACTION</t>
  </si>
  <si>
    <t>TONKS_TARGETS_OF_RUNX1_RUNX1T1_FUSION_MONOCYTE_UP</t>
  </si>
  <si>
    <t>WP_FOLATE_METABOLISM</t>
  </si>
  <si>
    <t>LANDEMAINE_LUNG_METASTASIS</t>
  </si>
  <si>
    <t>FOURNIER_ACINAR_DEVELOPMENT_LATE_UP</t>
  </si>
  <si>
    <t>WP_DISORDERS_OF_FOLATE_METABOLISM_AND_TRANSPORT</t>
  </si>
  <si>
    <t>REACTOME_POST_CHAPERONIN_TUBULIN_FOLDING_PATHWAY</t>
  </si>
  <si>
    <t>ABRAHAM_ALPC_VS_MULTIPLE_MYELOMA_DN</t>
  </si>
  <si>
    <t>SESTO_RESPONSE_TO_UV_C6</t>
  </si>
  <si>
    <t>REACTOME_KSRP_KHSRP_BINDS_AND_DESTABILIZES_MRNA</t>
  </si>
  <si>
    <t>REACTOME_CYTOSOLIC_TRNA_AMINOACYLATION</t>
  </si>
  <si>
    <t>WOO_LIVER_CANCER_RECURRENCE_DN</t>
  </si>
  <si>
    <t>WP_FATTY_ACID_OMEGAOXIDATION</t>
  </si>
  <si>
    <t>SIG_INSULIN_RECEPTOR_PATHWAY_IN_CARDIAC_MYOCYTES</t>
  </si>
  <si>
    <t>REACTOME_TRANSPORT_OF_CONNEXONS_TO_THE_PLASMA_MEMBRANE</t>
  </si>
  <si>
    <t>REACTOME_FORMYL_PEPTIDE_RECEPTORS_BIND_FORMYL_PEPTIDES_AND_MANY_OTHER_LIGANDS</t>
  </si>
  <si>
    <t>WESTON_VEGFA_TARGETS_3HR</t>
  </si>
  <si>
    <t>REACTOME_PHASE_II_CONJUGATION_OF_COMPOUNDS</t>
  </si>
  <si>
    <t>SCHAEFFER_PROSTATE_DEVELOPMENT_AND_CANCER_BOX6_UP</t>
  </si>
  <si>
    <t>BOYAULT_LIVER_CANCER_SUBCLASS_G12_DN</t>
  </si>
  <si>
    <t>WP_RETINOL_METABOLISM</t>
  </si>
  <si>
    <t>WP_22Q112_COPY_NUMBER_VARIATION_SYNDROME</t>
  </si>
  <si>
    <t>TRAYNOR_RETT_SYNDROM_DN</t>
  </si>
  <si>
    <t>PILON_KLF1_TARGETS_UP</t>
  </si>
  <si>
    <t>BIOCARTA_CLASSIC_PATHWAY</t>
  </si>
  <si>
    <t>HO_LIVER_CANCER_VASCULAR_INVASION</t>
  </si>
  <si>
    <t>REACTOME_DEGRADATION_OF_CYSTEINE_AND_HOMOCYSTEINE</t>
  </si>
  <si>
    <t>MIKKELSEN_IPS_ICP_WITH_H3K27ME3</t>
  </si>
  <si>
    <t>KIM_GLIS2_TARGETS_DN</t>
  </si>
  <si>
    <t>WP_CYTOPLASMIC_RIBOSOMAL_PROTEINS</t>
  </si>
  <si>
    <t>KEGG_ALANINE_ASPARTATE_AND_GLUTAMATE_METABOLISM</t>
  </si>
  <si>
    <t>BOYLAN_MULTIPLE_MYELOMA_D_UP</t>
  </si>
  <si>
    <t>WP_OXIDATIVE_STRESS_RESPONSE</t>
  </si>
  <si>
    <t>BIOCARTA_AKAP95_PATHWAY</t>
  </si>
  <si>
    <t>MAHAJAN_RESPONSE_TO_IL1A_UP</t>
  </si>
  <si>
    <t>LEE_AGING_CEREBELLUM_DN</t>
  </si>
  <si>
    <t>LE_SKI_TARGETS_UP</t>
  </si>
  <si>
    <t>REACTOME_FORMATION_OF_TUBULIN_FOLDING_INTERMEDIATES_BY_CCT_TRIC</t>
  </si>
  <si>
    <t>REACTOME_FORMATION_OF_FIBRIN_CLOT_CLOTTING_CASCADE</t>
  </si>
  <si>
    <t>WP_MRNA_VACCINE_ACTIVATION_OF_DENDRITIC_CELL_AND_INDUCTION_OF_IFN1</t>
  </si>
  <si>
    <t>REACTOME_INTERLEUKIN_4_AND_INTERLEUKIN_13_SIGNALING</t>
  </si>
  <si>
    <t>WP_LIPID_METABOLISM_PATHWAY</t>
  </si>
  <si>
    <t>REACTOME_TRNA_MODIFICATION_IN_THE_NUCLEUS_AND_CYTOSOL</t>
  </si>
  <si>
    <t>WP_METABOLIC_REPROGRAMMING_IN_COLON_CANCER</t>
  </si>
  <si>
    <t>WAMUNYOKOLI_OVARIAN_CANCER_LMP_UP</t>
  </si>
  <si>
    <t>KEGG_PRION_DISEASES</t>
  </si>
  <si>
    <t>CAIRO_LIVER_DEVELOPMENT_DN</t>
  </si>
  <si>
    <t>REACTOME_P130CAS_LINKAGE_TO_MAPK_SIGNALING_FOR_INTEGRINS</t>
  </si>
  <si>
    <t>MANNE_COVID19_ICU_VS_HEALTHY_DONOR_PLATELETS_UP</t>
  </si>
  <si>
    <t>REACTOME_ACTIVATION_OF_THE_MRNA_UPON_BINDING_OF_THE_CAP_BINDING_COMPLEX_AND_EIFS_AND_SUBSEQUENT_BINDING_TO_43S</t>
  </si>
  <si>
    <t>CHIANG_LIVER_CANCER_SUBCLASS_INTERFERON_DN</t>
  </si>
  <si>
    <t>REACTOME_FRUCTOSE_METABOLISM</t>
  </si>
  <si>
    <t>YAO_TEMPORAL_RESPONSE_TO_PROGESTERONE_CLUSTER_3</t>
  </si>
  <si>
    <t>WP_ALTERNATIVE_PATHWAY_OF_FETAL_ANDROGEN_SYNTHESIS</t>
  </si>
  <si>
    <t>LIANG_HEMATOPOIESIS_STEM_CELL_NUMBER_QTL</t>
  </si>
  <si>
    <t>MONTERO_THYROID_CANCER_POOR_SURVIVAL_DN</t>
  </si>
  <si>
    <t>MEISSNER_BRAIN_HCP_WITH_H3K27ME3</t>
  </si>
  <si>
    <t>ZHANG_RESPONSE_TO_CANTHARIDIN_DN</t>
  </si>
  <si>
    <t>GOUYER_TATI_TARGETS_DN</t>
  </si>
  <si>
    <t>REACTOME_INTEGRIN_SIGNALING</t>
  </si>
  <si>
    <t>APPEL_IMATINIB_RESPONSE</t>
  </si>
  <si>
    <t>BIOCARTA_GATA3_PATHWAY</t>
  </si>
  <si>
    <t>BIOCARTA_MCALPAIN_PATHWAY</t>
  </si>
  <si>
    <t>KEGG_HEMATOPOIETIC_CELL_LINEAGE</t>
  </si>
  <si>
    <t>NADELLA_PRKAR1A_TARGETS_UP</t>
  </si>
  <si>
    <t>MAINA_VHL_TARGETS_UP</t>
  </si>
  <si>
    <t>WP_OVERVIEW_OF_PROINFLAMMATORY_AND_PROFIBROTIC_MEDIATORS</t>
  </si>
  <si>
    <t>KUROZUMI_RESPONSE_TO_ONCOCYTIC_VIRUS</t>
  </si>
  <si>
    <t>MORI_EMU_MYC_LYMPHOMA_BY_ONSET_TIME_UP</t>
  </si>
  <si>
    <t>MIKKELSEN_MEF_ICP_WITH_H3K27ME3</t>
  </si>
  <si>
    <t>WP_METHIONINE_METABOLISM_LEADING_TO_SULFUR_AMINO_ACIDS_AND_RELATED_DISORDERS</t>
  </si>
  <si>
    <t>BOYAULT_LIVER_CANCER_SUBCLASS_G3_DN</t>
  </si>
  <si>
    <t>DAIRKEE_CANCER_PRONE_RESPONSE_BPA</t>
  </si>
  <si>
    <t>GU_PDEF_TARGETS_DN</t>
  </si>
  <si>
    <t>BORCZUK_MALIGNANT_MESOTHELIOMA_DN</t>
  </si>
  <si>
    <t>XU_CREBBP_TARGETS_UP</t>
  </si>
  <si>
    <t>HOQUE_METHYLATED_IN_CANCER</t>
  </si>
  <si>
    <t>REACTOME_NEF_MEDIATED_CD4_DOWN_REGULATION</t>
  </si>
  <si>
    <t>REACTOME_TRANSPORT_OF_NUCLEOSIDES_AND_FREE_PURINE_AND_PYRIMIDINE_BASES_ACROSS_THE_PLASMA_MEMBRANE</t>
  </si>
  <si>
    <t>HWANG_PROSTATE_CANCER_MARKERS</t>
  </si>
  <si>
    <t>WANG_TARGETS_OF_MLL_CBP_FUSION_DN</t>
  </si>
  <si>
    <t>WP_ONECARBON_METABOLISM</t>
  </si>
  <si>
    <t>HOFMANN_MYELODYSPLASTIC_SYNDROM_HIGH_RISK_DN</t>
  </si>
  <si>
    <t>WP_ELECTRON_TRANSPORT_CHAIN_OXPHOS_SYSTEM_IN_MITOCHONDRIA</t>
  </si>
  <si>
    <t>VERRECCHIA_EARLY_RESPONSE_TO_TGFB1</t>
  </si>
  <si>
    <t>REACTOME_INTRINSIC_PATHWAY_OF_FIBRIN_CLOT_FORMATION</t>
  </si>
  <si>
    <t>MANNE_COVID19_COMBINED_COHORT_VS_HEALTHY_DONOR_PLATELETS_UP</t>
  </si>
  <si>
    <t>STEIN_ESRRA_TARGETS_UP</t>
  </si>
  <si>
    <t>JOSEPH_RESPONSE_TO_SODIUM_BUTYRATE_DN</t>
  </si>
  <si>
    <t>ZHAN_MULTIPLE_MYELOMA_CD2_DN</t>
  </si>
  <si>
    <t>REACTOME_NOREPINEPHRINE_NEUROTRANSMITTER_RELEASE_CYCLE</t>
  </si>
  <si>
    <t>REACTOME_RNA_POLYMERASE_III_TRANSCRIPTION_INITIATION_FROM_TYPE_1_PROMOTER</t>
  </si>
  <si>
    <t>REACTOME_ECM_PROTEOGLYCANS</t>
  </si>
  <si>
    <t>REACTOME_ACTIVATION_OF_AMPK_DOWNSTREAM_OF_NMDARS</t>
  </si>
  <si>
    <t>SIG_PIP3_SIGNALING_IN_CARDIAC_MYOCTES</t>
  </si>
  <si>
    <t>HAHTOLA_CTCL_PATHOGENESIS</t>
  </si>
  <si>
    <t>REACTOME_COMMON_PATHWAY_OF_FIBRIN_CLOT_FORMATION</t>
  </si>
  <si>
    <t>OSADA_ASCL1_TARGETS_DN</t>
  </si>
  <si>
    <t>WP_MITOCHONDRIAL_COMPLEX_III_ASSEMBLY</t>
  </si>
  <si>
    <t>REACTOME_SYNTHESIS_OF_BILE_ACIDS_AND_BILE_SALTS_VIA_24_HYDROXYCHOLESTEROL</t>
  </si>
  <si>
    <t>FUNG_IL2_SIGNALING_2</t>
  </si>
  <si>
    <t>MOOTHA_GLYCOLYSIS</t>
  </si>
  <si>
    <t>WP_METHIONINE_DE_NOVO_AND_SALVAGE_PATHWAY</t>
  </si>
  <si>
    <t>WP_DISORDERS_OF_FRUCTOSE_METABOLISM</t>
  </si>
  <si>
    <t>REACTOME_FRUCTOSE_CATABOLISM</t>
  </si>
  <si>
    <t>WNT_SIGNALING</t>
  </si>
  <si>
    <t>REACTOME_RNA_POLYMERASE_III_TRANSCRIPTION</t>
  </si>
  <si>
    <t>LIAN_LIPA_TARGETS_3M</t>
  </si>
  <si>
    <t>REACTOME_DEFECTIVE_FACTOR_IX_CAUSES_HEMOPHILIA_B</t>
  </si>
  <si>
    <t>REACTOME_MITOCHONDRIAL_IRON_SULFUR_CLUSTER_BIOGENESIS</t>
  </si>
  <si>
    <t>REACTOME_PKA_MEDIATED_PHOSPHORYLATION_OF_KEY_METABOLIC_FACTORS</t>
  </si>
  <si>
    <t>WP_GLYCOLYSIS_AND_GLUCONEOGENESIS</t>
  </si>
  <si>
    <t>KAUFFMANN_MELANOMA_RELAPSE_DN</t>
  </si>
  <si>
    <t>REACTOME_CRISTAE_FORMATION</t>
  </si>
  <si>
    <t>BENPORATH_ES_CORE_NINE</t>
  </si>
  <si>
    <t>KEGG_CYSTEINE_AND_METHIONINE_METABOLISM</t>
  </si>
  <si>
    <t>REACTOME_CHREBP_ACTIVATES_METABOLIC_GENE_EXPRESSION</t>
  </si>
  <si>
    <t>GILDEA_METASTASIS</t>
  </si>
  <si>
    <t>KARLSSON_TGFB1_TARGETS_UP</t>
  </si>
  <si>
    <t>VILIMAS_NOTCH1_TARGETS_DN</t>
  </si>
  <si>
    <t>PID_BETA_CATENIN_NUC_PATHWAY</t>
  </si>
  <si>
    <t>ZHONG_SECRETOME_OF_LUNG_CANCER_AND_ENDOTHELIUM</t>
  </si>
  <si>
    <t>REACTOME_ACYL_CHAIN_REMODELING_OF_DAG_AND_TAG</t>
  </si>
  <si>
    <t>ZHENG_RESPONSE_TO_ARSENITE_DN</t>
  </si>
  <si>
    <t>JOHANSSON_BRAIN_CANCER_EARLY_VS_LATE_DN</t>
  </si>
  <si>
    <t>JISON_SICKLE_CELL_DISEASE_UP</t>
  </si>
  <si>
    <t>MCBRYAN_PUBERTAL_TGFB1_TARGETS_DN</t>
  </si>
  <si>
    <t>ACOSTA_PROLIFERATION_INDEPENDENT_MYC_TARGETS_DN</t>
  </si>
  <si>
    <t>IVANOVA_HEMATOPOIESIS_MATURE_CELL</t>
  </si>
  <si>
    <t>LIU_CDX2_TARGETS_DN</t>
  </si>
  <si>
    <t>TONKS_TARGETS_OF_RUNX1_RUNX1T1_FUSION_GRANULOCYTE_DN</t>
  </si>
  <si>
    <t>REACTOME_GLUTATHIONE_SYNTHESIS_AND_RECYCLING</t>
  </si>
  <si>
    <t>TOMIDA_METASTASIS_UP</t>
  </si>
  <si>
    <t>MEISSNER_NPC_HCP_WITH_H3K27ME3</t>
  </si>
  <si>
    <t>LI_WILMS_TUMOR_VS_FETAL_KIDNEY_2_DN</t>
  </si>
  <si>
    <t>KEGG_TYROSINE_METABOLISM</t>
  </si>
  <si>
    <t>ONGUSAHA_BRCA1_TARGETS_UP</t>
  </si>
  <si>
    <t>MCBRYAN_PUBERTAL_BREAST_4_5WK_UP</t>
  </si>
  <si>
    <t>RICKMAN_METASTASIS_UP</t>
  </si>
  <si>
    <t>WP_FAMILIAL_HYPERLIPIDEMIA_TYPE_3</t>
  </si>
  <si>
    <t>REACTOME_DEFECTIVE_CHSY1_CAUSES_TPBS</t>
  </si>
  <si>
    <t>PID_AJDISS_2PATHWAY</t>
  </si>
  <si>
    <t>LOPEZ_MESOTHELIOMA_SURVIVAL_OVERALL_DN</t>
  </si>
  <si>
    <t>WP_SELENIUM_MICRONUTRIENT_NETWORK</t>
  </si>
  <si>
    <t>RAHMAN_TP53_TARGETS_PHOSPHORYLATED</t>
  </si>
  <si>
    <t>OHM_METHYLATED_IN_ADULT_CANCERS</t>
  </si>
  <si>
    <t>WP_EXTRACELLULAR_VESICLES_IN_THE_CROSSTALK_OF_CARDIAC_CELLS</t>
  </si>
  <si>
    <t>DEMAGALHAES_AGING_UP</t>
  </si>
  <si>
    <t>OHM_EMBRYONIC_CARCINOMA_UP</t>
  </si>
  <si>
    <t>CHEOK_RESPONSE_TO_MERCAPTOPURINE_UP</t>
  </si>
  <si>
    <t>GRAHAM_CML_DIVIDING_VS_NORMAL_QUIESCENT_UP</t>
  </si>
  <si>
    <t>IGLESIAS_E2F_TARGETS_UP</t>
  </si>
  <si>
    <t>REACTOME_ROBO_RECEPTORS_BIND_AKAP5</t>
  </si>
  <si>
    <t>REACTOME_SYNTHESIS_OF_BILE_ACIDS_AND_BILE_SALTS_VIA_27_HYDROXYCHOLESTEROL</t>
  </si>
  <si>
    <t>REACTOME_RESPONSE_OF_EIF2AK4_GCN2_TO_AMINO_ACID_DEFICIENCY</t>
  </si>
  <si>
    <t>PID_ECADHERIN_NASCENT_AJ_PATHWAY</t>
  </si>
  <si>
    <t>MULLIGAN_NTF3_SIGNALING_VIA_INSR_AND_IGF1R_UP</t>
  </si>
  <si>
    <t>REACTOME_SERINE_BIOSYNTHESIS</t>
  </si>
  <si>
    <t>FU_INTERACT_WITH_ALKBH8</t>
  </si>
  <si>
    <t>REACTOME_ETHANOL_OXIDATION</t>
  </si>
  <si>
    <t>SCIAN_INVERSED_TARGETS_OF_TP53_AND_TP73_UP</t>
  </si>
  <si>
    <t>REACTOME_GLUCAGON_LIKE_PEPTIDE_1_GLP1_REGULATES_INSULIN_SECRETION</t>
  </si>
  <si>
    <t>KEGG_O_GLYCAN_BIOSYNTHESIS</t>
  </si>
  <si>
    <t>WP_BIOGENIC_AMINE_SYNTHESIS</t>
  </si>
  <si>
    <t>MORI_MATURE_B_LYMPHOCYTE_DN</t>
  </si>
  <si>
    <t>NABA_PROTEOGLYCANS</t>
  </si>
  <si>
    <t>FARMER_BREAST_CANCER_CLUSTER_7</t>
  </si>
  <si>
    <t>BIOCARTA_CHREBP_PATHWAY</t>
  </si>
  <si>
    <t>WP_VITAMIN_B12_DISORDERS</t>
  </si>
  <si>
    <t>REACTOME_METABOLISM_OF_AMINO_ACIDS_AND_DERIVATIVES</t>
  </si>
  <si>
    <t>CARRILLOREIXACH_MRS3_VS_LOWER_RISK_HEPATOBLASTOMA_UP</t>
  </si>
  <si>
    <t>RADMACHER_AML_PROGNOSIS</t>
  </si>
  <si>
    <t>NAKAYAMA_SOFT_TISSUE_TUMORS_PCA2_DN</t>
  </si>
  <si>
    <t>RAMALHO_STEMNESS_UP</t>
  </si>
  <si>
    <t>REACTOME_CYTOSOLIC_SULFONATION_OF_SMALL_MOLECULES</t>
  </si>
  <si>
    <t>LIANG_HEMATOPOIESIS_STEM_CELL_NUMBER_LARGE_VS_TINY_DN</t>
  </si>
  <si>
    <t>REACTOME_RA_BIOSYNTHESIS_PATHWAY</t>
  </si>
  <si>
    <t>KIM_ALL_DISORDERS_DURATION_CORR_DN</t>
  </si>
  <si>
    <t>REACTOME_COOPERATION_OF_PREFOLDIN_AND_TRIC_CCT_IN_ACTIN_AND_TUBULIN_FOLDING</t>
  </si>
  <si>
    <t>REACTOME_GAP_JUNCTION_ASSEMBLY</t>
  </si>
  <si>
    <t>MCCOLLUM_GELDANAMYCIN_RESISTANCE_DN</t>
  </si>
  <si>
    <t>FERRANDO_T_ALL_WITH_MLL_ENL_FUSION_DN</t>
  </si>
  <si>
    <t>Protein</t>
  </si>
  <si>
    <t>ratio1</t>
  </si>
  <si>
    <t>ratio2</t>
  </si>
  <si>
    <t>ratio3</t>
  </si>
  <si>
    <t>PES_n</t>
  </si>
  <si>
    <t>log2(proA)</t>
  </si>
  <si>
    <t>log2(cvT)</t>
  </si>
  <si>
    <t>VARS</t>
  </si>
  <si>
    <t>PLCD1</t>
  </si>
  <si>
    <t>RPL27</t>
  </si>
  <si>
    <t>RPL10</t>
  </si>
  <si>
    <t>COPS2</t>
  </si>
  <si>
    <t>RBM14</t>
  </si>
  <si>
    <t>NUP205</t>
  </si>
  <si>
    <t>RPL34</t>
  </si>
  <si>
    <t>RPL7</t>
  </si>
  <si>
    <t>FBL</t>
  </si>
  <si>
    <t>PRAME</t>
  </si>
  <si>
    <t>HIST1H1B</t>
  </si>
  <si>
    <t>RPS24</t>
  </si>
  <si>
    <t>NACA</t>
  </si>
  <si>
    <t>RPL7A</t>
  </si>
  <si>
    <t>NPM1</t>
  </si>
  <si>
    <t>RPL13A</t>
  </si>
  <si>
    <t>YBX1</t>
  </si>
  <si>
    <t>RPLP0</t>
  </si>
  <si>
    <t>DDX21</t>
  </si>
  <si>
    <t>LONP1</t>
  </si>
  <si>
    <t>RPL11</t>
  </si>
  <si>
    <t>THAP5</t>
  </si>
  <si>
    <t>NCL</t>
  </si>
  <si>
    <t>ILF3</t>
  </si>
  <si>
    <t>RBM28</t>
  </si>
  <si>
    <t>RPL10A</t>
  </si>
  <si>
    <t>RPL21</t>
  </si>
  <si>
    <t>HNRNPA0</t>
  </si>
  <si>
    <t>ILF2</t>
  </si>
  <si>
    <t>RPS26</t>
  </si>
  <si>
    <t>C8orf59</t>
  </si>
  <si>
    <t>RPL18A</t>
  </si>
  <si>
    <t>RPS15A</t>
  </si>
  <si>
    <t>C1orf131</t>
  </si>
  <si>
    <t>TRMT10C</t>
  </si>
  <si>
    <t>UTP14A</t>
  </si>
  <si>
    <t>RPL3</t>
  </si>
  <si>
    <t>HSD17B10</t>
  </si>
  <si>
    <t>KPNA2</t>
  </si>
  <si>
    <t>MYBBP1A</t>
  </si>
  <si>
    <t>BYSL</t>
  </si>
  <si>
    <t>ELOF1</t>
  </si>
  <si>
    <t>RPL30</t>
  </si>
  <si>
    <t>GPRASP1</t>
  </si>
  <si>
    <t>RPL32</t>
  </si>
  <si>
    <t>MYH1</t>
  </si>
  <si>
    <t>RBMX</t>
  </si>
  <si>
    <t>MYH4</t>
  </si>
  <si>
    <t>TPM1</t>
  </si>
  <si>
    <t>STAU1</t>
  </si>
  <si>
    <t>ACTN2</t>
  </si>
  <si>
    <t>ACTA2</t>
  </si>
  <si>
    <t>MYH3</t>
  </si>
  <si>
    <t>ratio4</t>
  </si>
  <si>
    <t>PESn</t>
  </si>
  <si>
    <t>ABCF1</t>
  </si>
  <si>
    <t>GLO1</t>
  </si>
  <si>
    <t>ZYX</t>
  </si>
  <si>
    <t>CLNS1A</t>
  </si>
  <si>
    <t>FECH</t>
  </si>
  <si>
    <t>EEF1B2</t>
  </si>
  <si>
    <t>CHD7</t>
  </si>
  <si>
    <t>YTHDC1</t>
  </si>
  <si>
    <t>BPNT1</t>
  </si>
  <si>
    <t>C1QBP</t>
  </si>
  <si>
    <t>DEK</t>
  </si>
  <si>
    <t>TAGLN2</t>
  </si>
  <si>
    <t>TXNDC17</t>
  </si>
  <si>
    <t>IDI1</t>
  </si>
  <si>
    <t>P4HA1</t>
  </si>
  <si>
    <t>IDH3A</t>
  </si>
  <si>
    <t>PSMB2</t>
  </si>
  <si>
    <t>SREK1IP1</t>
  </si>
  <si>
    <t>PSMD14</t>
  </si>
  <si>
    <t>AIMP2</t>
  </si>
  <si>
    <t>LRRC37A2</t>
  </si>
  <si>
    <t>CLIC2</t>
  </si>
  <si>
    <t>PPIH</t>
  </si>
  <si>
    <t>TMED6</t>
  </si>
  <si>
    <t>NOA1</t>
  </si>
  <si>
    <t>BLVRB</t>
  </si>
  <si>
    <t>LASP1</t>
  </si>
  <si>
    <t>STAMBP</t>
  </si>
  <si>
    <t>RPS12</t>
  </si>
  <si>
    <t>ACAT1</t>
  </si>
  <si>
    <t>MAT2A</t>
  </si>
  <si>
    <t>UBE2M</t>
  </si>
  <si>
    <t>SRP9</t>
  </si>
  <si>
    <t>METTL2B</t>
  </si>
  <si>
    <t>ARF4</t>
  </si>
  <si>
    <t>CLIC1</t>
  </si>
  <si>
    <t>PFN1</t>
  </si>
  <si>
    <r>
      <t xml:space="preserve">Upregulated pathways in </t>
    </r>
    <r>
      <rPr>
        <b/>
        <i/>
        <sz val="11"/>
        <color theme="1"/>
        <rFont val="Calibri"/>
        <family val="2"/>
        <scheme val="minor"/>
      </rPr>
      <t xml:space="preserve">FBXO11 </t>
    </r>
    <r>
      <rPr>
        <b/>
        <sz val="11"/>
        <color theme="1"/>
        <rFont val="Calibri"/>
        <family val="2"/>
        <scheme val="minor"/>
      </rPr>
      <t>depleted CD34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HSPC</t>
    </r>
  </si>
  <si>
    <t>T28fs</t>
  </si>
  <si>
    <t>D1054fs</t>
  </si>
  <si>
    <t>Dataset</t>
  </si>
  <si>
    <t>DEK::NUP214</t>
  </si>
  <si>
    <t>SET::NUP214</t>
  </si>
  <si>
    <t>CREBBP::MYST3</t>
  </si>
  <si>
    <t>HOXA9::NUP98</t>
  </si>
  <si>
    <t>MLLT10::PICALM</t>
  </si>
  <si>
    <t>NUP98::NSD1</t>
  </si>
  <si>
    <t>NUP98::TOP1</t>
  </si>
  <si>
    <t>BCR::ABL</t>
  </si>
  <si>
    <t>Supplementary Table 1. Oncoprint mutation information</t>
  </si>
  <si>
    <r>
      <t>Supplementary Table 4. GSEA for pathways passing FDR &lt; 0.25 for CD34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HSPC expressing shFBXO11#9 and shFBXO11#10 vs shCTR</t>
    </r>
  </si>
  <si>
    <r>
      <t>Downregulated pathways in FBXO11 depleted CD34</t>
    </r>
    <r>
      <rPr>
        <b/>
        <vertAlign val="superscript"/>
        <sz val="11"/>
        <color theme="1"/>
        <rFont val="Calibri"/>
        <family val="2"/>
        <scheme val="minor"/>
      </rPr>
      <t xml:space="preserve">+ </t>
    </r>
    <r>
      <rPr>
        <b/>
        <sz val="11"/>
        <color theme="1"/>
        <rFont val="Calibri"/>
        <family val="2"/>
        <scheme val="minor"/>
      </rPr>
      <t>HSPC</t>
    </r>
  </si>
  <si>
    <r>
      <t>Supplementary Table 6. CD34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 quantification from LTC to xenotransplant endpoint</t>
    </r>
  </si>
  <si>
    <t>Supplementary Table 5. Co-immunprecipitating proteins with FLAG-FBXO11</t>
  </si>
  <si>
    <r>
      <t xml:space="preserve">54 co-immunoprecipitated proteins with FLAG-FBXO11 detected by MS/MS, </t>
    </r>
    <r>
      <rPr>
        <b/>
        <sz val="11"/>
        <color theme="1"/>
        <rFont val="Calibri"/>
        <family val="2"/>
        <scheme val="minor"/>
      </rPr>
      <t xml:space="preserve">without Benzonase® </t>
    </r>
    <r>
      <rPr>
        <sz val="11"/>
        <color theme="1"/>
        <rFont val="Calibri"/>
        <family val="2"/>
        <scheme val="minor"/>
      </rPr>
      <t>treatment. (n = 3 independent replicates)</t>
    </r>
  </si>
  <si>
    <r>
      <t>38 co-immunoprecipitated proteins with FLAG-FBXO11 detected by MS/MS, with</t>
    </r>
    <r>
      <rPr>
        <b/>
        <sz val="11"/>
        <color theme="1"/>
        <rFont val="Calibri"/>
        <family val="2"/>
        <scheme val="minor"/>
      </rPr>
      <t xml:space="preserve"> Benzonase®</t>
    </r>
    <r>
      <rPr>
        <sz val="11"/>
        <color theme="1"/>
        <rFont val="Calibri"/>
        <family val="2"/>
        <scheme val="minor"/>
      </rPr>
      <t xml:space="preserve"> treatment. (n = 4 independent replicates)</t>
    </r>
  </si>
  <si>
    <t>Supplementary Table 2. SCF gene expression volcano plot (Fig. 2a)</t>
  </si>
  <si>
    <r>
      <t xml:space="preserve">Supplementary Table 3. </t>
    </r>
    <r>
      <rPr>
        <b/>
        <i/>
        <sz val="11"/>
        <color theme="1"/>
        <rFont val="Calibri"/>
        <family val="2"/>
        <scheme val="minor"/>
      </rPr>
      <t>FBXO11</t>
    </r>
    <r>
      <rPr>
        <b/>
        <sz val="11"/>
        <color theme="1"/>
        <rFont val="Calibri"/>
        <family val="2"/>
        <scheme val="minor"/>
      </rPr>
      <t xml:space="preserve"> mutations in non-AML TCGA cancers</t>
    </r>
  </si>
  <si>
    <t>Antibody target</t>
  </si>
  <si>
    <t>Fluorochrome</t>
  </si>
  <si>
    <t>Dilution</t>
  </si>
  <si>
    <t>Clone</t>
  </si>
  <si>
    <t>Vendor</t>
  </si>
  <si>
    <t>Cataloge #</t>
  </si>
  <si>
    <t>CD34</t>
  </si>
  <si>
    <t>AF700</t>
  </si>
  <si>
    <t>BD</t>
  </si>
  <si>
    <t>CD14</t>
  </si>
  <si>
    <t>APC-Cy7</t>
  </si>
  <si>
    <t>1:100</t>
  </si>
  <si>
    <t>63D3</t>
  </si>
  <si>
    <t>BioLegend</t>
  </si>
  <si>
    <t>CD11b</t>
  </si>
  <si>
    <t>BV510</t>
  </si>
  <si>
    <t>ICRF44</t>
  </si>
  <si>
    <t>CD41</t>
  </si>
  <si>
    <t>PE</t>
  </si>
  <si>
    <t>HIP8</t>
  </si>
  <si>
    <t>CD61</t>
  </si>
  <si>
    <t>PE-Cy7</t>
  </si>
  <si>
    <t>VI-PL2</t>
  </si>
  <si>
    <t>CD235a</t>
  </si>
  <si>
    <t>BV711</t>
  </si>
  <si>
    <t>HI264</t>
  </si>
  <si>
    <t>BD Biosciences</t>
  </si>
  <si>
    <t>CD71</t>
  </si>
  <si>
    <t>PerCP-Cy5.5</t>
  </si>
  <si>
    <t>CY1G4</t>
  </si>
  <si>
    <t>CD33</t>
  </si>
  <si>
    <t>WM53</t>
  </si>
  <si>
    <t>CD15</t>
  </si>
  <si>
    <t>BV786</t>
  </si>
  <si>
    <t>HI98</t>
  </si>
  <si>
    <t xml:space="preserve">BD </t>
  </si>
  <si>
    <r>
      <t>Supplemental Table 7. Antibody information for CD34</t>
    </r>
    <r>
      <rPr>
        <b/>
        <vertAlign val="superscript"/>
        <sz val="11"/>
        <color indexed="8"/>
        <rFont val="Calibri"/>
        <family val="2"/>
      </rPr>
      <t>+</t>
    </r>
    <r>
      <rPr>
        <b/>
        <sz val="11"/>
        <color theme="1"/>
        <rFont val="Calibri"/>
        <family val="2"/>
        <scheme val="minor"/>
      </rPr>
      <t xml:space="preserve"> HSPC differentiation analysis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</si>
</sst>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1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172B4D"/>
      <name val="Arial"/>
      <family val="2"/>
    </font>
    <font>
      <sz val="12"/>
      <color rgb="FF172B4D"/>
      <name val="Arial"/>
      <family val="2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vertAlign val="superscript"/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C1C7D0"/>
      </right>
      <top style="medium">
        <color indexed="64"/>
      </top>
      <bottom style="medium">
        <color indexed="64"/>
      </bottom>
      <diagonal/>
    </border>
    <border>
      <left style="medium">
        <color rgb="FFC1C7D0"/>
      </left>
      <right style="medium">
        <color rgb="FFC1C7D0"/>
      </right>
      <top style="medium">
        <color indexed="64"/>
      </top>
      <bottom style="medium">
        <color indexed="64"/>
      </bottom>
      <diagonal/>
    </border>
    <border>
      <left style="medium">
        <color rgb="FFC1C7D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18" fillId="0" borderId="10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 readingOrder="1"/>
    </xf>
    <xf numFmtId="0" fontId="19" fillId="0" borderId="17" xfId="0" applyFont="1" applyBorder="1" applyAlignment="1">
      <alignment horizontal="center" vertical="center" wrapText="1" readingOrder="1"/>
    </xf>
    <xf numFmtId="0" fontId="20" fillId="0" borderId="17" xfId="0" applyFont="1" applyBorder="1" applyAlignment="1">
      <alignment horizontal="center" vertical="center" wrapText="1" readingOrder="1"/>
    </xf>
    <xf numFmtId="1" fontId="18" fillId="0" borderId="16" xfId="0" applyNumberFormat="1" applyFont="1" applyBorder="1" applyAlignment="1">
      <alignment horizontal="center" vertical="center" wrapText="1" readingOrder="1"/>
    </xf>
    <xf numFmtId="1" fontId="18" fillId="0" borderId="17" xfId="0" applyNumberFormat="1" applyFont="1" applyBorder="1" applyAlignment="1">
      <alignment horizontal="center" vertical="center" wrapText="1" readingOrder="1"/>
    </xf>
    <xf numFmtId="1" fontId="18" fillId="0" borderId="21" xfId="0" applyNumberFormat="1" applyFont="1" applyBorder="1" applyAlignment="1">
      <alignment horizontal="center" vertical="center" wrapText="1" readingOrder="1"/>
    </xf>
    <xf numFmtId="1" fontId="18" fillId="0" borderId="24" xfId="0" applyNumberFormat="1" applyFont="1" applyBorder="1" applyAlignment="1">
      <alignment horizontal="center" vertical="center" wrapText="1" readingOrder="1"/>
    </xf>
    <xf numFmtId="0" fontId="21" fillId="0" borderId="20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4" fillId="0" borderId="0" xfId="0" applyFont="1" applyAlignment="1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0" fillId="0" borderId="25" xfId="0" applyBorder="1"/>
    <xf numFmtId="0" fontId="1" fillId="0" borderId="25" xfId="0" applyFont="1" applyBorder="1"/>
    <xf numFmtId="0" fontId="0" fillId="0" borderId="25" xfId="0" applyFill="1" applyBorder="1"/>
    <xf numFmtId="11" fontId="0" fillId="0" borderId="25" xfId="0" applyNumberFormat="1" applyBorder="1"/>
    <xf numFmtId="0" fontId="1" fillId="0" borderId="25" xfId="0" applyFont="1" applyFill="1" applyBorder="1"/>
    <xf numFmtId="0" fontId="23" fillId="0" borderId="0" xfId="0" applyFont="1"/>
    <xf numFmtId="0" fontId="23" fillId="0" borderId="0" xfId="0" applyFont="1" applyBorder="1"/>
    <xf numFmtId="0" fontId="23" fillId="0" borderId="26" xfId="0" applyFont="1" applyBorder="1"/>
    <xf numFmtId="0" fontId="23" fillId="0" borderId="27" xfId="0" applyFont="1" applyBorder="1"/>
    <xf numFmtId="0" fontId="23" fillId="0" borderId="28" xfId="0" applyFont="1" applyBorder="1"/>
    <xf numFmtId="0" fontId="23" fillId="0" borderId="29" xfId="0" applyFont="1" applyBorder="1"/>
    <xf numFmtId="0" fontId="23" fillId="0" borderId="30" xfId="0" applyFont="1" applyBorder="1"/>
    <xf numFmtId="0" fontId="23" fillId="0" borderId="31" xfId="0" applyFont="1" applyBorder="1" applyAlignment="1"/>
    <xf numFmtId="0" fontId="23" fillId="0" borderId="32" xfId="0" applyFont="1" applyBorder="1" applyAlignment="1"/>
    <xf numFmtId="0" fontId="23" fillId="0" borderId="33" xfId="0" applyFont="1" applyBorder="1" applyAlignment="1">
      <alignment wrapText="1"/>
    </xf>
    <xf numFmtId="0" fontId="23" fillId="0" borderId="34" xfId="0" applyFont="1" applyBorder="1"/>
    <xf numFmtId="0" fontId="23" fillId="0" borderId="35" xfId="0" applyFont="1" applyBorder="1"/>
    <xf numFmtId="0" fontId="23" fillId="0" borderId="36" xfId="0" applyFont="1" applyBorder="1"/>
    <xf numFmtId="0" fontId="23" fillId="0" borderId="31" xfId="0" applyFont="1" applyBorder="1" applyAlignment="1">
      <alignment wrapText="1"/>
    </xf>
    <xf numFmtId="0" fontId="23" fillId="0" borderId="32" xfId="0" applyFont="1" applyBorder="1" applyAlignment="1">
      <alignment wrapText="1"/>
    </xf>
    <xf numFmtId="0" fontId="28" fillId="0" borderId="0" xfId="0" applyFont="1"/>
    <xf numFmtId="0" fontId="19" fillId="0" borderId="11" xfId="0" applyFont="1" applyBorder="1" applyAlignment="1">
      <alignment horizontal="center" vertical="center" wrapText="1" readingOrder="1"/>
    </xf>
    <xf numFmtId="0" fontId="19" fillId="0" borderId="12" xfId="0" applyFont="1" applyBorder="1" applyAlignment="1">
      <alignment horizontal="center" vertical="center" wrapText="1" readingOrder="1"/>
    </xf>
    <xf numFmtId="0" fontId="20" fillId="0" borderId="11" xfId="0" applyFont="1" applyBorder="1" applyAlignment="1">
      <alignment horizontal="center" vertical="center" wrapText="1" readingOrder="1"/>
    </xf>
    <xf numFmtId="0" fontId="20" fillId="0" borderId="12" xfId="0" applyFont="1" applyBorder="1" applyAlignment="1">
      <alignment horizontal="center" vertical="center" wrapText="1" readingOrder="1"/>
    </xf>
    <xf numFmtId="0" fontId="19" fillId="0" borderId="13" xfId="0" applyFont="1" applyBorder="1" applyAlignment="1">
      <alignment horizontal="center" vertical="center" wrapText="1" readingOrder="1"/>
    </xf>
    <xf numFmtId="0" fontId="19" fillId="0" borderId="18" xfId="0" applyFont="1" applyBorder="1" applyAlignment="1">
      <alignment horizontal="center" vertical="center" wrapText="1" readingOrder="1"/>
    </xf>
    <xf numFmtId="0" fontId="19" fillId="0" borderId="14" xfId="0" applyFont="1" applyBorder="1" applyAlignment="1">
      <alignment horizontal="center" vertical="center" wrapText="1" readingOrder="1"/>
    </xf>
    <xf numFmtId="0" fontId="19" fillId="0" borderId="19" xfId="0" applyFont="1" applyBorder="1" applyAlignment="1">
      <alignment horizontal="center" vertical="center" wrapText="1" readingOrder="1"/>
    </xf>
    <xf numFmtId="0" fontId="29" fillId="0" borderId="0" xfId="0" applyFont="1" applyBorder="1" applyAlignment="1">
      <alignment horizontal="justify"/>
    </xf>
    <xf numFmtId="0" fontId="30" fillId="0" borderId="25" xfId="0" applyFont="1" applyBorder="1" applyAlignment="1">
      <alignment horizontal="center"/>
    </xf>
    <xf numFmtId="20" fontId="30" fillId="0" borderId="25" xfId="0" applyNumberFormat="1" applyFont="1" applyBorder="1" applyAlignment="1">
      <alignment horizontal="center"/>
    </xf>
    <xf numFmtId="49" fontId="30" fillId="0" borderId="25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85" zoomScaleNormal="85" workbookViewId="0"/>
  </sheetViews>
  <sheetFormatPr defaultColWidth="8.85546875" defaultRowHeight="15.75" customHeight="1" x14ac:dyDescent="0.25"/>
  <cols>
    <col min="1" max="1" width="13.42578125" bestFit="1" customWidth="1"/>
    <col min="2" max="2" width="9.7109375" customWidth="1"/>
    <col min="3" max="3" width="16.42578125" bestFit="1" customWidth="1"/>
    <col min="4" max="4" width="36.7109375" bestFit="1" customWidth="1"/>
    <col min="5" max="5" width="39.140625" bestFit="1" customWidth="1"/>
    <col min="6" max="6" width="9.85546875" bestFit="1" customWidth="1"/>
  </cols>
  <sheetData>
    <row r="1" spans="1:6" s="14" customFormat="1" ht="19.5" customHeight="1" x14ac:dyDescent="0.25">
      <c r="A1" s="40" t="s">
        <v>1668</v>
      </c>
    </row>
    <row r="2" spans="1:6" ht="15.75" customHeight="1" thickBot="1" x14ac:dyDescent="0.3">
      <c r="A2" s="16" t="s">
        <v>507</v>
      </c>
      <c r="B2" s="15"/>
      <c r="C2" s="15"/>
      <c r="D2" s="15"/>
      <c r="E2" s="15"/>
    </row>
    <row r="3" spans="1:6" ht="15.75" customHeight="1" thickBot="1" x14ac:dyDescent="0.3">
      <c r="A3" s="32" t="s">
        <v>433</v>
      </c>
      <c r="B3" s="33" t="s">
        <v>434</v>
      </c>
      <c r="C3" s="33" t="s">
        <v>435</v>
      </c>
      <c r="D3" s="33" t="s">
        <v>436</v>
      </c>
      <c r="E3" s="33" t="s">
        <v>437</v>
      </c>
      <c r="F3" s="34" t="s">
        <v>1659</v>
      </c>
    </row>
    <row r="4" spans="1:6" ht="15.75" customHeight="1" x14ac:dyDescent="0.25">
      <c r="A4" s="35" t="s">
        <v>438</v>
      </c>
      <c r="B4" s="36" t="s">
        <v>2</v>
      </c>
      <c r="C4" s="36" t="s">
        <v>439</v>
      </c>
      <c r="D4" s="36" t="s">
        <v>440</v>
      </c>
      <c r="E4" s="36" t="s">
        <v>1660</v>
      </c>
      <c r="F4" s="37" t="s">
        <v>489</v>
      </c>
    </row>
    <row r="5" spans="1:6" ht="15.75" customHeight="1" x14ac:dyDescent="0.25">
      <c r="A5" s="27" t="s">
        <v>441</v>
      </c>
      <c r="B5" s="26" t="s">
        <v>2</v>
      </c>
      <c r="C5" s="26" t="s">
        <v>442</v>
      </c>
      <c r="D5" s="26" t="s">
        <v>440</v>
      </c>
      <c r="E5" s="26" t="s">
        <v>1661</v>
      </c>
      <c r="F5" s="28" t="s">
        <v>489</v>
      </c>
    </row>
    <row r="6" spans="1:6" ht="15.75" customHeight="1" x14ac:dyDescent="0.25">
      <c r="A6" s="27" t="s">
        <v>443</v>
      </c>
      <c r="B6" s="26" t="s">
        <v>2</v>
      </c>
      <c r="C6" s="26" t="s">
        <v>444</v>
      </c>
      <c r="D6" s="26" t="s">
        <v>440</v>
      </c>
      <c r="E6" s="26" t="s">
        <v>1662</v>
      </c>
      <c r="F6" s="28" t="s">
        <v>489</v>
      </c>
    </row>
    <row r="7" spans="1:6" ht="15.75" customHeight="1" x14ac:dyDescent="0.25">
      <c r="A7" s="27" t="s">
        <v>445</v>
      </c>
      <c r="B7" s="26" t="s">
        <v>2</v>
      </c>
      <c r="C7" s="26" t="s">
        <v>446</v>
      </c>
      <c r="D7" s="26" t="s">
        <v>440</v>
      </c>
      <c r="E7" s="26" t="s">
        <v>1663</v>
      </c>
      <c r="F7" s="28" t="s">
        <v>489</v>
      </c>
    </row>
    <row r="8" spans="1:6" ht="15.75" customHeight="1" x14ac:dyDescent="0.25">
      <c r="A8" s="27" t="s">
        <v>447</v>
      </c>
      <c r="B8" s="26" t="s">
        <v>2</v>
      </c>
      <c r="C8" s="26" t="s">
        <v>448</v>
      </c>
      <c r="D8" s="26" t="s">
        <v>440</v>
      </c>
      <c r="E8" s="26" t="s">
        <v>1664</v>
      </c>
      <c r="F8" s="28" t="s">
        <v>489</v>
      </c>
    </row>
    <row r="9" spans="1:6" ht="15.75" customHeight="1" x14ac:dyDescent="0.25">
      <c r="A9" s="27" t="s">
        <v>449</v>
      </c>
      <c r="B9" s="26" t="s">
        <v>2</v>
      </c>
      <c r="C9" s="26" t="s">
        <v>450</v>
      </c>
      <c r="D9" s="26" t="s">
        <v>440</v>
      </c>
      <c r="E9" s="26" t="s">
        <v>1665</v>
      </c>
      <c r="F9" s="28" t="s">
        <v>489</v>
      </c>
    </row>
    <row r="10" spans="1:6" ht="15.75" customHeight="1" thickBot="1" x14ac:dyDescent="0.3">
      <c r="A10" s="29" t="s">
        <v>451</v>
      </c>
      <c r="B10" s="30" t="s">
        <v>452</v>
      </c>
      <c r="C10" s="30" t="s">
        <v>453</v>
      </c>
      <c r="D10" s="30" t="s">
        <v>440</v>
      </c>
      <c r="E10" s="30" t="s">
        <v>1666</v>
      </c>
      <c r="F10" s="31" t="s">
        <v>489</v>
      </c>
    </row>
    <row r="12" spans="1:6" ht="15.75" customHeight="1" thickBot="1" x14ac:dyDescent="0.3">
      <c r="A12" s="16" t="s">
        <v>508</v>
      </c>
    </row>
    <row r="13" spans="1:6" ht="15.75" customHeight="1" thickBot="1" x14ac:dyDescent="0.3">
      <c r="A13" s="38" t="s">
        <v>433</v>
      </c>
      <c r="B13" s="39" t="s">
        <v>434</v>
      </c>
      <c r="C13" s="39" t="s">
        <v>435</v>
      </c>
      <c r="D13" s="39" t="s">
        <v>436</v>
      </c>
      <c r="E13" s="39" t="s">
        <v>437</v>
      </c>
      <c r="F13" s="34" t="s">
        <v>1659</v>
      </c>
    </row>
    <row r="14" spans="1:6" ht="15.75" customHeight="1" x14ac:dyDescent="0.25">
      <c r="A14" s="27" t="s">
        <v>454</v>
      </c>
      <c r="B14" s="26" t="s">
        <v>2</v>
      </c>
      <c r="C14" s="26" t="s">
        <v>455</v>
      </c>
      <c r="D14" s="26" t="s">
        <v>456</v>
      </c>
      <c r="E14" s="26" t="s">
        <v>457</v>
      </c>
      <c r="F14" s="28" t="s">
        <v>489</v>
      </c>
    </row>
    <row r="15" spans="1:6" ht="15.75" customHeight="1" x14ac:dyDescent="0.25">
      <c r="A15" s="27" t="s">
        <v>458</v>
      </c>
      <c r="B15" s="26" t="s">
        <v>2</v>
      </c>
      <c r="C15" s="26" t="s">
        <v>459</v>
      </c>
      <c r="D15" s="26" t="s">
        <v>456</v>
      </c>
      <c r="E15" s="26" t="s">
        <v>460</v>
      </c>
      <c r="F15" s="28" t="s">
        <v>489</v>
      </c>
    </row>
    <row r="16" spans="1:6" ht="15.75" customHeight="1" x14ac:dyDescent="0.25">
      <c r="A16" s="27" t="s">
        <v>461</v>
      </c>
      <c r="B16" s="26" t="s">
        <v>2</v>
      </c>
      <c r="C16" s="26" t="s">
        <v>462</v>
      </c>
      <c r="D16" s="26" t="s">
        <v>456</v>
      </c>
      <c r="E16" s="26" t="s">
        <v>463</v>
      </c>
      <c r="F16" s="28" t="s">
        <v>489</v>
      </c>
    </row>
    <row r="17" spans="1:6" ht="15.75" customHeight="1" x14ac:dyDescent="0.25">
      <c r="A17" s="27" t="s">
        <v>464</v>
      </c>
      <c r="B17" s="26" t="s">
        <v>2</v>
      </c>
      <c r="C17" s="26" t="s">
        <v>465</v>
      </c>
      <c r="D17" s="26" t="s">
        <v>456</v>
      </c>
      <c r="E17" s="26" t="s">
        <v>466</v>
      </c>
      <c r="F17" s="28" t="s">
        <v>489</v>
      </c>
    </row>
    <row r="18" spans="1:6" ht="15.75" customHeight="1" x14ac:dyDescent="0.25">
      <c r="A18" s="27" t="s">
        <v>467</v>
      </c>
      <c r="B18" s="26" t="s">
        <v>2</v>
      </c>
      <c r="C18" s="26" t="s">
        <v>468</v>
      </c>
      <c r="D18" s="26" t="s">
        <v>469</v>
      </c>
      <c r="E18" s="26" t="s">
        <v>470</v>
      </c>
      <c r="F18" s="28" t="s">
        <v>489</v>
      </c>
    </row>
    <row r="19" spans="1:6" ht="15.75" customHeight="1" x14ac:dyDescent="0.25">
      <c r="A19" s="27" t="s">
        <v>471</v>
      </c>
      <c r="B19" s="26" t="s">
        <v>2</v>
      </c>
      <c r="C19" s="26" t="s">
        <v>468</v>
      </c>
      <c r="D19" s="26" t="s">
        <v>456</v>
      </c>
      <c r="E19" s="26" t="s">
        <v>472</v>
      </c>
      <c r="F19" s="28" t="s">
        <v>489</v>
      </c>
    </row>
    <row r="20" spans="1:6" ht="15.75" customHeight="1" x14ac:dyDescent="0.25">
      <c r="A20" s="27" t="s">
        <v>447</v>
      </c>
      <c r="B20" s="26" t="s">
        <v>2</v>
      </c>
      <c r="C20" s="26" t="s">
        <v>473</v>
      </c>
      <c r="D20" s="26" t="s">
        <v>440</v>
      </c>
      <c r="E20" s="26" t="s">
        <v>1667</v>
      </c>
      <c r="F20" s="28" t="s">
        <v>489</v>
      </c>
    </row>
    <row r="21" spans="1:6" ht="15.75" customHeight="1" thickBot="1" x14ac:dyDescent="0.3">
      <c r="A21" s="29" t="s">
        <v>474</v>
      </c>
      <c r="B21" s="30" t="s">
        <v>475</v>
      </c>
      <c r="C21" s="30" t="s">
        <v>459</v>
      </c>
      <c r="D21" s="30" t="s">
        <v>456</v>
      </c>
      <c r="E21" s="30" t="s">
        <v>476</v>
      </c>
      <c r="F21" s="31" t="s">
        <v>489</v>
      </c>
    </row>
    <row r="22" spans="1:6" ht="15.75" customHeight="1" x14ac:dyDescent="0.25">
      <c r="A22" s="25"/>
      <c r="B22" s="25"/>
      <c r="C22" s="25"/>
      <c r="D22" s="25"/>
      <c r="E22" s="25"/>
      <c r="F22" s="25"/>
    </row>
    <row r="23" spans="1:6" ht="15.75" customHeight="1" thickBot="1" x14ac:dyDescent="0.3">
      <c r="A23" s="16" t="s">
        <v>509</v>
      </c>
      <c r="B23" s="25"/>
      <c r="C23" s="25"/>
      <c r="D23" s="25"/>
      <c r="E23" s="25"/>
      <c r="F23" s="25"/>
    </row>
    <row r="24" spans="1:6" ht="15.75" customHeight="1" thickBot="1" x14ac:dyDescent="0.3">
      <c r="A24" s="38" t="s">
        <v>433</v>
      </c>
      <c r="B24" s="39" t="s">
        <v>434</v>
      </c>
      <c r="C24" s="39" t="s">
        <v>435</v>
      </c>
      <c r="D24" s="39" t="s">
        <v>436</v>
      </c>
      <c r="E24" s="39" t="s">
        <v>437</v>
      </c>
      <c r="F24" s="34" t="s">
        <v>1659</v>
      </c>
    </row>
    <row r="25" spans="1:6" ht="15.75" customHeight="1" x14ac:dyDescent="0.25">
      <c r="A25" s="27" t="s">
        <v>441</v>
      </c>
      <c r="B25" s="26" t="s">
        <v>2</v>
      </c>
      <c r="C25" s="26" t="s">
        <v>477</v>
      </c>
      <c r="D25" s="26" t="s">
        <v>478</v>
      </c>
      <c r="E25" s="26" t="s">
        <v>479</v>
      </c>
      <c r="F25" s="28" t="s">
        <v>489</v>
      </c>
    </row>
    <row r="26" spans="1:6" ht="15.75" customHeight="1" x14ac:dyDescent="0.25">
      <c r="A26" s="27" t="s">
        <v>461</v>
      </c>
      <c r="B26" s="26" t="s">
        <v>2</v>
      </c>
      <c r="C26" s="26" t="s">
        <v>77</v>
      </c>
      <c r="D26" s="26" t="s">
        <v>469</v>
      </c>
      <c r="E26" s="26" t="s">
        <v>1657</v>
      </c>
      <c r="F26" s="28" t="s">
        <v>489</v>
      </c>
    </row>
    <row r="27" spans="1:6" ht="15.75" customHeight="1" x14ac:dyDescent="0.25">
      <c r="A27" s="27" t="s">
        <v>461</v>
      </c>
      <c r="B27" s="26" t="s">
        <v>2</v>
      </c>
      <c r="C27" s="26" t="s">
        <v>480</v>
      </c>
      <c r="D27" s="26" t="s">
        <v>478</v>
      </c>
      <c r="E27" s="26" t="s">
        <v>481</v>
      </c>
      <c r="F27" s="28" t="s">
        <v>489</v>
      </c>
    </row>
    <row r="28" spans="1:6" ht="15.75" customHeight="1" x14ac:dyDescent="0.25">
      <c r="A28" s="27" t="s">
        <v>482</v>
      </c>
      <c r="B28" s="26" t="s">
        <v>2</v>
      </c>
      <c r="C28" s="26" t="s">
        <v>483</v>
      </c>
      <c r="D28" s="26" t="s">
        <v>478</v>
      </c>
      <c r="E28" s="26" t="s">
        <v>484</v>
      </c>
      <c r="F28" s="28" t="s">
        <v>489</v>
      </c>
    </row>
    <row r="29" spans="1:6" ht="15.75" customHeight="1" x14ac:dyDescent="0.25">
      <c r="A29" s="27" t="s">
        <v>447</v>
      </c>
      <c r="B29" s="26" t="s">
        <v>2</v>
      </c>
      <c r="C29" s="26" t="s">
        <v>485</v>
      </c>
      <c r="D29" s="26" t="s">
        <v>486</v>
      </c>
      <c r="E29" s="26" t="s">
        <v>487</v>
      </c>
      <c r="F29" s="28" t="s">
        <v>489</v>
      </c>
    </row>
    <row r="30" spans="1:6" ht="15.75" customHeight="1" thickBot="1" x14ac:dyDescent="0.3">
      <c r="A30" s="29" t="s">
        <v>488</v>
      </c>
      <c r="B30" s="30" t="s">
        <v>475</v>
      </c>
      <c r="C30" s="30" t="s">
        <v>480</v>
      </c>
      <c r="D30" s="30" t="s">
        <v>469</v>
      </c>
      <c r="E30" s="30" t="s">
        <v>1658</v>
      </c>
      <c r="F30" s="31" t="s">
        <v>489</v>
      </c>
    </row>
    <row r="31" spans="1:6" ht="15.75" customHeight="1" x14ac:dyDescent="0.25">
      <c r="A31" s="25"/>
      <c r="B31" s="25"/>
      <c r="C31" s="25"/>
      <c r="D31" s="25"/>
      <c r="E31" s="25"/>
      <c r="F31" s="25"/>
    </row>
    <row r="32" spans="1:6" ht="15.75" customHeight="1" thickBot="1" x14ac:dyDescent="0.3">
      <c r="A32" s="16" t="s">
        <v>506</v>
      </c>
      <c r="B32" s="25"/>
      <c r="C32" s="25"/>
      <c r="D32" s="25"/>
      <c r="E32" s="25"/>
      <c r="F32" s="25"/>
    </row>
    <row r="33" spans="1:6" ht="15.75" customHeight="1" thickBot="1" x14ac:dyDescent="0.3">
      <c r="A33" s="38" t="s">
        <v>433</v>
      </c>
      <c r="B33" s="39" t="s">
        <v>434</v>
      </c>
      <c r="C33" s="39" t="s">
        <v>435</v>
      </c>
      <c r="D33" s="39" t="s">
        <v>436</v>
      </c>
      <c r="E33" s="39" t="s">
        <v>437</v>
      </c>
      <c r="F33" s="34" t="s">
        <v>1659</v>
      </c>
    </row>
    <row r="34" spans="1:6" ht="15.75" customHeight="1" x14ac:dyDescent="0.25">
      <c r="A34" s="27" t="s">
        <v>454</v>
      </c>
      <c r="B34" s="26" t="s">
        <v>2</v>
      </c>
      <c r="C34" s="26" t="s">
        <v>455</v>
      </c>
      <c r="D34" s="26" t="s">
        <v>456</v>
      </c>
      <c r="E34" s="26" t="s">
        <v>457</v>
      </c>
      <c r="F34" s="28" t="s">
        <v>489</v>
      </c>
    </row>
    <row r="35" spans="1:6" ht="15.75" customHeight="1" x14ac:dyDescent="0.25">
      <c r="A35" s="27" t="s">
        <v>458</v>
      </c>
      <c r="B35" s="26" t="s">
        <v>2</v>
      </c>
      <c r="C35" s="26" t="s">
        <v>459</v>
      </c>
      <c r="D35" s="26" t="s">
        <v>456</v>
      </c>
      <c r="E35" s="26" t="s">
        <v>460</v>
      </c>
      <c r="F35" s="28" t="s">
        <v>489</v>
      </c>
    </row>
    <row r="36" spans="1:6" ht="15.75" customHeight="1" x14ac:dyDescent="0.25">
      <c r="A36" s="27" t="s">
        <v>490</v>
      </c>
      <c r="B36" s="26" t="s">
        <v>452</v>
      </c>
      <c r="C36" s="26" t="s">
        <v>468</v>
      </c>
      <c r="D36" s="26" t="s">
        <v>456</v>
      </c>
      <c r="E36" s="26" t="s">
        <v>491</v>
      </c>
      <c r="F36" s="28" t="s">
        <v>492</v>
      </c>
    </row>
    <row r="37" spans="1:6" ht="15.75" customHeight="1" x14ac:dyDescent="0.25">
      <c r="A37" s="27" t="s">
        <v>493</v>
      </c>
      <c r="B37" s="26" t="s">
        <v>2</v>
      </c>
      <c r="C37" s="26" t="s">
        <v>468</v>
      </c>
      <c r="D37" s="26" t="s">
        <v>456</v>
      </c>
      <c r="E37" s="26" t="s">
        <v>491</v>
      </c>
      <c r="F37" s="28" t="s">
        <v>492</v>
      </c>
    </row>
    <row r="38" spans="1:6" ht="15.75" customHeight="1" x14ac:dyDescent="0.25">
      <c r="A38" s="27" t="s">
        <v>494</v>
      </c>
      <c r="B38" s="26" t="s">
        <v>2</v>
      </c>
      <c r="C38" s="26" t="s">
        <v>468</v>
      </c>
      <c r="D38" s="26" t="s">
        <v>495</v>
      </c>
      <c r="E38" s="26" t="s">
        <v>496</v>
      </c>
      <c r="F38" s="28" t="s">
        <v>492</v>
      </c>
    </row>
    <row r="39" spans="1:6" ht="15.75" customHeight="1" x14ac:dyDescent="0.25">
      <c r="A39" s="27" t="s">
        <v>497</v>
      </c>
      <c r="B39" s="26" t="s">
        <v>452</v>
      </c>
      <c r="C39" s="26" t="s">
        <v>462</v>
      </c>
      <c r="D39" s="26" t="s">
        <v>456</v>
      </c>
      <c r="E39" s="26" t="s">
        <v>498</v>
      </c>
      <c r="F39" s="28" t="s">
        <v>492</v>
      </c>
    </row>
    <row r="40" spans="1:6" ht="15.75" customHeight="1" x14ac:dyDescent="0.25">
      <c r="A40" s="27" t="s">
        <v>499</v>
      </c>
      <c r="B40" s="26" t="s">
        <v>452</v>
      </c>
      <c r="C40" s="26" t="s">
        <v>455</v>
      </c>
      <c r="D40" s="26" t="s">
        <v>456</v>
      </c>
      <c r="E40" s="26" t="s">
        <v>457</v>
      </c>
      <c r="F40" s="28" t="s">
        <v>492</v>
      </c>
    </row>
    <row r="41" spans="1:6" ht="15.75" customHeight="1" x14ac:dyDescent="0.25">
      <c r="A41" s="27" t="s">
        <v>500</v>
      </c>
      <c r="B41" s="26" t="s">
        <v>2</v>
      </c>
      <c r="C41" s="26" t="s">
        <v>455</v>
      </c>
      <c r="D41" s="26" t="s">
        <v>456</v>
      </c>
      <c r="E41" s="26" t="s">
        <v>501</v>
      </c>
      <c r="F41" s="28" t="s">
        <v>492</v>
      </c>
    </row>
    <row r="42" spans="1:6" ht="15.75" customHeight="1" x14ac:dyDescent="0.25">
      <c r="A42" s="27" t="s">
        <v>502</v>
      </c>
      <c r="B42" s="26" t="s">
        <v>2</v>
      </c>
      <c r="C42" s="26" t="s">
        <v>455</v>
      </c>
      <c r="D42" s="26" t="s">
        <v>456</v>
      </c>
      <c r="E42" s="26" t="s">
        <v>457</v>
      </c>
      <c r="F42" s="28" t="s">
        <v>492</v>
      </c>
    </row>
    <row r="43" spans="1:6" ht="15.75" customHeight="1" thickBot="1" x14ac:dyDescent="0.3">
      <c r="A43" s="29" t="s">
        <v>503</v>
      </c>
      <c r="B43" s="30" t="s">
        <v>504</v>
      </c>
      <c r="C43" s="30" t="s">
        <v>468</v>
      </c>
      <c r="D43" s="30" t="s">
        <v>456</v>
      </c>
      <c r="E43" s="30" t="s">
        <v>491</v>
      </c>
      <c r="F43" s="31" t="s">
        <v>505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workbookViewId="0">
      <selection activeCell="G3" sqref="G3"/>
    </sheetView>
  </sheetViews>
  <sheetFormatPr defaultColWidth="8.85546875" defaultRowHeight="15" x14ac:dyDescent="0.25"/>
  <sheetData>
    <row r="1" spans="1:5" s="14" customFormat="1" x14ac:dyDescent="0.25">
      <c r="A1" s="17" t="s">
        <v>1675</v>
      </c>
    </row>
    <row r="2" spans="1:5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t="s">
        <v>5</v>
      </c>
      <c r="B3">
        <v>1</v>
      </c>
      <c r="C3">
        <v>6.3837859823652376</v>
      </c>
      <c r="D3">
        <v>6.6746643513363626</v>
      </c>
      <c r="E3">
        <v>-6.4283004111846384E-2</v>
      </c>
    </row>
    <row r="4" spans="1:5" x14ac:dyDescent="0.25">
      <c r="A4" t="s">
        <v>6</v>
      </c>
      <c r="B4">
        <v>2.5837359538848349E-2</v>
      </c>
      <c r="C4">
        <v>6.4684719247122224</v>
      </c>
      <c r="D4">
        <v>6.9717889823068182</v>
      </c>
      <c r="E4">
        <v>-0.1081039652085265</v>
      </c>
    </row>
    <row r="5" spans="1:5" x14ac:dyDescent="0.25">
      <c r="A5" t="s">
        <v>7</v>
      </c>
      <c r="B5">
        <v>5.7975077292905699E-4</v>
      </c>
      <c r="C5">
        <v>5.6811256582542464</v>
      </c>
      <c r="D5">
        <v>5.2484344178613638</v>
      </c>
      <c r="E5">
        <v>0.1142896755270071</v>
      </c>
    </row>
    <row r="6" spans="1:5" x14ac:dyDescent="0.25">
      <c r="A6" t="s">
        <v>8</v>
      </c>
      <c r="B6">
        <v>0.10103441172642651</v>
      </c>
      <c r="C6">
        <v>8.4216949155833731</v>
      </c>
      <c r="D6">
        <v>8.7225772321159099</v>
      </c>
      <c r="E6">
        <v>-5.064385313135341E-2</v>
      </c>
    </row>
    <row r="7" spans="1:5" x14ac:dyDescent="0.25">
      <c r="A7" t="s">
        <v>9</v>
      </c>
      <c r="B7">
        <v>1.0009484088530851E-3</v>
      </c>
      <c r="C7">
        <v>6.2691146593215077</v>
      </c>
      <c r="D7">
        <v>6.9750919652209094</v>
      </c>
      <c r="E7">
        <v>-0.15395052245248109</v>
      </c>
    </row>
    <row r="8" spans="1:5" x14ac:dyDescent="0.25">
      <c r="A8" t="s">
        <v>10</v>
      </c>
      <c r="B8">
        <v>4.6352686250057559E-4</v>
      </c>
      <c r="C8">
        <v>10.238192773437619</v>
      </c>
      <c r="D8">
        <v>10.556760726990911</v>
      </c>
      <c r="E8">
        <v>-4.4206145066416062E-2</v>
      </c>
    </row>
    <row r="9" spans="1:5" x14ac:dyDescent="0.25">
      <c r="A9" t="s">
        <v>11</v>
      </c>
      <c r="B9">
        <v>7.2859291155577878E-7</v>
      </c>
      <c r="C9">
        <v>8.8391078974747224</v>
      </c>
      <c r="D9">
        <v>9.445184401647273</v>
      </c>
      <c r="E9">
        <v>-9.5678192702570386E-2</v>
      </c>
    </row>
    <row r="10" spans="1:5" x14ac:dyDescent="0.25">
      <c r="A10" t="s">
        <v>12</v>
      </c>
      <c r="B10">
        <v>0.28094153133542832</v>
      </c>
      <c r="C10">
        <v>8.4067340817909919</v>
      </c>
      <c r="D10">
        <v>8.6952169586445454</v>
      </c>
      <c r="E10">
        <v>-4.8676586264340953E-2</v>
      </c>
    </row>
    <row r="11" spans="1:5" x14ac:dyDescent="0.25">
      <c r="A11" t="s">
        <v>13</v>
      </c>
      <c r="B11">
        <v>1</v>
      </c>
      <c r="C11">
        <v>7.9323506151104368</v>
      </c>
      <c r="D11">
        <v>7.7824453346295446</v>
      </c>
      <c r="E11">
        <v>2.7524909078311371E-2</v>
      </c>
    </row>
    <row r="12" spans="1:5" x14ac:dyDescent="0.25">
      <c r="A12" t="s">
        <v>14</v>
      </c>
      <c r="B12">
        <v>1</v>
      </c>
      <c r="C12">
        <v>7.2736087748438489</v>
      </c>
      <c r="D12">
        <v>7.3144491431877272</v>
      </c>
      <c r="E12">
        <v>-8.0778882481824243E-3</v>
      </c>
    </row>
    <row r="13" spans="1:5" x14ac:dyDescent="0.25">
      <c r="A13" t="s">
        <v>15</v>
      </c>
      <c r="B13">
        <v>8.3704771290300396E-3</v>
      </c>
      <c r="C13">
        <v>7.5459139625458729</v>
      </c>
      <c r="D13">
        <v>7.0042890089940908</v>
      </c>
      <c r="E13">
        <v>0.10745703776022859</v>
      </c>
    </row>
    <row r="14" spans="1:5" x14ac:dyDescent="0.25">
      <c r="A14" t="s">
        <v>16</v>
      </c>
      <c r="B14">
        <v>1</v>
      </c>
      <c r="C14">
        <v>4.2348578810878967</v>
      </c>
      <c r="D14">
        <v>4.0520121342286366</v>
      </c>
      <c r="E14">
        <v>6.367506005237944E-2</v>
      </c>
    </row>
    <row r="15" spans="1:5" x14ac:dyDescent="0.25">
      <c r="A15" t="s">
        <v>17</v>
      </c>
      <c r="B15">
        <v>0.59841807131146318</v>
      </c>
      <c r="C15">
        <v>8.2207498933858325</v>
      </c>
      <c r="D15">
        <v>8.4468290095759091</v>
      </c>
      <c r="E15">
        <v>-3.9139844680234827E-2</v>
      </c>
    </row>
    <row r="16" spans="1:5" x14ac:dyDescent="0.25">
      <c r="A16" t="s">
        <v>18</v>
      </c>
      <c r="B16">
        <v>2.1766432743181088E-2</v>
      </c>
      <c r="C16">
        <v>4.6198711724046433</v>
      </c>
      <c r="D16">
        <v>5.0225835714622731</v>
      </c>
      <c r="E16">
        <v>-0.1205770424863136</v>
      </c>
    </row>
    <row r="17" spans="1:5" x14ac:dyDescent="0.25">
      <c r="A17" t="s">
        <v>19</v>
      </c>
      <c r="B17">
        <v>1</v>
      </c>
      <c r="C17">
        <v>4.2496469126526186</v>
      </c>
      <c r="D17">
        <v>4.1464355620959088</v>
      </c>
      <c r="E17">
        <v>3.547130583875336E-2</v>
      </c>
    </row>
    <row r="18" spans="1:5" x14ac:dyDescent="0.25">
      <c r="A18" t="s">
        <v>20</v>
      </c>
      <c r="B18">
        <v>1</v>
      </c>
      <c r="C18">
        <v>5.8499728294786504</v>
      </c>
      <c r="D18">
        <v>6.1373280519563638</v>
      </c>
      <c r="E18">
        <v>-6.9180776318686604E-2</v>
      </c>
    </row>
    <row r="19" spans="1:5" x14ac:dyDescent="0.25">
      <c r="A19" t="s">
        <v>21</v>
      </c>
      <c r="B19">
        <v>0.22548794906066091</v>
      </c>
      <c r="C19">
        <v>6.8298742463011113</v>
      </c>
      <c r="D19">
        <v>6.5149186288659093</v>
      </c>
      <c r="E19">
        <v>6.8111855735812341E-2</v>
      </c>
    </row>
    <row r="20" spans="1:5" x14ac:dyDescent="0.25">
      <c r="A20" t="s">
        <v>22</v>
      </c>
      <c r="B20">
        <v>0.33263116707897789</v>
      </c>
      <c r="C20">
        <v>4.0750869986274596</v>
      </c>
      <c r="D20">
        <v>3.7121195606627269</v>
      </c>
      <c r="E20">
        <v>0.1345876818116658</v>
      </c>
    </row>
    <row r="21" spans="1:5" x14ac:dyDescent="0.25">
      <c r="A21" t="s">
        <v>23</v>
      </c>
      <c r="B21">
        <v>2.7861356713501699E-2</v>
      </c>
      <c r="C21">
        <v>6.7182191379649607</v>
      </c>
      <c r="D21">
        <v>7.313226977078636</v>
      </c>
      <c r="E21">
        <v>-0.12242928411593949</v>
      </c>
    </row>
    <row r="22" spans="1:5" x14ac:dyDescent="0.25">
      <c r="A22" t="s">
        <v>24</v>
      </c>
      <c r="B22">
        <v>0.64182923802651959</v>
      </c>
      <c r="C22">
        <v>3.197972351612659</v>
      </c>
      <c r="D22">
        <v>3.0190438443795449</v>
      </c>
      <c r="E22">
        <v>8.3065757215924255E-2</v>
      </c>
    </row>
    <row r="23" spans="1:5" x14ac:dyDescent="0.25">
      <c r="A23" t="s">
        <v>25</v>
      </c>
      <c r="B23">
        <v>0.5170628830890569</v>
      </c>
      <c r="C23">
        <v>3.0095556848834519</v>
      </c>
      <c r="D23">
        <v>2.7633446905254551</v>
      </c>
      <c r="E23">
        <v>0.123134980320955</v>
      </c>
    </row>
    <row r="24" spans="1:5" x14ac:dyDescent="0.25">
      <c r="A24" t="s">
        <v>26</v>
      </c>
      <c r="B24">
        <v>1</v>
      </c>
      <c r="C24">
        <v>8.6048965528223409</v>
      </c>
      <c r="D24">
        <v>8.5020528199649998</v>
      </c>
      <c r="E24">
        <v>1.7346626527862941E-2</v>
      </c>
    </row>
    <row r="25" spans="1:5" x14ac:dyDescent="0.25">
      <c r="A25" t="s">
        <v>27</v>
      </c>
      <c r="B25">
        <v>1.1046632704395111E-2</v>
      </c>
      <c r="C25">
        <v>5.7335580910634922</v>
      </c>
      <c r="D25">
        <v>6.2589622710463626</v>
      </c>
      <c r="E25">
        <v>-0.12649276534405829</v>
      </c>
    </row>
    <row r="26" spans="1:5" x14ac:dyDescent="0.25">
      <c r="A26" t="s">
        <v>28</v>
      </c>
      <c r="B26">
        <v>6.2660620134492038E-3</v>
      </c>
      <c r="C26">
        <v>8.8741004068042866</v>
      </c>
      <c r="D26">
        <v>8.4935811264445462</v>
      </c>
      <c r="E26">
        <v>6.3227914959666121E-2</v>
      </c>
    </row>
    <row r="27" spans="1:5" x14ac:dyDescent="0.25">
      <c r="A27" t="s">
        <v>29</v>
      </c>
      <c r="B27">
        <v>1.0610619425260891E-2</v>
      </c>
      <c r="C27">
        <v>5.6468898696847223</v>
      </c>
      <c r="D27">
        <v>5.1915537591277277</v>
      </c>
      <c r="E27">
        <v>0.12129011338944561</v>
      </c>
    </row>
    <row r="28" spans="1:5" x14ac:dyDescent="0.25">
      <c r="A28" t="s">
        <v>30</v>
      </c>
      <c r="B28">
        <v>0.21177791296206669</v>
      </c>
      <c r="C28">
        <v>4.0779394754150804</v>
      </c>
      <c r="D28">
        <v>3.8253221364309091</v>
      </c>
      <c r="E28">
        <v>9.2259118548189481E-2</v>
      </c>
    </row>
    <row r="29" spans="1:5" x14ac:dyDescent="0.25">
      <c r="A29" t="s">
        <v>31</v>
      </c>
      <c r="B29">
        <v>8.187182855886703E-2</v>
      </c>
      <c r="C29">
        <v>4.6385675649890876</v>
      </c>
      <c r="D29">
        <v>4.2948379455931818</v>
      </c>
      <c r="E29">
        <v>0.1110756597062163</v>
      </c>
    </row>
    <row r="30" spans="1:5" x14ac:dyDescent="0.25">
      <c r="A30" t="s">
        <v>32</v>
      </c>
      <c r="B30">
        <v>1</v>
      </c>
      <c r="C30">
        <v>5.2866472173060712</v>
      </c>
      <c r="D30">
        <v>5.0885923264586364</v>
      </c>
      <c r="E30">
        <v>5.5086443443950153E-2</v>
      </c>
    </row>
    <row r="31" spans="1:5" x14ac:dyDescent="0.25">
      <c r="A31" t="s">
        <v>33</v>
      </c>
      <c r="B31">
        <v>1.9772860807650741E-20</v>
      </c>
      <c r="C31">
        <v>8.4502173213825795</v>
      </c>
      <c r="D31">
        <v>10.16895906962273</v>
      </c>
      <c r="E31">
        <v>-0.26711165742775789</v>
      </c>
    </row>
    <row r="32" spans="1:5" x14ac:dyDescent="0.25">
      <c r="A32" t="s">
        <v>34</v>
      </c>
      <c r="B32">
        <v>1</v>
      </c>
      <c r="C32">
        <v>3.7082320958200792</v>
      </c>
      <c r="D32">
        <v>4.0207969905613634</v>
      </c>
      <c r="E32">
        <v>-0.1167499523924217</v>
      </c>
    </row>
    <row r="33" spans="1:5" x14ac:dyDescent="0.25">
      <c r="A33" t="s">
        <v>35</v>
      </c>
      <c r="B33">
        <v>1</v>
      </c>
      <c r="C33">
        <v>3.097061194712619</v>
      </c>
      <c r="D33">
        <v>3.2054790869268182</v>
      </c>
      <c r="E33">
        <v>-4.9640106919831381E-2</v>
      </c>
    </row>
    <row r="34" spans="1:5" x14ac:dyDescent="0.25">
      <c r="A34" t="s">
        <v>36</v>
      </c>
      <c r="B34">
        <v>0.6510225593956166</v>
      </c>
      <c r="C34">
        <v>6.4816020618960319</v>
      </c>
      <c r="D34">
        <v>6.930036992357727</v>
      </c>
      <c r="E34">
        <v>-9.6512604371495045E-2</v>
      </c>
    </row>
    <row r="35" spans="1:5" x14ac:dyDescent="0.25">
      <c r="A35" t="s">
        <v>37</v>
      </c>
      <c r="B35">
        <v>8.9101479778755384E-9</v>
      </c>
      <c r="C35">
        <v>5.5936035910434523</v>
      </c>
      <c r="D35">
        <v>5.0666208934563626</v>
      </c>
      <c r="E35">
        <v>0.14275413194825301</v>
      </c>
    </row>
    <row r="36" spans="1:5" x14ac:dyDescent="0.25">
      <c r="A36" t="s">
        <v>38</v>
      </c>
      <c r="B36">
        <v>1.4494775572848221E-13</v>
      </c>
      <c r="C36">
        <v>5.566375674842222</v>
      </c>
      <c r="D36">
        <v>7.1109850464890911</v>
      </c>
      <c r="E36">
        <v>-0.35331114298579058</v>
      </c>
    </row>
    <row r="37" spans="1:5" x14ac:dyDescent="0.25">
      <c r="A37" t="s">
        <v>39</v>
      </c>
      <c r="B37">
        <v>4.169405524811075E-9</v>
      </c>
      <c r="C37">
        <v>5.9429755230396824</v>
      </c>
      <c r="D37">
        <v>7.1922829466377278</v>
      </c>
      <c r="E37">
        <v>-0.27526433901506481</v>
      </c>
    </row>
    <row r="38" spans="1:5" x14ac:dyDescent="0.25">
      <c r="A38" t="s">
        <v>40</v>
      </c>
      <c r="B38">
        <v>4.9687015168257997E-4</v>
      </c>
      <c r="C38">
        <v>5.3733035607556747</v>
      </c>
      <c r="D38">
        <v>4.9367505156609086</v>
      </c>
      <c r="E38">
        <v>0.1222476056462946</v>
      </c>
    </row>
    <row r="39" spans="1:5" x14ac:dyDescent="0.25">
      <c r="A39" t="s">
        <v>41</v>
      </c>
      <c r="B39">
        <v>0.1037365661867953</v>
      </c>
      <c r="C39">
        <v>5.9465386375676594</v>
      </c>
      <c r="D39">
        <v>6.3705839530595458</v>
      </c>
      <c r="E39">
        <v>-9.9375473202710826E-2</v>
      </c>
    </row>
    <row r="40" spans="1:5" x14ac:dyDescent="0.25">
      <c r="A40" t="s">
        <v>42</v>
      </c>
      <c r="B40">
        <v>6.8357897503014257E-4</v>
      </c>
      <c r="C40">
        <v>3.3296261979544841</v>
      </c>
      <c r="D40">
        <v>2.9111407004699998</v>
      </c>
      <c r="E40">
        <v>0.19377565245773529</v>
      </c>
    </row>
    <row r="41" spans="1:5" x14ac:dyDescent="0.25">
      <c r="A41" t="s">
        <v>43</v>
      </c>
      <c r="B41">
        <v>4.1104204031206723E-3</v>
      </c>
      <c r="C41">
        <v>6.2323793477433727</v>
      </c>
      <c r="D41">
        <v>6.9057267188959086</v>
      </c>
      <c r="E41">
        <v>-0.14801019444632371</v>
      </c>
    </row>
    <row r="42" spans="1:5" x14ac:dyDescent="0.25">
      <c r="A42" t="s">
        <v>44</v>
      </c>
      <c r="B42">
        <v>1.6036986723135891E-3</v>
      </c>
      <c r="C42">
        <v>7.7010761053301584</v>
      </c>
      <c r="D42">
        <v>8.123974982970454</v>
      </c>
      <c r="E42">
        <v>-7.712574296015888E-2</v>
      </c>
    </row>
    <row r="43" spans="1:5" x14ac:dyDescent="0.25">
      <c r="A43" t="s">
        <v>45</v>
      </c>
      <c r="B43">
        <v>1</v>
      </c>
      <c r="C43">
        <v>5.8996722107215476</v>
      </c>
      <c r="D43">
        <v>6.0532462599054542</v>
      </c>
      <c r="E43">
        <v>-3.7074244665459929E-2</v>
      </c>
    </row>
    <row r="44" spans="1:5" x14ac:dyDescent="0.25">
      <c r="A44" t="s">
        <v>46</v>
      </c>
      <c r="B44">
        <v>6.2221003443941741E-2</v>
      </c>
      <c r="C44">
        <v>6.064030196839008</v>
      </c>
      <c r="D44">
        <v>6.9158319492531817</v>
      </c>
      <c r="E44">
        <v>-0.18962587507978909</v>
      </c>
    </row>
    <row r="45" spans="1:5" x14ac:dyDescent="0.25">
      <c r="A45" t="s">
        <v>47</v>
      </c>
      <c r="B45">
        <v>2.9682089018018249E-4</v>
      </c>
      <c r="C45">
        <v>4.7085683100046429</v>
      </c>
      <c r="D45">
        <v>4.0551713630413637</v>
      </c>
      <c r="E45">
        <v>0.21552557883018611</v>
      </c>
    </row>
    <row r="46" spans="1:5" x14ac:dyDescent="0.25">
      <c r="A46" t="s">
        <v>48</v>
      </c>
      <c r="B46">
        <v>1</v>
      </c>
      <c r="C46">
        <v>7.2586483308577376</v>
      </c>
      <c r="D46">
        <v>7.1432404806095464</v>
      </c>
      <c r="E46">
        <v>2.3122230619609961E-2</v>
      </c>
    </row>
    <row r="47" spans="1:5" x14ac:dyDescent="0.25">
      <c r="A47" t="s">
        <v>49</v>
      </c>
      <c r="B47">
        <v>7.9720294099892256E-6</v>
      </c>
      <c r="C47">
        <v>8.2617859348420239</v>
      </c>
      <c r="D47">
        <v>8.712457217847728</v>
      </c>
      <c r="E47">
        <v>-7.6625986654663497E-2</v>
      </c>
    </row>
    <row r="48" spans="1:5" x14ac:dyDescent="0.25">
      <c r="A48" t="s">
        <v>50</v>
      </c>
      <c r="B48">
        <v>1</v>
      </c>
      <c r="C48">
        <v>4.074700411017024</v>
      </c>
      <c r="D48">
        <v>4.0470067994949996</v>
      </c>
      <c r="E48">
        <v>9.8387173577444125E-3</v>
      </c>
    </row>
    <row r="49" spans="1:5" x14ac:dyDescent="0.25">
      <c r="A49" t="s">
        <v>51</v>
      </c>
      <c r="B49">
        <v>0.15696970108395489</v>
      </c>
      <c r="C49">
        <v>6.761349356856786</v>
      </c>
      <c r="D49">
        <v>7.2919882584450004</v>
      </c>
      <c r="E49">
        <v>-0.10900104566416199</v>
      </c>
    </row>
    <row r="50" spans="1:5" x14ac:dyDescent="0.25">
      <c r="A50" t="s">
        <v>52</v>
      </c>
      <c r="B50">
        <v>1</v>
      </c>
      <c r="C50">
        <v>3.2354976619913489</v>
      </c>
      <c r="D50">
        <v>3.1827291782909088</v>
      </c>
      <c r="E50">
        <v>2.3723232924375039E-2</v>
      </c>
    </row>
    <row r="51" spans="1:5" x14ac:dyDescent="0.25">
      <c r="A51" t="s">
        <v>53</v>
      </c>
      <c r="B51">
        <v>4.3135423691996381E-14</v>
      </c>
      <c r="C51">
        <v>5.3275550155476594</v>
      </c>
      <c r="D51">
        <v>7.4101957780959093</v>
      </c>
      <c r="E51">
        <v>-0.47603807295406791</v>
      </c>
    </row>
    <row r="52" spans="1:5" x14ac:dyDescent="0.25">
      <c r="A52" t="s">
        <v>54</v>
      </c>
      <c r="B52">
        <v>2.2958665013534139E-4</v>
      </c>
      <c r="C52">
        <v>3.889987451138492</v>
      </c>
      <c r="D52">
        <v>3.4994519198463641</v>
      </c>
      <c r="E52">
        <v>0.1526365146687747</v>
      </c>
    </row>
    <row r="53" spans="1:5" x14ac:dyDescent="0.25">
      <c r="A53" t="s">
        <v>55</v>
      </c>
      <c r="B53">
        <v>1</v>
      </c>
      <c r="C53">
        <v>7.7076680955749604</v>
      </c>
      <c r="D53">
        <v>7.4879211130681824</v>
      </c>
      <c r="E53">
        <v>4.1729212347397127E-2</v>
      </c>
    </row>
    <row r="54" spans="1:5" x14ac:dyDescent="0.25">
      <c r="A54" t="s">
        <v>56</v>
      </c>
      <c r="B54">
        <v>0.63724755956270596</v>
      </c>
      <c r="C54">
        <v>6.3865591473544443</v>
      </c>
      <c r="D54">
        <v>6.0683341419572727</v>
      </c>
      <c r="E54">
        <v>7.3738340122650195E-2</v>
      </c>
    </row>
    <row r="55" spans="1:5" x14ac:dyDescent="0.25">
      <c r="A55" t="s">
        <v>57</v>
      </c>
      <c r="B55">
        <v>1</v>
      </c>
      <c r="C55">
        <v>4.9903684951004763</v>
      </c>
      <c r="D55">
        <v>5.1762470268972729</v>
      </c>
      <c r="E55">
        <v>-5.2760119032223829E-2</v>
      </c>
    </row>
    <row r="56" spans="1:5" x14ac:dyDescent="0.25">
      <c r="A56" t="s">
        <v>58</v>
      </c>
      <c r="B56">
        <v>2.5000051923048272E-4</v>
      </c>
      <c r="C56">
        <v>5.7444348750900396</v>
      </c>
      <c r="D56">
        <v>5.0437302756977269</v>
      </c>
      <c r="E56">
        <v>0.187673844161766</v>
      </c>
    </row>
    <row r="57" spans="1:5" x14ac:dyDescent="0.25">
      <c r="A57" t="s">
        <v>59</v>
      </c>
      <c r="B57">
        <v>8.2568853136776E-5</v>
      </c>
      <c r="C57">
        <v>7.1208935870407544</v>
      </c>
      <c r="D57">
        <v>7.9244485399149998</v>
      </c>
      <c r="E57">
        <v>-0.15425224847666849</v>
      </c>
    </row>
    <row r="58" spans="1:5" x14ac:dyDescent="0.25">
      <c r="A58" t="s">
        <v>60</v>
      </c>
      <c r="B58">
        <v>9.7459733204823885E-5</v>
      </c>
      <c r="C58">
        <v>4.8865370860607937</v>
      </c>
      <c r="D58">
        <v>5.4195889568736364</v>
      </c>
      <c r="E58">
        <v>-0.14937099508251331</v>
      </c>
    </row>
    <row r="59" spans="1:5" x14ac:dyDescent="0.25">
      <c r="A59" t="s">
        <v>61</v>
      </c>
      <c r="B59">
        <v>1</v>
      </c>
      <c r="C59">
        <v>6.9454656613667458</v>
      </c>
      <c r="D59">
        <v>6.9275965781018183</v>
      </c>
      <c r="E59">
        <v>3.7165049248892509E-3</v>
      </c>
    </row>
    <row r="60" spans="1:5" x14ac:dyDescent="0.25">
      <c r="A60" t="s">
        <v>62</v>
      </c>
      <c r="B60">
        <v>7.048676527974666E-3</v>
      </c>
      <c r="C60">
        <v>4.5226670065982937</v>
      </c>
      <c r="D60">
        <v>3.754259670024545</v>
      </c>
      <c r="E60">
        <v>0.26864533743586322</v>
      </c>
    </row>
    <row r="61" spans="1:5" x14ac:dyDescent="0.25">
      <c r="A61" t="s">
        <v>63</v>
      </c>
      <c r="B61">
        <v>1</v>
      </c>
      <c r="C61">
        <v>9.5610092502306738</v>
      </c>
      <c r="D61">
        <v>9.7772935077968182</v>
      </c>
      <c r="E61">
        <v>-3.2272246547559107E-2</v>
      </c>
    </row>
    <row r="62" spans="1:5" x14ac:dyDescent="0.25">
      <c r="A62" t="s">
        <v>64</v>
      </c>
      <c r="B62">
        <v>2.5993586093371419E-3</v>
      </c>
      <c r="C62">
        <v>4.3169507105042859</v>
      </c>
      <c r="D62">
        <v>5.029015742915</v>
      </c>
      <c r="E62">
        <v>-0.2202634489752831</v>
      </c>
    </row>
    <row r="63" spans="1:5" x14ac:dyDescent="0.25">
      <c r="A63" t="s">
        <v>65</v>
      </c>
      <c r="B63">
        <v>9.3599988088292918E-4</v>
      </c>
      <c r="C63">
        <v>9.6616074777935719</v>
      </c>
      <c r="D63">
        <v>10.27134131144682</v>
      </c>
      <c r="E63">
        <v>-8.8289445581240272E-2</v>
      </c>
    </row>
    <row r="64" spans="1:5" x14ac:dyDescent="0.25">
      <c r="A64" t="s">
        <v>66</v>
      </c>
      <c r="B64">
        <v>1.17990876623389E-8</v>
      </c>
      <c r="C64">
        <v>3.48845661787254</v>
      </c>
      <c r="D64">
        <v>2.6366183998159092</v>
      </c>
      <c r="E64">
        <v>0.40390010878720273</v>
      </c>
    </row>
    <row r="65" spans="1:5" x14ac:dyDescent="0.25">
      <c r="A65" t="s">
        <v>67</v>
      </c>
      <c r="B65">
        <v>1.531500426614364E-9</v>
      </c>
      <c r="C65">
        <v>7.7423105898643252</v>
      </c>
      <c r="D65">
        <v>8.4791087551986362</v>
      </c>
      <c r="E65">
        <v>-0.13114844629431849</v>
      </c>
    </row>
    <row r="66" spans="1:5" x14ac:dyDescent="0.25">
      <c r="A66" t="s">
        <v>68</v>
      </c>
      <c r="B66">
        <v>1</v>
      </c>
      <c r="C66">
        <v>10.34142464230286</v>
      </c>
      <c r="D66">
        <v>10.294292607291361</v>
      </c>
      <c r="E66">
        <v>6.5902503504531116E-3</v>
      </c>
    </row>
    <row r="67" spans="1:5" x14ac:dyDescent="0.25">
      <c r="A67" t="s">
        <v>69</v>
      </c>
      <c r="B67">
        <v>0.2557016822357292</v>
      </c>
      <c r="C67">
        <v>7.4964542079480552</v>
      </c>
      <c r="D67">
        <v>7.8658146348486362</v>
      </c>
      <c r="E67">
        <v>-6.9387820134691705E-2</v>
      </c>
    </row>
    <row r="68" spans="1:5" x14ac:dyDescent="0.25">
      <c r="A68" t="s">
        <v>70</v>
      </c>
      <c r="B68">
        <v>1</v>
      </c>
      <c r="C68">
        <v>6.589137066217619</v>
      </c>
      <c r="D68">
        <v>6.3992229294427272</v>
      </c>
      <c r="E68">
        <v>4.2192811419228503E-2</v>
      </c>
    </row>
    <row r="69" spans="1:5" x14ac:dyDescent="0.25">
      <c r="A69" t="s">
        <v>71</v>
      </c>
      <c r="B69">
        <v>4.1545897409100387E-8</v>
      </c>
      <c r="C69">
        <v>4.9210504412432146</v>
      </c>
      <c r="D69">
        <v>4.0962102845140906</v>
      </c>
      <c r="E69">
        <v>0.26467652436071659</v>
      </c>
    </row>
    <row r="70" spans="1:5" x14ac:dyDescent="0.25">
      <c r="A70" t="s">
        <v>72</v>
      </c>
      <c r="B70">
        <v>0.2200363284721622</v>
      </c>
      <c r="C70">
        <v>6.2068051208755559</v>
      </c>
      <c r="D70">
        <v>5.7518700515122729</v>
      </c>
      <c r="E70">
        <v>0.10981976717203</v>
      </c>
    </row>
    <row r="71" spans="1:5" x14ac:dyDescent="0.25">
      <c r="A71" t="s">
        <v>73</v>
      </c>
      <c r="B71">
        <v>0.96680747773713427</v>
      </c>
      <c r="C71">
        <v>7.6424725727349996</v>
      </c>
      <c r="D71">
        <v>7.9246979145713636</v>
      </c>
      <c r="E71">
        <v>-5.2316471918387487E-2</v>
      </c>
    </row>
    <row r="72" spans="1:5" x14ac:dyDescent="0.25">
      <c r="A72" t="s">
        <v>74</v>
      </c>
      <c r="B72">
        <v>1</v>
      </c>
      <c r="C72">
        <v>5.0303567022395237</v>
      </c>
      <c r="D72">
        <v>4.9891043530054544</v>
      </c>
      <c r="E72">
        <v>1.1879859730518021E-2</v>
      </c>
    </row>
    <row r="73" spans="1:5" x14ac:dyDescent="0.25">
      <c r="A73" t="s">
        <v>75</v>
      </c>
      <c r="B73">
        <v>1</v>
      </c>
      <c r="C73">
        <v>5.2116921078537297</v>
      </c>
      <c r="D73">
        <v>5.4625851801540906</v>
      </c>
      <c r="E73">
        <v>-6.783201522878686E-2</v>
      </c>
    </row>
    <row r="74" spans="1:5" x14ac:dyDescent="0.25">
      <c r="A74" t="s">
        <v>76</v>
      </c>
      <c r="B74">
        <v>9.8917304610888351E-2</v>
      </c>
      <c r="C74">
        <v>8.6152162940759922</v>
      </c>
      <c r="D74">
        <v>8.8931825011431815</v>
      </c>
      <c r="E74">
        <v>-4.5812774886515389E-2</v>
      </c>
    </row>
    <row r="75" spans="1:5" x14ac:dyDescent="0.25">
      <c r="A75" t="s">
        <v>77</v>
      </c>
      <c r="B75">
        <v>5.3534404296930772E-5</v>
      </c>
      <c r="C75">
        <v>8.7371526439250786</v>
      </c>
      <c r="D75">
        <v>9.3018566579077273</v>
      </c>
      <c r="E75">
        <v>-9.035551248738416E-2</v>
      </c>
    </row>
    <row r="76" spans="1:5" x14ac:dyDescent="0.25">
      <c r="A76" t="s">
        <v>78</v>
      </c>
      <c r="B76">
        <v>1.883750001044639E-12</v>
      </c>
      <c r="C76">
        <v>11.07773637570901</v>
      </c>
      <c r="D76">
        <v>11.653124988795449</v>
      </c>
      <c r="E76">
        <v>-7.3053779366789029E-2</v>
      </c>
    </row>
    <row r="77" spans="1:5" x14ac:dyDescent="0.25">
      <c r="A77" t="s">
        <v>79</v>
      </c>
      <c r="B77">
        <v>3.7137746085503641E-10</v>
      </c>
      <c r="C77">
        <v>8.0740344660054362</v>
      </c>
      <c r="D77">
        <v>9.4306838191404552</v>
      </c>
      <c r="E77">
        <v>-0.22407263921906839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1"/>
  <sheetViews>
    <sheetView workbookViewId="0"/>
  </sheetViews>
  <sheetFormatPr defaultColWidth="8.85546875" defaultRowHeight="15" x14ac:dyDescent="0.25"/>
  <cols>
    <col min="1" max="1" width="60.7109375" bestFit="1" customWidth="1"/>
  </cols>
  <sheetData>
    <row r="1" spans="1:10" s="14" customFormat="1" x14ac:dyDescent="0.25">
      <c r="A1" s="17" t="s">
        <v>1676</v>
      </c>
    </row>
    <row r="2" spans="1:10" x14ac:dyDescent="0.25">
      <c r="A2" s="14" t="s">
        <v>92</v>
      </c>
      <c r="B2" s="14" t="s">
        <v>93</v>
      </c>
      <c r="C2" s="14" t="s">
        <v>94</v>
      </c>
      <c r="D2" s="14" t="s">
        <v>95</v>
      </c>
      <c r="E2" s="14" t="s">
        <v>96</v>
      </c>
      <c r="F2" s="14" t="s">
        <v>97</v>
      </c>
      <c r="G2" s="14" t="s">
        <v>98</v>
      </c>
      <c r="H2" s="14" t="s">
        <v>99</v>
      </c>
      <c r="I2" s="14" t="s">
        <v>100</v>
      </c>
      <c r="J2" s="14" t="s">
        <v>101</v>
      </c>
    </row>
    <row r="3" spans="1:10" x14ac:dyDescent="0.25">
      <c r="A3" s="14" t="s">
        <v>102</v>
      </c>
      <c r="B3" s="14" t="s">
        <v>103</v>
      </c>
      <c r="C3" s="14"/>
      <c r="D3" s="14" t="s">
        <v>104</v>
      </c>
      <c r="E3" s="14" t="s">
        <v>105</v>
      </c>
      <c r="F3" s="14" t="s">
        <v>106</v>
      </c>
      <c r="G3" s="14" t="s">
        <v>107</v>
      </c>
      <c r="H3" s="14" t="s">
        <v>108</v>
      </c>
      <c r="I3" s="14" t="s">
        <v>109</v>
      </c>
      <c r="J3" s="14">
        <v>1</v>
      </c>
    </row>
    <row r="4" spans="1:10" x14ac:dyDescent="0.25">
      <c r="A4" s="14" t="s">
        <v>110</v>
      </c>
      <c r="B4" s="14" t="s">
        <v>111</v>
      </c>
      <c r="C4" s="14"/>
      <c r="D4" s="14" t="s">
        <v>112</v>
      </c>
      <c r="E4" s="14" t="s">
        <v>113</v>
      </c>
      <c r="F4" s="14" t="s">
        <v>106</v>
      </c>
      <c r="G4" s="14" t="s">
        <v>107</v>
      </c>
      <c r="H4" s="14" t="s">
        <v>114</v>
      </c>
      <c r="I4" s="14" t="s">
        <v>115</v>
      </c>
      <c r="J4" s="14">
        <v>1</v>
      </c>
    </row>
    <row r="5" spans="1:10" x14ac:dyDescent="0.25">
      <c r="A5" s="14" t="s">
        <v>116</v>
      </c>
      <c r="B5" s="14" t="s">
        <v>117</v>
      </c>
      <c r="C5" s="14"/>
      <c r="D5" s="14" t="s">
        <v>118</v>
      </c>
      <c r="E5" s="14" t="s">
        <v>119</v>
      </c>
      <c r="F5" s="14" t="s">
        <v>106</v>
      </c>
      <c r="G5" s="14" t="s">
        <v>107</v>
      </c>
      <c r="H5" s="14" t="s">
        <v>120</v>
      </c>
      <c r="I5" s="14" t="s">
        <v>109</v>
      </c>
      <c r="J5" s="14">
        <v>1</v>
      </c>
    </row>
    <row r="6" spans="1:10" x14ac:dyDescent="0.25">
      <c r="A6" s="14" t="s">
        <v>121</v>
      </c>
      <c r="B6" s="14" t="s">
        <v>122</v>
      </c>
      <c r="C6" s="14"/>
      <c r="D6" s="14" t="s">
        <v>123</v>
      </c>
      <c r="E6" s="14" t="s">
        <v>124</v>
      </c>
      <c r="F6" s="14" t="s">
        <v>106</v>
      </c>
      <c r="G6" s="14" t="s">
        <v>107</v>
      </c>
      <c r="H6" s="14" t="s">
        <v>114</v>
      </c>
      <c r="I6" s="14" t="s">
        <v>115</v>
      </c>
      <c r="J6" s="14">
        <v>1</v>
      </c>
    </row>
    <row r="7" spans="1:10" x14ac:dyDescent="0.25">
      <c r="A7" s="14" t="s">
        <v>121</v>
      </c>
      <c r="B7" s="14" t="s">
        <v>125</v>
      </c>
      <c r="C7" s="14"/>
      <c r="D7" s="14" t="s">
        <v>123</v>
      </c>
      <c r="E7" s="14" t="s">
        <v>126</v>
      </c>
      <c r="F7" s="14" t="s">
        <v>106</v>
      </c>
      <c r="G7" s="14" t="s">
        <v>107</v>
      </c>
      <c r="H7" s="14" t="s">
        <v>127</v>
      </c>
      <c r="I7" s="14" t="s">
        <v>109</v>
      </c>
      <c r="J7" s="14">
        <v>1</v>
      </c>
    </row>
    <row r="8" spans="1:10" x14ac:dyDescent="0.25">
      <c r="A8" s="14" t="s">
        <v>128</v>
      </c>
      <c r="B8" s="14" t="s">
        <v>129</v>
      </c>
      <c r="C8" s="14"/>
      <c r="D8" s="14" t="s">
        <v>130</v>
      </c>
      <c r="E8" s="14" t="s">
        <v>131</v>
      </c>
      <c r="F8" s="14" t="s">
        <v>106</v>
      </c>
      <c r="G8" s="14" t="s">
        <v>107</v>
      </c>
      <c r="H8" s="14" t="s">
        <v>114</v>
      </c>
      <c r="I8" s="14" t="s">
        <v>115</v>
      </c>
      <c r="J8" s="14">
        <v>1</v>
      </c>
    </row>
    <row r="9" spans="1:10" x14ac:dyDescent="0.25">
      <c r="A9" s="14" t="s">
        <v>128</v>
      </c>
      <c r="B9" s="14" t="s">
        <v>132</v>
      </c>
      <c r="C9" s="14"/>
      <c r="D9" s="14" t="s">
        <v>130</v>
      </c>
      <c r="E9" s="14" t="s">
        <v>133</v>
      </c>
      <c r="F9" s="14" t="s">
        <v>106</v>
      </c>
      <c r="G9" s="14" t="s">
        <v>107</v>
      </c>
      <c r="H9" s="14" t="s">
        <v>108</v>
      </c>
      <c r="I9" s="14" t="s">
        <v>109</v>
      </c>
      <c r="J9" s="14">
        <v>2</v>
      </c>
    </row>
    <row r="10" spans="1:10" x14ac:dyDescent="0.25">
      <c r="A10" s="14" t="s">
        <v>128</v>
      </c>
      <c r="B10" s="14" t="s">
        <v>134</v>
      </c>
      <c r="C10" s="14"/>
      <c r="D10" s="14" t="s">
        <v>130</v>
      </c>
      <c r="E10" s="14" t="s">
        <v>135</v>
      </c>
      <c r="F10" s="14" t="s">
        <v>106</v>
      </c>
      <c r="G10" s="14" t="s">
        <v>107</v>
      </c>
      <c r="H10" s="14" t="s">
        <v>108</v>
      </c>
      <c r="I10" s="14" t="s">
        <v>109</v>
      </c>
      <c r="J10" s="14">
        <v>1</v>
      </c>
    </row>
    <row r="11" spans="1:10" x14ac:dyDescent="0.25">
      <c r="A11" s="14" t="s">
        <v>128</v>
      </c>
      <c r="B11" s="14" t="s">
        <v>136</v>
      </c>
      <c r="C11" s="14"/>
      <c r="D11" s="14" t="s">
        <v>130</v>
      </c>
      <c r="E11" s="14" t="s">
        <v>137</v>
      </c>
      <c r="F11" s="14" t="s">
        <v>106</v>
      </c>
      <c r="G11" s="14" t="s">
        <v>107</v>
      </c>
      <c r="H11" s="14" t="s">
        <v>120</v>
      </c>
      <c r="I11" s="14" t="s">
        <v>109</v>
      </c>
      <c r="J11" s="14">
        <v>1</v>
      </c>
    </row>
    <row r="12" spans="1:10" x14ac:dyDescent="0.25">
      <c r="A12" s="14" t="s">
        <v>138</v>
      </c>
      <c r="B12" s="14" t="s">
        <v>139</v>
      </c>
      <c r="C12" s="14"/>
      <c r="D12" s="14" t="s">
        <v>140</v>
      </c>
      <c r="E12" s="14" t="s">
        <v>141</v>
      </c>
      <c r="F12" s="14" t="s">
        <v>106</v>
      </c>
      <c r="G12" s="14" t="s">
        <v>107</v>
      </c>
      <c r="H12" s="14" t="s">
        <v>142</v>
      </c>
      <c r="I12" s="14" t="s">
        <v>143</v>
      </c>
      <c r="J12" s="14">
        <v>1</v>
      </c>
    </row>
    <row r="13" spans="1:10" x14ac:dyDescent="0.25">
      <c r="A13" s="14" t="s">
        <v>144</v>
      </c>
      <c r="B13" s="14" t="s">
        <v>145</v>
      </c>
      <c r="C13" s="14"/>
      <c r="D13" s="14" t="s">
        <v>146</v>
      </c>
      <c r="E13" s="14" t="s">
        <v>147</v>
      </c>
      <c r="F13" s="14" t="s">
        <v>106</v>
      </c>
      <c r="G13" s="14" t="s">
        <v>107</v>
      </c>
      <c r="H13" s="14" t="s">
        <v>120</v>
      </c>
      <c r="I13" s="14" t="s">
        <v>109</v>
      </c>
      <c r="J13" s="14">
        <v>1</v>
      </c>
    </row>
    <row r="14" spans="1:10" x14ac:dyDescent="0.25">
      <c r="A14" s="14" t="s">
        <v>148</v>
      </c>
      <c r="B14" s="14" t="s">
        <v>149</v>
      </c>
      <c r="C14" s="14"/>
      <c r="D14" s="14" t="s">
        <v>150</v>
      </c>
      <c r="E14" s="14" t="s">
        <v>151</v>
      </c>
      <c r="F14" s="14" t="s">
        <v>106</v>
      </c>
      <c r="G14" s="14" t="s">
        <v>107</v>
      </c>
      <c r="H14" s="14" t="s">
        <v>142</v>
      </c>
      <c r="I14" s="14" t="s">
        <v>143</v>
      </c>
      <c r="J14" s="14">
        <v>1</v>
      </c>
    </row>
    <row r="15" spans="1:10" x14ac:dyDescent="0.25">
      <c r="A15" s="14" t="s">
        <v>148</v>
      </c>
      <c r="B15" s="14" t="s">
        <v>152</v>
      </c>
      <c r="C15" s="14"/>
      <c r="D15" s="14" t="s">
        <v>153</v>
      </c>
      <c r="E15" s="14" t="s">
        <v>154</v>
      </c>
      <c r="F15" s="14" t="s">
        <v>106</v>
      </c>
      <c r="G15" s="14" t="s">
        <v>107</v>
      </c>
      <c r="H15" s="14" t="s">
        <v>108</v>
      </c>
      <c r="I15" s="14" t="s">
        <v>109</v>
      </c>
      <c r="J15" s="14">
        <v>1</v>
      </c>
    </row>
    <row r="16" spans="1:10" x14ac:dyDescent="0.25">
      <c r="A16" s="14" t="s">
        <v>148</v>
      </c>
      <c r="B16" s="14" t="s">
        <v>155</v>
      </c>
      <c r="C16" s="14"/>
      <c r="D16" s="14" t="s">
        <v>156</v>
      </c>
      <c r="E16" s="14" t="s">
        <v>157</v>
      </c>
      <c r="F16" s="14" t="s">
        <v>106</v>
      </c>
      <c r="G16" s="14" t="s">
        <v>107</v>
      </c>
      <c r="H16" s="14" t="s">
        <v>127</v>
      </c>
      <c r="I16" s="14" t="s">
        <v>109</v>
      </c>
      <c r="J16" s="14">
        <v>1</v>
      </c>
    </row>
    <row r="17" spans="1:10" x14ac:dyDescent="0.25">
      <c r="A17" s="14" t="s">
        <v>148</v>
      </c>
      <c r="B17" s="14" t="s">
        <v>158</v>
      </c>
      <c r="C17" s="14"/>
      <c r="D17" s="14" t="s">
        <v>159</v>
      </c>
      <c r="E17" s="14" t="s">
        <v>160</v>
      </c>
      <c r="F17" s="14" t="s">
        <v>106</v>
      </c>
      <c r="G17" s="14" t="s">
        <v>107</v>
      </c>
      <c r="H17" s="14" t="s">
        <v>114</v>
      </c>
      <c r="I17" s="14" t="s">
        <v>115</v>
      </c>
      <c r="J17" s="14">
        <v>1</v>
      </c>
    </row>
    <row r="18" spans="1:10" x14ac:dyDescent="0.25">
      <c r="A18" s="14" t="s">
        <v>161</v>
      </c>
      <c r="B18" s="14" t="s">
        <v>162</v>
      </c>
      <c r="C18" s="14"/>
      <c r="D18" s="14" t="s">
        <v>163</v>
      </c>
      <c r="E18" s="14" t="s">
        <v>164</v>
      </c>
      <c r="F18" s="14" t="s">
        <v>106</v>
      </c>
      <c r="G18" s="14" t="s">
        <v>107</v>
      </c>
      <c r="H18" s="14" t="s">
        <v>108</v>
      </c>
      <c r="I18" s="14" t="s">
        <v>109</v>
      </c>
      <c r="J18" s="14">
        <v>1</v>
      </c>
    </row>
    <row r="19" spans="1:10" x14ac:dyDescent="0.25">
      <c r="A19" s="14" t="s">
        <v>161</v>
      </c>
      <c r="B19" s="14" t="s">
        <v>165</v>
      </c>
      <c r="C19" s="14"/>
      <c r="D19" s="14" t="s">
        <v>166</v>
      </c>
      <c r="E19" s="14" t="s">
        <v>167</v>
      </c>
      <c r="F19" s="14" t="s">
        <v>106</v>
      </c>
      <c r="G19" s="14" t="s">
        <v>107</v>
      </c>
      <c r="H19" s="14" t="s">
        <v>114</v>
      </c>
      <c r="I19" s="14" t="s">
        <v>115</v>
      </c>
      <c r="J19" s="14">
        <v>1</v>
      </c>
    </row>
    <row r="20" spans="1:10" x14ac:dyDescent="0.25">
      <c r="A20" s="14" t="s">
        <v>168</v>
      </c>
      <c r="B20" s="14" t="s">
        <v>169</v>
      </c>
      <c r="C20" s="14"/>
      <c r="D20" s="14" t="s">
        <v>170</v>
      </c>
      <c r="E20" s="14" t="s">
        <v>171</v>
      </c>
      <c r="F20" s="14" t="s">
        <v>106</v>
      </c>
      <c r="G20" s="14" t="s">
        <v>107</v>
      </c>
      <c r="H20" s="14" t="s">
        <v>114</v>
      </c>
      <c r="I20" s="14" t="s">
        <v>115</v>
      </c>
      <c r="J20" s="14">
        <v>1</v>
      </c>
    </row>
    <row r="21" spans="1:10" x14ac:dyDescent="0.25">
      <c r="A21" s="14" t="s">
        <v>168</v>
      </c>
      <c r="B21" s="14" t="s">
        <v>172</v>
      </c>
      <c r="C21" s="14"/>
      <c r="D21" s="14" t="s">
        <v>170</v>
      </c>
      <c r="E21" s="14" t="s">
        <v>173</v>
      </c>
      <c r="F21" s="14" t="s">
        <v>106</v>
      </c>
      <c r="G21" s="14" t="s">
        <v>107</v>
      </c>
      <c r="H21" s="14" t="s">
        <v>114</v>
      </c>
      <c r="I21" s="14" t="s">
        <v>115</v>
      </c>
      <c r="J21" s="14">
        <v>1</v>
      </c>
    </row>
    <row r="22" spans="1:10" x14ac:dyDescent="0.25">
      <c r="A22" s="14" t="s">
        <v>174</v>
      </c>
      <c r="B22" s="14" t="s">
        <v>175</v>
      </c>
      <c r="C22" s="14"/>
      <c r="D22" s="14" t="s">
        <v>176</v>
      </c>
      <c r="E22" s="14" t="s">
        <v>177</v>
      </c>
      <c r="F22" s="14" t="s">
        <v>106</v>
      </c>
      <c r="G22" s="14" t="s">
        <v>107</v>
      </c>
      <c r="H22" s="14" t="s">
        <v>142</v>
      </c>
      <c r="I22" s="14" t="s">
        <v>143</v>
      </c>
      <c r="J22" s="14">
        <v>1</v>
      </c>
    </row>
    <row r="23" spans="1:10" x14ac:dyDescent="0.25">
      <c r="A23" s="14" t="s">
        <v>174</v>
      </c>
      <c r="B23" s="14" t="s">
        <v>178</v>
      </c>
      <c r="C23" s="14"/>
      <c r="D23" s="14" t="s">
        <v>176</v>
      </c>
      <c r="E23" s="14" t="s">
        <v>179</v>
      </c>
      <c r="F23" s="14" t="s">
        <v>106</v>
      </c>
      <c r="G23" s="14" t="s">
        <v>107</v>
      </c>
      <c r="H23" s="14" t="s">
        <v>142</v>
      </c>
      <c r="I23" s="14" t="s">
        <v>143</v>
      </c>
      <c r="J23" s="14">
        <v>1</v>
      </c>
    </row>
    <row r="24" spans="1:10" x14ac:dyDescent="0.25">
      <c r="A24" s="14" t="s">
        <v>174</v>
      </c>
      <c r="B24" s="14" t="s">
        <v>180</v>
      </c>
      <c r="C24" s="14"/>
      <c r="D24" s="14" t="s">
        <v>176</v>
      </c>
      <c r="E24" s="14" t="s">
        <v>181</v>
      </c>
      <c r="F24" s="14" t="s">
        <v>106</v>
      </c>
      <c r="G24" s="14" t="s">
        <v>107</v>
      </c>
      <c r="H24" s="14" t="s">
        <v>127</v>
      </c>
      <c r="I24" s="14" t="s">
        <v>109</v>
      </c>
      <c r="J24" s="14">
        <v>1</v>
      </c>
    </row>
    <row r="25" spans="1:10" x14ac:dyDescent="0.25">
      <c r="A25" s="14" t="s">
        <v>182</v>
      </c>
      <c r="B25" s="14" t="s">
        <v>183</v>
      </c>
      <c r="C25" s="14"/>
      <c r="D25" s="14" t="s">
        <v>184</v>
      </c>
      <c r="E25" s="14" t="s">
        <v>185</v>
      </c>
      <c r="F25" s="14" t="s">
        <v>106</v>
      </c>
      <c r="G25" s="14" t="s">
        <v>107</v>
      </c>
      <c r="H25" s="14" t="s">
        <v>108</v>
      </c>
      <c r="I25" s="14" t="s">
        <v>109</v>
      </c>
      <c r="J25" s="14">
        <v>1</v>
      </c>
    </row>
    <row r="26" spans="1:10" x14ac:dyDescent="0.25">
      <c r="A26" s="14" t="s">
        <v>182</v>
      </c>
      <c r="B26" s="14" t="s">
        <v>186</v>
      </c>
      <c r="C26" s="14"/>
      <c r="D26" s="14" t="s">
        <v>184</v>
      </c>
      <c r="E26" s="14" t="s">
        <v>187</v>
      </c>
      <c r="F26" s="14" t="s">
        <v>106</v>
      </c>
      <c r="G26" s="14" t="s">
        <v>107</v>
      </c>
      <c r="H26" s="14" t="s">
        <v>142</v>
      </c>
      <c r="I26" s="14" t="s">
        <v>143</v>
      </c>
      <c r="J26" s="14">
        <v>1</v>
      </c>
    </row>
    <row r="27" spans="1:10" x14ac:dyDescent="0.25">
      <c r="A27" s="14" t="s">
        <v>182</v>
      </c>
      <c r="B27" s="14" t="s">
        <v>186</v>
      </c>
      <c r="C27" s="14"/>
      <c r="D27" s="14" t="s">
        <v>184</v>
      </c>
      <c r="E27" s="14" t="s">
        <v>188</v>
      </c>
      <c r="F27" s="14" t="s">
        <v>106</v>
      </c>
      <c r="G27" s="14" t="s">
        <v>107</v>
      </c>
      <c r="H27" s="14" t="s">
        <v>108</v>
      </c>
      <c r="I27" s="14" t="s">
        <v>109</v>
      </c>
      <c r="J27" s="14">
        <v>1</v>
      </c>
    </row>
    <row r="28" spans="1:10" x14ac:dyDescent="0.25">
      <c r="A28" s="14" t="s">
        <v>189</v>
      </c>
      <c r="B28" s="14" t="s">
        <v>190</v>
      </c>
      <c r="C28" s="14"/>
      <c r="D28" s="14" t="s">
        <v>191</v>
      </c>
      <c r="E28" s="14" t="s">
        <v>192</v>
      </c>
      <c r="F28" s="14" t="s">
        <v>106</v>
      </c>
      <c r="G28" s="14" t="s">
        <v>107</v>
      </c>
      <c r="H28" s="14" t="s">
        <v>193</v>
      </c>
      <c r="I28" s="14" t="s">
        <v>194</v>
      </c>
      <c r="J28" s="14">
        <v>1</v>
      </c>
    </row>
    <row r="29" spans="1:10" x14ac:dyDescent="0.25">
      <c r="A29" s="14" t="s">
        <v>195</v>
      </c>
      <c r="B29" s="14" t="s">
        <v>196</v>
      </c>
      <c r="C29" s="14"/>
      <c r="D29" s="14" t="s">
        <v>197</v>
      </c>
      <c r="E29" s="14" t="s">
        <v>198</v>
      </c>
      <c r="F29" s="14" t="s">
        <v>106</v>
      </c>
      <c r="G29" s="14" t="s">
        <v>107</v>
      </c>
      <c r="H29" s="14" t="s">
        <v>193</v>
      </c>
      <c r="I29" s="14" t="s">
        <v>194</v>
      </c>
      <c r="J29" s="14">
        <v>1</v>
      </c>
    </row>
    <row r="30" spans="1:10" x14ac:dyDescent="0.25">
      <c r="A30" s="14" t="s">
        <v>161</v>
      </c>
      <c r="B30" s="14" t="s">
        <v>199</v>
      </c>
      <c r="C30" s="14"/>
      <c r="D30" s="14" t="s">
        <v>163</v>
      </c>
      <c r="E30" s="14" t="s">
        <v>200</v>
      </c>
      <c r="F30" s="14" t="s">
        <v>106</v>
      </c>
      <c r="G30" s="14" t="s">
        <v>107</v>
      </c>
      <c r="H30" s="14" t="s">
        <v>193</v>
      </c>
      <c r="I30" s="14" t="s">
        <v>194</v>
      </c>
      <c r="J30" s="14">
        <v>1</v>
      </c>
    </row>
    <row r="31" spans="1:10" x14ac:dyDescent="0.25">
      <c r="A31" s="14" t="s">
        <v>102</v>
      </c>
      <c r="B31" s="14" t="s">
        <v>201</v>
      </c>
      <c r="C31" s="14"/>
      <c r="D31" s="14" t="s">
        <v>104</v>
      </c>
      <c r="E31" s="14" t="s">
        <v>202</v>
      </c>
      <c r="F31" s="14" t="s">
        <v>203</v>
      </c>
      <c r="G31" s="14" t="s">
        <v>107</v>
      </c>
      <c r="H31" s="14" t="s">
        <v>204</v>
      </c>
      <c r="I31" s="14" t="s">
        <v>109</v>
      </c>
      <c r="J31" s="14">
        <v>1</v>
      </c>
    </row>
    <row r="32" spans="1:10" x14ac:dyDescent="0.25">
      <c r="A32" s="14" t="s">
        <v>110</v>
      </c>
      <c r="B32" s="14" t="s">
        <v>205</v>
      </c>
      <c r="C32" s="14"/>
      <c r="D32" s="14" t="s">
        <v>206</v>
      </c>
      <c r="E32" s="14" t="s">
        <v>207</v>
      </c>
      <c r="F32" s="14" t="s">
        <v>203</v>
      </c>
      <c r="G32" s="14" t="s">
        <v>107</v>
      </c>
      <c r="H32" s="14" t="s">
        <v>204</v>
      </c>
      <c r="I32" s="14" t="s">
        <v>109</v>
      </c>
      <c r="J32" s="14">
        <v>1</v>
      </c>
    </row>
    <row r="33" spans="1:10" x14ac:dyDescent="0.25">
      <c r="A33" s="14" t="s">
        <v>208</v>
      </c>
      <c r="B33" s="14" t="s">
        <v>209</v>
      </c>
      <c r="C33" s="14"/>
      <c r="D33" s="14" t="s">
        <v>210</v>
      </c>
      <c r="E33" s="14" t="s">
        <v>211</v>
      </c>
      <c r="F33" s="14" t="s">
        <v>203</v>
      </c>
      <c r="G33" s="14" t="s">
        <v>107</v>
      </c>
      <c r="H33" s="14" t="s">
        <v>204</v>
      </c>
      <c r="I33" s="14" t="s">
        <v>109</v>
      </c>
      <c r="J33" s="14">
        <v>1</v>
      </c>
    </row>
    <row r="34" spans="1:10" x14ac:dyDescent="0.25">
      <c r="A34" s="14" t="s">
        <v>208</v>
      </c>
      <c r="B34" s="14" t="s">
        <v>212</v>
      </c>
      <c r="C34" s="14"/>
      <c r="D34" s="14" t="s">
        <v>210</v>
      </c>
      <c r="E34" s="14" t="s">
        <v>213</v>
      </c>
      <c r="F34" s="14" t="s">
        <v>203</v>
      </c>
      <c r="G34" s="14" t="s">
        <v>107</v>
      </c>
      <c r="H34" s="14" t="s">
        <v>204</v>
      </c>
      <c r="I34" s="14" t="s">
        <v>109</v>
      </c>
      <c r="J34" s="14">
        <v>1</v>
      </c>
    </row>
    <row r="35" spans="1:10" x14ac:dyDescent="0.25">
      <c r="A35" s="14" t="s">
        <v>208</v>
      </c>
      <c r="B35" s="14" t="s">
        <v>214</v>
      </c>
      <c r="C35" s="14"/>
      <c r="D35" s="14" t="s">
        <v>210</v>
      </c>
      <c r="E35" s="14" t="s">
        <v>215</v>
      </c>
      <c r="F35" s="14" t="s">
        <v>203</v>
      </c>
      <c r="G35" s="14" t="s">
        <v>107</v>
      </c>
      <c r="H35" s="14" t="s">
        <v>204</v>
      </c>
      <c r="I35" s="14" t="s">
        <v>109</v>
      </c>
      <c r="J35" s="14">
        <v>1</v>
      </c>
    </row>
    <row r="36" spans="1:10" x14ac:dyDescent="0.25">
      <c r="A36" s="14" t="s">
        <v>216</v>
      </c>
      <c r="B36" s="14" t="s">
        <v>217</v>
      </c>
      <c r="C36" s="14"/>
      <c r="D36" s="14" t="s">
        <v>218</v>
      </c>
      <c r="E36" s="14" t="s">
        <v>219</v>
      </c>
      <c r="F36" s="14" t="s">
        <v>203</v>
      </c>
      <c r="G36" s="14" t="s">
        <v>107</v>
      </c>
      <c r="H36" s="14" t="s">
        <v>204</v>
      </c>
      <c r="I36" s="14" t="s">
        <v>109</v>
      </c>
      <c r="J36" s="14">
        <v>1</v>
      </c>
    </row>
    <row r="37" spans="1:10" x14ac:dyDescent="0.25">
      <c r="A37" s="14" t="s">
        <v>216</v>
      </c>
      <c r="B37" s="14" t="s">
        <v>217</v>
      </c>
      <c r="C37" s="14"/>
      <c r="D37" s="14" t="s">
        <v>218</v>
      </c>
      <c r="E37" s="14" t="s">
        <v>220</v>
      </c>
      <c r="F37" s="14" t="s">
        <v>203</v>
      </c>
      <c r="G37" s="14" t="s">
        <v>107</v>
      </c>
      <c r="H37" s="14" t="s">
        <v>204</v>
      </c>
      <c r="I37" s="14" t="s">
        <v>109</v>
      </c>
      <c r="J37" s="14">
        <v>1</v>
      </c>
    </row>
    <row r="38" spans="1:10" x14ac:dyDescent="0.25">
      <c r="A38" s="14" t="s">
        <v>221</v>
      </c>
      <c r="B38" s="14" t="s">
        <v>222</v>
      </c>
      <c r="C38" s="14"/>
      <c r="D38" s="14" t="s">
        <v>223</v>
      </c>
      <c r="E38" s="14" t="s">
        <v>224</v>
      </c>
      <c r="F38" s="14" t="s">
        <v>203</v>
      </c>
      <c r="G38" s="14" t="s">
        <v>107</v>
      </c>
      <c r="H38" s="14" t="s">
        <v>204</v>
      </c>
      <c r="I38" s="14" t="s">
        <v>109</v>
      </c>
      <c r="J38" s="14">
        <v>1</v>
      </c>
    </row>
    <row r="39" spans="1:10" x14ac:dyDescent="0.25">
      <c r="A39" s="14" t="s">
        <v>225</v>
      </c>
      <c r="B39" s="14" t="s">
        <v>226</v>
      </c>
      <c r="C39" s="14"/>
      <c r="D39" s="14" t="s">
        <v>227</v>
      </c>
      <c r="E39" s="14" t="s">
        <v>228</v>
      </c>
      <c r="F39" s="14" t="s">
        <v>203</v>
      </c>
      <c r="G39" s="14" t="s">
        <v>107</v>
      </c>
      <c r="H39" s="14" t="s">
        <v>204</v>
      </c>
      <c r="I39" s="14" t="s">
        <v>109</v>
      </c>
      <c r="J39" s="14">
        <v>1</v>
      </c>
    </row>
    <row r="40" spans="1:10" x14ac:dyDescent="0.25">
      <c r="A40" s="14" t="s">
        <v>225</v>
      </c>
      <c r="B40" s="14" t="s">
        <v>229</v>
      </c>
      <c r="C40" s="14"/>
      <c r="D40" s="14" t="s">
        <v>227</v>
      </c>
      <c r="E40" s="14" t="s">
        <v>230</v>
      </c>
      <c r="F40" s="14" t="s">
        <v>203</v>
      </c>
      <c r="G40" s="14" t="s">
        <v>107</v>
      </c>
      <c r="H40" s="14" t="s">
        <v>204</v>
      </c>
      <c r="I40" s="14" t="s">
        <v>109</v>
      </c>
      <c r="J40" s="14">
        <v>1</v>
      </c>
    </row>
    <row r="41" spans="1:10" x14ac:dyDescent="0.25">
      <c r="A41" s="14" t="s">
        <v>225</v>
      </c>
      <c r="B41" s="14" t="s">
        <v>231</v>
      </c>
      <c r="C41" s="14"/>
      <c r="D41" s="14" t="s">
        <v>227</v>
      </c>
      <c r="E41" s="14" t="s">
        <v>232</v>
      </c>
      <c r="F41" s="14" t="s">
        <v>203</v>
      </c>
      <c r="G41" s="14" t="s">
        <v>107</v>
      </c>
      <c r="H41" s="14" t="s">
        <v>204</v>
      </c>
      <c r="I41" s="14" t="s">
        <v>109</v>
      </c>
      <c r="J41" s="14">
        <v>1</v>
      </c>
    </row>
    <row r="42" spans="1:10" x14ac:dyDescent="0.25">
      <c r="A42" s="14" t="s">
        <v>225</v>
      </c>
      <c r="B42" s="14" t="s">
        <v>233</v>
      </c>
      <c r="C42" s="14"/>
      <c r="D42" s="14" t="s">
        <v>227</v>
      </c>
      <c r="E42" s="14" t="s">
        <v>234</v>
      </c>
      <c r="F42" s="14" t="s">
        <v>203</v>
      </c>
      <c r="G42" s="14" t="s">
        <v>107</v>
      </c>
      <c r="H42" s="14" t="s">
        <v>204</v>
      </c>
      <c r="I42" s="14" t="s">
        <v>109</v>
      </c>
      <c r="J42" s="14">
        <v>1</v>
      </c>
    </row>
    <row r="43" spans="1:10" x14ac:dyDescent="0.25">
      <c r="A43" s="14" t="s">
        <v>225</v>
      </c>
      <c r="B43" s="14" t="s">
        <v>235</v>
      </c>
      <c r="C43" s="14"/>
      <c r="D43" s="14" t="s">
        <v>227</v>
      </c>
      <c r="E43" s="14" t="s">
        <v>236</v>
      </c>
      <c r="F43" s="14" t="s">
        <v>203</v>
      </c>
      <c r="G43" s="14" t="s">
        <v>107</v>
      </c>
      <c r="H43" s="14" t="s">
        <v>204</v>
      </c>
      <c r="I43" s="14" t="s">
        <v>109</v>
      </c>
      <c r="J43" s="14">
        <v>1</v>
      </c>
    </row>
    <row r="44" spans="1:10" x14ac:dyDescent="0.25">
      <c r="A44" s="14" t="s">
        <v>225</v>
      </c>
      <c r="B44" s="14" t="s">
        <v>237</v>
      </c>
      <c r="C44" s="14"/>
      <c r="D44" s="14" t="s">
        <v>227</v>
      </c>
      <c r="E44" s="14" t="s">
        <v>238</v>
      </c>
      <c r="F44" s="14" t="s">
        <v>203</v>
      </c>
      <c r="G44" s="14" t="s">
        <v>107</v>
      </c>
      <c r="H44" s="14" t="s">
        <v>204</v>
      </c>
      <c r="I44" s="14" t="s">
        <v>109</v>
      </c>
      <c r="J44" s="14">
        <v>1</v>
      </c>
    </row>
    <row r="45" spans="1:10" x14ac:dyDescent="0.25">
      <c r="A45" s="14" t="s">
        <v>225</v>
      </c>
      <c r="B45" s="14" t="s">
        <v>239</v>
      </c>
      <c r="C45" s="14"/>
      <c r="D45" s="14" t="s">
        <v>227</v>
      </c>
      <c r="E45" s="14" t="s">
        <v>240</v>
      </c>
      <c r="F45" s="14" t="s">
        <v>203</v>
      </c>
      <c r="G45" s="14" t="s">
        <v>107</v>
      </c>
      <c r="H45" s="14" t="s">
        <v>204</v>
      </c>
      <c r="I45" s="14" t="s">
        <v>109</v>
      </c>
      <c r="J45" s="14">
        <v>1</v>
      </c>
    </row>
    <row r="46" spans="1:10" x14ac:dyDescent="0.25">
      <c r="A46" s="14" t="s">
        <v>225</v>
      </c>
      <c r="B46" s="14" t="s">
        <v>241</v>
      </c>
      <c r="C46" s="14"/>
      <c r="D46" s="14" t="s">
        <v>227</v>
      </c>
      <c r="E46" s="14" t="s">
        <v>242</v>
      </c>
      <c r="F46" s="14" t="s">
        <v>203</v>
      </c>
      <c r="G46" s="14" t="s">
        <v>107</v>
      </c>
      <c r="H46" s="14" t="s">
        <v>204</v>
      </c>
      <c r="I46" s="14" t="s">
        <v>109</v>
      </c>
      <c r="J46" s="14">
        <v>1</v>
      </c>
    </row>
    <row r="47" spans="1:10" x14ac:dyDescent="0.25">
      <c r="A47" s="14" t="s">
        <v>225</v>
      </c>
      <c r="B47" s="14" t="s">
        <v>243</v>
      </c>
      <c r="C47" s="14"/>
      <c r="D47" s="14" t="s">
        <v>227</v>
      </c>
      <c r="E47" s="14" t="s">
        <v>244</v>
      </c>
      <c r="F47" s="14" t="s">
        <v>203</v>
      </c>
      <c r="G47" s="14" t="s">
        <v>107</v>
      </c>
      <c r="H47" s="14" t="s">
        <v>204</v>
      </c>
      <c r="I47" s="14" t="s">
        <v>109</v>
      </c>
      <c r="J47" s="14">
        <v>1</v>
      </c>
    </row>
    <row r="48" spans="1:10" x14ac:dyDescent="0.25">
      <c r="A48" s="14" t="s">
        <v>225</v>
      </c>
      <c r="B48" s="14" t="s">
        <v>245</v>
      </c>
      <c r="C48" s="14"/>
      <c r="D48" s="14" t="s">
        <v>227</v>
      </c>
      <c r="E48" s="14" t="s">
        <v>246</v>
      </c>
      <c r="F48" s="14" t="s">
        <v>203</v>
      </c>
      <c r="G48" s="14" t="s">
        <v>107</v>
      </c>
      <c r="H48" s="14" t="s">
        <v>204</v>
      </c>
      <c r="I48" s="14" t="s">
        <v>109</v>
      </c>
      <c r="J48" s="14">
        <v>1</v>
      </c>
    </row>
    <row r="49" spans="1:10" x14ac:dyDescent="0.25">
      <c r="A49" s="14" t="s">
        <v>225</v>
      </c>
      <c r="B49" s="14" t="s">
        <v>247</v>
      </c>
      <c r="C49" s="14"/>
      <c r="D49" s="14" t="s">
        <v>227</v>
      </c>
      <c r="E49" s="14" t="s">
        <v>248</v>
      </c>
      <c r="F49" s="14" t="s">
        <v>203</v>
      </c>
      <c r="G49" s="14" t="s">
        <v>107</v>
      </c>
      <c r="H49" s="14" t="s">
        <v>204</v>
      </c>
      <c r="I49" s="14" t="s">
        <v>109</v>
      </c>
      <c r="J49" s="14">
        <v>1</v>
      </c>
    </row>
    <row r="50" spans="1:10" x14ac:dyDescent="0.25">
      <c r="A50" s="14" t="s">
        <v>225</v>
      </c>
      <c r="B50" s="14" t="s">
        <v>249</v>
      </c>
      <c r="C50" s="14"/>
      <c r="D50" s="14" t="s">
        <v>227</v>
      </c>
      <c r="E50" s="14" t="s">
        <v>250</v>
      </c>
      <c r="F50" s="14" t="s">
        <v>203</v>
      </c>
      <c r="G50" s="14" t="s">
        <v>107</v>
      </c>
      <c r="H50" s="14" t="s">
        <v>204</v>
      </c>
      <c r="I50" s="14" t="s">
        <v>109</v>
      </c>
      <c r="J50" s="14">
        <v>1</v>
      </c>
    </row>
    <row r="51" spans="1:10" x14ac:dyDescent="0.25">
      <c r="A51" s="14" t="s">
        <v>116</v>
      </c>
      <c r="B51" s="14" t="s">
        <v>251</v>
      </c>
      <c r="C51" s="14"/>
      <c r="D51" s="14" t="s">
        <v>118</v>
      </c>
      <c r="E51" s="14" t="s">
        <v>252</v>
      </c>
      <c r="F51" s="14" t="s">
        <v>203</v>
      </c>
      <c r="G51" s="14" t="s">
        <v>107</v>
      </c>
      <c r="H51" s="14" t="s">
        <v>204</v>
      </c>
      <c r="I51" s="14" t="s">
        <v>109</v>
      </c>
      <c r="J51" s="14">
        <v>1</v>
      </c>
    </row>
    <row r="52" spans="1:10" x14ac:dyDescent="0.25">
      <c r="A52" s="14" t="s">
        <v>116</v>
      </c>
      <c r="B52" s="14" t="s">
        <v>253</v>
      </c>
      <c r="C52" s="14"/>
      <c r="D52" s="14" t="s">
        <v>118</v>
      </c>
      <c r="E52" s="14" t="s">
        <v>254</v>
      </c>
      <c r="F52" s="14" t="s">
        <v>203</v>
      </c>
      <c r="G52" s="14" t="s">
        <v>107</v>
      </c>
      <c r="H52" s="14" t="s">
        <v>204</v>
      </c>
      <c r="I52" s="14" t="s">
        <v>109</v>
      </c>
      <c r="J52" s="14">
        <v>1</v>
      </c>
    </row>
    <row r="53" spans="1:10" x14ac:dyDescent="0.25">
      <c r="A53" s="14" t="s">
        <v>116</v>
      </c>
      <c r="B53" s="14" t="s">
        <v>255</v>
      </c>
      <c r="C53" s="14"/>
      <c r="D53" s="14" t="s">
        <v>118</v>
      </c>
      <c r="E53" s="14" t="s">
        <v>256</v>
      </c>
      <c r="F53" s="14" t="s">
        <v>203</v>
      </c>
      <c r="G53" s="14" t="s">
        <v>107</v>
      </c>
      <c r="H53" s="14" t="s">
        <v>204</v>
      </c>
      <c r="I53" s="14" t="s">
        <v>109</v>
      </c>
      <c r="J53" s="14">
        <v>1</v>
      </c>
    </row>
    <row r="54" spans="1:10" x14ac:dyDescent="0.25">
      <c r="A54" s="14" t="s">
        <v>116</v>
      </c>
      <c r="B54" s="14" t="s">
        <v>257</v>
      </c>
      <c r="C54" s="14"/>
      <c r="D54" s="14" t="s">
        <v>118</v>
      </c>
      <c r="E54" s="14" t="s">
        <v>258</v>
      </c>
      <c r="F54" s="14" t="s">
        <v>203</v>
      </c>
      <c r="G54" s="14" t="s">
        <v>107</v>
      </c>
      <c r="H54" s="14" t="s">
        <v>204</v>
      </c>
      <c r="I54" s="14" t="s">
        <v>109</v>
      </c>
      <c r="J54" s="14">
        <v>1</v>
      </c>
    </row>
    <row r="55" spans="1:10" x14ac:dyDescent="0.25">
      <c r="A55" s="14" t="s">
        <v>116</v>
      </c>
      <c r="B55" s="14" t="s">
        <v>259</v>
      </c>
      <c r="C55" s="14"/>
      <c r="D55" s="14" t="s">
        <v>118</v>
      </c>
      <c r="E55" s="14" t="s">
        <v>260</v>
      </c>
      <c r="F55" s="14" t="s">
        <v>203</v>
      </c>
      <c r="G55" s="14" t="s">
        <v>107</v>
      </c>
      <c r="H55" s="14" t="s">
        <v>204</v>
      </c>
      <c r="I55" s="14" t="s">
        <v>109</v>
      </c>
      <c r="J55" s="14">
        <v>1</v>
      </c>
    </row>
    <row r="56" spans="1:10" x14ac:dyDescent="0.25">
      <c r="A56" s="14" t="s">
        <v>261</v>
      </c>
      <c r="B56" s="14" t="s">
        <v>262</v>
      </c>
      <c r="C56" s="14"/>
      <c r="D56" s="14" t="s">
        <v>263</v>
      </c>
      <c r="E56" s="14" t="s">
        <v>264</v>
      </c>
      <c r="F56" s="14" t="s">
        <v>203</v>
      </c>
      <c r="G56" s="14" t="s">
        <v>107</v>
      </c>
      <c r="H56" s="14" t="s">
        <v>204</v>
      </c>
      <c r="I56" s="14" t="s">
        <v>109</v>
      </c>
      <c r="J56" s="14">
        <v>2</v>
      </c>
    </row>
    <row r="57" spans="1:10" x14ac:dyDescent="0.25">
      <c r="A57" s="14" t="s">
        <v>121</v>
      </c>
      <c r="B57" s="14" t="s">
        <v>265</v>
      </c>
      <c r="C57" s="14"/>
      <c r="D57" s="14" t="s">
        <v>123</v>
      </c>
      <c r="E57" s="14" t="s">
        <v>266</v>
      </c>
      <c r="F57" s="14" t="s">
        <v>203</v>
      </c>
      <c r="G57" s="14" t="s">
        <v>107</v>
      </c>
      <c r="H57" s="14" t="s">
        <v>204</v>
      </c>
      <c r="I57" s="14" t="s">
        <v>109</v>
      </c>
      <c r="J57" s="14">
        <v>1</v>
      </c>
    </row>
    <row r="58" spans="1:10" x14ac:dyDescent="0.25">
      <c r="A58" s="14" t="s">
        <v>267</v>
      </c>
      <c r="B58" s="14" t="s">
        <v>268</v>
      </c>
      <c r="C58" s="14"/>
      <c r="D58" s="14" t="s">
        <v>269</v>
      </c>
      <c r="E58" s="14" t="s">
        <v>270</v>
      </c>
      <c r="F58" s="14" t="s">
        <v>203</v>
      </c>
      <c r="G58" s="14" t="s">
        <v>107</v>
      </c>
      <c r="H58" s="14" t="s">
        <v>204</v>
      </c>
      <c r="I58" s="14" t="s">
        <v>109</v>
      </c>
      <c r="J58" s="14">
        <v>1</v>
      </c>
    </row>
    <row r="59" spans="1:10" x14ac:dyDescent="0.25">
      <c r="A59" s="14" t="s">
        <v>128</v>
      </c>
      <c r="B59" s="14" t="s">
        <v>271</v>
      </c>
      <c r="C59" s="14"/>
      <c r="D59" s="14" t="s">
        <v>130</v>
      </c>
      <c r="E59" s="14" t="s">
        <v>272</v>
      </c>
      <c r="F59" s="14" t="s">
        <v>203</v>
      </c>
      <c r="G59" s="14" t="s">
        <v>107</v>
      </c>
      <c r="H59" s="14" t="s">
        <v>204</v>
      </c>
      <c r="I59" s="14" t="s">
        <v>109</v>
      </c>
      <c r="J59" s="14">
        <v>2</v>
      </c>
    </row>
    <row r="60" spans="1:10" x14ac:dyDescent="0.25">
      <c r="A60" s="14" t="s">
        <v>128</v>
      </c>
      <c r="B60" s="14" t="s">
        <v>273</v>
      </c>
      <c r="C60" s="14"/>
      <c r="D60" s="14" t="s">
        <v>130</v>
      </c>
      <c r="E60" s="14" t="s">
        <v>274</v>
      </c>
      <c r="F60" s="14" t="s">
        <v>203</v>
      </c>
      <c r="G60" s="14" t="s">
        <v>107</v>
      </c>
      <c r="H60" s="14" t="s">
        <v>204</v>
      </c>
      <c r="I60" s="14" t="s">
        <v>109</v>
      </c>
      <c r="J60" s="14">
        <v>1</v>
      </c>
    </row>
    <row r="61" spans="1:10" x14ac:dyDescent="0.25">
      <c r="A61" s="14" t="s">
        <v>128</v>
      </c>
      <c r="B61" s="14" t="s">
        <v>275</v>
      </c>
      <c r="C61" s="14"/>
      <c r="D61" s="14" t="s">
        <v>130</v>
      </c>
      <c r="E61" s="14" t="s">
        <v>276</v>
      </c>
      <c r="F61" s="14" t="s">
        <v>203</v>
      </c>
      <c r="G61" s="14" t="s">
        <v>107</v>
      </c>
      <c r="H61" s="14" t="s">
        <v>204</v>
      </c>
      <c r="I61" s="14" t="s">
        <v>109</v>
      </c>
      <c r="J61" s="14">
        <v>1</v>
      </c>
    </row>
    <row r="62" spans="1:10" x14ac:dyDescent="0.25">
      <c r="A62" s="14" t="s">
        <v>128</v>
      </c>
      <c r="B62" s="14" t="s">
        <v>277</v>
      </c>
      <c r="C62" s="14"/>
      <c r="D62" s="14" t="s">
        <v>130</v>
      </c>
      <c r="E62" s="14" t="s">
        <v>278</v>
      </c>
      <c r="F62" s="14" t="s">
        <v>203</v>
      </c>
      <c r="G62" s="14" t="s">
        <v>107</v>
      </c>
      <c r="H62" s="14" t="s">
        <v>204</v>
      </c>
      <c r="I62" s="14" t="s">
        <v>109</v>
      </c>
      <c r="J62" s="14">
        <v>1</v>
      </c>
    </row>
    <row r="63" spans="1:10" x14ac:dyDescent="0.25">
      <c r="A63" s="14" t="s">
        <v>128</v>
      </c>
      <c r="B63" s="14" t="s">
        <v>279</v>
      </c>
      <c r="C63" s="14"/>
      <c r="D63" s="14" t="s">
        <v>130</v>
      </c>
      <c r="E63" s="14" t="s">
        <v>280</v>
      </c>
      <c r="F63" s="14" t="s">
        <v>203</v>
      </c>
      <c r="G63" s="14" t="s">
        <v>107</v>
      </c>
      <c r="H63" s="14" t="s">
        <v>204</v>
      </c>
      <c r="I63" s="14" t="s">
        <v>109</v>
      </c>
      <c r="J63" s="14">
        <v>1</v>
      </c>
    </row>
    <row r="64" spans="1:10" x14ac:dyDescent="0.25">
      <c r="A64" s="14" t="s">
        <v>128</v>
      </c>
      <c r="B64" s="14" t="s">
        <v>279</v>
      </c>
      <c r="C64" s="14"/>
      <c r="D64" s="14" t="s">
        <v>130</v>
      </c>
      <c r="E64" s="14" t="s">
        <v>281</v>
      </c>
      <c r="F64" s="14" t="s">
        <v>203</v>
      </c>
      <c r="G64" s="14" t="s">
        <v>107</v>
      </c>
      <c r="H64" s="14" t="s">
        <v>204</v>
      </c>
      <c r="I64" s="14" t="s">
        <v>109</v>
      </c>
      <c r="J64" s="14">
        <v>1</v>
      </c>
    </row>
    <row r="65" spans="1:10" x14ac:dyDescent="0.25">
      <c r="A65" s="14" t="s">
        <v>128</v>
      </c>
      <c r="B65" s="14" t="s">
        <v>282</v>
      </c>
      <c r="C65" s="14"/>
      <c r="D65" s="14" t="s">
        <v>130</v>
      </c>
      <c r="E65" s="14" t="s">
        <v>283</v>
      </c>
      <c r="F65" s="14" t="s">
        <v>203</v>
      </c>
      <c r="G65" s="14" t="s">
        <v>107</v>
      </c>
      <c r="H65" s="14" t="s">
        <v>204</v>
      </c>
      <c r="I65" s="14" t="s">
        <v>109</v>
      </c>
      <c r="J65" s="14">
        <v>1</v>
      </c>
    </row>
    <row r="66" spans="1:10" x14ac:dyDescent="0.25">
      <c r="A66" s="14" t="s">
        <v>128</v>
      </c>
      <c r="B66" s="14" t="s">
        <v>284</v>
      </c>
      <c r="C66" s="14"/>
      <c r="D66" s="14" t="s">
        <v>130</v>
      </c>
      <c r="E66" s="14" t="s">
        <v>285</v>
      </c>
      <c r="F66" s="14" t="s">
        <v>203</v>
      </c>
      <c r="G66" s="14" t="s">
        <v>107</v>
      </c>
      <c r="H66" s="14" t="s">
        <v>204</v>
      </c>
      <c r="I66" s="14" t="s">
        <v>109</v>
      </c>
      <c r="J66" s="14">
        <v>1</v>
      </c>
    </row>
    <row r="67" spans="1:10" x14ac:dyDescent="0.25">
      <c r="A67" s="14" t="s">
        <v>128</v>
      </c>
      <c r="B67" s="14" t="s">
        <v>286</v>
      </c>
      <c r="C67" s="14"/>
      <c r="D67" s="14" t="s">
        <v>130</v>
      </c>
      <c r="E67" s="14" t="s">
        <v>287</v>
      </c>
      <c r="F67" s="14" t="s">
        <v>203</v>
      </c>
      <c r="G67" s="14" t="s">
        <v>107</v>
      </c>
      <c r="H67" s="14" t="s">
        <v>204</v>
      </c>
      <c r="I67" s="14" t="s">
        <v>109</v>
      </c>
      <c r="J67" s="14">
        <v>1</v>
      </c>
    </row>
    <row r="68" spans="1:10" x14ac:dyDescent="0.25">
      <c r="A68" s="14" t="s">
        <v>128</v>
      </c>
      <c r="B68" s="14" t="s">
        <v>288</v>
      </c>
      <c r="C68" s="14"/>
      <c r="D68" s="14" t="s">
        <v>130</v>
      </c>
      <c r="E68" s="14" t="s">
        <v>289</v>
      </c>
      <c r="F68" s="14" t="s">
        <v>203</v>
      </c>
      <c r="G68" s="14" t="s">
        <v>107</v>
      </c>
      <c r="H68" s="14" t="s">
        <v>204</v>
      </c>
      <c r="I68" s="14" t="s">
        <v>109</v>
      </c>
      <c r="J68" s="14">
        <v>1</v>
      </c>
    </row>
    <row r="69" spans="1:10" x14ac:dyDescent="0.25">
      <c r="A69" s="14" t="s">
        <v>128</v>
      </c>
      <c r="B69" s="14" t="s">
        <v>290</v>
      </c>
      <c r="C69" s="14"/>
      <c r="D69" s="14" t="s">
        <v>130</v>
      </c>
      <c r="E69" s="14" t="s">
        <v>291</v>
      </c>
      <c r="F69" s="14" t="s">
        <v>203</v>
      </c>
      <c r="G69" s="14" t="s">
        <v>107</v>
      </c>
      <c r="H69" s="14" t="s">
        <v>204</v>
      </c>
      <c r="I69" s="14" t="s">
        <v>109</v>
      </c>
      <c r="J69" s="14">
        <v>1</v>
      </c>
    </row>
    <row r="70" spans="1:10" x14ac:dyDescent="0.25">
      <c r="A70" s="14" t="s">
        <v>128</v>
      </c>
      <c r="B70" s="14" t="s">
        <v>292</v>
      </c>
      <c r="C70" s="14"/>
      <c r="D70" s="14" t="s">
        <v>293</v>
      </c>
      <c r="E70" s="14" t="s">
        <v>294</v>
      </c>
      <c r="F70" s="14" t="s">
        <v>203</v>
      </c>
      <c r="G70" s="14" t="s">
        <v>107</v>
      </c>
      <c r="H70" s="14" t="s">
        <v>204</v>
      </c>
      <c r="I70" s="14" t="s">
        <v>109</v>
      </c>
      <c r="J70" s="14">
        <v>1</v>
      </c>
    </row>
    <row r="71" spans="1:10" x14ac:dyDescent="0.25">
      <c r="A71" s="14" t="s">
        <v>128</v>
      </c>
      <c r="B71" s="14" t="s">
        <v>282</v>
      </c>
      <c r="C71" s="14"/>
      <c r="D71" s="14" t="s">
        <v>130</v>
      </c>
      <c r="E71" s="14" t="s">
        <v>295</v>
      </c>
      <c r="F71" s="14" t="s">
        <v>203</v>
      </c>
      <c r="G71" s="14" t="s">
        <v>107</v>
      </c>
      <c r="H71" s="14" t="s">
        <v>204</v>
      </c>
      <c r="I71" s="14" t="s">
        <v>109</v>
      </c>
      <c r="J71" s="14">
        <v>1</v>
      </c>
    </row>
    <row r="72" spans="1:10" x14ac:dyDescent="0.25">
      <c r="A72" s="14" t="s">
        <v>128</v>
      </c>
      <c r="B72" s="14" t="s">
        <v>134</v>
      </c>
      <c r="C72" s="14"/>
      <c r="D72" s="14" t="s">
        <v>130</v>
      </c>
      <c r="E72" s="14" t="s">
        <v>296</v>
      </c>
      <c r="F72" s="14" t="s">
        <v>203</v>
      </c>
      <c r="G72" s="14" t="s">
        <v>107</v>
      </c>
      <c r="H72" s="14" t="s">
        <v>204</v>
      </c>
      <c r="I72" s="14" t="s">
        <v>109</v>
      </c>
      <c r="J72" s="14">
        <v>1</v>
      </c>
    </row>
    <row r="73" spans="1:10" x14ac:dyDescent="0.25">
      <c r="A73" s="14" t="s">
        <v>128</v>
      </c>
      <c r="B73" s="14" t="s">
        <v>134</v>
      </c>
      <c r="C73" s="14"/>
      <c r="D73" s="14" t="s">
        <v>130</v>
      </c>
      <c r="E73" s="14" t="s">
        <v>297</v>
      </c>
      <c r="F73" s="14" t="s">
        <v>203</v>
      </c>
      <c r="G73" s="14" t="s">
        <v>107</v>
      </c>
      <c r="H73" s="14" t="s">
        <v>204</v>
      </c>
      <c r="I73" s="14" t="s">
        <v>109</v>
      </c>
      <c r="J73" s="14">
        <v>1</v>
      </c>
    </row>
    <row r="74" spans="1:10" x14ac:dyDescent="0.25">
      <c r="A74" s="14" t="s">
        <v>128</v>
      </c>
      <c r="B74" s="14" t="s">
        <v>134</v>
      </c>
      <c r="C74" s="14"/>
      <c r="D74" s="14" t="s">
        <v>130</v>
      </c>
      <c r="E74" s="14" t="s">
        <v>298</v>
      </c>
      <c r="F74" s="14" t="s">
        <v>203</v>
      </c>
      <c r="G74" s="14" t="s">
        <v>107</v>
      </c>
      <c r="H74" s="14" t="s">
        <v>204</v>
      </c>
      <c r="I74" s="14" t="s">
        <v>109</v>
      </c>
      <c r="J74" s="14">
        <v>1</v>
      </c>
    </row>
    <row r="75" spans="1:10" x14ac:dyDescent="0.25">
      <c r="A75" s="14" t="s">
        <v>128</v>
      </c>
      <c r="B75" s="14" t="s">
        <v>271</v>
      </c>
      <c r="C75" s="14"/>
      <c r="D75" s="14" t="s">
        <v>130</v>
      </c>
      <c r="E75" s="14" t="s">
        <v>299</v>
      </c>
      <c r="F75" s="14" t="s">
        <v>203</v>
      </c>
      <c r="G75" s="14" t="s">
        <v>107</v>
      </c>
      <c r="H75" s="14" t="s">
        <v>204</v>
      </c>
      <c r="I75" s="14" t="s">
        <v>109</v>
      </c>
      <c r="J75" s="14">
        <v>1</v>
      </c>
    </row>
    <row r="76" spans="1:10" x14ac:dyDescent="0.25">
      <c r="A76" s="14" t="s">
        <v>128</v>
      </c>
      <c r="B76" s="14" t="s">
        <v>300</v>
      </c>
      <c r="C76" s="14"/>
      <c r="D76" s="14" t="s">
        <v>130</v>
      </c>
      <c r="E76" s="14" t="s">
        <v>301</v>
      </c>
      <c r="F76" s="14" t="s">
        <v>203</v>
      </c>
      <c r="G76" s="14" t="s">
        <v>107</v>
      </c>
      <c r="H76" s="14" t="s">
        <v>204</v>
      </c>
      <c r="I76" s="14" t="s">
        <v>109</v>
      </c>
      <c r="J76" s="14">
        <v>1</v>
      </c>
    </row>
    <row r="77" spans="1:10" x14ac:dyDescent="0.25">
      <c r="A77" s="14" t="s">
        <v>128</v>
      </c>
      <c r="B77" s="14" t="s">
        <v>302</v>
      </c>
      <c r="C77" s="14"/>
      <c r="D77" s="14" t="s">
        <v>130</v>
      </c>
      <c r="E77" s="14" t="s">
        <v>303</v>
      </c>
      <c r="F77" s="14" t="s">
        <v>203</v>
      </c>
      <c r="G77" s="14" t="s">
        <v>107</v>
      </c>
      <c r="H77" s="14" t="s">
        <v>204</v>
      </c>
      <c r="I77" s="14" t="s">
        <v>109</v>
      </c>
      <c r="J77" s="14">
        <v>1</v>
      </c>
    </row>
    <row r="78" spans="1:10" x14ac:dyDescent="0.25">
      <c r="A78" s="14" t="s">
        <v>128</v>
      </c>
      <c r="B78" s="14" t="s">
        <v>304</v>
      </c>
      <c r="C78" s="14"/>
      <c r="D78" s="14" t="s">
        <v>130</v>
      </c>
      <c r="E78" s="14" t="s">
        <v>305</v>
      </c>
      <c r="F78" s="14" t="s">
        <v>203</v>
      </c>
      <c r="G78" s="14" t="s">
        <v>107</v>
      </c>
      <c r="H78" s="14" t="s">
        <v>204</v>
      </c>
      <c r="I78" s="14" t="s">
        <v>109</v>
      </c>
      <c r="J78" s="14">
        <v>1</v>
      </c>
    </row>
    <row r="79" spans="1:10" x14ac:dyDescent="0.25">
      <c r="A79" s="14" t="s">
        <v>128</v>
      </c>
      <c r="B79" s="14" t="s">
        <v>306</v>
      </c>
      <c r="C79" s="14"/>
      <c r="D79" s="14" t="s">
        <v>130</v>
      </c>
      <c r="E79" s="14" t="s">
        <v>307</v>
      </c>
      <c r="F79" s="14" t="s">
        <v>203</v>
      </c>
      <c r="G79" s="14" t="s">
        <v>107</v>
      </c>
      <c r="H79" s="14" t="s">
        <v>204</v>
      </c>
      <c r="I79" s="14" t="s">
        <v>109</v>
      </c>
      <c r="J79" s="14">
        <v>1</v>
      </c>
    </row>
    <row r="80" spans="1:10" x14ac:dyDescent="0.25">
      <c r="A80" s="14" t="s">
        <v>128</v>
      </c>
      <c r="B80" s="14" t="s">
        <v>308</v>
      </c>
      <c r="C80" s="14"/>
      <c r="D80" s="14" t="s">
        <v>130</v>
      </c>
      <c r="E80" s="14" t="s">
        <v>309</v>
      </c>
      <c r="F80" s="14" t="s">
        <v>203</v>
      </c>
      <c r="G80" s="14" t="s">
        <v>107</v>
      </c>
      <c r="H80" s="14" t="s">
        <v>204</v>
      </c>
      <c r="I80" s="14" t="s">
        <v>109</v>
      </c>
      <c r="J80" s="14">
        <v>1</v>
      </c>
    </row>
    <row r="81" spans="1:10" x14ac:dyDescent="0.25">
      <c r="A81" s="14" t="s">
        <v>310</v>
      </c>
      <c r="B81" s="14" t="s">
        <v>311</v>
      </c>
      <c r="C81" s="14"/>
      <c r="D81" s="14" t="s">
        <v>312</v>
      </c>
      <c r="E81" s="14" t="s">
        <v>313</v>
      </c>
      <c r="F81" s="14" t="s">
        <v>203</v>
      </c>
      <c r="G81" s="14" t="s">
        <v>107</v>
      </c>
      <c r="H81" s="14" t="s">
        <v>204</v>
      </c>
      <c r="I81" s="14" t="s">
        <v>109</v>
      </c>
      <c r="J81" s="14">
        <v>1</v>
      </c>
    </row>
    <row r="82" spans="1:10" x14ac:dyDescent="0.25">
      <c r="A82" s="14" t="s">
        <v>310</v>
      </c>
      <c r="B82" s="14" t="s">
        <v>314</v>
      </c>
      <c r="C82" s="14"/>
      <c r="D82" s="14" t="s">
        <v>312</v>
      </c>
      <c r="E82" s="14" t="s">
        <v>315</v>
      </c>
      <c r="F82" s="14" t="s">
        <v>203</v>
      </c>
      <c r="G82" s="14" t="s">
        <v>107</v>
      </c>
      <c r="H82" s="14" t="s">
        <v>204</v>
      </c>
      <c r="I82" s="14" t="s">
        <v>109</v>
      </c>
      <c r="J82" s="14">
        <v>1</v>
      </c>
    </row>
    <row r="83" spans="1:10" x14ac:dyDescent="0.25">
      <c r="A83" s="14" t="s">
        <v>310</v>
      </c>
      <c r="B83" s="14" t="s">
        <v>316</v>
      </c>
      <c r="C83" s="14"/>
      <c r="D83" s="14" t="s">
        <v>312</v>
      </c>
      <c r="E83" s="14" t="s">
        <v>317</v>
      </c>
      <c r="F83" s="14" t="s">
        <v>203</v>
      </c>
      <c r="G83" s="14" t="s">
        <v>107</v>
      </c>
      <c r="H83" s="14" t="s">
        <v>204</v>
      </c>
      <c r="I83" s="14" t="s">
        <v>109</v>
      </c>
      <c r="J83" s="14">
        <v>1</v>
      </c>
    </row>
    <row r="84" spans="1:10" x14ac:dyDescent="0.25">
      <c r="A84" s="14" t="s">
        <v>310</v>
      </c>
      <c r="B84" s="14" t="s">
        <v>318</v>
      </c>
      <c r="C84" s="14"/>
      <c r="D84" s="14" t="s">
        <v>312</v>
      </c>
      <c r="E84" s="14" t="s">
        <v>319</v>
      </c>
      <c r="F84" s="14" t="s">
        <v>203</v>
      </c>
      <c r="G84" s="14" t="s">
        <v>107</v>
      </c>
      <c r="H84" s="14" t="s">
        <v>204</v>
      </c>
      <c r="I84" s="14" t="s">
        <v>109</v>
      </c>
      <c r="J84" s="14">
        <v>1</v>
      </c>
    </row>
    <row r="85" spans="1:10" x14ac:dyDescent="0.25">
      <c r="A85" s="14" t="s">
        <v>310</v>
      </c>
      <c r="B85" s="14" t="s">
        <v>320</v>
      </c>
      <c r="C85" s="14"/>
      <c r="D85" s="14" t="s">
        <v>312</v>
      </c>
      <c r="E85" s="14" t="s">
        <v>321</v>
      </c>
      <c r="F85" s="14" t="s">
        <v>203</v>
      </c>
      <c r="G85" s="14" t="s">
        <v>107</v>
      </c>
      <c r="H85" s="14" t="s">
        <v>204</v>
      </c>
      <c r="I85" s="14" t="s">
        <v>109</v>
      </c>
      <c r="J85" s="14">
        <v>1</v>
      </c>
    </row>
    <row r="86" spans="1:10" x14ac:dyDescent="0.25">
      <c r="A86" s="14" t="s">
        <v>310</v>
      </c>
      <c r="B86" s="14" t="s">
        <v>322</v>
      </c>
      <c r="C86" s="14"/>
      <c r="D86" s="14" t="s">
        <v>312</v>
      </c>
      <c r="E86" s="14" t="s">
        <v>323</v>
      </c>
      <c r="F86" s="14" t="s">
        <v>203</v>
      </c>
      <c r="G86" s="14" t="s">
        <v>107</v>
      </c>
      <c r="H86" s="14" t="s">
        <v>204</v>
      </c>
      <c r="I86" s="14" t="s">
        <v>109</v>
      </c>
      <c r="J86" s="14">
        <v>1</v>
      </c>
    </row>
    <row r="87" spans="1:10" x14ac:dyDescent="0.25">
      <c r="A87" s="14" t="s">
        <v>310</v>
      </c>
      <c r="B87" s="14" t="s">
        <v>324</v>
      </c>
      <c r="C87" s="14"/>
      <c r="D87" s="14" t="s">
        <v>312</v>
      </c>
      <c r="E87" s="14" t="s">
        <v>325</v>
      </c>
      <c r="F87" s="14" t="s">
        <v>203</v>
      </c>
      <c r="G87" s="14" t="s">
        <v>107</v>
      </c>
      <c r="H87" s="14" t="s">
        <v>204</v>
      </c>
      <c r="I87" s="14" t="s">
        <v>109</v>
      </c>
      <c r="J87" s="14">
        <v>1</v>
      </c>
    </row>
    <row r="88" spans="1:10" x14ac:dyDescent="0.25">
      <c r="A88" s="14" t="s">
        <v>144</v>
      </c>
      <c r="B88" s="14" t="s">
        <v>326</v>
      </c>
      <c r="C88" s="14"/>
      <c r="D88" s="14" t="s">
        <v>146</v>
      </c>
      <c r="E88" s="14" t="s">
        <v>327</v>
      </c>
      <c r="F88" s="14" t="s">
        <v>203</v>
      </c>
      <c r="G88" s="14" t="s">
        <v>107</v>
      </c>
      <c r="H88" s="14" t="s">
        <v>204</v>
      </c>
      <c r="I88" s="14" t="s">
        <v>109</v>
      </c>
      <c r="J88" s="14">
        <v>1</v>
      </c>
    </row>
    <row r="89" spans="1:10" x14ac:dyDescent="0.25">
      <c r="A89" s="14" t="s">
        <v>144</v>
      </c>
      <c r="B89" s="14" t="s">
        <v>328</v>
      </c>
      <c r="C89" s="14"/>
      <c r="D89" s="14" t="s">
        <v>146</v>
      </c>
      <c r="E89" s="14" t="s">
        <v>329</v>
      </c>
      <c r="F89" s="14" t="s">
        <v>203</v>
      </c>
      <c r="G89" s="14" t="s">
        <v>107</v>
      </c>
      <c r="H89" s="14" t="s">
        <v>204</v>
      </c>
      <c r="I89" s="14" t="s">
        <v>109</v>
      </c>
      <c r="J89" s="14">
        <v>1</v>
      </c>
    </row>
    <row r="90" spans="1:10" x14ac:dyDescent="0.25">
      <c r="A90" s="14" t="s">
        <v>144</v>
      </c>
      <c r="B90" s="14" t="s">
        <v>330</v>
      </c>
      <c r="C90" s="14"/>
      <c r="D90" s="14" t="s">
        <v>146</v>
      </c>
      <c r="E90" s="14" t="s">
        <v>331</v>
      </c>
      <c r="F90" s="14" t="s">
        <v>203</v>
      </c>
      <c r="G90" s="14" t="s">
        <v>107</v>
      </c>
      <c r="H90" s="14" t="s">
        <v>204</v>
      </c>
      <c r="I90" s="14" t="s">
        <v>109</v>
      </c>
      <c r="J90" s="14">
        <v>1</v>
      </c>
    </row>
    <row r="91" spans="1:10" x14ac:dyDescent="0.25">
      <c r="A91" s="14" t="s">
        <v>144</v>
      </c>
      <c r="B91" s="14" t="s">
        <v>332</v>
      </c>
      <c r="C91" s="14"/>
      <c r="D91" s="14" t="s">
        <v>146</v>
      </c>
      <c r="E91" s="14" t="s">
        <v>333</v>
      </c>
      <c r="F91" s="14" t="s">
        <v>203</v>
      </c>
      <c r="G91" s="14" t="s">
        <v>107</v>
      </c>
      <c r="H91" s="14" t="s">
        <v>204</v>
      </c>
      <c r="I91" s="14" t="s">
        <v>109</v>
      </c>
      <c r="J91" s="14">
        <v>1</v>
      </c>
    </row>
    <row r="92" spans="1:10" x14ac:dyDescent="0.25">
      <c r="A92" s="14" t="s">
        <v>144</v>
      </c>
      <c r="B92" s="14" t="s">
        <v>334</v>
      </c>
      <c r="C92" s="14"/>
      <c r="D92" s="14" t="s">
        <v>146</v>
      </c>
      <c r="E92" s="14" t="s">
        <v>335</v>
      </c>
      <c r="F92" s="14" t="s">
        <v>203</v>
      </c>
      <c r="G92" s="14" t="s">
        <v>107</v>
      </c>
      <c r="H92" s="14" t="s">
        <v>204</v>
      </c>
      <c r="I92" s="14" t="s">
        <v>109</v>
      </c>
      <c r="J92" s="14">
        <v>1</v>
      </c>
    </row>
    <row r="93" spans="1:10" x14ac:dyDescent="0.25">
      <c r="A93" s="14" t="s">
        <v>144</v>
      </c>
      <c r="B93" s="14" t="s">
        <v>336</v>
      </c>
      <c r="C93" s="14"/>
      <c r="D93" s="14" t="s">
        <v>146</v>
      </c>
      <c r="E93" s="14" t="s">
        <v>337</v>
      </c>
      <c r="F93" s="14" t="s">
        <v>203</v>
      </c>
      <c r="G93" s="14" t="s">
        <v>107</v>
      </c>
      <c r="H93" s="14" t="s">
        <v>204</v>
      </c>
      <c r="I93" s="14" t="s">
        <v>109</v>
      </c>
      <c r="J93" s="14">
        <v>1</v>
      </c>
    </row>
    <row r="94" spans="1:10" x14ac:dyDescent="0.25">
      <c r="A94" s="14" t="s">
        <v>144</v>
      </c>
      <c r="B94" s="14" t="s">
        <v>338</v>
      </c>
      <c r="C94" s="14"/>
      <c r="D94" s="14" t="s">
        <v>146</v>
      </c>
      <c r="E94" s="14" t="s">
        <v>339</v>
      </c>
      <c r="F94" s="14" t="s">
        <v>203</v>
      </c>
      <c r="G94" s="14" t="s">
        <v>107</v>
      </c>
      <c r="H94" s="14" t="s">
        <v>204</v>
      </c>
      <c r="I94" s="14" t="s">
        <v>109</v>
      </c>
      <c r="J94" s="14">
        <v>1</v>
      </c>
    </row>
    <row r="95" spans="1:10" x14ac:dyDescent="0.25">
      <c r="A95" s="14" t="s">
        <v>144</v>
      </c>
      <c r="B95" s="14" t="s">
        <v>338</v>
      </c>
      <c r="C95" s="14"/>
      <c r="D95" s="14" t="s">
        <v>146</v>
      </c>
      <c r="E95" s="14" t="s">
        <v>340</v>
      </c>
      <c r="F95" s="14" t="s">
        <v>203</v>
      </c>
      <c r="G95" s="14" t="s">
        <v>107</v>
      </c>
      <c r="H95" s="14" t="s">
        <v>204</v>
      </c>
      <c r="I95" s="14" t="s">
        <v>109</v>
      </c>
      <c r="J95" s="14">
        <v>1</v>
      </c>
    </row>
    <row r="96" spans="1:10" x14ac:dyDescent="0.25">
      <c r="A96" s="14" t="s">
        <v>144</v>
      </c>
      <c r="B96" s="14" t="s">
        <v>341</v>
      </c>
      <c r="C96" s="14"/>
      <c r="D96" s="14" t="s">
        <v>146</v>
      </c>
      <c r="E96" s="14" t="s">
        <v>342</v>
      </c>
      <c r="F96" s="14" t="s">
        <v>203</v>
      </c>
      <c r="G96" s="14" t="s">
        <v>107</v>
      </c>
      <c r="H96" s="14" t="s">
        <v>204</v>
      </c>
      <c r="I96" s="14" t="s">
        <v>109</v>
      </c>
      <c r="J96" s="14">
        <v>1</v>
      </c>
    </row>
    <row r="97" spans="1:10" x14ac:dyDescent="0.25">
      <c r="A97" s="14" t="s">
        <v>144</v>
      </c>
      <c r="B97" s="14" t="s">
        <v>343</v>
      </c>
      <c r="C97" s="14"/>
      <c r="D97" s="14" t="s">
        <v>146</v>
      </c>
      <c r="E97" s="14" t="s">
        <v>344</v>
      </c>
      <c r="F97" s="14" t="s">
        <v>203</v>
      </c>
      <c r="G97" s="14" t="s">
        <v>107</v>
      </c>
      <c r="H97" s="14" t="s">
        <v>204</v>
      </c>
      <c r="I97" s="14" t="s">
        <v>109</v>
      </c>
      <c r="J97" s="14">
        <v>1</v>
      </c>
    </row>
    <row r="98" spans="1:10" x14ac:dyDescent="0.25">
      <c r="A98" s="14" t="s">
        <v>144</v>
      </c>
      <c r="B98" s="14" t="s">
        <v>345</v>
      </c>
      <c r="C98" s="14"/>
      <c r="D98" s="14" t="s">
        <v>146</v>
      </c>
      <c r="E98" s="14" t="s">
        <v>346</v>
      </c>
      <c r="F98" s="14" t="s">
        <v>203</v>
      </c>
      <c r="G98" s="14" t="s">
        <v>107</v>
      </c>
      <c r="H98" s="14" t="s">
        <v>204</v>
      </c>
      <c r="I98" s="14" t="s">
        <v>109</v>
      </c>
      <c r="J98" s="14">
        <v>1</v>
      </c>
    </row>
    <row r="99" spans="1:10" x14ac:dyDescent="0.25">
      <c r="A99" s="14" t="s">
        <v>144</v>
      </c>
      <c r="B99" s="14" t="s">
        <v>347</v>
      </c>
      <c r="C99" s="14"/>
      <c r="D99" s="14" t="s">
        <v>146</v>
      </c>
      <c r="E99" s="14" t="s">
        <v>348</v>
      </c>
      <c r="F99" s="14" t="s">
        <v>203</v>
      </c>
      <c r="G99" s="14" t="s">
        <v>107</v>
      </c>
      <c r="H99" s="14" t="s">
        <v>204</v>
      </c>
      <c r="I99" s="14" t="s">
        <v>109</v>
      </c>
      <c r="J99" s="14">
        <v>1</v>
      </c>
    </row>
    <row r="100" spans="1:10" x14ac:dyDescent="0.25">
      <c r="A100" s="14" t="s">
        <v>148</v>
      </c>
      <c r="B100" s="14" t="s">
        <v>349</v>
      </c>
      <c r="C100" s="14"/>
      <c r="D100" s="14" t="s">
        <v>150</v>
      </c>
      <c r="E100" s="14" t="s">
        <v>350</v>
      </c>
      <c r="F100" s="14" t="s">
        <v>203</v>
      </c>
      <c r="G100" s="14" t="s">
        <v>107</v>
      </c>
      <c r="H100" s="14" t="s">
        <v>204</v>
      </c>
      <c r="I100" s="14" t="s">
        <v>109</v>
      </c>
      <c r="J100" s="14">
        <v>1</v>
      </c>
    </row>
    <row r="101" spans="1:10" x14ac:dyDescent="0.25">
      <c r="A101" s="14" t="s">
        <v>148</v>
      </c>
      <c r="B101" s="14" t="s">
        <v>351</v>
      </c>
      <c r="C101" s="14"/>
      <c r="D101" s="14" t="s">
        <v>150</v>
      </c>
      <c r="E101" s="14" t="s">
        <v>352</v>
      </c>
      <c r="F101" s="14" t="s">
        <v>203</v>
      </c>
      <c r="G101" s="14" t="s">
        <v>107</v>
      </c>
      <c r="H101" s="14" t="s">
        <v>204</v>
      </c>
      <c r="I101" s="14" t="s">
        <v>109</v>
      </c>
      <c r="J101" s="14">
        <v>1</v>
      </c>
    </row>
    <row r="102" spans="1:10" x14ac:dyDescent="0.25">
      <c r="A102" s="14" t="s">
        <v>148</v>
      </c>
      <c r="B102" s="14" t="s">
        <v>353</v>
      </c>
      <c r="C102" s="14"/>
      <c r="D102" s="14" t="s">
        <v>150</v>
      </c>
      <c r="E102" s="14" t="s">
        <v>354</v>
      </c>
      <c r="F102" s="14" t="s">
        <v>203</v>
      </c>
      <c r="G102" s="14" t="s">
        <v>107</v>
      </c>
      <c r="H102" s="14" t="s">
        <v>204</v>
      </c>
      <c r="I102" s="14" t="s">
        <v>109</v>
      </c>
      <c r="J102" s="14">
        <v>1</v>
      </c>
    </row>
    <row r="103" spans="1:10" x14ac:dyDescent="0.25">
      <c r="A103" s="14" t="s">
        <v>148</v>
      </c>
      <c r="B103" s="14" t="s">
        <v>355</v>
      </c>
      <c r="C103" s="14"/>
      <c r="D103" s="14" t="s">
        <v>150</v>
      </c>
      <c r="E103" s="14" t="s">
        <v>356</v>
      </c>
      <c r="F103" s="14" t="s">
        <v>203</v>
      </c>
      <c r="G103" s="14" t="s">
        <v>107</v>
      </c>
      <c r="H103" s="14" t="s">
        <v>204</v>
      </c>
      <c r="I103" s="14" t="s">
        <v>109</v>
      </c>
      <c r="J103" s="14">
        <v>1</v>
      </c>
    </row>
    <row r="104" spans="1:10" x14ac:dyDescent="0.25">
      <c r="A104" s="14" t="s">
        <v>148</v>
      </c>
      <c r="B104" s="14" t="s">
        <v>357</v>
      </c>
      <c r="C104" s="14"/>
      <c r="D104" s="14" t="s">
        <v>150</v>
      </c>
      <c r="E104" s="14" t="s">
        <v>358</v>
      </c>
      <c r="F104" s="14" t="s">
        <v>203</v>
      </c>
      <c r="G104" s="14" t="s">
        <v>107</v>
      </c>
      <c r="H104" s="14" t="s">
        <v>204</v>
      </c>
      <c r="I104" s="14" t="s">
        <v>109</v>
      </c>
      <c r="J104" s="14">
        <v>1</v>
      </c>
    </row>
    <row r="105" spans="1:10" x14ac:dyDescent="0.25">
      <c r="A105" s="14" t="s">
        <v>148</v>
      </c>
      <c r="B105" s="14" t="s">
        <v>359</v>
      </c>
      <c r="C105" s="14"/>
      <c r="D105" s="14" t="s">
        <v>156</v>
      </c>
      <c r="E105" s="14" t="s">
        <v>360</v>
      </c>
      <c r="F105" s="14" t="s">
        <v>203</v>
      </c>
      <c r="G105" s="14" t="s">
        <v>107</v>
      </c>
      <c r="H105" s="14" t="s">
        <v>204</v>
      </c>
      <c r="I105" s="14" t="s">
        <v>109</v>
      </c>
      <c r="J105" s="14">
        <v>1</v>
      </c>
    </row>
    <row r="106" spans="1:10" x14ac:dyDescent="0.25">
      <c r="A106" s="14" t="s">
        <v>148</v>
      </c>
      <c r="B106" s="14" t="s">
        <v>361</v>
      </c>
      <c r="C106" s="14"/>
      <c r="D106" s="14" t="s">
        <v>159</v>
      </c>
      <c r="E106" s="14" t="s">
        <v>362</v>
      </c>
      <c r="F106" s="14" t="s">
        <v>203</v>
      </c>
      <c r="G106" s="14" t="s">
        <v>107</v>
      </c>
      <c r="H106" s="14" t="s">
        <v>204</v>
      </c>
      <c r="I106" s="14" t="s">
        <v>109</v>
      </c>
      <c r="J106" s="14">
        <v>1</v>
      </c>
    </row>
    <row r="107" spans="1:10" x14ac:dyDescent="0.25">
      <c r="A107" s="14" t="s">
        <v>148</v>
      </c>
      <c r="B107" s="14" t="s">
        <v>363</v>
      </c>
      <c r="C107" s="14"/>
      <c r="D107" s="14" t="s">
        <v>156</v>
      </c>
      <c r="E107" s="14" t="s">
        <v>364</v>
      </c>
      <c r="F107" s="14" t="s">
        <v>203</v>
      </c>
      <c r="G107" s="14" t="s">
        <v>107</v>
      </c>
      <c r="H107" s="14" t="s">
        <v>204</v>
      </c>
      <c r="I107" s="14" t="s">
        <v>109</v>
      </c>
      <c r="J107" s="14">
        <v>1</v>
      </c>
    </row>
    <row r="108" spans="1:10" x14ac:dyDescent="0.25">
      <c r="A108" s="14" t="s">
        <v>148</v>
      </c>
      <c r="B108" s="14" t="s">
        <v>365</v>
      </c>
      <c r="C108" s="14"/>
      <c r="D108" s="14" t="s">
        <v>156</v>
      </c>
      <c r="E108" s="14" t="s">
        <v>366</v>
      </c>
      <c r="F108" s="14" t="s">
        <v>203</v>
      </c>
      <c r="G108" s="14" t="s">
        <v>107</v>
      </c>
      <c r="H108" s="14" t="s">
        <v>204</v>
      </c>
      <c r="I108" s="14" t="s">
        <v>109</v>
      </c>
      <c r="J108" s="14">
        <v>1</v>
      </c>
    </row>
    <row r="109" spans="1:10" x14ac:dyDescent="0.25">
      <c r="A109" s="14" t="s">
        <v>148</v>
      </c>
      <c r="B109" s="14" t="s">
        <v>158</v>
      </c>
      <c r="C109" s="14"/>
      <c r="D109" s="14" t="s">
        <v>159</v>
      </c>
      <c r="E109" s="14" t="s">
        <v>367</v>
      </c>
      <c r="F109" s="14" t="s">
        <v>203</v>
      </c>
      <c r="G109" s="14" t="s">
        <v>107</v>
      </c>
      <c r="H109" s="14" t="s">
        <v>204</v>
      </c>
      <c r="I109" s="14" t="s">
        <v>109</v>
      </c>
      <c r="J109" s="14">
        <v>1</v>
      </c>
    </row>
    <row r="110" spans="1:10" x14ac:dyDescent="0.25">
      <c r="A110" s="14" t="s">
        <v>161</v>
      </c>
      <c r="B110" s="14" t="s">
        <v>368</v>
      </c>
      <c r="C110" s="14"/>
      <c r="D110" s="14" t="s">
        <v>163</v>
      </c>
      <c r="E110" s="14" t="s">
        <v>369</v>
      </c>
      <c r="F110" s="14" t="s">
        <v>203</v>
      </c>
      <c r="G110" s="14" t="s">
        <v>107</v>
      </c>
      <c r="H110" s="14" t="s">
        <v>204</v>
      </c>
      <c r="I110" s="14" t="s">
        <v>109</v>
      </c>
      <c r="J110" s="14">
        <v>1</v>
      </c>
    </row>
    <row r="111" spans="1:10" x14ac:dyDescent="0.25">
      <c r="A111" s="14" t="s">
        <v>161</v>
      </c>
      <c r="B111" s="14" t="s">
        <v>370</v>
      </c>
      <c r="C111" s="14"/>
      <c r="D111" s="14" t="s">
        <v>163</v>
      </c>
      <c r="E111" s="14" t="s">
        <v>371</v>
      </c>
      <c r="F111" s="14" t="s">
        <v>203</v>
      </c>
      <c r="G111" s="14" t="s">
        <v>107</v>
      </c>
      <c r="H111" s="14" t="s">
        <v>204</v>
      </c>
      <c r="I111" s="14" t="s">
        <v>109</v>
      </c>
      <c r="J111" s="14">
        <v>1</v>
      </c>
    </row>
    <row r="112" spans="1:10" x14ac:dyDescent="0.25">
      <c r="A112" s="14" t="s">
        <v>161</v>
      </c>
      <c r="B112" s="14" t="s">
        <v>372</v>
      </c>
      <c r="C112" s="14"/>
      <c r="D112" s="14" t="s">
        <v>166</v>
      </c>
      <c r="E112" s="14" t="s">
        <v>373</v>
      </c>
      <c r="F112" s="14" t="s">
        <v>203</v>
      </c>
      <c r="G112" s="14" t="s">
        <v>107</v>
      </c>
      <c r="H112" s="14" t="s">
        <v>204</v>
      </c>
      <c r="I112" s="14" t="s">
        <v>109</v>
      </c>
      <c r="J112" s="14">
        <v>1</v>
      </c>
    </row>
    <row r="113" spans="1:10" x14ac:dyDescent="0.25">
      <c r="A113" s="14" t="s">
        <v>161</v>
      </c>
      <c r="B113" s="14" t="s">
        <v>374</v>
      </c>
      <c r="C113" s="14"/>
      <c r="D113" s="14" t="s">
        <v>163</v>
      </c>
      <c r="E113" s="14" t="s">
        <v>375</v>
      </c>
      <c r="F113" s="14" t="s">
        <v>203</v>
      </c>
      <c r="G113" s="14" t="s">
        <v>107</v>
      </c>
      <c r="H113" s="14" t="s">
        <v>204</v>
      </c>
      <c r="I113" s="14" t="s">
        <v>109</v>
      </c>
      <c r="J113" s="14">
        <v>1</v>
      </c>
    </row>
    <row r="114" spans="1:10" x14ac:dyDescent="0.25">
      <c r="A114" s="14" t="s">
        <v>376</v>
      </c>
      <c r="B114" s="14" t="s">
        <v>377</v>
      </c>
      <c r="C114" s="14"/>
      <c r="D114" s="14" t="s">
        <v>378</v>
      </c>
      <c r="E114" s="14" t="s">
        <v>379</v>
      </c>
      <c r="F114" s="14" t="s">
        <v>203</v>
      </c>
      <c r="G114" s="14" t="s">
        <v>107</v>
      </c>
      <c r="H114" s="14" t="s">
        <v>204</v>
      </c>
      <c r="I114" s="14" t="s">
        <v>109</v>
      </c>
      <c r="J114" s="14">
        <v>1</v>
      </c>
    </row>
    <row r="115" spans="1:10" x14ac:dyDescent="0.25">
      <c r="A115" s="14" t="s">
        <v>376</v>
      </c>
      <c r="B115" s="14" t="s">
        <v>380</v>
      </c>
      <c r="C115" s="14"/>
      <c r="D115" s="14" t="s">
        <v>378</v>
      </c>
      <c r="E115" s="14" t="s">
        <v>381</v>
      </c>
      <c r="F115" s="14" t="s">
        <v>203</v>
      </c>
      <c r="G115" s="14" t="s">
        <v>107</v>
      </c>
      <c r="H115" s="14" t="s">
        <v>204</v>
      </c>
      <c r="I115" s="14" t="s">
        <v>109</v>
      </c>
      <c r="J115" s="14">
        <v>1</v>
      </c>
    </row>
    <row r="116" spans="1:10" x14ac:dyDescent="0.25">
      <c r="A116" s="14" t="s">
        <v>168</v>
      </c>
      <c r="B116" s="14" t="s">
        <v>382</v>
      </c>
      <c r="C116" s="14"/>
      <c r="D116" s="14" t="s">
        <v>383</v>
      </c>
      <c r="E116" s="14" t="s">
        <v>384</v>
      </c>
      <c r="F116" s="14" t="s">
        <v>203</v>
      </c>
      <c r="G116" s="14" t="s">
        <v>107</v>
      </c>
      <c r="H116" s="14" t="s">
        <v>204</v>
      </c>
      <c r="I116" s="14" t="s">
        <v>109</v>
      </c>
      <c r="J116" s="14">
        <v>1</v>
      </c>
    </row>
    <row r="117" spans="1:10" x14ac:dyDescent="0.25">
      <c r="A117" s="14" t="s">
        <v>168</v>
      </c>
      <c r="B117" s="14" t="s">
        <v>385</v>
      </c>
      <c r="C117" s="14"/>
      <c r="D117" s="14" t="s">
        <v>170</v>
      </c>
      <c r="E117" s="14" t="s">
        <v>386</v>
      </c>
      <c r="F117" s="14" t="s">
        <v>203</v>
      </c>
      <c r="G117" s="14" t="s">
        <v>107</v>
      </c>
      <c r="H117" s="14" t="s">
        <v>204</v>
      </c>
      <c r="I117" s="14" t="s">
        <v>109</v>
      </c>
      <c r="J117" s="14">
        <v>1</v>
      </c>
    </row>
    <row r="118" spans="1:10" x14ac:dyDescent="0.25">
      <c r="A118" s="14" t="s">
        <v>168</v>
      </c>
      <c r="B118" s="14" t="s">
        <v>387</v>
      </c>
      <c r="C118" s="14"/>
      <c r="D118" s="14" t="s">
        <v>170</v>
      </c>
      <c r="E118" s="14" t="s">
        <v>388</v>
      </c>
      <c r="F118" s="14" t="s">
        <v>203</v>
      </c>
      <c r="G118" s="14" t="s">
        <v>107</v>
      </c>
      <c r="H118" s="14" t="s">
        <v>204</v>
      </c>
      <c r="I118" s="14" t="s">
        <v>109</v>
      </c>
      <c r="J118" s="14">
        <v>2</v>
      </c>
    </row>
    <row r="119" spans="1:10" x14ac:dyDescent="0.25">
      <c r="A119" s="14" t="s">
        <v>168</v>
      </c>
      <c r="B119" s="14" t="s">
        <v>387</v>
      </c>
      <c r="C119" s="14"/>
      <c r="D119" s="14" t="s">
        <v>170</v>
      </c>
      <c r="E119" s="14" t="s">
        <v>272</v>
      </c>
      <c r="F119" s="14" t="s">
        <v>203</v>
      </c>
      <c r="G119" s="14" t="s">
        <v>107</v>
      </c>
      <c r="H119" s="14" t="s">
        <v>204</v>
      </c>
      <c r="I119" s="14" t="s">
        <v>109</v>
      </c>
      <c r="J119" s="14">
        <v>2</v>
      </c>
    </row>
    <row r="120" spans="1:10" x14ac:dyDescent="0.25">
      <c r="A120" s="14" t="s">
        <v>168</v>
      </c>
      <c r="B120" s="14" t="s">
        <v>389</v>
      </c>
      <c r="C120" s="14"/>
      <c r="D120" s="14" t="s">
        <v>390</v>
      </c>
      <c r="E120" s="14" t="s">
        <v>264</v>
      </c>
      <c r="F120" s="14" t="s">
        <v>203</v>
      </c>
      <c r="G120" s="14" t="s">
        <v>107</v>
      </c>
      <c r="H120" s="14" t="s">
        <v>204</v>
      </c>
      <c r="I120" s="14" t="s">
        <v>109</v>
      </c>
      <c r="J120" s="14">
        <v>2</v>
      </c>
    </row>
    <row r="121" spans="1:10" x14ac:dyDescent="0.25">
      <c r="A121" s="14" t="s">
        <v>168</v>
      </c>
      <c r="B121" s="14" t="s">
        <v>391</v>
      </c>
      <c r="C121" s="14"/>
      <c r="D121" s="14" t="s">
        <v>383</v>
      </c>
      <c r="E121" s="14" t="s">
        <v>392</v>
      </c>
      <c r="F121" s="14" t="s">
        <v>203</v>
      </c>
      <c r="G121" s="14" t="s">
        <v>107</v>
      </c>
      <c r="H121" s="14" t="s">
        <v>204</v>
      </c>
      <c r="I121" s="14" t="s">
        <v>109</v>
      </c>
      <c r="J121" s="14">
        <v>1</v>
      </c>
    </row>
    <row r="122" spans="1:10" x14ac:dyDescent="0.25">
      <c r="A122" s="14" t="s">
        <v>168</v>
      </c>
      <c r="B122" s="14" t="s">
        <v>393</v>
      </c>
      <c r="C122" s="14"/>
      <c r="D122" s="14" t="s">
        <v>383</v>
      </c>
      <c r="E122" s="14" t="s">
        <v>394</v>
      </c>
      <c r="F122" s="14" t="s">
        <v>203</v>
      </c>
      <c r="G122" s="14" t="s">
        <v>107</v>
      </c>
      <c r="H122" s="14" t="s">
        <v>204</v>
      </c>
      <c r="I122" s="14" t="s">
        <v>109</v>
      </c>
      <c r="J122" s="14">
        <v>1</v>
      </c>
    </row>
    <row r="123" spans="1:10" x14ac:dyDescent="0.25">
      <c r="A123" s="14" t="s">
        <v>168</v>
      </c>
      <c r="B123" s="14" t="s">
        <v>395</v>
      </c>
      <c r="C123" s="14"/>
      <c r="D123" s="14" t="s">
        <v>170</v>
      </c>
      <c r="E123" s="14" t="s">
        <v>396</v>
      </c>
      <c r="F123" s="14" t="s">
        <v>203</v>
      </c>
      <c r="G123" s="14" t="s">
        <v>107</v>
      </c>
      <c r="H123" s="14" t="s">
        <v>204</v>
      </c>
      <c r="I123" s="14" t="s">
        <v>109</v>
      </c>
      <c r="J123" s="14">
        <v>1</v>
      </c>
    </row>
    <row r="124" spans="1:10" x14ac:dyDescent="0.25">
      <c r="A124" s="14" t="s">
        <v>168</v>
      </c>
      <c r="B124" s="14" t="s">
        <v>397</v>
      </c>
      <c r="C124" s="14"/>
      <c r="D124" s="14" t="s">
        <v>390</v>
      </c>
      <c r="E124" s="14" t="s">
        <v>398</v>
      </c>
      <c r="F124" s="14" t="s">
        <v>203</v>
      </c>
      <c r="G124" s="14" t="s">
        <v>107</v>
      </c>
      <c r="H124" s="14" t="s">
        <v>204</v>
      </c>
      <c r="I124" s="14" t="s">
        <v>109</v>
      </c>
      <c r="J124" s="14">
        <v>1</v>
      </c>
    </row>
    <row r="125" spans="1:10" x14ac:dyDescent="0.25">
      <c r="A125" s="14" t="s">
        <v>168</v>
      </c>
      <c r="B125" s="14" t="s">
        <v>399</v>
      </c>
      <c r="C125" s="14"/>
      <c r="D125" s="14" t="s">
        <v>170</v>
      </c>
      <c r="E125" s="14" t="s">
        <v>400</v>
      </c>
      <c r="F125" s="14" t="s">
        <v>203</v>
      </c>
      <c r="G125" s="14" t="s">
        <v>107</v>
      </c>
      <c r="H125" s="14" t="s">
        <v>204</v>
      </c>
      <c r="I125" s="14" t="s">
        <v>109</v>
      </c>
      <c r="J125" s="14">
        <v>1</v>
      </c>
    </row>
    <row r="126" spans="1:10" x14ac:dyDescent="0.25">
      <c r="A126" s="14" t="s">
        <v>168</v>
      </c>
      <c r="B126" s="14" t="s">
        <v>401</v>
      </c>
      <c r="C126" s="14"/>
      <c r="D126" s="14" t="s">
        <v>390</v>
      </c>
      <c r="E126" s="14" t="s">
        <v>402</v>
      </c>
      <c r="F126" s="14" t="s">
        <v>203</v>
      </c>
      <c r="G126" s="14" t="s">
        <v>107</v>
      </c>
      <c r="H126" s="14" t="s">
        <v>204</v>
      </c>
      <c r="I126" s="14" t="s">
        <v>109</v>
      </c>
      <c r="J126" s="14">
        <v>1</v>
      </c>
    </row>
    <row r="127" spans="1:10" x14ac:dyDescent="0.25">
      <c r="A127" s="14" t="s">
        <v>168</v>
      </c>
      <c r="B127" s="14" t="s">
        <v>403</v>
      </c>
      <c r="C127" s="14"/>
      <c r="D127" s="14" t="s">
        <v>170</v>
      </c>
      <c r="E127" s="14" t="s">
        <v>404</v>
      </c>
      <c r="F127" s="14" t="s">
        <v>203</v>
      </c>
      <c r="G127" s="14" t="s">
        <v>107</v>
      </c>
      <c r="H127" s="14" t="s">
        <v>204</v>
      </c>
      <c r="I127" s="14" t="s">
        <v>109</v>
      </c>
      <c r="J127" s="14">
        <v>1</v>
      </c>
    </row>
    <row r="128" spans="1:10" x14ac:dyDescent="0.25">
      <c r="A128" s="14" t="s">
        <v>168</v>
      </c>
      <c r="B128" s="14" t="s">
        <v>403</v>
      </c>
      <c r="C128" s="14"/>
      <c r="D128" s="14" t="s">
        <v>170</v>
      </c>
      <c r="E128" s="14" t="s">
        <v>405</v>
      </c>
      <c r="F128" s="14" t="s">
        <v>203</v>
      </c>
      <c r="G128" s="14" t="s">
        <v>107</v>
      </c>
      <c r="H128" s="14" t="s">
        <v>204</v>
      </c>
      <c r="I128" s="14" t="s">
        <v>109</v>
      </c>
      <c r="J128" s="14">
        <v>1</v>
      </c>
    </row>
    <row r="129" spans="1:10" x14ac:dyDescent="0.25">
      <c r="A129" s="14" t="s">
        <v>168</v>
      </c>
      <c r="B129" s="14" t="s">
        <v>406</v>
      </c>
      <c r="C129" s="14"/>
      <c r="D129" s="14" t="s">
        <v>170</v>
      </c>
      <c r="E129" s="14" t="s">
        <v>407</v>
      </c>
      <c r="F129" s="14" t="s">
        <v>203</v>
      </c>
      <c r="G129" s="14" t="s">
        <v>107</v>
      </c>
      <c r="H129" s="14" t="s">
        <v>204</v>
      </c>
      <c r="I129" s="14" t="s">
        <v>109</v>
      </c>
      <c r="J129" s="14">
        <v>1</v>
      </c>
    </row>
    <row r="130" spans="1:10" x14ac:dyDescent="0.25">
      <c r="A130" s="14" t="s">
        <v>408</v>
      </c>
      <c r="B130" s="14" t="s">
        <v>409</v>
      </c>
      <c r="C130" s="14"/>
      <c r="D130" s="14" t="s">
        <v>410</v>
      </c>
      <c r="E130" s="14" t="s">
        <v>411</v>
      </c>
      <c r="F130" s="14" t="s">
        <v>203</v>
      </c>
      <c r="G130" s="14" t="s">
        <v>107</v>
      </c>
      <c r="H130" s="14" t="s">
        <v>204</v>
      </c>
      <c r="I130" s="14" t="s">
        <v>109</v>
      </c>
      <c r="J130" s="14">
        <v>1</v>
      </c>
    </row>
    <row r="131" spans="1:10" x14ac:dyDescent="0.25">
      <c r="A131" s="14" t="s">
        <v>408</v>
      </c>
      <c r="B131" s="14" t="s">
        <v>412</v>
      </c>
      <c r="C131" s="14"/>
      <c r="D131" s="14" t="s">
        <v>410</v>
      </c>
      <c r="E131" s="14" t="s">
        <v>413</v>
      </c>
      <c r="F131" s="14" t="s">
        <v>203</v>
      </c>
      <c r="G131" s="14" t="s">
        <v>107</v>
      </c>
      <c r="H131" s="14" t="s">
        <v>204</v>
      </c>
      <c r="I131" s="14" t="s">
        <v>109</v>
      </c>
      <c r="J131" s="14">
        <v>1</v>
      </c>
    </row>
    <row r="132" spans="1:10" x14ac:dyDescent="0.25">
      <c r="A132" s="14" t="s">
        <v>408</v>
      </c>
      <c r="B132" s="14" t="s">
        <v>414</v>
      </c>
      <c r="C132" s="14"/>
      <c r="D132" s="14" t="s">
        <v>410</v>
      </c>
      <c r="E132" s="14" t="s">
        <v>415</v>
      </c>
      <c r="F132" s="14" t="s">
        <v>203</v>
      </c>
      <c r="G132" s="14" t="s">
        <v>107</v>
      </c>
      <c r="H132" s="14" t="s">
        <v>204</v>
      </c>
      <c r="I132" s="14" t="s">
        <v>109</v>
      </c>
      <c r="J132" s="14">
        <v>1</v>
      </c>
    </row>
    <row r="133" spans="1:10" x14ac:dyDescent="0.25">
      <c r="A133" s="14" t="s">
        <v>408</v>
      </c>
      <c r="B133" s="14" t="s">
        <v>416</v>
      </c>
      <c r="C133" s="14"/>
      <c r="D133" s="14" t="s">
        <v>410</v>
      </c>
      <c r="E133" s="14" t="s">
        <v>417</v>
      </c>
      <c r="F133" s="14" t="s">
        <v>203</v>
      </c>
      <c r="G133" s="14" t="s">
        <v>107</v>
      </c>
      <c r="H133" s="14" t="s">
        <v>204</v>
      </c>
      <c r="I133" s="14" t="s">
        <v>109</v>
      </c>
      <c r="J133" s="14">
        <v>1</v>
      </c>
    </row>
    <row r="134" spans="1:10" x14ac:dyDescent="0.25">
      <c r="A134" s="14" t="s">
        <v>174</v>
      </c>
      <c r="B134" s="14" t="s">
        <v>418</v>
      </c>
      <c r="C134" s="14"/>
      <c r="D134" s="14" t="s">
        <v>176</v>
      </c>
      <c r="E134" s="14" t="s">
        <v>419</v>
      </c>
      <c r="F134" s="14" t="s">
        <v>203</v>
      </c>
      <c r="G134" s="14" t="s">
        <v>107</v>
      </c>
      <c r="H134" s="14" t="s">
        <v>204</v>
      </c>
      <c r="I134" s="14" t="s">
        <v>109</v>
      </c>
      <c r="J134" s="14">
        <v>1</v>
      </c>
    </row>
    <row r="135" spans="1:10" x14ac:dyDescent="0.25">
      <c r="A135" s="14" t="s">
        <v>174</v>
      </c>
      <c r="B135" s="14" t="s">
        <v>420</v>
      </c>
      <c r="C135" s="14"/>
      <c r="D135" s="14" t="s">
        <v>176</v>
      </c>
      <c r="E135" s="14" t="s">
        <v>421</v>
      </c>
      <c r="F135" s="14" t="s">
        <v>203</v>
      </c>
      <c r="G135" s="14" t="s">
        <v>107</v>
      </c>
      <c r="H135" s="14" t="s">
        <v>204</v>
      </c>
      <c r="I135" s="14" t="s">
        <v>109</v>
      </c>
      <c r="J135" s="14">
        <v>1</v>
      </c>
    </row>
    <row r="136" spans="1:10" x14ac:dyDescent="0.25">
      <c r="A136" s="14" t="s">
        <v>174</v>
      </c>
      <c r="B136" s="14" t="s">
        <v>422</v>
      </c>
      <c r="C136" s="14"/>
      <c r="D136" s="14" t="s">
        <v>176</v>
      </c>
      <c r="E136" s="14" t="s">
        <v>423</v>
      </c>
      <c r="F136" s="14" t="s">
        <v>203</v>
      </c>
      <c r="G136" s="14" t="s">
        <v>107</v>
      </c>
      <c r="H136" s="14" t="s">
        <v>204</v>
      </c>
      <c r="I136" s="14" t="s">
        <v>109</v>
      </c>
      <c r="J136" s="14">
        <v>1</v>
      </c>
    </row>
    <row r="137" spans="1:10" x14ac:dyDescent="0.25">
      <c r="A137" s="14" t="s">
        <v>174</v>
      </c>
      <c r="B137" s="14" t="s">
        <v>424</v>
      </c>
      <c r="C137" s="14"/>
      <c r="D137" s="14" t="s">
        <v>176</v>
      </c>
      <c r="E137" s="14" t="s">
        <v>425</v>
      </c>
      <c r="F137" s="14" t="s">
        <v>203</v>
      </c>
      <c r="G137" s="14" t="s">
        <v>107</v>
      </c>
      <c r="H137" s="14" t="s">
        <v>204</v>
      </c>
      <c r="I137" s="14" t="s">
        <v>109</v>
      </c>
      <c r="J137" s="14">
        <v>1</v>
      </c>
    </row>
    <row r="138" spans="1:10" x14ac:dyDescent="0.25">
      <c r="A138" s="14" t="s">
        <v>182</v>
      </c>
      <c r="B138" s="14" t="s">
        <v>426</v>
      </c>
      <c r="C138" s="14"/>
      <c r="D138" s="14" t="s">
        <v>184</v>
      </c>
      <c r="E138" s="14" t="s">
        <v>388</v>
      </c>
      <c r="F138" s="14" t="s">
        <v>203</v>
      </c>
      <c r="G138" s="14" t="s">
        <v>107</v>
      </c>
      <c r="H138" s="14" t="s">
        <v>204</v>
      </c>
      <c r="I138" s="14" t="s">
        <v>109</v>
      </c>
      <c r="J138" s="14">
        <v>2</v>
      </c>
    </row>
    <row r="139" spans="1:10" x14ac:dyDescent="0.25">
      <c r="A139" s="14" t="s">
        <v>182</v>
      </c>
      <c r="B139" s="14" t="s">
        <v>427</v>
      </c>
      <c r="C139" s="14"/>
      <c r="D139" s="14" t="s">
        <v>184</v>
      </c>
      <c r="E139" s="14" t="s">
        <v>428</v>
      </c>
      <c r="F139" s="14" t="s">
        <v>203</v>
      </c>
      <c r="G139" s="14" t="s">
        <v>107</v>
      </c>
      <c r="H139" s="14" t="s">
        <v>204</v>
      </c>
      <c r="I139" s="14" t="s">
        <v>109</v>
      </c>
      <c r="J139" s="14">
        <v>1</v>
      </c>
    </row>
    <row r="140" spans="1:10" x14ac:dyDescent="0.25">
      <c r="A140" s="14" t="s">
        <v>182</v>
      </c>
      <c r="B140" s="14" t="s">
        <v>429</v>
      </c>
      <c r="C140" s="14"/>
      <c r="D140" s="14" t="s">
        <v>184</v>
      </c>
      <c r="E140" s="14" t="s">
        <v>430</v>
      </c>
      <c r="F140" s="14" t="s">
        <v>203</v>
      </c>
      <c r="G140" s="14" t="s">
        <v>107</v>
      </c>
      <c r="H140" s="14" t="s">
        <v>204</v>
      </c>
      <c r="I140" s="14" t="s">
        <v>109</v>
      </c>
      <c r="J140" s="14">
        <v>1</v>
      </c>
    </row>
    <row r="141" spans="1:10" x14ac:dyDescent="0.25">
      <c r="A141" s="14" t="s">
        <v>182</v>
      </c>
      <c r="B141" s="14" t="s">
        <v>431</v>
      </c>
      <c r="C141" s="14"/>
      <c r="D141" s="14" t="s">
        <v>184</v>
      </c>
      <c r="E141" s="14" t="s">
        <v>432</v>
      </c>
      <c r="F141" s="14" t="s">
        <v>203</v>
      </c>
      <c r="G141" s="14" t="s">
        <v>107</v>
      </c>
      <c r="H141" s="14" t="s">
        <v>204</v>
      </c>
      <c r="I141" s="14" t="s">
        <v>109</v>
      </c>
      <c r="J141" s="14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8"/>
  <sheetViews>
    <sheetView topLeftCell="A231" workbookViewId="0">
      <selection activeCell="L22" sqref="L22"/>
    </sheetView>
  </sheetViews>
  <sheetFormatPr defaultRowHeight="15" x14ac:dyDescent="0.25"/>
  <cols>
    <col min="1" max="1" width="53.140625" style="18" customWidth="1"/>
    <col min="2" max="6" width="9.140625" style="14"/>
    <col min="7" max="7" width="54.42578125" style="18" customWidth="1"/>
    <col min="8" max="13" width="9.140625" style="14"/>
  </cols>
  <sheetData>
    <row r="1" spans="1:10" s="14" customFormat="1" ht="17.25" x14ac:dyDescent="0.25">
      <c r="A1" s="19" t="s">
        <v>1669</v>
      </c>
      <c r="G1" s="18"/>
    </row>
    <row r="2" spans="1:10" s="14" customFormat="1" x14ac:dyDescent="0.25">
      <c r="A2" s="18"/>
      <c r="G2" s="18"/>
    </row>
    <row r="3" spans="1:10" ht="17.25" x14ac:dyDescent="0.25">
      <c r="A3" s="19" t="s">
        <v>1656</v>
      </c>
      <c r="G3" s="19" t="s">
        <v>1670</v>
      </c>
    </row>
    <row r="5" spans="1:10" s="14" customFormat="1" x14ac:dyDescent="0.25">
      <c r="A5" s="22" t="s">
        <v>510</v>
      </c>
      <c r="B5" s="20" t="s">
        <v>511</v>
      </c>
      <c r="C5" s="20" t="s">
        <v>512</v>
      </c>
      <c r="D5" s="20" t="s">
        <v>513</v>
      </c>
      <c r="G5" s="22" t="s">
        <v>510</v>
      </c>
      <c r="H5" s="20" t="s">
        <v>511</v>
      </c>
      <c r="I5" s="20" t="s">
        <v>512</v>
      </c>
      <c r="J5" s="20" t="s">
        <v>513</v>
      </c>
    </row>
    <row r="6" spans="1:10" s="14" customFormat="1" x14ac:dyDescent="0.25">
      <c r="A6" s="24" t="s">
        <v>514</v>
      </c>
      <c r="B6" s="20">
        <v>87</v>
      </c>
      <c r="C6" s="20">
        <v>2.4996010000000002</v>
      </c>
      <c r="D6" s="20">
        <v>0</v>
      </c>
      <c r="G6" s="22" t="s">
        <v>1217</v>
      </c>
      <c r="H6" s="20">
        <v>127</v>
      </c>
      <c r="I6" s="20">
        <v>-2.2805040000000001</v>
      </c>
      <c r="J6" s="20">
        <v>0</v>
      </c>
    </row>
    <row r="7" spans="1:10" s="14" customFormat="1" x14ac:dyDescent="0.25">
      <c r="A7" s="22" t="s">
        <v>515</v>
      </c>
      <c r="B7" s="20">
        <v>163</v>
      </c>
      <c r="C7" s="20">
        <v>2.3624917999999999</v>
      </c>
      <c r="D7" s="20">
        <v>0</v>
      </c>
      <c r="G7" s="22" t="s">
        <v>1218</v>
      </c>
      <c r="H7" s="20">
        <v>78</v>
      </c>
      <c r="I7" s="20">
        <v>-2.2254204999999998</v>
      </c>
      <c r="J7" s="23">
        <v>8.8365709999999997E-4</v>
      </c>
    </row>
    <row r="8" spans="1:10" s="14" customFormat="1" x14ac:dyDescent="0.25">
      <c r="A8" s="22" t="s">
        <v>516</v>
      </c>
      <c r="B8" s="20">
        <v>39</v>
      </c>
      <c r="C8" s="20">
        <v>2.3103126999999999</v>
      </c>
      <c r="D8" s="20">
        <v>0</v>
      </c>
      <c r="G8" s="22" t="s">
        <v>1219</v>
      </c>
      <c r="H8" s="20">
        <v>65</v>
      </c>
      <c r="I8" s="20">
        <v>-2.2245881999999999</v>
      </c>
      <c r="J8" s="23">
        <v>5.8910470000000004E-4</v>
      </c>
    </row>
    <row r="9" spans="1:10" s="14" customFormat="1" x14ac:dyDescent="0.25">
      <c r="A9" s="22" t="s">
        <v>517</v>
      </c>
      <c r="B9" s="20">
        <v>42</v>
      </c>
      <c r="C9" s="20">
        <v>2.2879436000000002</v>
      </c>
      <c r="D9" s="20">
        <v>0</v>
      </c>
      <c r="G9" s="22" t="s">
        <v>1220</v>
      </c>
      <c r="H9" s="20">
        <v>23</v>
      </c>
      <c r="I9" s="20">
        <v>-2.2122601999999998</v>
      </c>
      <c r="J9" s="23">
        <v>4.4182854000000002E-4</v>
      </c>
    </row>
    <row r="10" spans="1:10" s="14" customFormat="1" x14ac:dyDescent="0.25">
      <c r="A10" s="22" t="s">
        <v>518</v>
      </c>
      <c r="B10" s="20">
        <v>153</v>
      </c>
      <c r="C10" s="20">
        <v>2.2752699999999999</v>
      </c>
      <c r="D10" s="20">
        <v>0</v>
      </c>
      <c r="G10" s="22" t="s">
        <v>1221</v>
      </c>
      <c r="H10" s="20">
        <v>40</v>
      </c>
      <c r="I10" s="20">
        <v>-2.2030213000000001</v>
      </c>
      <c r="J10" s="23">
        <v>3.5346284999999999E-4</v>
      </c>
    </row>
    <row r="11" spans="1:10" s="14" customFormat="1" x14ac:dyDescent="0.25">
      <c r="A11" s="22" t="s">
        <v>519</v>
      </c>
      <c r="B11" s="20">
        <v>126</v>
      </c>
      <c r="C11" s="20">
        <v>2.2359005999999999</v>
      </c>
      <c r="D11" s="23">
        <v>1.959799E-4</v>
      </c>
      <c r="G11" s="22" t="s">
        <v>1222</v>
      </c>
      <c r="H11" s="20">
        <v>85</v>
      </c>
      <c r="I11" s="20">
        <v>-2.1981869999999999</v>
      </c>
      <c r="J11" s="23">
        <v>2.9455235999999998E-4</v>
      </c>
    </row>
    <row r="12" spans="1:10" s="14" customFormat="1" x14ac:dyDescent="0.25">
      <c r="A12" s="22" t="s">
        <v>520</v>
      </c>
      <c r="B12" s="20">
        <v>183</v>
      </c>
      <c r="C12" s="20">
        <v>2.2349872999999998</v>
      </c>
      <c r="D12" s="23">
        <v>1.6798274999999999E-4</v>
      </c>
      <c r="G12" s="24" t="s">
        <v>1223</v>
      </c>
      <c r="H12" s="20">
        <v>92</v>
      </c>
      <c r="I12" s="20">
        <v>-2.1636972000000001</v>
      </c>
      <c r="J12" s="23">
        <v>8.7924119999999997E-4</v>
      </c>
    </row>
    <row r="13" spans="1:10" s="14" customFormat="1" x14ac:dyDescent="0.25">
      <c r="A13" s="22" t="s">
        <v>521</v>
      </c>
      <c r="B13" s="20">
        <v>67</v>
      </c>
      <c r="C13" s="20">
        <v>2.2347864999999998</v>
      </c>
      <c r="D13" s="23">
        <v>1.4698492E-4</v>
      </c>
      <c r="G13" s="22" t="s">
        <v>1224</v>
      </c>
      <c r="H13" s="20">
        <v>13</v>
      </c>
      <c r="I13" s="20">
        <v>-2.1603981999999999</v>
      </c>
      <c r="J13" s="23">
        <v>7.6933600000000002E-4</v>
      </c>
    </row>
    <row r="14" spans="1:10" s="14" customFormat="1" x14ac:dyDescent="0.25">
      <c r="A14" s="22" t="s">
        <v>522</v>
      </c>
      <c r="B14" s="20">
        <v>24</v>
      </c>
      <c r="C14" s="20">
        <v>2.2033662999999999</v>
      </c>
      <c r="D14" s="23">
        <v>2.6079267000000001E-4</v>
      </c>
      <c r="G14" s="22" t="s">
        <v>1225</v>
      </c>
      <c r="H14" s="20">
        <v>25</v>
      </c>
      <c r="I14" s="20">
        <v>-2.1584563000000001</v>
      </c>
      <c r="J14" s="23">
        <v>6.8385430000000001E-4</v>
      </c>
    </row>
    <row r="15" spans="1:10" s="14" customFormat="1" x14ac:dyDescent="0.25">
      <c r="A15" s="22" t="s">
        <v>523</v>
      </c>
      <c r="B15" s="20">
        <v>86</v>
      </c>
      <c r="C15" s="20">
        <v>2.1945223999999999</v>
      </c>
      <c r="D15" s="23">
        <v>3.5035049999999999E-4</v>
      </c>
      <c r="G15" s="22" t="s">
        <v>1226</v>
      </c>
      <c r="H15" s="20">
        <v>39</v>
      </c>
      <c r="I15" s="20">
        <v>-2.0935535000000001</v>
      </c>
      <c r="J15" s="20">
        <v>3.0577448000000001E-3</v>
      </c>
    </row>
    <row r="16" spans="1:10" s="14" customFormat="1" x14ac:dyDescent="0.25">
      <c r="A16" s="22" t="s">
        <v>524</v>
      </c>
      <c r="B16" s="20">
        <v>92</v>
      </c>
      <c r="C16" s="20">
        <v>2.1760093999999999</v>
      </c>
      <c r="D16" s="23">
        <v>5.2796310000000003E-4</v>
      </c>
      <c r="G16" s="22" t="s">
        <v>1227</v>
      </c>
      <c r="H16" s="20">
        <v>58</v>
      </c>
      <c r="I16" s="20">
        <v>-2.0854764000000001</v>
      </c>
      <c r="J16" s="20">
        <v>3.2561032999999999E-3</v>
      </c>
    </row>
    <row r="17" spans="1:10" s="14" customFormat="1" x14ac:dyDescent="0.25">
      <c r="A17" s="24" t="s">
        <v>525</v>
      </c>
      <c r="B17" s="20">
        <v>57</v>
      </c>
      <c r="C17" s="20">
        <v>2.1679645000000001</v>
      </c>
      <c r="D17" s="23">
        <v>4.8396616999999998E-4</v>
      </c>
      <c r="G17" s="22" t="s">
        <v>1228</v>
      </c>
      <c r="H17" s="20">
        <v>111</v>
      </c>
      <c r="I17" s="20">
        <v>-2.0778441000000001</v>
      </c>
      <c r="J17" s="20">
        <v>3.2022663000000002E-3</v>
      </c>
    </row>
    <row r="18" spans="1:10" s="14" customFormat="1" x14ac:dyDescent="0.25">
      <c r="A18" s="22" t="s">
        <v>526</v>
      </c>
      <c r="B18" s="20">
        <v>71</v>
      </c>
      <c r="C18" s="20">
        <v>2.1621575000000002</v>
      </c>
      <c r="D18" s="23">
        <v>4.4673797999999999E-4</v>
      </c>
      <c r="G18" s="22" t="s">
        <v>1229</v>
      </c>
      <c r="H18" s="20">
        <v>20</v>
      </c>
      <c r="I18" s="20">
        <v>-2.0738587000000002</v>
      </c>
      <c r="J18" s="20">
        <v>3.1565845000000002E-3</v>
      </c>
    </row>
    <row r="19" spans="1:10" s="14" customFormat="1" x14ac:dyDescent="0.25">
      <c r="A19" s="22" t="s">
        <v>527</v>
      </c>
      <c r="B19" s="20">
        <v>29</v>
      </c>
      <c r="C19" s="20">
        <v>2.1409837999999999</v>
      </c>
      <c r="D19" s="23">
        <v>7.4447819999999998E-4</v>
      </c>
      <c r="G19" s="22" t="s">
        <v>1230</v>
      </c>
      <c r="H19" s="20">
        <v>23</v>
      </c>
      <c r="I19" s="20">
        <v>-2.0693260000000002</v>
      </c>
      <c r="J19" s="20">
        <v>3.0560180000000002E-3</v>
      </c>
    </row>
    <row r="20" spans="1:10" s="14" customFormat="1" x14ac:dyDescent="0.25">
      <c r="A20" s="22" t="s">
        <v>528</v>
      </c>
      <c r="B20" s="20">
        <v>88</v>
      </c>
      <c r="C20" s="20">
        <v>2.1387939999999999</v>
      </c>
      <c r="D20" s="23">
        <v>6.9484630000000004E-4</v>
      </c>
      <c r="G20" s="22" t="s">
        <v>1231</v>
      </c>
      <c r="H20" s="20">
        <v>216</v>
      </c>
      <c r="I20" s="20">
        <v>-2.0575320000000001</v>
      </c>
      <c r="J20" s="20">
        <v>3.4294172999999998E-3</v>
      </c>
    </row>
    <row r="21" spans="1:10" s="14" customFormat="1" x14ac:dyDescent="0.25">
      <c r="A21" s="24" t="s">
        <v>529</v>
      </c>
      <c r="B21" s="20">
        <v>168</v>
      </c>
      <c r="C21" s="20">
        <v>2.1318784000000002</v>
      </c>
      <c r="D21" s="23">
        <v>7.2333624E-4</v>
      </c>
      <c r="G21" s="22" t="s">
        <v>1232</v>
      </c>
      <c r="H21" s="20">
        <v>41</v>
      </c>
      <c r="I21" s="20">
        <v>-2.0489099999999998</v>
      </c>
      <c r="J21" s="20">
        <v>4.0861884999999999E-3</v>
      </c>
    </row>
    <row r="22" spans="1:10" s="14" customFormat="1" x14ac:dyDescent="0.25">
      <c r="A22" s="22" t="s">
        <v>530</v>
      </c>
      <c r="B22" s="20">
        <v>15</v>
      </c>
      <c r="C22" s="20">
        <v>2.1282554</v>
      </c>
      <c r="D22" s="23">
        <v>6.8078699999999997E-4</v>
      </c>
      <c r="G22" s="22" t="s">
        <v>1233</v>
      </c>
      <c r="H22" s="20">
        <v>271</v>
      </c>
      <c r="I22" s="20">
        <v>-2.0489030000000001</v>
      </c>
      <c r="J22" s="20">
        <v>3.8458246000000001E-3</v>
      </c>
    </row>
    <row r="23" spans="1:10" s="14" customFormat="1" x14ac:dyDescent="0.25">
      <c r="A23" s="22" t="s">
        <v>531</v>
      </c>
      <c r="B23" s="20">
        <v>15</v>
      </c>
      <c r="C23" s="20">
        <v>2.1188066000000001</v>
      </c>
      <c r="D23" s="23">
        <v>9.6415539999999999E-4</v>
      </c>
      <c r="G23" s="22" t="s">
        <v>1234</v>
      </c>
      <c r="H23" s="20">
        <v>23</v>
      </c>
      <c r="I23" s="20">
        <v>-2.03613</v>
      </c>
      <c r="J23" s="20">
        <v>4.8473835999999996E-3</v>
      </c>
    </row>
    <row r="24" spans="1:10" s="14" customFormat="1" x14ac:dyDescent="0.25">
      <c r="A24" s="22" t="s">
        <v>532</v>
      </c>
      <c r="B24" s="20">
        <v>34</v>
      </c>
      <c r="C24" s="20">
        <v>2.1114823999999999</v>
      </c>
      <c r="D24" s="20">
        <v>1.1560852999999999E-3</v>
      </c>
      <c r="G24" s="22" t="s">
        <v>1235</v>
      </c>
      <c r="H24" s="20">
        <v>27</v>
      </c>
      <c r="I24" s="20">
        <v>-2.0344834000000001</v>
      </c>
      <c r="J24" s="20">
        <v>4.6838312000000003E-3</v>
      </c>
    </row>
    <row r="25" spans="1:10" s="14" customFormat="1" x14ac:dyDescent="0.25">
      <c r="A25" s="22" t="s">
        <v>533</v>
      </c>
      <c r="B25" s="20">
        <v>155</v>
      </c>
      <c r="C25" s="20">
        <v>2.10934</v>
      </c>
      <c r="D25" s="20">
        <v>1.0982811E-3</v>
      </c>
      <c r="G25" s="22" t="s">
        <v>1236</v>
      </c>
      <c r="H25" s="20">
        <v>20</v>
      </c>
      <c r="I25" s="20">
        <v>-2.0294454000000002</v>
      </c>
      <c r="J25" s="20">
        <v>4.886296E-3</v>
      </c>
    </row>
    <row r="26" spans="1:10" s="14" customFormat="1" x14ac:dyDescent="0.25">
      <c r="A26" s="22" t="s">
        <v>534</v>
      </c>
      <c r="B26" s="20">
        <v>69</v>
      </c>
      <c r="C26" s="20">
        <v>2.1089733000000002</v>
      </c>
      <c r="D26" s="20">
        <v>1.045982E-3</v>
      </c>
      <c r="G26" s="22" t="s">
        <v>1237</v>
      </c>
      <c r="H26" s="20">
        <v>183</v>
      </c>
      <c r="I26" s="20">
        <v>-2.0252507</v>
      </c>
      <c r="J26" s="20">
        <v>5.4014609999999998E-3</v>
      </c>
    </row>
    <row r="27" spans="1:10" s="14" customFormat="1" x14ac:dyDescent="0.25">
      <c r="A27" s="22" t="s">
        <v>535</v>
      </c>
      <c r="B27" s="20">
        <v>40</v>
      </c>
      <c r="C27" s="20">
        <v>2.097194</v>
      </c>
      <c r="D27" s="20">
        <v>1.6262926000000001E-3</v>
      </c>
      <c r="G27" s="22" t="s">
        <v>1238</v>
      </c>
      <c r="H27" s="20">
        <v>38</v>
      </c>
      <c r="I27" s="20">
        <v>-2.0192375</v>
      </c>
      <c r="J27" s="20">
        <v>5.7872189999999997E-3</v>
      </c>
    </row>
    <row r="28" spans="1:10" s="14" customFormat="1" x14ac:dyDescent="0.25">
      <c r="A28" s="22" t="s">
        <v>536</v>
      </c>
      <c r="B28" s="20">
        <v>121</v>
      </c>
      <c r="C28" s="20">
        <v>2.0890230000000001</v>
      </c>
      <c r="D28" s="20">
        <v>1.8558832000000001E-3</v>
      </c>
      <c r="G28" s="22" t="s">
        <v>1239</v>
      </c>
      <c r="H28" s="20">
        <v>13</v>
      </c>
      <c r="I28" s="20">
        <v>-1.9968184</v>
      </c>
      <c r="J28" s="20">
        <v>8.5662510000000004E-3</v>
      </c>
    </row>
    <row r="29" spans="1:10" s="14" customFormat="1" x14ac:dyDescent="0.25">
      <c r="A29" s="22" t="s">
        <v>537</v>
      </c>
      <c r="B29" s="20">
        <v>25</v>
      </c>
      <c r="C29" s="20">
        <v>2.0835412</v>
      </c>
      <c r="D29" s="20">
        <v>1.9208841999999999E-3</v>
      </c>
      <c r="G29" s="22" t="s">
        <v>1240</v>
      </c>
      <c r="H29" s="20">
        <v>13</v>
      </c>
      <c r="I29" s="20">
        <v>-1.9864439</v>
      </c>
      <c r="J29" s="20">
        <v>9.9568420000000005E-3</v>
      </c>
    </row>
    <row r="30" spans="1:10" s="14" customFormat="1" x14ac:dyDescent="0.25">
      <c r="A30" s="22" t="s">
        <v>538</v>
      </c>
      <c r="B30" s="20">
        <v>72</v>
      </c>
      <c r="C30" s="20">
        <v>2.0789806999999998</v>
      </c>
      <c r="D30" s="20">
        <v>2.073671E-3</v>
      </c>
      <c r="G30" s="22" t="s">
        <v>1241</v>
      </c>
      <c r="H30" s="20">
        <v>46</v>
      </c>
      <c r="I30" s="20">
        <v>-1.9752707</v>
      </c>
      <c r="J30" s="20">
        <v>1.1235192999999999E-2</v>
      </c>
    </row>
    <row r="31" spans="1:10" s="14" customFormat="1" x14ac:dyDescent="0.25">
      <c r="A31" s="22" t="s">
        <v>539</v>
      </c>
      <c r="B31" s="20">
        <v>31</v>
      </c>
      <c r="C31" s="20">
        <v>2.0762591000000001</v>
      </c>
      <c r="D31" s="20">
        <v>2.2154789999999998E-3</v>
      </c>
      <c r="G31" s="22" t="s">
        <v>1242</v>
      </c>
      <c r="H31" s="20">
        <v>13</v>
      </c>
      <c r="I31" s="20">
        <v>-1.9713480000000001</v>
      </c>
      <c r="J31" s="20">
        <v>1.170676E-2</v>
      </c>
    </row>
    <row r="32" spans="1:10" s="14" customFormat="1" x14ac:dyDescent="0.25">
      <c r="A32" s="22" t="s">
        <v>540</v>
      </c>
      <c r="B32" s="20">
        <v>49</v>
      </c>
      <c r="C32" s="20">
        <v>2.0742056</v>
      </c>
      <c r="D32" s="20">
        <v>2.2176855999999998E-3</v>
      </c>
      <c r="G32" s="22" t="s">
        <v>1243</v>
      </c>
      <c r="H32" s="20">
        <v>185</v>
      </c>
      <c r="I32" s="20">
        <v>-1.9685737999999999</v>
      </c>
      <c r="J32" s="20">
        <v>1.1824561000000001E-2</v>
      </c>
    </row>
    <row r="33" spans="1:10" s="14" customFormat="1" x14ac:dyDescent="0.25">
      <c r="A33" s="22" t="s">
        <v>541</v>
      </c>
      <c r="B33" s="20">
        <v>89</v>
      </c>
      <c r="C33" s="20">
        <v>2.0703475</v>
      </c>
      <c r="D33" s="20">
        <v>2.3012016999999999E-3</v>
      </c>
      <c r="G33" s="22" t="s">
        <v>1244</v>
      </c>
      <c r="H33" s="20">
        <v>46</v>
      </c>
      <c r="I33" s="20">
        <v>-1.9577998999999999</v>
      </c>
      <c r="J33" s="20">
        <v>1.3362709E-2</v>
      </c>
    </row>
    <row r="34" spans="1:10" s="14" customFormat="1" x14ac:dyDescent="0.25">
      <c r="A34" s="22" t="s">
        <v>542</v>
      </c>
      <c r="B34" s="20">
        <v>57</v>
      </c>
      <c r="C34" s="20">
        <v>2.0614830999999998</v>
      </c>
      <c r="D34" s="20">
        <v>2.9345576000000002E-3</v>
      </c>
      <c r="G34" s="22" t="s">
        <v>1245</v>
      </c>
      <c r="H34" s="20">
        <v>9</v>
      </c>
      <c r="I34" s="20">
        <v>-1.9540789999999999</v>
      </c>
      <c r="J34" s="20">
        <v>1.3771149E-2</v>
      </c>
    </row>
    <row r="35" spans="1:10" s="14" customFormat="1" x14ac:dyDescent="0.25">
      <c r="A35" s="22" t="s">
        <v>543</v>
      </c>
      <c r="B35" s="20">
        <v>49</v>
      </c>
      <c r="C35" s="20">
        <v>2.0545585000000002</v>
      </c>
      <c r="D35" s="20">
        <v>3.486725E-3</v>
      </c>
      <c r="G35" s="22" t="s">
        <v>1246</v>
      </c>
      <c r="H35" s="20">
        <v>9</v>
      </c>
      <c r="I35" s="20">
        <v>-1.9481740000000001</v>
      </c>
      <c r="J35" s="20">
        <v>1.4388241E-2</v>
      </c>
    </row>
    <row r="36" spans="1:10" s="14" customFormat="1" x14ac:dyDescent="0.25">
      <c r="A36" s="22" t="s">
        <v>544</v>
      </c>
      <c r="B36" s="20">
        <v>26</v>
      </c>
      <c r="C36" s="20">
        <v>2.0524713999999999</v>
      </c>
      <c r="D36" s="20">
        <v>3.6354567999999999E-3</v>
      </c>
      <c r="G36" s="22" t="s">
        <v>1247</v>
      </c>
      <c r="H36" s="20">
        <v>38</v>
      </c>
      <c r="I36" s="20">
        <v>-1.9467540999999999</v>
      </c>
      <c r="J36" s="20">
        <v>1.4235021E-2</v>
      </c>
    </row>
    <row r="37" spans="1:10" s="14" customFormat="1" x14ac:dyDescent="0.25">
      <c r="A37" s="22" t="s">
        <v>545</v>
      </c>
      <c r="B37" s="20">
        <v>30</v>
      </c>
      <c r="C37" s="20">
        <v>2.0493195000000002</v>
      </c>
      <c r="D37" s="20">
        <v>3.6636453999999998E-3</v>
      </c>
      <c r="G37" s="22" t="s">
        <v>1248</v>
      </c>
      <c r="H37" s="20">
        <v>19</v>
      </c>
      <c r="I37" s="20">
        <v>-1.9441173</v>
      </c>
      <c r="J37" s="20">
        <v>1.4389014E-2</v>
      </c>
    </row>
    <row r="38" spans="1:10" s="14" customFormat="1" x14ac:dyDescent="0.25">
      <c r="A38" s="22" t="s">
        <v>546</v>
      </c>
      <c r="B38" s="20">
        <v>35</v>
      </c>
      <c r="C38" s="20">
        <v>2.0327932999999998</v>
      </c>
      <c r="D38" s="20">
        <v>5.1540700000000002E-3</v>
      </c>
      <c r="G38" s="22" t="s">
        <v>1249</v>
      </c>
      <c r="H38" s="20">
        <v>200</v>
      </c>
      <c r="I38" s="20">
        <v>-1.9432978999999999</v>
      </c>
      <c r="J38" s="20">
        <v>1.4191207000000001E-2</v>
      </c>
    </row>
    <row r="39" spans="1:10" s="14" customFormat="1" x14ac:dyDescent="0.25">
      <c r="A39" s="22" t="s">
        <v>547</v>
      </c>
      <c r="B39" s="20">
        <v>38</v>
      </c>
      <c r="C39" s="20">
        <v>2.0286680000000001</v>
      </c>
      <c r="D39" s="20">
        <v>5.4450347000000003E-3</v>
      </c>
      <c r="G39" s="22" t="s">
        <v>1250</v>
      </c>
      <c r="H39" s="20">
        <v>65</v>
      </c>
      <c r="I39" s="20">
        <v>-1.9220303000000001</v>
      </c>
      <c r="J39" s="20">
        <v>2.0057937000000001E-2</v>
      </c>
    </row>
    <row r="40" spans="1:10" s="14" customFormat="1" x14ac:dyDescent="0.25">
      <c r="A40" s="22" t="s">
        <v>548</v>
      </c>
      <c r="B40" s="20">
        <v>17</v>
      </c>
      <c r="C40" s="20">
        <v>2.0209248</v>
      </c>
      <c r="D40" s="20">
        <v>6.1754905999999998E-3</v>
      </c>
      <c r="G40" s="22" t="s">
        <v>1251</v>
      </c>
      <c r="H40" s="20">
        <v>14</v>
      </c>
      <c r="I40" s="20">
        <v>-1.9188947999999999</v>
      </c>
      <c r="J40" s="20">
        <v>2.0384010000000001E-2</v>
      </c>
    </row>
    <row r="41" spans="1:10" s="14" customFormat="1" x14ac:dyDescent="0.25">
      <c r="A41" s="22" t="s">
        <v>549</v>
      </c>
      <c r="B41" s="20">
        <v>15</v>
      </c>
      <c r="C41" s="20">
        <v>2.0200404999999999</v>
      </c>
      <c r="D41" s="20">
        <v>6.132368E-3</v>
      </c>
      <c r="G41" s="24" t="s">
        <v>1252</v>
      </c>
      <c r="H41" s="20">
        <v>421</v>
      </c>
      <c r="I41" s="20">
        <v>-1.8912682999999999</v>
      </c>
      <c r="J41" s="20">
        <v>3.0530417000000001E-2</v>
      </c>
    </row>
    <row r="42" spans="1:10" s="14" customFormat="1" x14ac:dyDescent="0.25">
      <c r="A42" s="22" t="s">
        <v>550</v>
      </c>
      <c r="B42" s="20">
        <v>93</v>
      </c>
      <c r="C42" s="20">
        <v>2.0197167</v>
      </c>
      <c r="D42" s="20">
        <v>6.0278373E-3</v>
      </c>
      <c r="G42" s="22" t="s">
        <v>1253</v>
      </c>
      <c r="H42" s="20">
        <v>12</v>
      </c>
      <c r="I42" s="20">
        <v>-1.8895123</v>
      </c>
      <c r="J42" s="20">
        <v>3.0455962E-2</v>
      </c>
    </row>
    <row r="43" spans="1:10" s="14" customFormat="1" x14ac:dyDescent="0.25">
      <c r="A43" s="22" t="s">
        <v>551</v>
      </c>
      <c r="B43" s="20">
        <v>280</v>
      </c>
      <c r="C43" s="20">
        <v>2.0154044999999998</v>
      </c>
      <c r="D43" s="20">
        <v>6.4728846999999997E-3</v>
      </c>
      <c r="G43" s="22" t="s">
        <v>1254</v>
      </c>
      <c r="H43" s="20">
        <v>226</v>
      </c>
      <c r="I43" s="20">
        <v>-1.8809811000000001</v>
      </c>
      <c r="J43" s="20">
        <v>3.4575313000000003E-2</v>
      </c>
    </row>
    <row r="44" spans="1:10" s="14" customFormat="1" x14ac:dyDescent="0.25">
      <c r="A44" s="22" t="s">
        <v>552</v>
      </c>
      <c r="B44" s="20">
        <v>59</v>
      </c>
      <c r="C44" s="20">
        <v>2.0125541999999998</v>
      </c>
      <c r="D44" s="20">
        <v>6.5123476000000001E-3</v>
      </c>
      <c r="G44" s="22" t="s">
        <v>1255</v>
      </c>
      <c r="H44" s="20">
        <v>10</v>
      </c>
      <c r="I44" s="20">
        <v>-1.8759747</v>
      </c>
      <c r="J44" s="20">
        <v>3.6440514E-2</v>
      </c>
    </row>
    <row r="45" spans="1:10" s="14" customFormat="1" x14ac:dyDescent="0.25">
      <c r="A45" s="22" t="s">
        <v>553</v>
      </c>
      <c r="B45" s="20">
        <v>218</v>
      </c>
      <c r="C45" s="20">
        <v>2.0097722999999998</v>
      </c>
      <c r="D45" s="20">
        <v>6.6372146999999996E-3</v>
      </c>
      <c r="G45" s="22" t="s">
        <v>1256</v>
      </c>
      <c r="H45" s="20">
        <v>33</v>
      </c>
      <c r="I45" s="20">
        <v>-1.8721197000000001</v>
      </c>
      <c r="J45" s="20">
        <v>3.7755944E-2</v>
      </c>
    </row>
    <row r="46" spans="1:10" s="14" customFormat="1" x14ac:dyDescent="0.25">
      <c r="A46" s="22" t="s">
        <v>554</v>
      </c>
      <c r="B46" s="20">
        <v>344</v>
      </c>
      <c r="C46" s="20">
        <v>2.0097399999999999</v>
      </c>
      <c r="D46" s="20">
        <v>6.5034849999999998E-3</v>
      </c>
      <c r="G46" s="24" t="s">
        <v>1257</v>
      </c>
      <c r="H46" s="20">
        <v>60</v>
      </c>
      <c r="I46" s="20">
        <v>-1.8631698999999999</v>
      </c>
      <c r="J46" s="20">
        <v>4.223267E-2</v>
      </c>
    </row>
    <row r="47" spans="1:10" s="14" customFormat="1" x14ac:dyDescent="0.25">
      <c r="A47" s="22" t="s">
        <v>555</v>
      </c>
      <c r="B47" s="20">
        <v>27</v>
      </c>
      <c r="C47" s="20">
        <v>2.003943</v>
      </c>
      <c r="D47" s="20">
        <v>7.1702470000000003E-3</v>
      </c>
      <c r="G47" s="22" t="s">
        <v>1258</v>
      </c>
      <c r="H47" s="20">
        <v>23</v>
      </c>
      <c r="I47" s="20">
        <v>-1.8593953999999999</v>
      </c>
      <c r="J47" s="20">
        <v>4.3236469999999999E-2</v>
      </c>
    </row>
    <row r="48" spans="1:10" s="14" customFormat="1" x14ac:dyDescent="0.25">
      <c r="A48" s="22" t="s">
        <v>556</v>
      </c>
      <c r="B48" s="20">
        <v>33</v>
      </c>
      <c r="C48" s="20">
        <v>2.0017824000000002</v>
      </c>
      <c r="D48" s="20">
        <v>7.4312459999999999E-3</v>
      </c>
      <c r="G48" s="22" t="s">
        <v>1259</v>
      </c>
      <c r="H48" s="20">
        <v>11</v>
      </c>
      <c r="I48" s="20">
        <v>-1.8538758</v>
      </c>
      <c r="J48" s="20">
        <v>4.6039379999999998E-2</v>
      </c>
    </row>
    <row r="49" spans="1:10" s="14" customFormat="1" x14ac:dyDescent="0.25">
      <c r="A49" s="22" t="s">
        <v>557</v>
      </c>
      <c r="B49" s="20">
        <v>27</v>
      </c>
      <c r="C49" s="20">
        <v>1.999207</v>
      </c>
      <c r="D49" s="20">
        <v>7.6011480000000003E-3</v>
      </c>
      <c r="G49" s="22" t="s">
        <v>1260</v>
      </c>
      <c r="H49" s="20">
        <v>8</v>
      </c>
      <c r="I49" s="20">
        <v>-1.8478395000000001</v>
      </c>
      <c r="J49" s="20">
        <v>4.9493219999999997E-2</v>
      </c>
    </row>
    <row r="50" spans="1:10" s="14" customFormat="1" x14ac:dyDescent="0.25">
      <c r="A50" s="22" t="s">
        <v>558</v>
      </c>
      <c r="B50" s="20">
        <v>32</v>
      </c>
      <c r="C50" s="20">
        <v>1.9991531</v>
      </c>
      <c r="D50" s="20">
        <v>7.4581689999999997E-3</v>
      </c>
      <c r="G50" s="24" t="s">
        <v>1261</v>
      </c>
      <c r="H50" s="20">
        <v>207</v>
      </c>
      <c r="I50" s="20">
        <v>-1.8477155999999999</v>
      </c>
      <c r="J50" s="20">
        <v>4.8509075999999998E-2</v>
      </c>
    </row>
    <row r="51" spans="1:10" s="14" customFormat="1" ht="14.25" customHeight="1" x14ac:dyDescent="0.25">
      <c r="A51" s="24" t="s">
        <v>559</v>
      </c>
      <c r="B51" s="20">
        <v>40</v>
      </c>
      <c r="C51" s="20">
        <v>1.9975114</v>
      </c>
      <c r="D51" s="20">
        <v>7.5716246000000001E-3</v>
      </c>
      <c r="G51" s="22" t="s">
        <v>1262</v>
      </c>
      <c r="H51" s="20">
        <v>404</v>
      </c>
      <c r="I51" s="20">
        <v>-1.8463731999999999</v>
      </c>
      <c r="J51" s="20">
        <v>4.8442159999999998E-2</v>
      </c>
    </row>
    <row r="52" spans="1:10" s="14" customFormat="1" x14ac:dyDescent="0.25">
      <c r="A52" s="22" t="s">
        <v>560</v>
      </c>
      <c r="B52" s="20">
        <v>12</v>
      </c>
      <c r="C52" s="20">
        <v>1.9965184</v>
      </c>
      <c r="D52" s="20">
        <v>7.5832759999999999E-3</v>
      </c>
      <c r="G52" s="22" t="s">
        <v>1263</v>
      </c>
      <c r="H52" s="20">
        <v>41</v>
      </c>
      <c r="I52" s="20">
        <v>-1.8461704000000001</v>
      </c>
      <c r="J52" s="20">
        <v>4.7503829999999997E-2</v>
      </c>
    </row>
    <row r="53" spans="1:10" s="14" customFormat="1" x14ac:dyDescent="0.25">
      <c r="A53" s="22" t="s">
        <v>561</v>
      </c>
      <c r="B53" s="20">
        <v>18</v>
      </c>
      <c r="C53" s="20">
        <v>1.9931763</v>
      </c>
      <c r="D53" s="20">
        <v>8.0002779999999996E-3</v>
      </c>
      <c r="G53" s="22" t="s">
        <v>1264</v>
      </c>
      <c r="H53" s="20">
        <v>11</v>
      </c>
      <c r="I53" s="20">
        <v>-1.8454854000000001</v>
      </c>
      <c r="J53" s="20">
        <v>4.6985168000000001E-2</v>
      </c>
    </row>
    <row r="54" spans="1:10" s="14" customFormat="1" x14ac:dyDescent="0.25">
      <c r="A54" s="22" t="s">
        <v>562</v>
      </c>
      <c r="B54" s="20">
        <v>14</v>
      </c>
      <c r="C54" s="20">
        <v>1.9893718</v>
      </c>
      <c r="D54" s="20">
        <v>8.3546220000000008E-3</v>
      </c>
      <c r="G54" s="22" t="s">
        <v>1265</v>
      </c>
      <c r="H54" s="20">
        <v>21</v>
      </c>
      <c r="I54" s="20">
        <v>-1.8397431</v>
      </c>
      <c r="J54" s="20">
        <v>4.9917098E-2</v>
      </c>
    </row>
    <row r="55" spans="1:10" s="14" customFormat="1" x14ac:dyDescent="0.25">
      <c r="A55" s="22" t="s">
        <v>563</v>
      </c>
      <c r="B55" s="20">
        <v>159</v>
      </c>
      <c r="C55" s="20">
        <v>1.9853936000000001</v>
      </c>
      <c r="D55" s="20">
        <v>8.8305209999999992E-3</v>
      </c>
      <c r="G55" s="22" t="s">
        <v>1266</v>
      </c>
      <c r="H55" s="20">
        <v>280</v>
      </c>
      <c r="I55" s="20">
        <v>-1.8358650999999999</v>
      </c>
      <c r="J55" s="20">
        <v>5.1360883000000003E-2</v>
      </c>
    </row>
    <row r="56" spans="1:10" s="14" customFormat="1" x14ac:dyDescent="0.25">
      <c r="A56" s="22" t="s">
        <v>564</v>
      </c>
      <c r="B56" s="20">
        <v>26</v>
      </c>
      <c r="C56" s="20">
        <v>1.9825727</v>
      </c>
      <c r="D56" s="20">
        <v>9.0846750000000004E-3</v>
      </c>
      <c r="G56" s="22" t="s">
        <v>1267</v>
      </c>
      <c r="H56" s="20">
        <v>90</v>
      </c>
      <c r="I56" s="20">
        <v>-1.8340467</v>
      </c>
      <c r="J56" s="20">
        <v>5.1447894000000001E-2</v>
      </c>
    </row>
    <row r="57" spans="1:10" s="14" customFormat="1" x14ac:dyDescent="0.25">
      <c r="A57" s="22" t="s">
        <v>565</v>
      </c>
      <c r="B57" s="20">
        <v>15</v>
      </c>
      <c r="C57" s="20">
        <v>1.9746619999999999</v>
      </c>
      <c r="D57" s="20">
        <v>1.01013705E-2</v>
      </c>
      <c r="G57" s="22" t="s">
        <v>1268</v>
      </c>
      <c r="H57" s="20">
        <v>187</v>
      </c>
      <c r="I57" s="20">
        <v>-1.8339745999999999</v>
      </c>
      <c r="J57" s="20">
        <v>5.049215E-2</v>
      </c>
    </row>
    <row r="58" spans="1:10" s="14" customFormat="1" x14ac:dyDescent="0.25">
      <c r="A58" s="22" t="s">
        <v>566</v>
      </c>
      <c r="B58" s="20">
        <v>14</v>
      </c>
      <c r="C58" s="20">
        <v>1.9640361</v>
      </c>
      <c r="D58" s="20">
        <v>1.1799885E-2</v>
      </c>
      <c r="G58" s="22" t="s">
        <v>1269</v>
      </c>
      <c r="H58" s="20">
        <v>13</v>
      </c>
      <c r="I58" s="20">
        <v>-1.8323079</v>
      </c>
      <c r="J58" s="20">
        <v>5.0658684000000002E-2</v>
      </c>
    </row>
    <row r="59" spans="1:10" s="14" customFormat="1" x14ac:dyDescent="0.25">
      <c r="A59" s="22" t="s">
        <v>567</v>
      </c>
      <c r="B59" s="20">
        <v>432</v>
      </c>
      <c r="C59" s="20">
        <v>1.9626423</v>
      </c>
      <c r="D59" s="20">
        <v>1.1815633000000001E-2</v>
      </c>
      <c r="G59" s="22" t="s">
        <v>1270</v>
      </c>
      <c r="H59" s="20">
        <v>10</v>
      </c>
      <c r="I59" s="20">
        <v>-1.8318874999999999</v>
      </c>
      <c r="J59" s="20">
        <v>5.0027347999999999E-2</v>
      </c>
    </row>
    <row r="60" spans="1:10" s="14" customFormat="1" x14ac:dyDescent="0.25">
      <c r="A60" s="22" t="s">
        <v>568</v>
      </c>
      <c r="B60" s="20">
        <v>45</v>
      </c>
      <c r="C60" s="20">
        <v>1.9550751</v>
      </c>
      <c r="D60" s="20">
        <v>1.2960295E-2</v>
      </c>
      <c r="G60" s="22" t="s">
        <v>1271</v>
      </c>
      <c r="H60" s="20">
        <v>30</v>
      </c>
      <c r="I60" s="20">
        <v>-1.8315123</v>
      </c>
      <c r="J60" s="20">
        <v>4.9323376000000002E-2</v>
      </c>
    </row>
    <row r="61" spans="1:10" s="14" customFormat="1" x14ac:dyDescent="0.25">
      <c r="A61" s="22" t="s">
        <v>569</v>
      </c>
      <c r="B61" s="20">
        <v>53</v>
      </c>
      <c r="C61" s="20">
        <v>1.9470970999999999</v>
      </c>
      <c r="D61" s="20">
        <v>1.4509193E-2</v>
      </c>
      <c r="G61" s="22" t="s">
        <v>1272</v>
      </c>
      <c r="H61" s="20">
        <v>12</v>
      </c>
      <c r="I61" s="20">
        <v>-1.8296825000000001</v>
      </c>
      <c r="J61" s="20">
        <v>4.9750295E-2</v>
      </c>
    </row>
    <row r="62" spans="1:10" s="14" customFormat="1" x14ac:dyDescent="0.25">
      <c r="A62" s="22" t="s">
        <v>570</v>
      </c>
      <c r="B62" s="20">
        <v>35</v>
      </c>
      <c r="C62" s="20">
        <v>1.9364429999999999</v>
      </c>
      <c r="D62" s="20">
        <v>1.651244E-2</v>
      </c>
      <c r="G62" s="22" t="s">
        <v>1273</v>
      </c>
      <c r="H62" s="20">
        <v>115</v>
      </c>
      <c r="I62" s="20">
        <v>-1.8281528</v>
      </c>
      <c r="J62" s="20">
        <v>4.9796111999999997E-2</v>
      </c>
    </row>
    <row r="63" spans="1:10" s="14" customFormat="1" x14ac:dyDescent="0.25">
      <c r="A63" s="24" t="s">
        <v>571</v>
      </c>
      <c r="B63" s="20">
        <v>118</v>
      </c>
      <c r="C63" s="20">
        <v>1.9351468000000001</v>
      </c>
      <c r="D63" s="20">
        <v>1.6682386E-2</v>
      </c>
      <c r="G63" s="22" t="s">
        <v>1274</v>
      </c>
      <c r="H63" s="20">
        <v>37</v>
      </c>
      <c r="I63" s="20">
        <v>-1.827755</v>
      </c>
      <c r="J63" s="20">
        <v>4.9283344E-2</v>
      </c>
    </row>
    <row r="64" spans="1:10" s="14" customFormat="1" x14ac:dyDescent="0.25">
      <c r="A64" s="22" t="s">
        <v>572</v>
      </c>
      <c r="B64" s="20">
        <v>11</v>
      </c>
      <c r="C64" s="20">
        <v>1.9257149</v>
      </c>
      <c r="D64" s="20">
        <v>1.9044055000000001E-2</v>
      </c>
      <c r="G64" s="22" t="s">
        <v>1275</v>
      </c>
      <c r="H64" s="20">
        <v>68</v>
      </c>
      <c r="I64" s="20">
        <v>-1.8276463999999999</v>
      </c>
      <c r="J64" s="20">
        <v>4.8595804999999999E-2</v>
      </c>
    </row>
    <row r="65" spans="1:10" s="14" customFormat="1" x14ac:dyDescent="0.25">
      <c r="A65" s="22" t="s">
        <v>573</v>
      </c>
      <c r="B65" s="20">
        <v>77</v>
      </c>
      <c r="C65" s="20">
        <v>1.9255962</v>
      </c>
      <c r="D65" s="20">
        <v>1.8745866E-2</v>
      </c>
      <c r="G65" s="22" t="s">
        <v>1276</v>
      </c>
      <c r="H65" s="20">
        <v>79</v>
      </c>
      <c r="I65" s="20">
        <v>-1.8235024</v>
      </c>
      <c r="J65" s="20">
        <v>5.0678805E-2</v>
      </c>
    </row>
    <row r="66" spans="1:10" s="14" customFormat="1" x14ac:dyDescent="0.25">
      <c r="A66" s="22" t="s">
        <v>574</v>
      </c>
      <c r="B66" s="20">
        <v>28</v>
      </c>
      <c r="C66" s="20">
        <v>1.9246723999999999</v>
      </c>
      <c r="D66" s="20">
        <v>1.8758314000000002E-2</v>
      </c>
      <c r="G66" s="22" t="s">
        <v>1277</v>
      </c>
      <c r="H66" s="20">
        <v>19</v>
      </c>
      <c r="I66" s="20">
        <v>-1.8219391</v>
      </c>
      <c r="J66" s="20">
        <v>5.0804935000000002E-2</v>
      </c>
    </row>
    <row r="67" spans="1:10" s="14" customFormat="1" x14ac:dyDescent="0.25">
      <c r="A67" s="22" t="s">
        <v>575</v>
      </c>
      <c r="B67" s="20">
        <v>14</v>
      </c>
      <c r="C67" s="20">
        <v>1.9245774</v>
      </c>
      <c r="D67" s="20">
        <v>1.8455760000000002E-2</v>
      </c>
      <c r="G67" s="22" t="s">
        <v>1278</v>
      </c>
      <c r="H67" s="20">
        <v>29</v>
      </c>
      <c r="I67" s="20">
        <v>-1.8167120000000001</v>
      </c>
      <c r="J67" s="20">
        <v>5.3315624999999998E-2</v>
      </c>
    </row>
    <row r="68" spans="1:10" s="14" customFormat="1" x14ac:dyDescent="0.25">
      <c r="A68" s="22" t="s">
        <v>576</v>
      </c>
      <c r="B68" s="20">
        <v>10</v>
      </c>
      <c r="C68" s="20">
        <v>1.9151419000000001</v>
      </c>
      <c r="D68" s="20">
        <v>2.1140391000000001E-2</v>
      </c>
      <c r="G68" s="22" t="s">
        <v>1279</v>
      </c>
      <c r="H68" s="20">
        <v>17</v>
      </c>
      <c r="I68" s="20">
        <v>-1.8163609999999999</v>
      </c>
      <c r="J68" s="20">
        <v>5.2732036000000003E-2</v>
      </c>
    </row>
    <row r="69" spans="1:10" s="14" customFormat="1" x14ac:dyDescent="0.25">
      <c r="A69" s="22" t="s">
        <v>577</v>
      </c>
      <c r="B69" s="20">
        <v>12</v>
      </c>
      <c r="C69" s="20">
        <v>1.9098702999999999</v>
      </c>
      <c r="D69" s="20">
        <v>2.2448561999999998E-2</v>
      </c>
      <c r="G69" s="22" t="s">
        <v>1280</v>
      </c>
      <c r="H69" s="20">
        <v>13</v>
      </c>
      <c r="I69" s="20">
        <v>-1.8082825</v>
      </c>
      <c r="J69" s="20">
        <v>5.8333990000000002E-2</v>
      </c>
    </row>
    <row r="70" spans="1:10" s="14" customFormat="1" x14ac:dyDescent="0.25">
      <c r="A70" s="22" t="s">
        <v>578</v>
      </c>
      <c r="B70" s="20">
        <v>80</v>
      </c>
      <c r="C70" s="20">
        <v>1.9057455000000001</v>
      </c>
      <c r="D70" s="20">
        <v>2.3429990000000001E-2</v>
      </c>
      <c r="G70" s="22" t="s">
        <v>1281</v>
      </c>
      <c r="H70" s="20">
        <v>24</v>
      </c>
      <c r="I70" s="20">
        <v>-1.8077565</v>
      </c>
      <c r="J70" s="20">
        <v>5.7893403000000003E-2</v>
      </c>
    </row>
    <row r="71" spans="1:10" s="14" customFormat="1" x14ac:dyDescent="0.25">
      <c r="A71" s="22" t="s">
        <v>579</v>
      </c>
      <c r="B71" s="20">
        <v>25</v>
      </c>
      <c r="C71" s="20">
        <v>1.9044486</v>
      </c>
      <c r="D71" s="20">
        <v>2.3492896999999999E-2</v>
      </c>
      <c r="G71" s="22" t="s">
        <v>1282</v>
      </c>
      <c r="H71" s="20">
        <v>79</v>
      </c>
      <c r="I71" s="20">
        <v>-1.8068029999999999</v>
      </c>
      <c r="J71" s="20">
        <v>5.7821587000000001E-2</v>
      </c>
    </row>
    <row r="72" spans="1:10" s="14" customFormat="1" x14ac:dyDescent="0.25">
      <c r="A72" s="22" t="s">
        <v>580</v>
      </c>
      <c r="B72" s="20">
        <v>50</v>
      </c>
      <c r="C72" s="20">
        <v>1.9041634999999999</v>
      </c>
      <c r="D72" s="20">
        <v>2.3211176E-2</v>
      </c>
      <c r="G72" s="24" t="s">
        <v>1283</v>
      </c>
      <c r="H72" s="20">
        <v>14</v>
      </c>
      <c r="I72" s="20">
        <v>-1.8054049000000001</v>
      </c>
      <c r="J72" s="20">
        <v>5.7987490000000003E-2</v>
      </c>
    </row>
    <row r="73" spans="1:10" s="14" customFormat="1" x14ac:dyDescent="0.25">
      <c r="A73" s="22" t="s">
        <v>581</v>
      </c>
      <c r="B73" s="20">
        <v>75</v>
      </c>
      <c r="C73" s="20">
        <v>1.9016706000000001</v>
      </c>
      <c r="D73" s="20">
        <v>2.3629312999999999E-2</v>
      </c>
      <c r="G73" s="22" t="s">
        <v>1284</v>
      </c>
      <c r="H73" s="20">
        <v>16</v>
      </c>
      <c r="I73" s="20">
        <v>-1.8053262000000001</v>
      </c>
      <c r="J73" s="20">
        <v>5.7186153000000003E-2</v>
      </c>
    </row>
    <row r="74" spans="1:10" s="14" customFormat="1" x14ac:dyDescent="0.25">
      <c r="A74" s="22" t="s">
        <v>582</v>
      </c>
      <c r="B74" s="20">
        <v>60</v>
      </c>
      <c r="C74" s="20">
        <v>1.8999045000000001</v>
      </c>
      <c r="D74" s="20">
        <v>2.3752749E-2</v>
      </c>
      <c r="G74" s="22" t="s">
        <v>1285</v>
      </c>
      <c r="H74" s="20">
        <v>134</v>
      </c>
      <c r="I74" s="20">
        <v>-1.805078</v>
      </c>
      <c r="J74" s="20">
        <v>5.6459124999999999E-2</v>
      </c>
    </row>
    <row r="75" spans="1:10" s="14" customFormat="1" x14ac:dyDescent="0.25">
      <c r="A75" s="22" t="s">
        <v>583</v>
      </c>
      <c r="B75" s="20">
        <v>135</v>
      </c>
      <c r="C75" s="20">
        <v>1.8992239</v>
      </c>
      <c r="D75" s="20">
        <v>2.3528611000000001E-2</v>
      </c>
      <c r="G75" s="22" t="s">
        <v>1286</v>
      </c>
      <c r="H75" s="20">
        <v>15</v>
      </c>
      <c r="I75" s="20">
        <v>-1.7997076999999999</v>
      </c>
      <c r="J75" s="20">
        <v>5.9962652999999998E-2</v>
      </c>
    </row>
    <row r="76" spans="1:10" s="14" customFormat="1" x14ac:dyDescent="0.25">
      <c r="A76" s="22" t="s">
        <v>584</v>
      </c>
      <c r="B76" s="20">
        <v>16</v>
      </c>
      <c r="C76" s="20">
        <v>1.8913660000000001</v>
      </c>
      <c r="D76" s="20">
        <v>2.6019830000000001E-2</v>
      </c>
      <c r="G76" s="22" t="s">
        <v>1287</v>
      </c>
      <c r="H76" s="20">
        <v>14</v>
      </c>
      <c r="I76" s="20">
        <v>-1.799693</v>
      </c>
      <c r="J76" s="20">
        <v>5.9130670000000003E-2</v>
      </c>
    </row>
    <row r="77" spans="1:10" s="14" customFormat="1" x14ac:dyDescent="0.25">
      <c r="A77" s="22" t="s">
        <v>585</v>
      </c>
      <c r="B77" s="20">
        <v>28</v>
      </c>
      <c r="C77" s="20">
        <v>1.8894119</v>
      </c>
      <c r="D77" s="20">
        <v>2.6599094E-2</v>
      </c>
      <c r="G77" s="22" t="s">
        <v>1288</v>
      </c>
      <c r="H77" s="20">
        <v>21</v>
      </c>
      <c r="I77" s="20">
        <v>-1.7980849999999999</v>
      </c>
      <c r="J77" s="20">
        <v>5.9554428E-2</v>
      </c>
    </row>
    <row r="78" spans="1:10" s="14" customFormat="1" x14ac:dyDescent="0.25">
      <c r="A78" s="22" t="s">
        <v>586</v>
      </c>
      <c r="B78" s="20">
        <v>40</v>
      </c>
      <c r="C78" s="20">
        <v>1.885945</v>
      </c>
      <c r="D78" s="20">
        <v>2.7732784E-2</v>
      </c>
      <c r="G78" s="22" t="s">
        <v>1289</v>
      </c>
      <c r="H78" s="20">
        <v>8</v>
      </c>
      <c r="I78" s="20">
        <v>-1.7935154</v>
      </c>
      <c r="J78" s="20">
        <v>6.2441233999999998E-2</v>
      </c>
    </row>
    <row r="79" spans="1:10" s="14" customFormat="1" x14ac:dyDescent="0.25">
      <c r="A79" s="22" t="s">
        <v>587</v>
      </c>
      <c r="B79" s="20">
        <v>50</v>
      </c>
      <c r="C79" s="20">
        <v>1.8845072</v>
      </c>
      <c r="D79" s="20">
        <v>2.7871143000000001E-2</v>
      </c>
      <c r="G79" s="22" t="s">
        <v>1290</v>
      </c>
      <c r="H79" s="20">
        <v>29</v>
      </c>
      <c r="I79" s="20">
        <v>-1.7930942000000001</v>
      </c>
      <c r="J79" s="20">
        <v>6.2046364E-2</v>
      </c>
    </row>
    <row r="80" spans="1:10" s="14" customFormat="1" x14ac:dyDescent="0.25">
      <c r="A80" s="22" t="s">
        <v>588</v>
      </c>
      <c r="B80" s="20">
        <v>30</v>
      </c>
      <c r="C80" s="20">
        <v>1.8832104999999999</v>
      </c>
      <c r="D80" s="20">
        <v>2.8051403999999999E-2</v>
      </c>
      <c r="G80" s="22" t="s">
        <v>1291</v>
      </c>
      <c r="H80" s="20">
        <v>12</v>
      </c>
      <c r="I80" s="20">
        <v>-1.7923914999999999</v>
      </c>
      <c r="J80" s="20">
        <v>6.1800849999999997E-2</v>
      </c>
    </row>
    <row r="81" spans="1:10" s="14" customFormat="1" x14ac:dyDescent="0.25">
      <c r="A81" s="22" t="s">
        <v>589</v>
      </c>
      <c r="B81" s="20">
        <v>60</v>
      </c>
      <c r="C81" s="20">
        <v>1.8818414000000001</v>
      </c>
      <c r="D81" s="20">
        <v>2.8226480000000002E-2</v>
      </c>
      <c r="G81" s="22" t="s">
        <v>1292</v>
      </c>
      <c r="H81" s="20">
        <v>42</v>
      </c>
      <c r="I81" s="20">
        <v>-1.7882941000000001</v>
      </c>
      <c r="J81" s="20">
        <v>6.4316384000000004E-2</v>
      </c>
    </row>
    <row r="82" spans="1:10" s="14" customFormat="1" x14ac:dyDescent="0.25">
      <c r="A82" s="22" t="s">
        <v>590</v>
      </c>
      <c r="B82" s="20">
        <v>110</v>
      </c>
      <c r="C82" s="20">
        <v>1.8814943</v>
      </c>
      <c r="D82" s="20">
        <v>2.7964360000000001E-2</v>
      </c>
      <c r="G82" s="22" t="s">
        <v>1293</v>
      </c>
      <c r="H82" s="20">
        <v>47</v>
      </c>
      <c r="I82" s="20">
        <v>-1.7852558000000001</v>
      </c>
      <c r="J82" s="20">
        <v>6.580946E-2</v>
      </c>
    </row>
    <row r="83" spans="1:10" s="14" customFormat="1" x14ac:dyDescent="0.25">
      <c r="A83" s="22" t="s">
        <v>591</v>
      </c>
      <c r="B83" s="20">
        <v>8</v>
      </c>
      <c r="C83" s="20">
        <v>1.879292</v>
      </c>
      <c r="D83" s="20">
        <v>2.8417047000000001E-2</v>
      </c>
      <c r="G83" s="22" t="s">
        <v>1294</v>
      </c>
      <c r="H83" s="20">
        <v>34</v>
      </c>
      <c r="I83" s="20">
        <v>-1.7851391000000001</v>
      </c>
      <c r="J83" s="20">
        <v>6.5044105000000005E-2</v>
      </c>
    </row>
    <row r="84" spans="1:10" s="14" customFormat="1" x14ac:dyDescent="0.25">
      <c r="A84" s="22" t="s">
        <v>592</v>
      </c>
      <c r="B84" s="20">
        <v>53</v>
      </c>
      <c r="C84" s="20">
        <v>1.8786384</v>
      </c>
      <c r="D84" s="20">
        <v>2.8348356000000002E-2</v>
      </c>
      <c r="G84" s="22" t="s">
        <v>1295</v>
      </c>
      <c r="H84" s="20">
        <v>120</v>
      </c>
      <c r="I84" s="20">
        <v>-1.7817297999999999</v>
      </c>
      <c r="J84" s="20">
        <v>6.7365220000000003E-2</v>
      </c>
    </row>
    <row r="85" spans="1:10" s="14" customFormat="1" x14ac:dyDescent="0.25">
      <c r="A85" s="22" t="s">
        <v>593</v>
      </c>
      <c r="B85" s="20">
        <v>74</v>
      </c>
      <c r="C85" s="20">
        <v>1.87832</v>
      </c>
      <c r="D85" s="20">
        <v>2.8108788999999999E-2</v>
      </c>
      <c r="G85" s="22" t="s">
        <v>1296</v>
      </c>
      <c r="H85" s="20">
        <v>16</v>
      </c>
      <c r="I85" s="20">
        <v>-1.7799706</v>
      </c>
      <c r="J85" s="20">
        <v>6.8269650000000001E-2</v>
      </c>
    </row>
    <row r="86" spans="1:10" s="14" customFormat="1" x14ac:dyDescent="0.25">
      <c r="A86" s="22" t="s">
        <v>594</v>
      </c>
      <c r="B86" s="20">
        <v>133</v>
      </c>
      <c r="C86" s="20">
        <v>1.8777238999999999</v>
      </c>
      <c r="D86" s="20">
        <v>2.7932266000000001E-2</v>
      </c>
      <c r="G86" s="22" t="s">
        <v>1297</v>
      </c>
      <c r="H86" s="20">
        <v>187</v>
      </c>
      <c r="I86" s="20">
        <v>-1.7787112</v>
      </c>
      <c r="J86" s="20">
        <v>6.8580545000000007E-2</v>
      </c>
    </row>
    <row r="87" spans="1:10" s="14" customFormat="1" x14ac:dyDescent="0.25">
      <c r="A87" s="22" t="s">
        <v>595</v>
      </c>
      <c r="B87" s="20">
        <v>147</v>
      </c>
      <c r="C87" s="20">
        <v>1.8774679000000001</v>
      </c>
      <c r="D87" s="20">
        <v>2.7760369999999999E-2</v>
      </c>
      <c r="G87" s="22" t="s">
        <v>1298</v>
      </c>
      <c r="H87" s="20">
        <v>6</v>
      </c>
      <c r="I87" s="20">
        <v>-1.7765925</v>
      </c>
      <c r="J87" s="20">
        <v>6.9455645999999996E-2</v>
      </c>
    </row>
    <row r="88" spans="1:10" s="14" customFormat="1" x14ac:dyDescent="0.25">
      <c r="A88" s="22" t="s">
        <v>596</v>
      </c>
      <c r="B88" s="20">
        <v>18</v>
      </c>
      <c r="C88" s="20">
        <v>1.8767142999999999</v>
      </c>
      <c r="D88" s="20">
        <v>2.7675691999999998E-2</v>
      </c>
      <c r="G88" s="22" t="s">
        <v>1299</v>
      </c>
      <c r="H88" s="20">
        <v>62</v>
      </c>
      <c r="I88" s="20">
        <v>-1.7753817999999999</v>
      </c>
      <c r="J88" s="20">
        <v>6.9680539999999999E-2</v>
      </c>
    </row>
    <row r="89" spans="1:10" s="14" customFormat="1" x14ac:dyDescent="0.25">
      <c r="A89" s="22" t="s">
        <v>597</v>
      </c>
      <c r="B89" s="20">
        <v>181</v>
      </c>
      <c r="C89" s="20">
        <v>1.8720901999999999</v>
      </c>
      <c r="D89" s="20">
        <v>2.9112204999999999E-2</v>
      </c>
      <c r="G89" s="22" t="s">
        <v>1300</v>
      </c>
      <c r="H89" s="20">
        <v>15</v>
      </c>
      <c r="I89" s="20">
        <v>-1.7747347</v>
      </c>
      <c r="J89" s="20">
        <v>6.9327620000000006E-2</v>
      </c>
    </row>
    <row r="90" spans="1:10" s="14" customFormat="1" x14ac:dyDescent="0.25">
      <c r="A90" s="22" t="s">
        <v>598</v>
      </c>
      <c r="B90" s="20">
        <v>23</v>
      </c>
      <c r="C90" s="20">
        <v>1.8691932</v>
      </c>
      <c r="D90" s="20">
        <v>3.0042711999999999E-2</v>
      </c>
      <c r="G90" s="22" t="s">
        <v>1301</v>
      </c>
      <c r="H90" s="20">
        <v>24</v>
      </c>
      <c r="I90" s="20">
        <v>-1.7732178999999999</v>
      </c>
      <c r="J90" s="20">
        <v>6.9826979999999997E-2</v>
      </c>
    </row>
    <row r="91" spans="1:10" s="14" customFormat="1" x14ac:dyDescent="0.25">
      <c r="A91" s="22" t="s">
        <v>599</v>
      </c>
      <c r="B91" s="20">
        <v>178</v>
      </c>
      <c r="C91" s="20">
        <v>1.869146</v>
      </c>
      <c r="D91" s="20">
        <v>2.9693377999999999E-2</v>
      </c>
      <c r="G91" s="22" t="s">
        <v>1302</v>
      </c>
      <c r="H91" s="20">
        <v>43</v>
      </c>
      <c r="I91" s="20">
        <v>-1.7656387</v>
      </c>
      <c r="J91" s="20">
        <v>7.5982720000000004E-2</v>
      </c>
    </row>
    <row r="92" spans="1:10" s="14" customFormat="1" x14ac:dyDescent="0.25">
      <c r="A92" s="22" t="s">
        <v>600</v>
      </c>
      <c r="B92" s="20">
        <v>181</v>
      </c>
      <c r="C92" s="20">
        <v>1.8678558000000001</v>
      </c>
      <c r="D92" s="20">
        <v>2.9775184E-2</v>
      </c>
      <c r="G92" s="22" t="s">
        <v>1303</v>
      </c>
      <c r="H92" s="20">
        <v>67</v>
      </c>
      <c r="I92" s="20">
        <v>-1.7627134</v>
      </c>
      <c r="J92" s="20">
        <v>7.7933440000000007E-2</v>
      </c>
    </row>
    <row r="93" spans="1:10" s="14" customFormat="1" x14ac:dyDescent="0.25">
      <c r="A93" s="22" t="s">
        <v>601</v>
      </c>
      <c r="B93" s="20">
        <v>107</v>
      </c>
      <c r="C93" s="20">
        <v>1.8655744000000001</v>
      </c>
      <c r="D93" s="20">
        <v>3.0339049999999999E-2</v>
      </c>
      <c r="G93" s="24" t="s">
        <v>1304</v>
      </c>
      <c r="H93" s="20">
        <v>82</v>
      </c>
      <c r="I93" s="20">
        <v>-1.7609969999999999</v>
      </c>
      <c r="J93" s="20">
        <v>7.8701770000000004E-2</v>
      </c>
    </row>
    <row r="94" spans="1:10" s="14" customFormat="1" x14ac:dyDescent="0.25">
      <c r="A94" s="22" t="s">
        <v>602</v>
      </c>
      <c r="B94" s="20">
        <v>37</v>
      </c>
      <c r="C94" s="20">
        <v>1.8631697</v>
      </c>
      <c r="D94" s="20">
        <v>3.0875639999999999E-2</v>
      </c>
      <c r="G94" s="22" t="s">
        <v>1305</v>
      </c>
      <c r="H94" s="20">
        <v>29</v>
      </c>
      <c r="I94" s="20">
        <v>-1.7606877000000001</v>
      </c>
      <c r="J94" s="20">
        <v>7.8090489999999999E-2</v>
      </c>
    </row>
    <row r="95" spans="1:10" s="14" customFormat="1" x14ac:dyDescent="0.25">
      <c r="A95" s="22" t="s">
        <v>603</v>
      </c>
      <c r="B95" s="20">
        <v>278</v>
      </c>
      <c r="C95" s="20">
        <v>1.8583996</v>
      </c>
      <c r="D95" s="20">
        <v>3.2614959999999998E-2</v>
      </c>
      <c r="G95" s="22" t="s">
        <v>1306</v>
      </c>
      <c r="H95" s="20">
        <v>20</v>
      </c>
      <c r="I95" s="20">
        <v>-1.7594543</v>
      </c>
      <c r="J95" s="20">
        <v>7.8547925000000005E-2</v>
      </c>
    </row>
    <row r="96" spans="1:10" s="14" customFormat="1" x14ac:dyDescent="0.25">
      <c r="A96" s="22" t="s">
        <v>604</v>
      </c>
      <c r="B96" s="20">
        <v>75</v>
      </c>
      <c r="C96" s="20">
        <v>1.8573477</v>
      </c>
      <c r="D96" s="20">
        <v>3.264765E-2</v>
      </c>
      <c r="G96" s="22" t="s">
        <v>1307</v>
      </c>
      <c r="H96" s="20">
        <v>102</v>
      </c>
      <c r="I96" s="20">
        <v>-1.7594476999999999</v>
      </c>
      <c r="J96" s="20">
        <v>7.7684760000000005E-2</v>
      </c>
    </row>
    <row r="97" spans="1:10" s="14" customFormat="1" x14ac:dyDescent="0.25">
      <c r="A97" s="22" t="s">
        <v>605</v>
      </c>
      <c r="B97" s="20">
        <v>53</v>
      </c>
      <c r="C97" s="20">
        <v>1.8559045999999999</v>
      </c>
      <c r="D97" s="20">
        <v>3.2955970000000001E-2</v>
      </c>
      <c r="G97" s="22" t="s">
        <v>1308</v>
      </c>
      <c r="H97" s="20">
        <v>24</v>
      </c>
      <c r="I97" s="20">
        <v>-1.7589089</v>
      </c>
      <c r="J97" s="20">
        <v>7.7304269999999994E-2</v>
      </c>
    </row>
    <row r="98" spans="1:10" s="14" customFormat="1" x14ac:dyDescent="0.25">
      <c r="A98" s="22" t="s">
        <v>606</v>
      </c>
      <c r="B98" s="20">
        <v>362</v>
      </c>
      <c r="C98" s="20">
        <v>1.8552690000000001</v>
      </c>
      <c r="D98" s="20">
        <v>3.2971859999999999E-2</v>
      </c>
      <c r="G98" s="22" t="s">
        <v>1309</v>
      </c>
      <c r="H98" s="20">
        <v>44</v>
      </c>
      <c r="I98" s="20">
        <v>-1.7560481999999999</v>
      </c>
      <c r="J98" s="20">
        <v>7.9081029999999997E-2</v>
      </c>
    </row>
    <row r="99" spans="1:10" s="14" customFormat="1" x14ac:dyDescent="0.25">
      <c r="A99" s="22" t="s">
        <v>607</v>
      </c>
      <c r="B99" s="20">
        <v>61</v>
      </c>
      <c r="C99" s="20">
        <v>1.8546275999999999</v>
      </c>
      <c r="D99" s="20">
        <v>3.2865956000000002E-2</v>
      </c>
      <c r="G99" s="22" t="s">
        <v>1310</v>
      </c>
      <c r="H99" s="20">
        <v>13</v>
      </c>
      <c r="I99" s="20">
        <v>-1.7556651000000001</v>
      </c>
      <c r="J99" s="20">
        <v>7.8546389999999994E-2</v>
      </c>
    </row>
    <row r="100" spans="1:10" s="14" customFormat="1" x14ac:dyDescent="0.25">
      <c r="A100" s="22" t="s">
        <v>608</v>
      </c>
      <c r="B100" s="20">
        <v>254</v>
      </c>
      <c r="C100" s="20">
        <v>1.8524465999999999</v>
      </c>
      <c r="D100" s="20">
        <v>3.3500349999999998E-2</v>
      </c>
      <c r="G100" s="22" t="s">
        <v>1311</v>
      </c>
      <c r="H100" s="20">
        <v>45</v>
      </c>
      <c r="I100" s="20">
        <v>-1.7556232000000001</v>
      </c>
      <c r="J100" s="20">
        <v>7.7783820000000004E-2</v>
      </c>
    </row>
    <row r="101" spans="1:10" s="14" customFormat="1" x14ac:dyDescent="0.25">
      <c r="A101" s="22" t="s">
        <v>609</v>
      </c>
      <c r="B101" s="20">
        <v>384</v>
      </c>
      <c r="C101" s="20">
        <v>1.8485583999999999</v>
      </c>
      <c r="D101" s="20">
        <v>3.4838222000000002E-2</v>
      </c>
      <c r="G101" s="24" t="s">
        <v>1312</v>
      </c>
      <c r="H101" s="20">
        <v>133</v>
      </c>
      <c r="I101" s="20">
        <v>-1.7553350000000001</v>
      </c>
      <c r="J101" s="20">
        <v>7.7264570000000005E-2</v>
      </c>
    </row>
    <row r="102" spans="1:10" s="14" customFormat="1" x14ac:dyDescent="0.25">
      <c r="A102" s="22" t="s">
        <v>610</v>
      </c>
      <c r="B102" s="20">
        <v>212</v>
      </c>
      <c r="C102" s="20">
        <v>1.8474622000000001</v>
      </c>
      <c r="D102" s="20">
        <v>3.4929193999999997E-2</v>
      </c>
      <c r="G102" s="22" t="s">
        <v>1313</v>
      </c>
      <c r="H102" s="20">
        <v>11</v>
      </c>
      <c r="I102" s="20">
        <v>-1.7534867999999999</v>
      </c>
      <c r="J102" s="20">
        <v>7.8238859999999993E-2</v>
      </c>
    </row>
    <row r="103" spans="1:10" s="14" customFormat="1" x14ac:dyDescent="0.25">
      <c r="A103" s="22" t="s">
        <v>611</v>
      </c>
      <c r="B103" s="20">
        <v>86</v>
      </c>
      <c r="C103" s="20">
        <v>1.8457085</v>
      </c>
      <c r="D103" s="20">
        <v>3.5489645E-2</v>
      </c>
      <c r="G103" s="22" t="s">
        <v>1314</v>
      </c>
      <c r="H103" s="20">
        <v>368</v>
      </c>
      <c r="I103" s="20">
        <v>-1.7521392</v>
      </c>
      <c r="J103" s="20">
        <v>7.8697370000000003E-2</v>
      </c>
    </row>
    <row r="104" spans="1:10" s="14" customFormat="1" x14ac:dyDescent="0.25">
      <c r="A104" s="22" t="s">
        <v>612</v>
      </c>
      <c r="B104" s="20">
        <v>86</v>
      </c>
      <c r="C104" s="20">
        <v>1.8455931000000001</v>
      </c>
      <c r="D104" s="20">
        <v>3.5154372000000003E-2</v>
      </c>
      <c r="G104" s="22" t="s">
        <v>1315</v>
      </c>
      <c r="H104" s="20">
        <v>16</v>
      </c>
      <c r="I104" s="20">
        <v>-1.7516744</v>
      </c>
      <c r="J104" s="20">
        <v>7.8289986000000006E-2</v>
      </c>
    </row>
    <row r="105" spans="1:10" s="14" customFormat="1" x14ac:dyDescent="0.25">
      <c r="A105" s="22" t="s">
        <v>613</v>
      </c>
      <c r="B105" s="20">
        <v>26</v>
      </c>
      <c r="C105" s="20">
        <v>1.8451366</v>
      </c>
      <c r="D105" s="20">
        <v>3.4974787E-2</v>
      </c>
      <c r="G105" s="22" t="s">
        <v>1316</v>
      </c>
      <c r="H105" s="20">
        <v>176</v>
      </c>
      <c r="I105" s="20">
        <v>-1.7507923999999999</v>
      </c>
      <c r="J105" s="20">
        <v>7.8467876000000006E-2</v>
      </c>
    </row>
    <row r="106" spans="1:10" s="14" customFormat="1" x14ac:dyDescent="0.25">
      <c r="A106" s="22" t="s">
        <v>614</v>
      </c>
      <c r="B106" s="20">
        <v>12</v>
      </c>
      <c r="C106" s="20">
        <v>1.8431322999999999</v>
      </c>
      <c r="D106" s="20">
        <v>3.5688280000000003E-2</v>
      </c>
      <c r="G106" s="22" t="s">
        <v>1317</v>
      </c>
      <c r="H106" s="20">
        <v>15</v>
      </c>
      <c r="I106" s="20">
        <v>-1.7477982000000001</v>
      </c>
      <c r="J106" s="20">
        <v>8.0661159999999996E-2</v>
      </c>
    </row>
    <row r="107" spans="1:10" s="14" customFormat="1" x14ac:dyDescent="0.25">
      <c r="A107" s="22" t="s">
        <v>615</v>
      </c>
      <c r="B107" s="20">
        <v>72</v>
      </c>
      <c r="C107" s="20">
        <v>1.8416547999999999</v>
      </c>
      <c r="D107" s="20">
        <v>3.5992022999999998E-2</v>
      </c>
      <c r="G107" s="22" t="s">
        <v>1318</v>
      </c>
      <c r="H107" s="20">
        <v>22</v>
      </c>
      <c r="I107" s="20">
        <v>-1.7417917999999999</v>
      </c>
      <c r="J107" s="20">
        <v>8.5692464999999995E-2</v>
      </c>
    </row>
    <row r="108" spans="1:10" s="14" customFormat="1" x14ac:dyDescent="0.25">
      <c r="A108" s="22" t="s">
        <v>616</v>
      </c>
      <c r="B108" s="20">
        <v>18</v>
      </c>
      <c r="C108" s="20">
        <v>1.8391196000000001</v>
      </c>
      <c r="D108" s="20">
        <v>3.7026985999999998E-2</v>
      </c>
      <c r="G108" s="22" t="s">
        <v>1319</v>
      </c>
      <c r="H108" s="20">
        <v>44</v>
      </c>
      <c r="I108" s="20">
        <v>-1.740998</v>
      </c>
      <c r="J108" s="20">
        <v>8.5639820000000005E-2</v>
      </c>
    </row>
    <row r="109" spans="1:10" s="14" customFormat="1" x14ac:dyDescent="0.25">
      <c r="A109" s="22" t="s">
        <v>617</v>
      </c>
      <c r="B109" s="20">
        <v>65</v>
      </c>
      <c r="C109" s="20">
        <v>1.837329</v>
      </c>
      <c r="D109" s="20">
        <v>3.7610869999999998E-2</v>
      </c>
      <c r="G109" s="22" t="s">
        <v>1320</v>
      </c>
      <c r="H109" s="20">
        <v>27</v>
      </c>
      <c r="I109" s="20">
        <v>-1.7396465999999999</v>
      </c>
      <c r="J109" s="20">
        <v>8.6443329999999999E-2</v>
      </c>
    </row>
    <row r="110" spans="1:10" s="14" customFormat="1" x14ac:dyDescent="0.25">
      <c r="A110" s="22" t="s">
        <v>618</v>
      </c>
      <c r="B110" s="20">
        <v>24</v>
      </c>
      <c r="C110" s="20">
        <v>1.8360881</v>
      </c>
      <c r="D110" s="20">
        <v>3.7879365999999998E-2</v>
      </c>
      <c r="G110" s="22" t="s">
        <v>1321</v>
      </c>
      <c r="H110" s="20">
        <v>16</v>
      </c>
      <c r="I110" s="20">
        <v>-1.7334049</v>
      </c>
      <c r="J110" s="20">
        <v>9.2173859999999996E-2</v>
      </c>
    </row>
    <row r="111" spans="1:10" s="14" customFormat="1" x14ac:dyDescent="0.25">
      <c r="A111" s="22" t="s">
        <v>619</v>
      </c>
      <c r="B111" s="20">
        <v>71</v>
      </c>
      <c r="C111" s="20">
        <v>1.835785</v>
      </c>
      <c r="D111" s="20">
        <v>3.7750643E-2</v>
      </c>
      <c r="G111" s="22" t="s">
        <v>1322</v>
      </c>
      <c r="H111" s="20">
        <v>13</v>
      </c>
      <c r="I111" s="20">
        <v>-1.7332333</v>
      </c>
      <c r="J111" s="20">
        <v>9.1468640000000004E-2</v>
      </c>
    </row>
    <row r="112" spans="1:10" s="14" customFormat="1" x14ac:dyDescent="0.25">
      <c r="A112" s="22" t="s">
        <v>620</v>
      </c>
      <c r="B112" s="20">
        <v>82</v>
      </c>
      <c r="C112" s="20">
        <v>1.8340126000000001</v>
      </c>
      <c r="D112" s="20">
        <v>3.8374810000000002E-2</v>
      </c>
      <c r="G112" s="22" t="s">
        <v>1323</v>
      </c>
      <c r="H112" s="20">
        <v>6</v>
      </c>
      <c r="I112" s="20">
        <v>-1.7325276000000001</v>
      </c>
      <c r="J112" s="20">
        <v>9.1405120000000006E-2</v>
      </c>
    </row>
    <row r="113" spans="1:10" s="14" customFormat="1" x14ac:dyDescent="0.25">
      <c r="A113" s="22" t="s">
        <v>621</v>
      </c>
      <c r="B113" s="20">
        <v>177</v>
      </c>
      <c r="C113" s="20">
        <v>1.8322939</v>
      </c>
      <c r="D113" s="20">
        <v>3.8819899999999997E-2</v>
      </c>
      <c r="G113" s="22" t="s">
        <v>1324</v>
      </c>
      <c r="H113" s="20">
        <v>11</v>
      </c>
      <c r="I113" s="20">
        <v>-1.7324742</v>
      </c>
      <c r="J113" s="20">
        <v>9.0599633999999998E-2</v>
      </c>
    </row>
    <row r="114" spans="1:10" s="14" customFormat="1" x14ac:dyDescent="0.25">
      <c r="A114" s="22" t="s">
        <v>622</v>
      </c>
      <c r="B114" s="20">
        <v>67</v>
      </c>
      <c r="C114" s="20">
        <v>1.8295874999999999</v>
      </c>
      <c r="D114" s="20">
        <v>3.9675474000000002E-2</v>
      </c>
      <c r="G114" s="22" t="s">
        <v>1325</v>
      </c>
      <c r="H114" s="20">
        <v>42</v>
      </c>
      <c r="I114" s="20">
        <v>-1.7324332</v>
      </c>
      <c r="J114" s="20">
        <v>8.9800409999999997E-2</v>
      </c>
    </row>
    <row r="115" spans="1:10" s="14" customFormat="1" x14ac:dyDescent="0.25">
      <c r="A115" s="22" t="s">
        <v>623</v>
      </c>
      <c r="B115" s="20">
        <v>23</v>
      </c>
      <c r="C115" s="20">
        <v>1.8292330000000001</v>
      </c>
      <c r="D115" s="20">
        <v>3.9491593999999998E-2</v>
      </c>
      <c r="G115" s="22" t="s">
        <v>1326</v>
      </c>
      <c r="H115" s="20">
        <v>50</v>
      </c>
      <c r="I115" s="20">
        <v>-1.7309144999999999</v>
      </c>
      <c r="J115" s="20">
        <v>9.0371765000000007E-2</v>
      </c>
    </row>
    <row r="116" spans="1:10" s="14" customFormat="1" x14ac:dyDescent="0.25">
      <c r="A116" s="22" t="s">
        <v>624</v>
      </c>
      <c r="B116" s="20">
        <v>24</v>
      </c>
      <c r="C116" s="20">
        <v>1.8264849999999999</v>
      </c>
      <c r="D116" s="20">
        <v>4.0482499999999998E-2</v>
      </c>
      <c r="G116" s="22" t="s">
        <v>1327</v>
      </c>
      <c r="H116" s="20">
        <v>78</v>
      </c>
      <c r="I116" s="20">
        <v>-1.7277657</v>
      </c>
      <c r="J116" s="20">
        <v>9.2824989999999996E-2</v>
      </c>
    </row>
    <row r="117" spans="1:10" s="14" customFormat="1" x14ac:dyDescent="0.25">
      <c r="A117" s="22" t="s">
        <v>625</v>
      </c>
      <c r="B117" s="20">
        <v>95</v>
      </c>
      <c r="C117" s="20">
        <v>1.8227211000000001</v>
      </c>
      <c r="D117" s="20">
        <v>4.2226247000000001E-2</v>
      </c>
      <c r="G117" s="22" t="s">
        <v>1328</v>
      </c>
      <c r="H117" s="20">
        <v>12</v>
      </c>
      <c r="I117" s="20">
        <v>-1.7276171</v>
      </c>
      <c r="J117" s="20">
        <v>9.2291730000000002E-2</v>
      </c>
    </row>
    <row r="118" spans="1:10" s="14" customFormat="1" x14ac:dyDescent="0.25">
      <c r="A118" s="22" t="s">
        <v>626</v>
      </c>
      <c r="B118" s="20">
        <v>413</v>
      </c>
      <c r="C118" s="20">
        <v>1.8218569</v>
      </c>
      <c r="D118" s="20">
        <v>4.2362086E-2</v>
      </c>
      <c r="G118" s="22" t="s">
        <v>1329</v>
      </c>
      <c r="H118" s="20">
        <v>12</v>
      </c>
      <c r="I118" s="20">
        <v>-1.7275526999999999</v>
      </c>
      <c r="J118" s="20">
        <v>9.155953E-2</v>
      </c>
    </row>
    <row r="119" spans="1:10" s="14" customFormat="1" x14ac:dyDescent="0.25">
      <c r="A119" s="22" t="s">
        <v>627</v>
      </c>
      <c r="B119" s="20">
        <v>326</v>
      </c>
      <c r="C119" s="20">
        <v>1.8143936000000001</v>
      </c>
      <c r="D119" s="20">
        <v>4.6196233000000003E-2</v>
      </c>
      <c r="G119" s="22" t="s">
        <v>1330</v>
      </c>
      <c r="H119" s="20">
        <v>101</v>
      </c>
      <c r="I119" s="20">
        <v>-1.7265381</v>
      </c>
      <c r="J119" s="20">
        <v>9.1851680000000005E-2</v>
      </c>
    </row>
    <row r="120" spans="1:10" s="14" customFormat="1" x14ac:dyDescent="0.25">
      <c r="A120" s="22" t="s">
        <v>628</v>
      </c>
      <c r="B120" s="20">
        <v>52</v>
      </c>
      <c r="C120" s="20">
        <v>1.8126281</v>
      </c>
      <c r="D120" s="20">
        <v>4.6985279999999997E-2</v>
      </c>
      <c r="G120" s="22" t="s">
        <v>1331</v>
      </c>
      <c r="H120" s="20">
        <v>18</v>
      </c>
      <c r="I120" s="20">
        <v>-1.7259447999999999</v>
      </c>
      <c r="J120" s="20">
        <v>9.1683710000000002E-2</v>
      </c>
    </row>
    <row r="121" spans="1:10" s="14" customFormat="1" x14ac:dyDescent="0.25">
      <c r="A121" s="22" t="s">
        <v>629</v>
      </c>
      <c r="B121" s="20">
        <v>139</v>
      </c>
      <c r="C121" s="20">
        <v>1.8100961</v>
      </c>
      <c r="D121" s="20">
        <v>4.8092986999999997E-2</v>
      </c>
      <c r="G121" s="22" t="s">
        <v>1332</v>
      </c>
      <c r="H121" s="20">
        <v>401</v>
      </c>
      <c r="I121" s="20">
        <v>-1.7257153999999999</v>
      </c>
      <c r="J121" s="20">
        <v>9.1104050000000006E-2</v>
      </c>
    </row>
    <row r="122" spans="1:10" s="14" customFormat="1" x14ac:dyDescent="0.25">
      <c r="A122" s="22" t="s">
        <v>630</v>
      </c>
      <c r="B122" s="20">
        <v>21</v>
      </c>
      <c r="C122" s="20">
        <v>1.8095402</v>
      </c>
      <c r="D122" s="20">
        <v>4.8006380000000001E-2</v>
      </c>
      <c r="G122" s="22" t="s">
        <v>1333</v>
      </c>
      <c r="H122" s="20">
        <v>10</v>
      </c>
      <c r="I122" s="20">
        <v>-1.718933</v>
      </c>
      <c r="J122" s="20">
        <v>9.7245979999999996E-2</v>
      </c>
    </row>
    <row r="123" spans="1:10" s="14" customFormat="1" x14ac:dyDescent="0.25">
      <c r="A123" s="22" t="s">
        <v>631</v>
      </c>
      <c r="B123" s="20">
        <v>7</v>
      </c>
      <c r="C123" s="20">
        <v>1.8073342999999999</v>
      </c>
      <c r="D123" s="20">
        <v>4.8961993000000002E-2</v>
      </c>
      <c r="G123" s="22" t="s">
        <v>1334</v>
      </c>
      <c r="H123" s="20">
        <v>12</v>
      </c>
      <c r="I123" s="20">
        <v>-1.7162628</v>
      </c>
      <c r="J123" s="20">
        <v>9.9607539999999994E-2</v>
      </c>
    </row>
    <row r="124" spans="1:10" s="14" customFormat="1" x14ac:dyDescent="0.25">
      <c r="A124" s="22" t="s">
        <v>632</v>
      </c>
      <c r="B124" s="20">
        <v>430</v>
      </c>
      <c r="C124" s="20">
        <v>1.8068819</v>
      </c>
      <c r="D124" s="20">
        <v>4.8859697000000001E-2</v>
      </c>
      <c r="G124" s="22" t="s">
        <v>1335</v>
      </c>
      <c r="H124" s="20">
        <v>14</v>
      </c>
      <c r="I124" s="20">
        <v>-1.7053164000000001</v>
      </c>
      <c r="J124" s="20">
        <v>0.11181387</v>
      </c>
    </row>
    <row r="125" spans="1:10" s="14" customFormat="1" x14ac:dyDescent="0.25">
      <c r="A125" s="22" t="s">
        <v>633</v>
      </c>
      <c r="B125" s="20">
        <v>288</v>
      </c>
      <c r="C125" s="20">
        <v>1.8065245999999999</v>
      </c>
      <c r="D125" s="20">
        <v>4.8683117999999997E-2</v>
      </c>
      <c r="G125" s="22" t="s">
        <v>1336</v>
      </c>
      <c r="H125" s="20">
        <v>48</v>
      </c>
      <c r="I125" s="20">
        <v>-1.7050657</v>
      </c>
      <c r="J125" s="20">
        <v>0.11120294999999999</v>
      </c>
    </row>
    <row r="126" spans="1:10" s="14" customFormat="1" x14ac:dyDescent="0.25">
      <c r="A126" s="22" t="s">
        <v>634</v>
      </c>
      <c r="B126" s="20">
        <v>8</v>
      </c>
      <c r="C126" s="20">
        <v>1.8029010999999999</v>
      </c>
      <c r="D126" s="20">
        <v>5.0446591999999998E-2</v>
      </c>
      <c r="G126" s="22" t="s">
        <v>1337</v>
      </c>
      <c r="H126" s="20">
        <v>102</v>
      </c>
      <c r="I126" s="20">
        <v>-1.7049825999999999</v>
      </c>
      <c r="J126" s="20">
        <v>0.110377744</v>
      </c>
    </row>
    <row r="127" spans="1:10" s="14" customFormat="1" x14ac:dyDescent="0.25">
      <c r="A127" s="22" t="s">
        <v>635</v>
      </c>
      <c r="B127" s="20">
        <v>11</v>
      </c>
      <c r="C127" s="20">
        <v>1.8028046</v>
      </c>
      <c r="D127" s="20">
        <v>5.0061244999999997E-2</v>
      </c>
      <c r="G127" s="22" t="s">
        <v>1338</v>
      </c>
      <c r="H127" s="20">
        <v>52</v>
      </c>
      <c r="I127" s="20">
        <v>-1.7041713999999999</v>
      </c>
      <c r="J127" s="20">
        <v>0.11049528</v>
      </c>
    </row>
    <row r="128" spans="1:10" s="14" customFormat="1" x14ac:dyDescent="0.25">
      <c r="A128" s="22" t="s">
        <v>636</v>
      </c>
      <c r="B128" s="20">
        <v>406</v>
      </c>
      <c r="C128" s="20">
        <v>1.8001012000000001</v>
      </c>
      <c r="D128" s="20">
        <v>5.1420043999999998E-2</v>
      </c>
      <c r="G128" s="24" t="s">
        <v>1339</v>
      </c>
      <c r="H128" s="20">
        <v>47</v>
      </c>
      <c r="I128" s="20">
        <v>-1.7023925</v>
      </c>
      <c r="J128" s="20">
        <v>0.112049095</v>
      </c>
    </row>
    <row r="129" spans="1:10" s="14" customFormat="1" x14ac:dyDescent="0.25">
      <c r="A129" s="22" t="s">
        <v>637</v>
      </c>
      <c r="B129" s="20">
        <v>46</v>
      </c>
      <c r="C129" s="20">
        <v>1.7979229999999999</v>
      </c>
      <c r="D129" s="20">
        <v>5.2524775000000003E-2</v>
      </c>
      <c r="G129" s="22" t="s">
        <v>1340</v>
      </c>
      <c r="H129" s="20">
        <v>21</v>
      </c>
      <c r="I129" s="20">
        <v>-1.7019529</v>
      </c>
      <c r="J129" s="20">
        <v>0.11163039</v>
      </c>
    </row>
    <row r="130" spans="1:10" s="14" customFormat="1" x14ac:dyDescent="0.25">
      <c r="A130" s="22" t="s">
        <v>638</v>
      </c>
      <c r="B130" s="20">
        <v>30</v>
      </c>
      <c r="C130" s="20">
        <v>1.7970227999999999</v>
      </c>
      <c r="D130" s="20">
        <v>5.2573010000000003E-2</v>
      </c>
      <c r="G130" s="22" t="s">
        <v>1341</v>
      </c>
      <c r="H130" s="20">
        <v>75</v>
      </c>
      <c r="I130" s="20">
        <v>-1.7010962999999999</v>
      </c>
      <c r="J130" s="20">
        <v>0.11187264</v>
      </c>
    </row>
    <row r="131" spans="1:10" s="14" customFormat="1" x14ac:dyDescent="0.25">
      <c r="A131" s="22" t="s">
        <v>639</v>
      </c>
      <c r="B131" s="20">
        <v>65</v>
      </c>
      <c r="C131" s="20">
        <v>1.7949813999999999</v>
      </c>
      <c r="D131" s="20">
        <v>5.3424217000000003E-2</v>
      </c>
      <c r="G131" s="22" t="s">
        <v>1342</v>
      </c>
      <c r="H131" s="20">
        <v>18</v>
      </c>
      <c r="I131" s="20">
        <v>-1.6995150000000001</v>
      </c>
      <c r="J131" s="20">
        <v>0.11297044000000001</v>
      </c>
    </row>
    <row r="132" spans="1:10" s="14" customFormat="1" x14ac:dyDescent="0.25">
      <c r="A132" s="22" t="s">
        <v>640</v>
      </c>
      <c r="B132" s="20">
        <v>400</v>
      </c>
      <c r="C132" s="20">
        <v>1.7927788</v>
      </c>
      <c r="D132" s="20">
        <v>5.447776E-2</v>
      </c>
      <c r="G132" s="22" t="s">
        <v>1343</v>
      </c>
      <c r="H132" s="20">
        <v>14</v>
      </c>
      <c r="I132" s="20">
        <v>-1.6963531000000001</v>
      </c>
      <c r="J132" s="20">
        <v>0.116070144</v>
      </c>
    </row>
    <row r="133" spans="1:10" s="14" customFormat="1" x14ac:dyDescent="0.25">
      <c r="A133" s="22" t="s">
        <v>641</v>
      </c>
      <c r="B133" s="20">
        <v>5</v>
      </c>
      <c r="C133" s="20">
        <v>1.790365</v>
      </c>
      <c r="D133" s="20">
        <v>5.5671303999999998E-2</v>
      </c>
      <c r="G133" s="22" t="s">
        <v>1344</v>
      </c>
      <c r="H133" s="20">
        <v>40</v>
      </c>
      <c r="I133" s="20">
        <v>-1.6949508</v>
      </c>
      <c r="J133" s="20">
        <v>0.11701279000000001</v>
      </c>
    </row>
    <row r="134" spans="1:10" s="14" customFormat="1" x14ac:dyDescent="0.25">
      <c r="A134" s="22" t="s">
        <v>642</v>
      </c>
      <c r="B134" s="20">
        <v>41</v>
      </c>
      <c r="C134" s="20">
        <v>1.7898692</v>
      </c>
      <c r="D134" s="20">
        <v>5.5657957000000001E-2</v>
      </c>
      <c r="G134" s="22" t="s">
        <v>1345</v>
      </c>
      <c r="H134" s="20">
        <v>54</v>
      </c>
      <c r="I134" s="20">
        <v>-1.6946551000000001</v>
      </c>
      <c r="J134" s="20">
        <v>0.11644379000000001</v>
      </c>
    </row>
    <row r="135" spans="1:10" s="14" customFormat="1" x14ac:dyDescent="0.25">
      <c r="A135" s="22" t="s">
        <v>643</v>
      </c>
      <c r="B135" s="20">
        <v>23</v>
      </c>
      <c r="C135" s="20">
        <v>1.7897729</v>
      </c>
      <c r="D135" s="20">
        <v>5.5309232E-2</v>
      </c>
      <c r="G135" s="22" t="s">
        <v>1346</v>
      </c>
      <c r="H135" s="20">
        <v>66</v>
      </c>
      <c r="I135" s="20">
        <v>-1.6937182</v>
      </c>
      <c r="J135" s="20">
        <v>0.11670195</v>
      </c>
    </row>
    <row r="136" spans="1:10" s="14" customFormat="1" x14ac:dyDescent="0.25">
      <c r="A136" s="22" t="s">
        <v>644</v>
      </c>
      <c r="B136" s="20">
        <v>37</v>
      </c>
      <c r="C136" s="20">
        <v>1.7853699000000001</v>
      </c>
      <c r="D136" s="20">
        <v>5.7872140000000002E-2</v>
      </c>
      <c r="G136" s="22" t="s">
        <v>1347</v>
      </c>
      <c r="H136" s="20">
        <v>32</v>
      </c>
      <c r="I136" s="20">
        <v>-1.6933609999999999</v>
      </c>
      <c r="J136" s="20">
        <v>0.11626385</v>
      </c>
    </row>
    <row r="137" spans="1:10" s="14" customFormat="1" x14ac:dyDescent="0.25">
      <c r="A137" s="22" t="s">
        <v>645</v>
      </c>
      <c r="B137" s="20">
        <v>21</v>
      </c>
      <c r="C137" s="20">
        <v>1.7849637</v>
      </c>
      <c r="D137" s="20">
        <v>5.7694453999999999E-2</v>
      </c>
      <c r="G137" s="22" t="s">
        <v>1348</v>
      </c>
      <c r="H137" s="20">
        <v>136</v>
      </c>
      <c r="I137" s="20">
        <v>-1.6923633</v>
      </c>
      <c r="J137" s="20">
        <v>0.11670390999999999</v>
      </c>
    </row>
    <row r="138" spans="1:10" s="14" customFormat="1" x14ac:dyDescent="0.25">
      <c r="A138" s="22" t="s">
        <v>646</v>
      </c>
      <c r="B138" s="20">
        <v>224</v>
      </c>
      <c r="C138" s="20">
        <v>1.7837590999999999</v>
      </c>
      <c r="D138" s="20">
        <v>5.8298915999999999E-2</v>
      </c>
      <c r="G138" s="22" t="s">
        <v>1349</v>
      </c>
      <c r="H138" s="20">
        <v>72</v>
      </c>
      <c r="I138" s="20">
        <v>-1.6923231999999999</v>
      </c>
      <c r="J138" s="20">
        <v>0.11585928</v>
      </c>
    </row>
    <row r="139" spans="1:10" s="14" customFormat="1" x14ac:dyDescent="0.25">
      <c r="A139" s="22" t="s">
        <v>647</v>
      </c>
      <c r="B139" s="20">
        <v>148</v>
      </c>
      <c r="C139" s="20">
        <v>1.7831154</v>
      </c>
      <c r="D139" s="20">
        <v>5.8276693999999997E-2</v>
      </c>
      <c r="G139" s="22" t="s">
        <v>1350</v>
      </c>
      <c r="H139" s="20">
        <v>132</v>
      </c>
      <c r="I139" s="20">
        <v>-1.6909238</v>
      </c>
      <c r="J139" s="20">
        <v>0.116986565</v>
      </c>
    </row>
    <row r="140" spans="1:10" s="14" customFormat="1" x14ac:dyDescent="0.25">
      <c r="A140" s="22" t="s">
        <v>648</v>
      </c>
      <c r="B140" s="20">
        <v>79</v>
      </c>
      <c r="C140" s="20">
        <v>1.7827312</v>
      </c>
      <c r="D140" s="20">
        <v>5.8203124000000002E-2</v>
      </c>
      <c r="G140" s="22" t="s">
        <v>1351</v>
      </c>
      <c r="H140" s="20">
        <v>11</v>
      </c>
      <c r="I140" s="20">
        <v>-1.6888107000000001</v>
      </c>
      <c r="J140" s="20">
        <v>0.11900602</v>
      </c>
    </row>
    <row r="141" spans="1:10" s="14" customFormat="1" x14ac:dyDescent="0.25">
      <c r="A141" s="22" t="s">
        <v>649</v>
      </c>
      <c r="B141" s="20">
        <v>9</v>
      </c>
      <c r="C141" s="20">
        <v>1.7819990000000001</v>
      </c>
      <c r="D141" s="20">
        <v>5.8307449999999997E-2</v>
      </c>
      <c r="G141" s="22" t="s">
        <v>1352</v>
      </c>
      <c r="H141" s="20">
        <v>21</v>
      </c>
      <c r="I141" s="20">
        <v>-1.6878275</v>
      </c>
      <c r="J141" s="20">
        <v>0.119424134</v>
      </c>
    </row>
    <row r="142" spans="1:10" s="14" customFormat="1" x14ac:dyDescent="0.25">
      <c r="A142" s="22" t="s">
        <v>650</v>
      </c>
      <c r="B142" s="20">
        <v>19</v>
      </c>
      <c r="C142" s="20">
        <v>1.7793357000000001</v>
      </c>
      <c r="D142" s="20">
        <v>5.9811389999999999E-2</v>
      </c>
      <c r="G142" s="22" t="s">
        <v>1353</v>
      </c>
      <c r="H142" s="20">
        <v>154</v>
      </c>
      <c r="I142" s="20">
        <v>-1.6854005999999999</v>
      </c>
      <c r="J142" s="20">
        <v>0.12179886500000001</v>
      </c>
    </row>
    <row r="143" spans="1:10" s="14" customFormat="1" x14ac:dyDescent="0.25">
      <c r="A143" s="22" t="s">
        <v>651</v>
      </c>
      <c r="B143" s="20">
        <v>11</v>
      </c>
      <c r="C143" s="20">
        <v>1.7782629999999999</v>
      </c>
      <c r="D143" s="20">
        <v>6.0202974999999999E-2</v>
      </c>
      <c r="G143" s="22" t="s">
        <v>1354</v>
      </c>
      <c r="H143" s="20">
        <v>16</v>
      </c>
      <c r="I143" s="20">
        <v>-1.6844250000000001</v>
      </c>
      <c r="J143" s="20">
        <v>0.12209248</v>
      </c>
    </row>
    <row r="144" spans="1:10" s="14" customFormat="1" x14ac:dyDescent="0.25">
      <c r="A144" s="22" t="s">
        <v>652</v>
      </c>
      <c r="B144" s="20">
        <v>86</v>
      </c>
      <c r="C144" s="20">
        <v>1.7780286999999999</v>
      </c>
      <c r="D144" s="20">
        <v>5.9968135999999998E-2</v>
      </c>
      <c r="G144" s="22" t="s">
        <v>1355</v>
      </c>
      <c r="H144" s="20">
        <v>8</v>
      </c>
      <c r="I144" s="20">
        <v>-1.6833393999999999</v>
      </c>
      <c r="J144" s="20">
        <v>0.122594535</v>
      </c>
    </row>
    <row r="145" spans="1:10" s="14" customFormat="1" x14ac:dyDescent="0.25">
      <c r="A145" s="22" t="s">
        <v>653</v>
      </c>
      <c r="B145" s="20">
        <v>294</v>
      </c>
      <c r="C145" s="20">
        <v>1.7778776000000001</v>
      </c>
      <c r="D145" s="20">
        <v>5.9605119999999998E-2</v>
      </c>
      <c r="G145" s="22" t="s">
        <v>1356</v>
      </c>
      <c r="H145" s="20">
        <v>42</v>
      </c>
      <c r="I145" s="20">
        <v>-1.6826326</v>
      </c>
      <c r="J145" s="20">
        <v>0.12260952999999999</v>
      </c>
    </row>
    <row r="146" spans="1:10" s="14" customFormat="1" x14ac:dyDescent="0.25">
      <c r="A146" s="22" t="s">
        <v>654</v>
      </c>
      <c r="B146" s="20">
        <v>26</v>
      </c>
      <c r="C146" s="20">
        <v>1.7773736</v>
      </c>
      <c r="D146" s="20">
        <v>5.9599015999999998E-2</v>
      </c>
      <c r="G146" s="22" t="s">
        <v>1357</v>
      </c>
      <c r="H146" s="20">
        <v>73</v>
      </c>
      <c r="I146" s="20">
        <v>-1.6825680000000001</v>
      </c>
      <c r="J146" s="20">
        <v>0.12183309</v>
      </c>
    </row>
    <row r="147" spans="1:10" s="14" customFormat="1" x14ac:dyDescent="0.25">
      <c r="A147" s="22" t="s">
        <v>655</v>
      </c>
      <c r="B147" s="20">
        <v>23</v>
      </c>
      <c r="C147" s="20">
        <v>1.7757702</v>
      </c>
      <c r="D147" s="20">
        <v>6.0167972E-2</v>
      </c>
      <c r="G147" s="22" t="s">
        <v>1358</v>
      </c>
      <c r="H147" s="20">
        <v>62</v>
      </c>
      <c r="I147" s="20">
        <v>-1.6824511</v>
      </c>
      <c r="J147" s="20">
        <v>0.121135324</v>
      </c>
    </row>
    <row r="148" spans="1:10" s="14" customFormat="1" x14ac:dyDescent="0.25">
      <c r="A148" s="22" t="s">
        <v>656</v>
      </c>
      <c r="B148" s="20">
        <v>62</v>
      </c>
      <c r="C148" s="20">
        <v>1.7748849</v>
      </c>
      <c r="D148" s="20">
        <v>6.0397245000000002E-2</v>
      </c>
      <c r="G148" s="22" t="s">
        <v>1359</v>
      </c>
      <c r="H148" s="20">
        <v>25</v>
      </c>
      <c r="I148" s="20">
        <v>-1.6823732</v>
      </c>
      <c r="J148" s="20">
        <v>0.12036776</v>
      </c>
    </row>
    <row r="149" spans="1:10" s="14" customFormat="1" x14ac:dyDescent="0.25">
      <c r="A149" s="22" t="s">
        <v>657</v>
      </c>
      <c r="B149" s="20">
        <v>107</v>
      </c>
      <c r="C149" s="20">
        <v>1.7730121999999999</v>
      </c>
      <c r="D149" s="20">
        <v>6.1346049999999999E-2</v>
      </c>
      <c r="G149" s="22" t="s">
        <v>1360</v>
      </c>
      <c r="H149" s="20">
        <v>93</v>
      </c>
      <c r="I149" s="20">
        <v>-1.6806711000000001</v>
      </c>
      <c r="J149" s="20">
        <v>0.121844485</v>
      </c>
    </row>
    <row r="150" spans="1:10" s="14" customFormat="1" x14ac:dyDescent="0.25">
      <c r="A150" s="22" t="s">
        <v>658</v>
      </c>
      <c r="B150" s="20">
        <v>61</v>
      </c>
      <c r="C150" s="20">
        <v>1.7713078</v>
      </c>
      <c r="D150" s="20">
        <v>6.2143351999999999E-2</v>
      </c>
      <c r="G150" s="22" t="s">
        <v>1361</v>
      </c>
      <c r="H150" s="20">
        <v>20</v>
      </c>
      <c r="I150" s="20">
        <v>-1.6797546999999999</v>
      </c>
      <c r="J150" s="20">
        <v>0.12215910000000001</v>
      </c>
    </row>
    <row r="151" spans="1:10" s="14" customFormat="1" x14ac:dyDescent="0.25">
      <c r="A151" s="22" t="s">
        <v>659</v>
      </c>
      <c r="B151" s="20">
        <v>444</v>
      </c>
      <c r="C151" s="20">
        <v>1.7711729000000001</v>
      </c>
      <c r="D151" s="20">
        <v>6.1836536999999997E-2</v>
      </c>
      <c r="G151" s="22" t="s">
        <v>1362</v>
      </c>
      <c r="H151" s="20">
        <v>32</v>
      </c>
      <c r="I151" s="20">
        <v>-1.677994</v>
      </c>
      <c r="J151" s="20">
        <v>0.12347089</v>
      </c>
    </row>
    <row r="152" spans="1:10" s="14" customFormat="1" x14ac:dyDescent="0.25">
      <c r="A152" s="22" t="s">
        <v>660</v>
      </c>
      <c r="B152" s="20">
        <v>15</v>
      </c>
      <c r="C152" s="20">
        <v>1.7702689</v>
      </c>
      <c r="D152" s="20">
        <v>6.2072365999999997E-2</v>
      </c>
      <c r="G152" s="22" t="s">
        <v>1363</v>
      </c>
      <c r="H152" s="20">
        <v>13</v>
      </c>
      <c r="I152" s="20">
        <v>-1.6752712999999999</v>
      </c>
      <c r="J152" s="20">
        <v>0.12613663</v>
      </c>
    </row>
    <row r="153" spans="1:10" s="14" customFormat="1" x14ac:dyDescent="0.25">
      <c r="A153" s="22" t="s">
        <v>661</v>
      </c>
      <c r="B153" s="20">
        <v>449</v>
      </c>
      <c r="C153" s="20">
        <v>1.7687607000000001</v>
      </c>
      <c r="D153" s="20">
        <v>6.291178E-2</v>
      </c>
      <c r="G153" s="22" t="s">
        <v>1364</v>
      </c>
      <c r="H153" s="20">
        <v>10</v>
      </c>
      <c r="I153" s="20">
        <v>-1.6728651999999999</v>
      </c>
      <c r="J153" s="20">
        <v>0.12863858</v>
      </c>
    </row>
    <row r="154" spans="1:10" s="14" customFormat="1" x14ac:dyDescent="0.25">
      <c r="A154" s="22" t="s">
        <v>662</v>
      </c>
      <c r="B154" s="20">
        <v>294</v>
      </c>
      <c r="C154" s="20">
        <v>1.7669747</v>
      </c>
      <c r="D154" s="20">
        <v>6.3917619999999994E-2</v>
      </c>
      <c r="G154" s="22" t="s">
        <v>1365</v>
      </c>
      <c r="H154" s="20">
        <v>20</v>
      </c>
      <c r="I154" s="20">
        <v>-1.6697090000000001</v>
      </c>
      <c r="J154" s="20">
        <v>0.13210616</v>
      </c>
    </row>
    <row r="155" spans="1:10" s="14" customFormat="1" x14ac:dyDescent="0.25">
      <c r="A155" s="22" t="s">
        <v>663</v>
      </c>
      <c r="B155" s="20">
        <v>33</v>
      </c>
      <c r="C155" s="20">
        <v>1.7648202</v>
      </c>
      <c r="D155" s="20">
        <v>6.5154749999999997E-2</v>
      </c>
      <c r="G155" s="22" t="s">
        <v>1366</v>
      </c>
      <c r="H155" s="20">
        <v>56</v>
      </c>
      <c r="I155" s="20">
        <v>-1.6653172000000001</v>
      </c>
      <c r="J155" s="20">
        <v>0.13736670000000001</v>
      </c>
    </row>
    <row r="156" spans="1:10" s="14" customFormat="1" x14ac:dyDescent="0.25">
      <c r="A156" s="22" t="s">
        <v>664</v>
      </c>
      <c r="B156" s="20">
        <v>12</v>
      </c>
      <c r="C156" s="20">
        <v>1.7646309</v>
      </c>
      <c r="D156" s="20">
        <v>6.4898140000000007E-2</v>
      </c>
      <c r="G156" s="22" t="s">
        <v>1367</v>
      </c>
      <c r="H156" s="20">
        <v>11</v>
      </c>
      <c r="I156" s="20">
        <v>-1.6635336000000001</v>
      </c>
      <c r="J156" s="20">
        <v>0.13914688</v>
      </c>
    </row>
    <row r="157" spans="1:10" s="14" customFormat="1" x14ac:dyDescent="0.25">
      <c r="A157" s="22" t="s">
        <v>665</v>
      </c>
      <c r="B157" s="20">
        <v>8</v>
      </c>
      <c r="C157" s="20">
        <v>1.7645903999999999</v>
      </c>
      <c r="D157" s="20">
        <v>6.4486440000000006E-2</v>
      </c>
      <c r="G157" s="22" t="s">
        <v>1368</v>
      </c>
      <c r="H157" s="20">
        <v>83</v>
      </c>
      <c r="I157" s="20">
        <v>-1.6621766</v>
      </c>
      <c r="J157" s="20">
        <v>0.14019380000000001</v>
      </c>
    </row>
    <row r="158" spans="1:10" s="14" customFormat="1" x14ac:dyDescent="0.25">
      <c r="A158" s="22" t="s">
        <v>666</v>
      </c>
      <c r="B158" s="20">
        <v>96</v>
      </c>
      <c r="C158" s="20">
        <v>1.7645603000000001</v>
      </c>
      <c r="D158" s="20">
        <v>6.4079604999999998E-2</v>
      </c>
      <c r="G158" s="22" t="s">
        <v>1369</v>
      </c>
      <c r="H158" s="20">
        <v>87</v>
      </c>
      <c r="I158" s="20">
        <v>-1.662153</v>
      </c>
      <c r="J158" s="20">
        <v>0.13933466</v>
      </c>
    </row>
    <row r="159" spans="1:10" s="14" customFormat="1" x14ac:dyDescent="0.25">
      <c r="A159" s="22" t="s">
        <v>667</v>
      </c>
      <c r="B159" s="20">
        <v>11</v>
      </c>
      <c r="C159" s="20">
        <v>1.7635160000000001</v>
      </c>
      <c r="D159" s="20">
        <v>6.4522979999999994E-2</v>
      </c>
      <c r="G159" s="22" t="s">
        <v>1370</v>
      </c>
      <c r="H159" s="20">
        <v>15</v>
      </c>
      <c r="I159" s="20">
        <v>-1.6620779000000001</v>
      </c>
      <c r="J159" s="20">
        <v>0.13852046000000001</v>
      </c>
    </row>
    <row r="160" spans="1:10" s="14" customFormat="1" x14ac:dyDescent="0.25">
      <c r="A160" s="22" t="s">
        <v>668</v>
      </c>
      <c r="B160" s="20">
        <v>78</v>
      </c>
      <c r="C160" s="20">
        <v>1.7604105000000001</v>
      </c>
      <c r="D160" s="20">
        <v>6.6334959999999998E-2</v>
      </c>
      <c r="G160" s="22" t="s">
        <v>1371</v>
      </c>
      <c r="H160" s="20">
        <v>104</v>
      </c>
      <c r="I160" s="20">
        <v>-1.660782</v>
      </c>
      <c r="J160" s="20">
        <v>0.13938138</v>
      </c>
    </row>
    <row r="161" spans="1:10" s="14" customFormat="1" x14ac:dyDescent="0.25">
      <c r="A161" s="22" t="s">
        <v>669</v>
      </c>
      <c r="B161" s="20">
        <v>9</v>
      </c>
      <c r="C161" s="20">
        <v>1.7581401999999999</v>
      </c>
      <c r="D161" s="20">
        <v>6.7618764999999997E-2</v>
      </c>
      <c r="G161" s="22" t="s">
        <v>1372</v>
      </c>
      <c r="H161" s="20">
        <v>154</v>
      </c>
      <c r="I161" s="20">
        <v>-1.6584673999999999</v>
      </c>
      <c r="J161" s="20">
        <v>0.14199147000000001</v>
      </c>
    </row>
    <row r="162" spans="1:10" s="14" customFormat="1" x14ac:dyDescent="0.25">
      <c r="A162" s="22" t="s">
        <v>670</v>
      </c>
      <c r="B162" s="20">
        <v>6</v>
      </c>
      <c r="C162" s="20">
        <v>1.7575772000000001</v>
      </c>
      <c r="D162" s="20">
        <v>6.7664409999999994E-2</v>
      </c>
      <c r="G162" s="22" t="s">
        <v>1373</v>
      </c>
      <c r="H162" s="20">
        <v>107</v>
      </c>
      <c r="I162" s="20">
        <v>-1.6576526</v>
      </c>
      <c r="J162" s="20">
        <v>0.14227571999999999</v>
      </c>
    </row>
    <row r="163" spans="1:10" s="14" customFormat="1" x14ac:dyDescent="0.25">
      <c r="A163" s="22" t="s">
        <v>671</v>
      </c>
      <c r="B163" s="20">
        <v>26</v>
      </c>
      <c r="C163" s="20">
        <v>1.7560992</v>
      </c>
      <c r="D163" s="20">
        <v>6.8357125000000005E-2</v>
      </c>
      <c r="G163" s="22" t="s">
        <v>1374</v>
      </c>
      <c r="H163" s="20">
        <v>72</v>
      </c>
      <c r="I163" s="20">
        <v>-1.6561459999999999</v>
      </c>
      <c r="J163" s="20">
        <v>0.14375242999999999</v>
      </c>
    </row>
    <row r="164" spans="1:10" s="14" customFormat="1" x14ac:dyDescent="0.25">
      <c r="A164" s="22" t="s">
        <v>672</v>
      </c>
      <c r="B164" s="20">
        <v>199</v>
      </c>
      <c r="C164" s="20">
        <v>1.7534799999999999</v>
      </c>
      <c r="D164" s="20">
        <v>7.0161596000000007E-2</v>
      </c>
      <c r="G164" s="22" t="s">
        <v>1375</v>
      </c>
      <c r="H164" s="20">
        <v>187</v>
      </c>
      <c r="I164" s="20">
        <v>-1.6556603999999999</v>
      </c>
      <c r="J164" s="20">
        <v>0.14354871</v>
      </c>
    </row>
    <row r="165" spans="1:10" s="14" customFormat="1" x14ac:dyDescent="0.25">
      <c r="A165" s="22" t="s">
        <v>673</v>
      </c>
      <c r="B165" s="20">
        <v>11</v>
      </c>
      <c r="C165" s="20">
        <v>1.7527686</v>
      </c>
      <c r="D165" s="20">
        <v>7.0253899999999994E-2</v>
      </c>
      <c r="G165" s="22" t="s">
        <v>1376</v>
      </c>
      <c r="H165" s="20">
        <v>56</v>
      </c>
      <c r="I165" s="20">
        <v>-1.6549269</v>
      </c>
      <c r="J165" s="20">
        <v>0.1437524</v>
      </c>
    </row>
    <row r="166" spans="1:10" s="14" customFormat="1" x14ac:dyDescent="0.25">
      <c r="A166" s="22" t="s">
        <v>674</v>
      </c>
      <c r="B166" s="20">
        <v>12</v>
      </c>
      <c r="C166" s="20">
        <v>1.7524325000000001</v>
      </c>
      <c r="D166" s="20">
        <v>7.0060890000000001E-2</v>
      </c>
      <c r="G166" s="22" t="s">
        <v>1377</v>
      </c>
      <c r="H166" s="20">
        <v>19</v>
      </c>
      <c r="I166" s="20">
        <v>-1.6545654999999999</v>
      </c>
      <c r="J166" s="20">
        <v>0.1433316</v>
      </c>
    </row>
    <row r="167" spans="1:10" s="14" customFormat="1" x14ac:dyDescent="0.25">
      <c r="A167" s="22" t="s">
        <v>675</v>
      </c>
      <c r="B167" s="20">
        <v>27</v>
      </c>
      <c r="C167" s="20">
        <v>1.7521343</v>
      </c>
      <c r="D167" s="20">
        <v>6.9905825000000005E-2</v>
      </c>
      <c r="G167" s="22" t="s">
        <v>1378</v>
      </c>
      <c r="H167" s="20">
        <v>9</v>
      </c>
      <c r="I167" s="20">
        <v>-1.6542611</v>
      </c>
      <c r="J167" s="20">
        <v>0.14290346000000001</v>
      </c>
    </row>
    <row r="168" spans="1:10" s="14" customFormat="1" x14ac:dyDescent="0.25">
      <c r="A168" s="22" t="s">
        <v>676</v>
      </c>
      <c r="B168" s="20">
        <v>45</v>
      </c>
      <c r="C168" s="20">
        <v>1.7504222</v>
      </c>
      <c r="D168" s="20">
        <v>7.0936239999999998E-2</v>
      </c>
      <c r="G168" s="22" t="s">
        <v>1379</v>
      </c>
      <c r="H168" s="20">
        <v>13</v>
      </c>
      <c r="I168" s="20">
        <v>-1.6539744000000001</v>
      </c>
      <c r="J168" s="20">
        <v>0.14246505000000001</v>
      </c>
    </row>
    <row r="169" spans="1:10" s="14" customFormat="1" x14ac:dyDescent="0.25">
      <c r="A169" s="22" t="s">
        <v>677</v>
      </c>
      <c r="B169" s="20">
        <v>31</v>
      </c>
      <c r="C169" s="20">
        <v>1.7503709999999999</v>
      </c>
      <c r="D169" s="20">
        <v>7.0552885999999995E-2</v>
      </c>
      <c r="G169" s="22" t="s">
        <v>1380</v>
      </c>
      <c r="H169" s="20">
        <v>23</v>
      </c>
      <c r="I169" s="20">
        <v>-1.6533415</v>
      </c>
      <c r="J169" s="20">
        <v>0.14242049000000001</v>
      </c>
    </row>
    <row r="170" spans="1:10" s="14" customFormat="1" x14ac:dyDescent="0.25">
      <c r="A170" s="22" t="s">
        <v>678</v>
      </c>
      <c r="B170" s="20">
        <v>101</v>
      </c>
      <c r="C170" s="20">
        <v>1.7501296</v>
      </c>
      <c r="D170" s="20">
        <v>7.0334129999999995E-2</v>
      </c>
      <c r="G170" s="22" t="s">
        <v>1381</v>
      </c>
      <c r="H170" s="20">
        <v>18</v>
      </c>
      <c r="I170" s="20">
        <v>-1.6524515</v>
      </c>
      <c r="J170" s="20">
        <v>0.14287464</v>
      </c>
    </row>
    <row r="171" spans="1:10" s="14" customFormat="1" x14ac:dyDescent="0.25">
      <c r="A171" s="22" t="s">
        <v>679</v>
      </c>
      <c r="B171" s="20">
        <v>11</v>
      </c>
      <c r="C171" s="20">
        <v>1.7492486</v>
      </c>
      <c r="D171" s="20">
        <v>7.0685629999999999E-2</v>
      </c>
      <c r="G171" s="22" t="s">
        <v>1382</v>
      </c>
      <c r="H171" s="20">
        <v>38</v>
      </c>
      <c r="I171" s="20">
        <v>-1.6519406999999999</v>
      </c>
      <c r="J171" s="20">
        <v>0.14273353999999999</v>
      </c>
    </row>
    <row r="172" spans="1:10" s="14" customFormat="1" x14ac:dyDescent="0.25">
      <c r="A172" s="22" t="s">
        <v>680</v>
      </c>
      <c r="B172" s="20">
        <v>454</v>
      </c>
      <c r="C172" s="20">
        <v>1.7482616</v>
      </c>
      <c r="D172" s="20">
        <v>7.0963209999999999E-2</v>
      </c>
      <c r="G172" s="22" t="s">
        <v>1383</v>
      </c>
      <c r="H172" s="20">
        <v>16</v>
      </c>
      <c r="I172" s="20">
        <v>-1.651216</v>
      </c>
      <c r="J172" s="20">
        <v>0.14294522000000001</v>
      </c>
    </row>
    <row r="173" spans="1:10" s="14" customFormat="1" x14ac:dyDescent="0.25">
      <c r="A173" s="22" t="s">
        <v>681</v>
      </c>
      <c r="B173" s="20">
        <v>238</v>
      </c>
      <c r="C173" s="20">
        <v>1.747654</v>
      </c>
      <c r="D173" s="20">
        <v>7.0991810000000002E-2</v>
      </c>
      <c r="G173" s="22" t="s">
        <v>1384</v>
      </c>
      <c r="H173" s="20">
        <v>24</v>
      </c>
      <c r="I173" s="20">
        <v>-1.6500292999999999</v>
      </c>
      <c r="J173" s="20">
        <v>0.14378647999999999</v>
      </c>
    </row>
    <row r="174" spans="1:10" s="14" customFormat="1" x14ac:dyDescent="0.25">
      <c r="A174" s="22" t="s">
        <v>682</v>
      </c>
      <c r="B174" s="20">
        <v>278</v>
      </c>
      <c r="C174" s="20">
        <v>1.7474704999999999</v>
      </c>
      <c r="D174" s="20">
        <v>7.069433E-2</v>
      </c>
      <c r="G174" s="22" t="s">
        <v>1385</v>
      </c>
      <c r="H174" s="20">
        <v>62</v>
      </c>
      <c r="I174" s="20">
        <v>-1.6498702000000001</v>
      </c>
      <c r="J174" s="20">
        <v>0.14314242999999999</v>
      </c>
    </row>
    <row r="175" spans="1:10" s="14" customFormat="1" x14ac:dyDescent="0.25">
      <c r="A175" s="22" t="s">
        <v>683</v>
      </c>
      <c r="B175" s="20">
        <v>142</v>
      </c>
      <c r="C175" s="20">
        <v>1.7449754</v>
      </c>
      <c r="D175" s="20">
        <v>7.2320499999999996E-2</v>
      </c>
      <c r="G175" s="22" t="s">
        <v>1386</v>
      </c>
      <c r="H175" s="20">
        <v>9</v>
      </c>
      <c r="I175" s="20">
        <v>-1.6482226</v>
      </c>
      <c r="J175" s="20">
        <v>0.1447891</v>
      </c>
    </row>
    <row r="176" spans="1:10" s="14" customFormat="1" x14ac:dyDescent="0.25">
      <c r="A176" s="22" t="s">
        <v>684</v>
      </c>
      <c r="B176" s="20">
        <v>10</v>
      </c>
      <c r="C176" s="20">
        <v>1.7420899999999999</v>
      </c>
      <c r="D176" s="20">
        <v>7.4300379999999999E-2</v>
      </c>
      <c r="G176" s="22" t="s">
        <v>1387</v>
      </c>
      <c r="H176" s="20">
        <v>50</v>
      </c>
      <c r="I176" s="20">
        <v>-1.6474800999999999</v>
      </c>
      <c r="J176" s="20">
        <v>0.14497614</v>
      </c>
    </row>
    <row r="177" spans="1:10" s="14" customFormat="1" x14ac:dyDescent="0.25">
      <c r="A177" s="22" t="s">
        <v>685</v>
      </c>
      <c r="B177" s="20">
        <v>71</v>
      </c>
      <c r="C177" s="20">
        <v>1.7419123999999999</v>
      </c>
      <c r="D177" s="20">
        <v>7.3961840000000001E-2</v>
      </c>
      <c r="G177" s="22" t="s">
        <v>1388</v>
      </c>
      <c r="H177" s="20">
        <v>19</v>
      </c>
      <c r="I177" s="20">
        <v>-1.6470369</v>
      </c>
      <c r="J177" s="20">
        <v>0.14479180999999999</v>
      </c>
    </row>
    <row r="178" spans="1:10" s="14" customFormat="1" x14ac:dyDescent="0.25">
      <c r="A178" s="22" t="s">
        <v>686</v>
      </c>
      <c r="B178" s="20">
        <v>49</v>
      </c>
      <c r="C178" s="20">
        <v>1.7397993</v>
      </c>
      <c r="D178" s="20">
        <v>7.5341480000000002E-2</v>
      </c>
      <c r="G178" s="22" t="s">
        <v>1389</v>
      </c>
      <c r="H178" s="20">
        <v>7</v>
      </c>
      <c r="I178" s="20">
        <v>-1.6462177</v>
      </c>
      <c r="J178" s="20">
        <v>0.14509775999999999</v>
      </c>
    </row>
    <row r="179" spans="1:10" s="14" customFormat="1" x14ac:dyDescent="0.25">
      <c r="A179" s="22" t="s">
        <v>687</v>
      </c>
      <c r="B179" s="20">
        <v>18</v>
      </c>
      <c r="C179" s="20">
        <v>1.7397187999999999</v>
      </c>
      <c r="D179" s="20">
        <v>7.4934909999999993E-2</v>
      </c>
      <c r="G179" s="22" t="s">
        <v>1390</v>
      </c>
      <c r="H179" s="20">
        <v>59</v>
      </c>
      <c r="I179" s="20">
        <v>-1.6446452</v>
      </c>
      <c r="J179" s="20">
        <v>0.14645113000000001</v>
      </c>
    </row>
    <row r="180" spans="1:10" s="14" customFormat="1" x14ac:dyDescent="0.25">
      <c r="A180" s="22" t="s">
        <v>688</v>
      </c>
      <c r="B180" s="20">
        <v>25</v>
      </c>
      <c r="C180" s="20">
        <v>1.7396368</v>
      </c>
      <c r="D180" s="20">
        <v>7.4578190000000003E-2</v>
      </c>
      <c r="G180" s="22" t="s">
        <v>1391</v>
      </c>
      <c r="H180" s="20">
        <v>73</v>
      </c>
      <c r="I180" s="20">
        <v>-1.6435466999999999</v>
      </c>
      <c r="J180" s="20">
        <v>0.14711379999999999</v>
      </c>
    </row>
    <row r="181" spans="1:10" s="14" customFormat="1" x14ac:dyDescent="0.25">
      <c r="A181" s="22" t="s">
        <v>689</v>
      </c>
      <c r="B181" s="20">
        <v>5</v>
      </c>
      <c r="C181" s="20">
        <v>1.7390052</v>
      </c>
      <c r="D181" s="20">
        <v>7.4671574000000004E-2</v>
      </c>
      <c r="G181" s="22" t="s">
        <v>1392</v>
      </c>
      <c r="H181" s="20">
        <v>5</v>
      </c>
      <c r="I181" s="20">
        <v>-1.6432941000000001</v>
      </c>
      <c r="J181" s="20">
        <v>0.14660524</v>
      </c>
    </row>
    <row r="182" spans="1:10" s="14" customFormat="1" x14ac:dyDescent="0.25">
      <c r="A182" s="22" t="s">
        <v>690</v>
      </c>
      <c r="B182" s="20">
        <v>44</v>
      </c>
      <c r="C182" s="20">
        <v>1.7389296999999999</v>
      </c>
      <c r="D182" s="20">
        <v>7.4321289999999998E-2</v>
      </c>
      <c r="G182" s="22" t="s">
        <v>1393</v>
      </c>
      <c r="H182" s="20">
        <v>11</v>
      </c>
      <c r="I182" s="20">
        <v>-1.6432741</v>
      </c>
      <c r="J182" s="20">
        <v>0.14581137999999999</v>
      </c>
    </row>
    <row r="183" spans="1:10" s="14" customFormat="1" x14ac:dyDescent="0.25">
      <c r="A183" s="22" t="s">
        <v>691</v>
      </c>
      <c r="B183" s="20">
        <v>65</v>
      </c>
      <c r="C183" s="20">
        <v>1.7387018000000001</v>
      </c>
      <c r="D183" s="20">
        <v>7.4084449999999996E-2</v>
      </c>
      <c r="G183" s="22" t="s">
        <v>1394</v>
      </c>
      <c r="H183" s="20">
        <v>10</v>
      </c>
      <c r="I183" s="20">
        <v>-1.6403595</v>
      </c>
      <c r="J183" s="20">
        <v>0.14932206000000001</v>
      </c>
    </row>
    <row r="184" spans="1:10" s="14" customFormat="1" x14ac:dyDescent="0.25">
      <c r="A184" s="22" t="s">
        <v>692</v>
      </c>
      <c r="B184" s="20">
        <v>264</v>
      </c>
      <c r="C184" s="20">
        <v>1.7372879000000001</v>
      </c>
      <c r="D184" s="20">
        <v>7.4776579999999995E-2</v>
      </c>
      <c r="G184" s="22" t="s">
        <v>1395</v>
      </c>
      <c r="H184" s="20">
        <v>113</v>
      </c>
      <c r="I184" s="20">
        <v>-1.6394918000000001</v>
      </c>
      <c r="J184" s="20">
        <v>0.14977825</v>
      </c>
    </row>
    <row r="185" spans="1:10" s="14" customFormat="1" x14ac:dyDescent="0.25">
      <c r="A185" s="22" t="s">
        <v>693</v>
      </c>
      <c r="B185" s="20">
        <v>93</v>
      </c>
      <c r="C185" s="20">
        <v>1.7361544</v>
      </c>
      <c r="D185" s="20">
        <v>7.5347349999999993E-2</v>
      </c>
      <c r="G185" s="22" t="s">
        <v>1396</v>
      </c>
      <c r="H185" s="20">
        <v>14</v>
      </c>
      <c r="I185" s="20">
        <v>-1.6357877000000001</v>
      </c>
      <c r="J185" s="20">
        <v>0.15437176999999999</v>
      </c>
    </row>
    <row r="186" spans="1:10" s="14" customFormat="1" x14ac:dyDescent="0.25">
      <c r="A186" s="22" t="s">
        <v>694</v>
      </c>
      <c r="B186" s="20">
        <v>42</v>
      </c>
      <c r="C186" s="20">
        <v>1.7327785</v>
      </c>
      <c r="D186" s="20">
        <v>7.795465E-2</v>
      </c>
      <c r="G186" s="22" t="s">
        <v>1397</v>
      </c>
      <c r="H186" s="20">
        <v>424</v>
      </c>
      <c r="I186" s="20">
        <v>-1.6357553</v>
      </c>
      <c r="J186" s="20">
        <v>0.15357203999999999</v>
      </c>
    </row>
    <row r="187" spans="1:10" s="14" customFormat="1" x14ac:dyDescent="0.25">
      <c r="A187" s="22" t="s">
        <v>695</v>
      </c>
      <c r="B187" s="20">
        <v>68</v>
      </c>
      <c r="C187" s="20">
        <v>1.7320876999999999</v>
      </c>
      <c r="D187" s="20">
        <v>7.8114100000000006E-2</v>
      </c>
      <c r="G187" s="22" t="s">
        <v>1398</v>
      </c>
      <c r="H187" s="20">
        <v>9</v>
      </c>
      <c r="I187" s="20">
        <v>-1.6349515999999999</v>
      </c>
      <c r="J187" s="20">
        <v>0.15405162999999999</v>
      </c>
    </row>
    <row r="188" spans="1:10" s="14" customFormat="1" x14ac:dyDescent="0.25">
      <c r="A188" s="22" t="s">
        <v>696</v>
      </c>
      <c r="B188" s="20">
        <v>8</v>
      </c>
      <c r="C188" s="20">
        <v>1.7317944999999999</v>
      </c>
      <c r="D188" s="20">
        <v>7.7932399999999999E-2</v>
      </c>
      <c r="G188" s="22" t="s">
        <v>1399</v>
      </c>
      <c r="H188" s="20">
        <v>12</v>
      </c>
      <c r="I188" s="20">
        <v>-1.6346508</v>
      </c>
      <c r="J188" s="20">
        <v>0.15364848</v>
      </c>
    </row>
    <row r="189" spans="1:10" s="14" customFormat="1" x14ac:dyDescent="0.25">
      <c r="A189" s="22" t="s">
        <v>697</v>
      </c>
      <c r="B189" s="20">
        <v>18</v>
      </c>
      <c r="C189" s="20">
        <v>1.7312721</v>
      </c>
      <c r="D189" s="20">
        <v>7.8095763999999998E-2</v>
      </c>
      <c r="G189" s="22" t="s">
        <v>1400</v>
      </c>
      <c r="H189" s="20">
        <v>13</v>
      </c>
      <c r="I189" s="20">
        <v>-1.6336876</v>
      </c>
      <c r="J189" s="20">
        <v>0.15422140000000001</v>
      </c>
    </row>
    <row r="190" spans="1:10" s="14" customFormat="1" x14ac:dyDescent="0.25">
      <c r="A190" s="22" t="s">
        <v>698</v>
      </c>
      <c r="B190" s="20">
        <v>144</v>
      </c>
      <c r="C190" s="20">
        <v>1.7311027000000001</v>
      </c>
      <c r="D190" s="20">
        <v>7.7804280000000003E-2</v>
      </c>
      <c r="G190" s="22" t="s">
        <v>1401</v>
      </c>
      <c r="H190" s="20">
        <v>41</v>
      </c>
      <c r="I190" s="20">
        <v>-1.6323053000000001</v>
      </c>
      <c r="J190" s="20">
        <v>0.15550020000000001</v>
      </c>
    </row>
    <row r="191" spans="1:10" s="14" customFormat="1" x14ac:dyDescent="0.25">
      <c r="A191" s="22" t="s">
        <v>699</v>
      </c>
      <c r="B191" s="20">
        <v>24</v>
      </c>
      <c r="C191" s="20">
        <v>1.7295738000000001</v>
      </c>
      <c r="D191" s="20">
        <v>7.8751450000000001E-2</v>
      </c>
      <c r="G191" s="22" t="s">
        <v>1402</v>
      </c>
      <c r="H191" s="20">
        <v>5</v>
      </c>
      <c r="I191" s="20">
        <v>-1.6322528999999999</v>
      </c>
      <c r="J191" s="20">
        <v>0.15476704999999999</v>
      </c>
    </row>
    <row r="192" spans="1:10" s="14" customFormat="1" x14ac:dyDescent="0.25">
      <c r="A192" s="22" t="s">
        <v>700</v>
      </c>
      <c r="B192" s="20">
        <v>24</v>
      </c>
      <c r="C192" s="20">
        <v>1.7281523999999999</v>
      </c>
      <c r="D192" s="20">
        <v>7.9559130000000006E-2</v>
      </c>
      <c r="G192" s="22" t="s">
        <v>1403</v>
      </c>
      <c r="H192" s="20">
        <v>73</v>
      </c>
      <c r="I192" s="20">
        <v>-1.6311386000000001</v>
      </c>
      <c r="J192" s="20">
        <v>0.15549690999999999</v>
      </c>
    </row>
    <row r="193" spans="1:10" s="14" customFormat="1" x14ac:dyDescent="0.25">
      <c r="A193" s="22" t="s">
        <v>701</v>
      </c>
      <c r="B193" s="20">
        <v>14</v>
      </c>
      <c r="C193" s="20">
        <v>1.7279576999999999</v>
      </c>
      <c r="D193" s="20">
        <v>7.928317E-2</v>
      </c>
      <c r="G193" s="22" t="s">
        <v>1404</v>
      </c>
      <c r="H193" s="20">
        <v>26</v>
      </c>
      <c r="I193" s="20">
        <v>-1.6309530000000001</v>
      </c>
      <c r="J193" s="20">
        <v>0.15491152</v>
      </c>
    </row>
    <row r="194" spans="1:10" s="14" customFormat="1" x14ac:dyDescent="0.25">
      <c r="A194" s="22" t="s">
        <v>702</v>
      </c>
      <c r="B194" s="20">
        <v>50</v>
      </c>
      <c r="C194" s="20">
        <v>1.7259389999999999</v>
      </c>
      <c r="D194" s="20">
        <v>8.0657950000000006E-2</v>
      </c>
      <c r="G194" s="22" t="s">
        <v>1405</v>
      </c>
      <c r="H194" s="20">
        <v>82</v>
      </c>
      <c r="I194" s="20">
        <v>-1.6302867000000001</v>
      </c>
      <c r="J194" s="20">
        <v>0.15513904000000001</v>
      </c>
    </row>
    <row r="195" spans="1:10" s="14" customFormat="1" x14ac:dyDescent="0.25">
      <c r="A195" s="22" t="s">
        <v>703</v>
      </c>
      <c r="B195" s="20">
        <v>24</v>
      </c>
      <c r="C195" s="20">
        <v>1.7250181</v>
      </c>
      <c r="D195" s="20">
        <v>8.0984205000000004E-2</v>
      </c>
      <c r="G195" s="22" t="s">
        <v>1406</v>
      </c>
      <c r="H195" s="20">
        <v>27</v>
      </c>
      <c r="I195" s="20">
        <v>-1.6301848000000001</v>
      </c>
      <c r="J195" s="20">
        <v>0.15444637999999999</v>
      </c>
    </row>
    <row r="196" spans="1:10" s="14" customFormat="1" x14ac:dyDescent="0.25">
      <c r="A196" s="22" t="s">
        <v>704</v>
      </c>
      <c r="B196" s="20">
        <v>241</v>
      </c>
      <c r="C196" s="20">
        <v>1.7248888</v>
      </c>
      <c r="D196" s="20">
        <v>8.0699140000000003E-2</v>
      </c>
      <c r="G196" s="22" t="s">
        <v>1407</v>
      </c>
      <c r="H196" s="20">
        <v>10</v>
      </c>
      <c r="I196" s="20">
        <v>-1.6285354999999999</v>
      </c>
      <c r="J196" s="20">
        <v>0.15599847</v>
      </c>
    </row>
    <row r="197" spans="1:10" s="14" customFormat="1" x14ac:dyDescent="0.25">
      <c r="A197" s="22" t="s">
        <v>705</v>
      </c>
      <c r="B197" s="20">
        <v>14</v>
      </c>
      <c r="C197" s="20">
        <v>1.7246007999999999</v>
      </c>
      <c r="D197" s="20">
        <v>8.0481990000000003E-2</v>
      </c>
      <c r="G197" s="22" t="s">
        <v>1408</v>
      </c>
      <c r="H197" s="20">
        <v>65</v>
      </c>
      <c r="I197" s="20">
        <v>-1.6260688000000001</v>
      </c>
      <c r="J197" s="20">
        <v>0.15893872000000001</v>
      </c>
    </row>
    <row r="198" spans="1:10" s="14" customFormat="1" x14ac:dyDescent="0.25">
      <c r="A198" s="22" t="s">
        <v>706</v>
      </c>
      <c r="B198" s="20">
        <v>45</v>
      </c>
      <c r="C198" s="20">
        <v>1.7241209</v>
      </c>
      <c r="D198" s="20">
        <v>8.0516879999999999E-2</v>
      </c>
      <c r="G198" s="22" t="s">
        <v>1409</v>
      </c>
      <c r="H198" s="20">
        <v>66</v>
      </c>
      <c r="I198" s="20">
        <v>-1.6251500999999999</v>
      </c>
      <c r="J198" s="20">
        <v>0.15953837000000001</v>
      </c>
    </row>
    <row r="199" spans="1:10" s="14" customFormat="1" x14ac:dyDescent="0.25">
      <c r="A199" s="22" t="s">
        <v>707</v>
      </c>
      <c r="B199" s="20">
        <v>33</v>
      </c>
      <c r="C199" s="20">
        <v>1.7223625</v>
      </c>
      <c r="D199" s="20">
        <v>8.1749409999999995E-2</v>
      </c>
      <c r="G199" s="22" t="s">
        <v>1410</v>
      </c>
      <c r="H199" s="20">
        <v>15</v>
      </c>
      <c r="I199" s="20">
        <v>-1.6243475999999999</v>
      </c>
      <c r="J199" s="20">
        <v>0.16000974000000001</v>
      </c>
    </row>
    <row r="200" spans="1:10" s="14" customFormat="1" x14ac:dyDescent="0.25">
      <c r="A200" s="22" t="s">
        <v>708</v>
      </c>
      <c r="B200" s="20">
        <v>38</v>
      </c>
      <c r="C200" s="20">
        <v>1.7222763000000001</v>
      </c>
      <c r="D200" s="20">
        <v>8.1382910000000003E-2</v>
      </c>
      <c r="G200" s="22" t="s">
        <v>1411</v>
      </c>
      <c r="H200" s="20">
        <v>25</v>
      </c>
      <c r="I200" s="20">
        <v>-1.6234546000000001</v>
      </c>
      <c r="J200" s="20">
        <v>0.16054805</v>
      </c>
    </row>
    <row r="201" spans="1:10" s="14" customFormat="1" x14ac:dyDescent="0.25">
      <c r="A201" s="22" t="s">
        <v>709</v>
      </c>
      <c r="B201" s="20">
        <v>14</v>
      </c>
      <c r="C201" s="20">
        <v>1.7220359000000001</v>
      </c>
      <c r="D201" s="20">
        <v>8.1149579999999999E-2</v>
      </c>
      <c r="G201" s="22" t="s">
        <v>1412</v>
      </c>
      <c r="H201" s="20">
        <v>28</v>
      </c>
      <c r="I201" s="20">
        <v>-1.6189994999999999</v>
      </c>
      <c r="J201" s="20">
        <v>0.16729880999999999</v>
      </c>
    </row>
    <row r="202" spans="1:10" s="14" customFormat="1" x14ac:dyDescent="0.25">
      <c r="A202" s="22" t="s">
        <v>710</v>
      </c>
      <c r="B202" s="20">
        <v>22</v>
      </c>
      <c r="C202" s="20">
        <v>1.7217937999999999</v>
      </c>
      <c r="D202" s="20">
        <v>8.0919210000000005E-2</v>
      </c>
      <c r="G202" s="22" t="s">
        <v>1413</v>
      </c>
      <c r="H202" s="20">
        <v>10</v>
      </c>
      <c r="I202" s="20">
        <v>-1.6188902999999999</v>
      </c>
      <c r="J202" s="20">
        <v>0.16661848000000001</v>
      </c>
    </row>
    <row r="203" spans="1:10" s="14" customFormat="1" x14ac:dyDescent="0.25">
      <c r="A203" s="22" t="s">
        <v>711</v>
      </c>
      <c r="B203" s="20">
        <v>13</v>
      </c>
      <c r="C203" s="20">
        <v>1.7214757999999999</v>
      </c>
      <c r="D203" s="20">
        <v>8.0858990000000006E-2</v>
      </c>
      <c r="G203" s="22" t="s">
        <v>1414</v>
      </c>
      <c r="H203" s="20">
        <v>95</v>
      </c>
      <c r="I203" s="20">
        <v>-1.6162707999999999</v>
      </c>
      <c r="J203" s="20">
        <v>0.17007522</v>
      </c>
    </row>
    <row r="204" spans="1:10" s="14" customFormat="1" x14ac:dyDescent="0.25">
      <c r="A204" s="22" t="s">
        <v>712</v>
      </c>
      <c r="B204" s="20">
        <v>12</v>
      </c>
      <c r="C204" s="20">
        <v>1.7210524</v>
      </c>
      <c r="D204" s="20">
        <v>8.0844840000000001E-2</v>
      </c>
      <c r="G204" s="22" t="s">
        <v>1415</v>
      </c>
      <c r="H204" s="20">
        <v>28</v>
      </c>
      <c r="I204" s="20">
        <v>-1.6157465</v>
      </c>
      <c r="J204" s="20">
        <v>0.17001443999999999</v>
      </c>
    </row>
    <row r="205" spans="1:10" s="14" customFormat="1" x14ac:dyDescent="0.25">
      <c r="A205" s="22" t="s">
        <v>713</v>
      </c>
      <c r="B205" s="20">
        <v>115</v>
      </c>
      <c r="C205" s="20">
        <v>1.7209361000000001</v>
      </c>
      <c r="D205" s="20">
        <v>8.0550010000000005E-2</v>
      </c>
      <c r="G205" s="22" t="s">
        <v>1416</v>
      </c>
      <c r="H205" s="20">
        <v>41</v>
      </c>
      <c r="I205" s="20">
        <v>-1.6146199000000001</v>
      </c>
      <c r="J205" s="20">
        <v>0.17098509000000001</v>
      </c>
    </row>
    <row r="206" spans="1:10" s="14" customFormat="1" x14ac:dyDescent="0.25">
      <c r="A206" s="22" t="s">
        <v>714</v>
      </c>
      <c r="B206" s="20">
        <v>136</v>
      </c>
      <c r="C206" s="20">
        <v>1.7168429000000001</v>
      </c>
      <c r="D206" s="20">
        <v>8.3995920000000002E-2</v>
      </c>
      <c r="G206" s="22" t="s">
        <v>1417</v>
      </c>
      <c r="H206" s="20">
        <v>42</v>
      </c>
      <c r="I206" s="20">
        <v>-1.6140707999999999</v>
      </c>
      <c r="J206" s="20">
        <v>0.17095885999999999</v>
      </c>
    </row>
    <row r="207" spans="1:10" s="14" customFormat="1" x14ac:dyDescent="0.25">
      <c r="A207" s="22" t="s">
        <v>715</v>
      </c>
      <c r="B207" s="20">
        <v>24</v>
      </c>
      <c r="C207" s="20">
        <v>1.7165071999999999</v>
      </c>
      <c r="D207" s="20">
        <v>8.3909884000000004E-2</v>
      </c>
      <c r="G207" s="22" t="s">
        <v>1418</v>
      </c>
      <c r="H207" s="20">
        <v>248</v>
      </c>
      <c r="I207" s="20">
        <v>-1.6132340000000001</v>
      </c>
      <c r="J207" s="20">
        <v>0.17136233000000001</v>
      </c>
    </row>
    <row r="208" spans="1:10" s="14" customFormat="1" x14ac:dyDescent="0.25">
      <c r="A208" s="22" t="s">
        <v>716</v>
      </c>
      <c r="B208" s="20">
        <v>165</v>
      </c>
      <c r="C208" s="20">
        <v>1.7142918</v>
      </c>
      <c r="D208" s="20">
        <v>8.5632449999999999E-2</v>
      </c>
      <c r="G208" s="22" t="s">
        <v>1419</v>
      </c>
      <c r="H208" s="20">
        <v>28</v>
      </c>
      <c r="I208" s="20">
        <v>-1.6127666000000001</v>
      </c>
      <c r="J208" s="20">
        <v>0.1713163</v>
      </c>
    </row>
    <row r="209" spans="1:10" s="14" customFormat="1" x14ac:dyDescent="0.25">
      <c r="A209" s="22" t="s">
        <v>717</v>
      </c>
      <c r="B209" s="20">
        <v>138</v>
      </c>
      <c r="C209" s="20">
        <v>1.7142748000000001</v>
      </c>
      <c r="D209" s="20">
        <v>8.5229750000000007E-2</v>
      </c>
      <c r="G209" s="22" t="s">
        <v>1420</v>
      </c>
      <c r="H209" s="20">
        <v>180</v>
      </c>
      <c r="I209" s="20">
        <v>-1.6116820000000001</v>
      </c>
      <c r="J209" s="20">
        <v>0.17229354</v>
      </c>
    </row>
    <row r="210" spans="1:10" s="14" customFormat="1" x14ac:dyDescent="0.25">
      <c r="A210" s="22" t="s">
        <v>718</v>
      </c>
      <c r="B210" s="20">
        <v>11</v>
      </c>
      <c r="C210" s="20">
        <v>1.7133304</v>
      </c>
      <c r="D210" s="20">
        <v>8.5621630000000004E-2</v>
      </c>
      <c r="G210" s="22" t="s">
        <v>1421</v>
      </c>
      <c r="H210" s="20">
        <v>11</v>
      </c>
      <c r="I210" s="20">
        <v>-1.6104035000000001</v>
      </c>
      <c r="J210" s="20">
        <v>0.17354091999999999</v>
      </c>
    </row>
    <row r="211" spans="1:10" s="14" customFormat="1" x14ac:dyDescent="0.25">
      <c r="A211" s="22" t="s">
        <v>719</v>
      </c>
      <c r="B211" s="20">
        <v>52</v>
      </c>
      <c r="C211" s="20">
        <v>1.7104743</v>
      </c>
      <c r="D211" s="20">
        <v>8.7735729999999998E-2</v>
      </c>
      <c r="G211" s="22" t="s">
        <v>1422</v>
      </c>
      <c r="H211" s="20">
        <v>121</v>
      </c>
      <c r="I211" s="20">
        <v>-1.6103179999999999</v>
      </c>
      <c r="J211" s="20">
        <v>0.17290096999999999</v>
      </c>
    </row>
    <row r="212" spans="1:10" s="14" customFormat="1" x14ac:dyDescent="0.25">
      <c r="A212" s="22" t="s">
        <v>720</v>
      </c>
      <c r="B212" s="20">
        <v>62</v>
      </c>
      <c r="C212" s="20">
        <v>1.7102516999999999</v>
      </c>
      <c r="D212" s="20">
        <v>8.7528850000000005E-2</v>
      </c>
      <c r="G212" s="22" t="s">
        <v>1423</v>
      </c>
      <c r="H212" s="20">
        <v>52</v>
      </c>
      <c r="I212" s="20">
        <v>-1.6100156999999999</v>
      </c>
      <c r="J212" s="20">
        <v>0.1725796</v>
      </c>
    </row>
    <row r="213" spans="1:10" s="14" customFormat="1" x14ac:dyDescent="0.25">
      <c r="A213" s="22" t="s">
        <v>721</v>
      </c>
      <c r="B213" s="20">
        <v>199</v>
      </c>
      <c r="C213" s="20">
        <v>1.7101280000000001</v>
      </c>
      <c r="D213" s="20">
        <v>8.7240609999999996E-2</v>
      </c>
      <c r="G213" s="22" t="s">
        <v>1424</v>
      </c>
      <c r="H213" s="20">
        <v>41</v>
      </c>
      <c r="I213" s="20">
        <v>-1.6092165</v>
      </c>
      <c r="J213" s="20">
        <v>0.17298712999999999</v>
      </c>
    </row>
    <row r="214" spans="1:10" s="14" customFormat="1" x14ac:dyDescent="0.25">
      <c r="A214" s="22" t="s">
        <v>722</v>
      </c>
      <c r="B214" s="20">
        <v>225</v>
      </c>
      <c r="C214" s="20">
        <v>1.7094437</v>
      </c>
      <c r="D214" s="20">
        <v>8.7396799999999997E-2</v>
      </c>
      <c r="G214" s="22" t="s">
        <v>1425</v>
      </c>
      <c r="H214" s="20">
        <v>7</v>
      </c>
      <c r="I214" s="20">
        <v>-1.6088302000000001</v>
      </c>
      <c r="J214" s="20">
        <v>0.17273111999999999</v>
      </c>
    </row>
    <row r="215" spans="1:10" s="14" customFormat="1" x14ac:dyDescent="0.25">
      <c r="A215" s="22" t="s">
        <v>723</v>
      </c>
      <c r="B215" s="20">
        <v>9</v>
      </c>
      <c r="C215" s="20">
        <v>1.7090205999999999</v>
      </c>
      <c r="D215" s="20">
        <v>8.7336264999999996E-2</v>
      </c>
      <c r="G215" s="22" t="s">
        <v>1426</v>
      </c>
      <c r="H215" s="20">
        <v>13</v>
      </c>
      <c r="I215" s="20">
        <v>-1.6072808999999999</v>
      </c>
      <c r="J215" s="20">
        <v>0.17435487</v>
      </c>
    </row>
    <row r="216" spans="1:10" s="14" customFormat="1" x14ac:dyDescent="0.25">
      <c r="A216" s="22" t="s">
        <v>724</v>
      </c>
      <c r="B216" s="20">
        <v>54</v>
      </c>
      <c r="C216" s="20">
        <v>1.7062349999999999</v>
      </c>
      <c r="D216" s="20">
        <v>8.9407449999999999E-2</v>
      </c>
      <c r="G216" s="22" t="s">
        <v>1427</v>
      </c>
      <c r="H216" s="20">
        <v>6</v>
      </c>
      <c r="I216" s="20">
        <v>-1.6064702</v>
      </c>
      <c r="J216" s="20">
        <v>0.17484643</v>
      </c>
    </row>
    <row r="217" spans="1:10" s="14" customFormat="1" x14ac:dyDescent="0.25">
      <c r="A217" s="22" t="s">
        <v>725</v>
      </c>
      <c r="B217" s="20">
        <v>223</v>
      </c>
      <c r="C217" s="20">
        <v>1.7061263</v>
      </c>
      <c r="D217" s="20">
        <v>8.9056120000000003E-2</v>
      </c>
      <c r="G217" s="22" t="s">
        <v>1428</v>
      </c>
      <c r="H217" s="20">
        <v>15</v>
      </c>
      <c r="I217" s="20">
        <v>-1.6059657000000001</v>
      </c>
      <c r="J217" s="20">
        <v>0.17487295</v>
      </c>
    </row>
    <row r="218" spans="1:10" s="14" customFormat="1" x14ac:dyDescent="0.25">
      <c r="A218" s="22" t="s">
        <v>726</v>
      </c>
      <c r="B218" s="20">
        <v>18</v>
      </c>
      <c r="C218" s="20">
        <v>1.7045790999999999</v>
      </c>
      <c r="D218" s="20">
        <v>9.0068999999999996E-2</v>
      </c>
      <c r="G218" s="22" t="s">
        <v>1429</v>
      </c>
      <c r="H218" s="20">
        <v>10</v>
      </c>
      <c r="I218" s="20">
        <v>-1.6053541</v>
      </c>
      <c r="J218" s="20">
        <v>0.17495720000000001</v>
      </c>
    </row>
    <row r="219" spans="1:10" s="14" customFormat="1" x14ac:dyDescent="0.25">
      <c r="A219" s="22" t="s">
        <v>727</v>
      </c>
      <c r="B219" s="20">
        <v>110</v>
      </c>
      <c r="C219" s="20">
        <v>1.7044280000000001</v>
      </c>
      <c r="D219" s="20">
        <v>8.984673E-2</v>
      </c>
      <c r="G219" s="22" t="s">
        <v>1430</v>
      </c>
      <c r="H219" s="20">
        <v>252</v>
      </c>
      <c r="I219" s="20">
        <v>-1.6053108</v>
      </c>
      <c r="J219" s="20">
        <v>0.17422122000000001</v>
      </c>
    </row>
    <row r="220" spans="1:10" s="14" customFormat="1" x14ac:dyDescent="0.25">
      <c r="A220" s="22" t="s">
        <v>728</v>
      </c>
      <c r="B220" s="20">
        <v>75</v>
      </c>
      <c r="C220" s="20">
        <v>1.7043174999999999</v>
      </c>
      <c r="D220" s="20">
        <v>8.9567209999999994E-2</v>
      </c>
      <c r="G220" s="22" t="s">
        <v>1431</v>
      </c>
      <c r="H220" s="20">
        <v>65</v>
      </c>
      <c r="I220" s="20">
        <v>-1.6052150000000001</v>
      </c>
      <c r="J220" s="20">
        <v>0.1735691</v>
      </c>
    </row>
    <row r="221" spans="1:10" s="14" customFormat="1" x14ac:dyDescent="0.25">
      <c r="A221" s="22" t="s">
        <v>729</v>
      </c>
      <c r="B221" s="20">
        <v>256</v>
      </c>
      <c r="C221" s="20">
        <v>1.7003984000000001</v>
      </c>
      <c r="D221" s="20">
        <v>9.3076569999999997E-2</v>
      </c>
      <c r="G221" s="22" t="s">
        <v>1432</v>
      </c>
      <c r="H221" s="20">
        <v>15</v>
      </c>
      <c r="I221" s="20">
        <v>-1.604241</v>
      </c>
      <c r="J221" s="20">
        <v>0.17449279000000001</v>
      </c>
    </row>
    <row r="222" spans="1:10" s="14" customFormat="1" x14ac:dyDescent="0.25">
      <c r="A222" s="22" t="s">
        <v>730</v>
      </c>
      <c r="B222" s="20">
        <v>21</v>
      </c>
      <c r="C222" s="20">
        <v>1.7003609</v>
      </c>
      <c r="D222" s="20">
        <v>9.2695319999999998E-2</v>
      </c>
      <c r="G222" s="22" t="s">
        <v>1433</v>
      </c>
      <c r="H222" s="20">
        <v>22</v>
      </c>
      <c r="I222" s="20">
        <v>-1.6029807</v>
      </c>
      <c r="J222" s="20">
        <v>0.17571866999999999</v>
      </c>
    </row>
    <row r="223" spans="1:10" s="14" customFormat="1" x14ac:dyDescent="0.25">
      <c r="A223" s="22" t="s">
        <v>731</v>
      </c>
      <c r="B223" s="20">
        <v>121</v>
      </c>
      <c r="C223" s="20">
        <v>1.6999569000000001</v>
      </c>
      <c r="D223" s="20">
        <v>9.2659994999999995E-2</v>
      </c>
      <c r="G223" s="22" t="s">
        <v>1434</v>
      </c>
      <c r="H223" s="20">
        <v>30</v>
      </c>
      <c r="I223" s="20">
        <v>-1.6017615000000001</v>
      </c>
      <c r="J223" s="20">
        <v>0.17687684000000001</v>
      </c>
    </row>
    <row r="224" spans="1:10" s="14" customFormat="1" x14ac:dyDescent="0.25">
      <c r="A224" s="22" t="s">
        <v>732</v>
      </c>
      <c r="B224" s="20">
        <v>35</v>
      </c>
      <c r="C224" s="20">
        <v>1.6995642</v>
      </c>
      <c r="D224" s="20">
        <v>9.2625280000000004E-2</v>
      </c>
      <c r="G224" s="22" t="s">
        <v>1435</v>
      </c>
      <c r="H224" s="20">
        <v>12</v>
      </c>
      <c r="I224" s="20">
        <v>-1.6008049</v>
      </c>
      <c r="J224" s="20">
        <v>0.17744425</v>
      </c>
    </row>
    <row r="225" spans="1:10" s="14" customFormat="1" x14ac:dyDescent="0.25">
      <c r="A225" s="22" t="s">
        <v>733</v>
      </c>
      <c r="B225" s="20">
        <v>14</v>
      </c>
      <c r="C225" s="20">
        <v>1.6994152</v>
      </c>
      <c r="D225" s="20">
        <v>9.2350399999999999E-2</v>
      </c>
      <c r="G225" s="22" t="s">
        <v>1436</v>
      </c>
      <c r="H225" s="20">
        <v>17</v>
      </c>
      <c r="I225" s="20">
        <v>-1.6001688000000001</v>
      </c>
      <c r="J225" s="20">
        <v>0.17774788999999999</v>
      </c>
    </row>
    <row r="226" spans="1:10" s="14" customFormat="1" x14ac:dyDescent="0.25">
      <c r="A226" s="22" t="s">
        <v>734</v>
      </c>
      <c r="B226" s="20">
        <v>14</v>
      </c>
      <c r="C226" s="20">
        <v>1.6979390000000001</v>
      </c>
      <c r="D226" s="20">
        <v>9.3384389999999998E-2</v>
      </c>
      <c r="G226" s="22" t="s">
        <v>1437</v>
      </c>
      <c r="H226" s="20">
        <v>74</v>
      </c>
      <c r="I226" s="20">
        <v>-1.5998679</v>
      </c>
      <c r="J226" s="20">
        <v>0.17740919999999999</v>
      </c>
    </row>
    <row r="227" spans="1:10" s="14" customFormat="1" x14ac:dyDescent="0.25">
      <c r="A227" s="22" t="s">
        <v>735</v>
      </c>
      <c r="B227" s="20">
        <v>420</v>
      </c>
      <c r="C227" s="20">
        <v>1.697805</v>
      </c>
      <c r="D227" s="20">
        <v>9.3088076000000006E-2</v>
      </c>
      <c r="G227" s="22" t="s">
        <v>1438</v>
      </c>
      <c r="H227" s="20">
        <v>8</v>
      </c>
      <c r="I227" s="20">
        <v>-1.5992299000000001</v>
      </c>
      <c r="J227" s="20">
        <v>0.177592</v>
      </c>
    </row>
    <row r="228" spans="1:10" s="14" customFormat="1" x14ac:dyDescent="0.25">
      <c r="A228" s="22" t="s">
        <v>736</v>
      </c>
      <c r="B228" s="20">
        <v>88</v>
      </c>
      <c r="C228" s="20">
        <v>1.6978021000000001</v>
      </c>
      <c r="D228" s="20">
        <v>9.2670639999999999E-2</v>
      </c>
      <c r="G228" s="22" t="s">
        <v>1439</v>
      </c>
      <c r="H228" s="20">
        <v>10</v>
      </c>
      <c r="I228" s="20">
        <v>-1.5990409000000001</v>
      </c>
      <c r="J228" s="20">
        <v>0.17715505000000001</v>
      </c>
    </row>
    <row r="229" spans="1:10" s="14" customFormat="1" x14ac:dyDescent="0.25">
      <c r="A229" s="22" t="s">
        <v>737</v>
      </c>
      <c r="B229" s="20">
        <v>9</v>
      </c>
      <c r="C229" s="20">
        <v>1.6969780000000001</v>
      </c>
      <c r="D229" s="20">
        <v>9.3145770000000003E-2</v>
      </c>
      <c r="G229" s="22" t="s">
        <v>1440</v>
      </c>
      <c r="H229" s="20">
        <v>81</v>
      </c>
      <c r="I229" s="20">
        <v>-1.5987229999999999</v>
      </c>
      <c r="J229" s="20">
        <v>0.17687063</v>
      </c>
    </row>
    <row r="230" spans="1:10" s="14" customFormat="1" x14ac:dyDescent="0.25">
      <c r="A230" s="22" t="s">
        <v>738</v>
      </c>
      <c r="B230" s="20">
        <v>104</v>
      </c>
      <c r="C230" s="20">
        <v>1.6966330000000001</v>
      </c>
      <c r="D230" s="20">
        <v>9.3023369999999994E-2</v>
      </c>
      <c r="G230" s="22" t="s">
        <v>1441</v>
      </c>
      <c r="H230" s="20">
        <v>36</v>
      </c>
      <c r="I230" s="20">
        <v>-1.598438</v>
      </c>
      <c r="J230" s="20">
        <v>0.17648791</v>
      </c>
    </row>
    <row r="231" spans="1:10" s="14" customFormat="1" x14ac:dyDescent="0.25">
      <c r="A231" s="22" t="s">
        <v>739</v>
      </c>
      <c r="B231" s="20">
        <v>300</v>
      </c>
      <c r="C231" s="20">
        <v>1.6956956000000001</v>
      </c>
      <c r="D231" s="20">
        <v>9.35695E-2</v>
      </c>
      <c r="G231" s="22" t="s">
        <v>1442</v>
      </c>
      <c r="H231" s="20">
        <v>106</v>
      </c>
      <c r="I231" s="20">
        <v>-1.5967169999999999</v>
      </c>
      <c r="J231" s="20">
        <v>0.17845950999999999</v>
      </c>
    </row>
    <row r="232" spans="1:10" s="14" customFormat="1" x14ac:dyDescent="0.25">
      <c r="A232" s="22" t="s">
        <v>740</v>
      </c>
      <c r="B232" s="20">
        <v>261</v>
      </c>
      <c r="C232" s="20">
        <v>1.6956758000000001</v>
      </c>
      <c r="D232" s="20">
        <v>9.3192406000000005E-2</v>
      </c>
      <c r="G232" s="22" t="s">
        <v>1443</v>
      </c>
      <c r="H232" s="20">
        <v>165</v>
      </c>
      <c r="I232" s="20">
        <v>-1.5964725</v>
      </c>
      <c r="J232" s="20">
        <v>0.17811141999999999</v>
      </c>
    </row>
    <row r="233" spans="1:10" s="14" customFormat="1" x14ac:dyDescent="0.25">
      <c r="A233" s="22" t="s">
        <v>741</v>
      </c>
      <c r="B233" s="20">
        <v>43</v>
      </c>
      <c r="C233" s="20">
        <v>1.6951290000000001</v>
      </c>
      <c r="D233" s="20">
        <v>9.3287974999999995E-2</v>
      </c>
      <c r="G233" s="22" t="s">
        <v>1444</v>
      </c>
      <c r="H233" s="20">
        <v>9</v>
      </c>
      <c r="I233" s="20">
        <v>-1.5960006</v>
      </c>
      <c r="J233" s="20">
        <v>0.17809321</v>
      </c>
    </row>
    <row r="234" spans="1:10" s="14" customFormat="1" x14ac:dyDescent="0.25">
      <c r="A234" s="22" t="s">
        <v>742</v>
      </c>
      <c r="B234" s="20">
        <v>57</v>
      </c>
      <c r="C234" s="20">
        <v>1.6936886</v>
      </c>
      <c r="D234" s="20">
        <v>9.4455609999999995E-2</v>
      </c>
      <c r="G234" s="22" t="s">
        <v>1445</v>
      </c>
      <c r="H234" s="20">
        <v>43</v>
      </c>
      <c r="I234" s="20">
        <v>-1.5938886000000001</v>
      </c>
      <c r="J234" s="20">
        <v>0.18087105000000001</v>
      </c>
    </row>
    <row r="235" spans="1:10" s="14" customFormat="1" x14ac:dyDescent="0.25">
      <c r="A235" s="22" t="s">
        <v>743</v>
      </c>
      <c r="B235" s="20">
        <v>82</v>
      </c>
      <c r="C235" s="20">
        <v>1.6932601</v>
      </c>
      <c r="D235" s="20">
        <v>9.4464794000000005E-2</v>
      </c>
      <c r="G235" s="22" t="s">
        <v>1446</v>
      </c>
      <c r="H235" s="20">
        <v>50</v>
      </c>
      <c r="I235" s="20">
        <v>-1.5913347</v>
      </c>
      <c r="J235" s="20">
        <v>0.18454557999999999</v>
      </c>
    </row>
    <row r="236" spans="1:10" s="14" customFormat="1" x14ac:dyDescent="0.25">
      <c r="A236" s="22" t="s">
        <v>744</v>
      </c>
      <c r="B236" s="20">
        <v>133</v>
      </c>
      <c r="C236" s="20">
        <v>1.6931274000000001</v>
      </c>
      <c r="D236" s="20">
        <v>9.4204880000000005E-2</v>
      </c>
      <c r="G236" s="22" t="s">
        <v>1447</v>
      </c>
      <c r="H236" s="20">
        <v>36</v>
      </c>
      <c r="I236" s="20">
        <v>-1.5903415999999999</v>
      </c>
      <c r="J236" s="20">
        <v>0.18540435999999999</v>
      </c>
    </row>
    <row r="237" spans="1:10" s="14" customFormat="1" x14ac:dyDescent="0.25">
      <c r="A237" s="22" t="s">
        <v>745</v>
      </c>
      <c r="B237" s="20">
        <v>83</v>
      </c>
      <c r="C237" s="20">
        <v>1.6930008000000001</v>
      </c>
      <c r="D237" s="20">
        <v>9.3932874999999999E-2</v>
      </c>
      <c r="G237" s="22" t="s">
        <v>1448</v>
      </c>
      <c r="H237" s="20">
        <v>85</v>
      </c>
      <c r="I237" s="20">
        <v>-1.589086</v>
      </c>
      <c r="J237" s="20">
        <v>0.18672484</v>
      </c>
    </row>
    <row r="238" spans="1:10" s="14" customFormat="1" x14ac:dyDescent="0.25">
      <c r="A238" s="22" t="s">
        <v>746</v>
      </c>
      <c r="B238" s="20">
        <v>21</v>
      </c>
      <c r="C238" s="20">
        <v>1.692207</v>
      </c>
      <c r="D238" s="20">
        <v>9.4369949999999994E-2</v>
      </c>
      <c r="G238" s="22" t="s">
        <v>1449</v>
      </c>
      <c r="H238" s="20">
        <v>17</v>
      </c>
      <c r="I238" s="20">
        <v>-1.5886108000000001</v>
      </c>
      <c r="J238" s="20">
        <v>0.18677579999999999</v>
      </c>
    </row>
    <row r="239" spans="1:10" s="14" customFormat="1" x14ac:dyDescent="0.25">
      <c r="A239" s="22" t="s">
        <v>747</v>
      </c>
      <c r="B239" s="20">
        <v>25</v>
      </c>
      <c r="C239" s="20">
        <v>1.6911054000000001</v>
      </c>
      <c r="D239" s="20">
        <v>9.5149814999999999E-2</v>
      </c>
      <c r="G239" s="22" t="s">
        <v>1450</v>
      </c>
      <c r="H239" s="20">
        <v>51</v>
      </c>
      <c r="I239" s="20">
        <v>-1.5884292</v>
      </c>
      <c r="J239" s="20">
        <v>0.18634139</v>
      </c>
    </row>
    <row r="240" spans="1:10" s="14" customFormat="1" x14ac:dyDescent="0.25">
      <c r="A240" s="22" t="s">
        <v>748</v>
      </c>
      <c r="B240" s="20">
        <v>323</v>
      </c>
      <c r="C240" s="20">
        <v>1.6906378</v>
      </c>
      <c r="D240" s="20">
        <v>9.525815E-2</v>
      </c>
      <c r="G240" s="22" t="s">
        <v>1451</v>
      </c>
      <c r="H240" s="20">
        <v>8</v>
      </c>
      <c r="I240" s="20">
        <v>-1.5881316999999999</v>
      </c>
      <c r="J240" s="20">
        <v>0.18612453000000001</v>
      </c>
    </row>
    <row r="241" spans="1:10" s="14" customFormat="1" x14ac:dyDescent="0.25">
      <c r="A241" s="22" t="s">
        <v>749</v>
      </c>
      <c r="B241" s="20">
        <v>45</v>
      </c>
      <c r="C241" s="20">
        <v>1.6900393</v>
      </c>
      <c r="D241" s="20">
        <v>9.5389840000000004E-2</v>
      </c>
      <c r="G241" s="22" t="s">
        <v>1452</v>
      </c>
      <c r="H241" s="20">
        <v>12</v>
      </c>
      <c r="I241" s="20">
        <v>-1.587512</v>
      </c>
      <c r="J241" s="20">
        <v>0.18638932999999999</v>
      </c>
    </row>
    <row r="242" spans="1:10" s="14" customFormat="1" x14ac:dyDescent="0.25">
      <c r="A242" s="22" t="s">
        <v>750</v>
      </c>
      <c r="B242" s="20">
        <v>147</v>
      </c>
      <c r="C242" s="20">
        <v>1.6889738000000001</v>
      </c>
      <c r="D242" s="20">
        <v>9.6116850000000004E-2</v>
      </c>
      <c r="G242" s="22" t="s">
        <v>1453</v>
      </c>
      <c r="H242" s="20">
        <v>25</v>
      </c>
      <c r="I242" s="20">
        <v>-1.5861377000000001</v>
      </c>
      <c r="J242" s="20">
        <v>0.18801304999999999</v>
      </c>
    </row>
    <row r="243" spans="1:10" s="14" customFormat="1" x14ac:dyDescent="0.25">
      <c r="A243" s="22" t="s">
        <v>751</v>
      </c>
      <c r="B243" s="20">
        <v>34</v>
      </c>
      <c r="C243" s="20">
        <v>1.6877732000000001</v>
      </c>
      <c r="D243" s="20">
        <v>9.6975245000000002E-2</v>
      </c>
      <c r="G243" s="22" t="s">
        <v>1454</v>
      </c>
      <c r="H243" s="20">
        <v>42</v>
      </c>
      <c r="I243" s="20">
        <v>-1.5859871999999999</v>
      </c>
      <c r="J243" s="20">
        <v>0.18751258000000001</v>
      </c>
    </row>
    <row r="244" spans="1:10" s="14" customFormat="1" x14ac:dyDescent="0.25">
      <c r="A244" s="22" t="s">
        <v>752</v>
      </c>
      <c r="B244" s="20">
        <v>12</v>
      </c>
      <c r="C244" s="20">
        <v>1.6874594999999999</v>
      </c>
      <c r="D244" s="20">
        <v>9.6819660000000002E-2</v>
      </c>
      <c r="G244" s="22" t="s">
        <v>1455</v>
      </c>
      <c r="H244" s="20">
        <v>27</v>
      </c>
      <c r="I244" s="20">
        <v>-1.5859026000000001</v>
      </c>
      <c r="J244" s="20">
        <v>0.18689600000000001</v>
      </c>
    </row>
    <row r="245" spans="1:10" s="14" customFormat="1" x14ac:dyDescent="0.25">
      <c r="A245" s="22" t="s">
        <v>753</v>
      </c>
      <c r="B245" s="20">
        <v>6</v>
      </c>
      <c r="C245" s="20">
        <v>1.6869913000000001</v>
      </c>
      <c r="D245" s="20">
        <v>9.6895023999999996E-2</v>
      </c>
      <c r="G245" s="22" t="s">
        <v>1456</v>
      </c>
      <c r="H245" s="20">
        <v>19</v>
      </c>
      <c r="I245" s="20">
        <v>-1.5840658000000001</v>
      </c>
      <c r="J245" s="20">
        <v>0.18934450999999999</v>
      </c>
    </row>
    <row r="246" spans="1:10" s="14" customFormat="1" x14ac:dyDescent="0.25">
      <c r="A246" s="22" t="s">
        <v>754</v>
      </c>
      <c r="B246" s="20">
        <v>36</v>
      </c>
      <c r="C246" s="20">
        <v>1.6866534</v>
      </c>
      <c r="D246" s="20">
        <v>9.6865019999999996E-2</v>
      </c>
      <c r="G246" s="24" t="s">
        <v>1457</v>
      </c>
      <c r="H246" s="20">
        <v>84</v>
      </c>
      <c r="I246" s="20">
        <v>-1.5839844000000001</v>
      </c>
      <c r="J246" s="20">
        <v>0.18870327000000001</v>
      </c>
    </row>
    <row r="247" spans="1:10" s="14" customFormat="1" x14ac:dyDescent="0.25">
      <c r="A247" s="22" t="s">
        <v>755</v>
      </c>
      <c r="B247" s="20">
        <v>399</v>
      </c>
      <c r="C247" s="20">
        <v>1.6860398999999999</v>
      </c>
      <c r="D247" s="20">
        <v>9.7045259999999994E-2</v>
      </c>
      <c r="G247" s="22" t="s">
        <v>1458</v>
      </c>
      <c r="H247" s="20">
        <v>47</v>
      </c>
      <c r="I247" s="20">
        <v>-1.5836326000000001</v>
      </c>
      <c r="J247" s="20">
        <v>0.18853596</v>
      </c>
    </row>
    <row r="248" spans="1:10" s="14" customFormat="1" x14ac:dyDescent="0.25">
      <c r="A248" s="22" t="s">
        <v>756</v>
      </c>
      <c r="B248" s="20">
        <v>221</v>
      </c>
      <c r="C248" s="20">
        <v>1.6858925</v>
      </c>
      <c r="D248" s="20">
        <v>9.6783140000000004E-2</v>
      </c>
      <c r="G248" s="22" t="s">
        <v>1459</v>
      </c>
      <c r="H248" s="20">
        <v>17</v>
      </c>
      <c r="I248" s="20">
        <v>-1.5835279</v>
      </c>
      <c r="J248" s="20">
        <v>0.18791137999999999</v>
      </c>
    </row>
    <row r="249" spans="1:10" s="14" customFormat="1" x14ac:dyDescent="0.25">
      <c r="A249" s="22" t="s">
        <v>757</v>
      </c>
      <c r="B249" s="20">
        <v>42</v>
      </c>
      <c r="C249" s="20">
        <v>1.6857861000000001</v>
      </c>
      <c r="D249" s="20">
        <v>9.6485644999999995E-2</v>
      </c>
      <c r="G249" s="22" t="s">
        <v>1460</v>
      </c>
      <c r="H249" s="20">
        <v>163</v>
      </c>
      <c r="I249" s="20">
        <v>-1.5832154000000001</v>
      </c>
      <c r="J249" s="20">
        <v>0.18770234</v>
      </c>
    </row>
    <row r="250" spans="1:10" s="14" customFormat="1" x14ac:dyDescent="0.25">
      <c r="A250" s="22" t="s">
        <v>758</v>
      </c>
      <c r="B250" s="20">
        <v>353</v>
      </c>
      <c r="C250" s="20">
        <v>1.6856127000000001</v>
      </c>
      <c r="D250" s="20">
        <v>9.6307470000000006E-2</v>
      </c>
      <c r="G250" s="22" t="s">
        <v>1461</v>
      </c>
      <c r="H250" s="20">
        <v>370</v>
      </c>
      <c r="I250" s="20">
        <v>-1.5831066</v>
      </c>
      <c r="J250" s="20">
        <v>0.18709680000000001</v>
      </c>
    </row>
    <row r="251" spans="1:10" s="14" customFormat="1" x14ac:dyDescent="0.25">
      <c r="A251" s="22" t="s">
        <v>759</v>
      </c>
      <c r="B251" s="20">
        <v>14</v>
      </c>
      <c r="C251" s="20">
        <v>1.6812695</v>
      </c>
      <c r="D251" s="20">
        <v>0.10072025</v>
      </c>
      <c r="G251" s="22" t="s">
        <v>1462</v>
      </c>
      <c r="H251" s="20">
        <v>51</v>
      </c>
      <c r="I251" s="20">
        <v>-1.5820185</v>
      </c>
      <c r="J251" s="20">
        <v>0.18812129999999999</v>
      </c>
    </row>
    <row r="252" spans="1:10" s="14" customFormat="1" x14ac:dyDescent="0.25">
      <c r="A252" s="22" t="s">
        <v>760</v>
      </c>
      <c r="B252" s="20">
        <v>415</v>
      </c>
      <c r="C252" s="20">
        <v>1.6801543000000001</v>
      </c>
      <c r="D252" s="20">
        <v>0.10143373</v>
      </c>
      <c r="G252" s="22" t="s">
        <v>1463</v>
      </c>
      <c r="H252" s="20">
        <v>43</v>
      </c>
      <c r="I252" s="20">
        <v>-1.5812519</v>
      </c>
      <c r="J252" s="20">
        <v>0.18863784</v>
      </c>
    </row>
    <row r="253" spans="1:10" s="14" customFormat="1" x14ac:dyDescent="0.25">
      <c r="A253" s="22" t="s">
        <v>761</v>
      </c>
      <c r="B253" s="20">
        <v>32</v>
      </c>
      <c r="C253" s="20">
        <v>1.6779974</v>
      </c>
      <c r="D253" s="20">
        <v>0.10327973999999999</v>
      </c>
      <c r="G253" s="22" t="s">
        <v>1464</v>
      </c>
      <c r="H253" s="20">
        <v>15</v>
      </c>
      <c r="I253" s="20">
        <v>-1.5808823000000001</v>
      </c>
      <c r="J253" s="20">
        <v>0.18840133000000001</v>
      </c>
    </row>
    <row r="254" spans="1:10" s="14" customFormat="1" x14ac:dyDescent="0.25">
      <c r="A254" s="22" t="s">
        <v>762</v>
      </c>
      <c r="B254" s="20">
        <v>235</v>
      </c>
      <c r="C254" s="20">
        <v>1.67642</v>
      </c>
      <c r="D254" s="20">
        <v>0.10451197</v>
      </c>
      <c r="G254" s="22" t="s">
        <v>1465</v>
      </c>
      <c r="H254" s="20">
        <v>28</v>
      </c>
      <c r="I254" s="20">
        <v>-1.5806798</v>
      </c>
      <c r="J254" s="20">
        <v>0.18798408</v>
      </c>
    </row>
    <row r="255" spans="1:10" s="14" customFormat="1" x14ac:dyDescent="0.25">
      <c r="A255" s="22" t="s">
        <v>763</v>
      </c>
      <c r="B255" s="20">
        <v>15</v>
      </c>
      <c r="C255" s="20">
        <v>1.6758119</v>
      </c>
      <c r="D255" s="20">
        <v>0.10479323</v>
      </c>
      <c r="G255" s="22" t="s">
        <v>1466</v>
      </c>
      <c r="H255" s="20">
        <v>62</v>
      </c>
      <c r="I255" s="20">
        <v>-1.5794587</v>
      </c>
      <c r="J255" s="20">
        <v>0.18936351000000001</v>
      </c>
    </row>
    <row r="256" spans="1:10" s="14" customFormat="1" x14ac:dyDescent="0.25">
      <c r="A256" s="22" t="s">
        <v>764</v>
      </c>
      <c r="B256" s="20">
        <v>31</v>
      </c>
      <c r="C256" s="20">
        <v>1.6753689</v>
      </c>
      <c r="D256" s="20">
        <v>0.10489316999999999</v>
      </c>
      <c r="G256" s="22" t="s">
        <v>1467</v>
      </c>
      <c r="H256" s="20">
        <v>26</v>
      </c>
      <c r="I256" s="20">
        <v>-1.5794485</v>
      </c>
      <c r="J256" s="20">
        <v>0.18861955</v>
      </c>
    </row>
    <row r="257" spans="1:10" s="14" customFormat="1" x14ac:dyDescent="0.25">
      <c r="A257" s="22" t="s">
        <v>765</v>
      </c>
      <c r="B257" s="20">
        <v>257</v>
      </c>
      <c r="C257" s="20">
        <v>1.6752773999999999</v>
      </c>
      <c r="D257" s="20">
        <v>0.10456371</v>
      </c>
      <c r="G257" s="22" t="s">
        <v>1468</v>
      </c>
      <c r="H257" s="20">
        <v>62</v>
      </c>
      <c r="I257" s="20">
        <v>-1.5780609000000001</v>
      </c>
      <c r="J257" s="20">
        <v>0.19030422</v>
      </c>
    </row>
    <row r="258" spans="1:10" s="14" customFormat="1" x14ac:dyDescent="0.25">
      <c r="A258" s="22" t="s">
        <v>766</v>
      </c>
      <c r="B258" s="20">
        <v>10</v>
      </c>
      <c r="C258" s="20">
        <v>1.6750909</v>
      </c>
      <c r="D258" s="20">
        <v>0.10436864</v>
      </c>
      <c r="G258" s="22" t="s">
        <v>1469</v>
      </c>
      <c r="H258" s="20">
        <v>14</v>
      </c>
      <c r="I258" s="20">
        <v>-1.5779213999999999</v>
      </c>
      <c r="J258" s="20">
        <v>0.18977580999999999</v>
      </c>
    </row>
    <row r="259" spans="1:10" s="14" customFormat="1" x14ac:dyDescent="0.25">
      <c r="A259" s="22" t="s">
        <v>767</v>
      </c>
      <c r="B259" s="20">
        <v>70</v>
      </c>
      <c r="C259" s="20">
        <v>1.6747687</v>
      </c>
      <c r="D259" s="20">
        <v>0.10429196</v>
      </c>
      <c r="G259" s="22" t="s">
        <v>1470</v>
      </c>
      <c r="H259" s="20">
        <v>16</v>
      </c>
      <c r="I259" s="20">
        <v>-1.5775896</v>
      </c>
      <c r="J259" s="20">
        <v>0.18957815</v>
      </c>
    </row>
    <row r="260" spans="1:10" s="14" customFormat="1" x14ac:dyDescent="0.25">
      <c r="A260" s="22" t="s">
        <v>768</v>
      </c>
      <c r="B260" s="20">
        <v>16</v>
      </c>
      <c r="C260" s="20">
        <v>1.6738172</v>
      </c>
      <c r="D260" s="20">
        <v>0.104933344</v>
      </c>
      <c r="G260" s="22" t="s">
        <v>1471</v>
      </c>
      <c r="H260" s="20">
        <v>21</v>
      </c>
      <c r="I260" s="20">
        <v>-1.577545</v>
      </c>
      <c r="J260" s="20">
        <v>0.18891688000000001</v>
      </c>
    </row>
    <row r="261" spans="1:10" s="14" customFormat="1" x14ac:dyDescent="0.25">
      <c r="A261" s="22" t="s">
        <v>769</v>
      </c>
      <c r="B261" s="20">
        <v>35</v>
      </c>
      <c r="C261" s="20">
        <v>1.6734321999999999</v>
      </c>
      <c r="D261" s="20">
        <v>0.104896136</v>
      </c>
      <c r="G261" s="24" t="s">
        <v>1472</v>
      </c>
      <c r="H261" s="20">
        <v>15</v>
      </c>
      <c r="I261" s="20">
        <v>-1.5763123000000001</v>
      </c>
      <c r="J261" s="20">
        <v>0.19039626000000001</v>
      </c>
    </row>
    <row r="262" spans="1:10" s="14" customFormat="1" x14ac:dyDescent="0.25">
      <c r="A262" s="22" t="s">
        <v>770</v>
      </c>
      <c r="B262" s="20">
        <v>29</v>
      </c>
      <c r="C262" s="20">
        <v>1.6731118</v>
      </c>
      <c r="D262" s="20">
        <v>0.10484128400000001</v>
      </c>
      <c r="G262" s="22" t="s">
        <v>1473</v>
      </c>
      <c r="H262" s="20">
        <v>11</v>
      </c>
      <c r="I262" s="20">
        <v>-1.5745422</v>
      </c>
      <c r="J262" s="20">
        <v>0.1927806</v>
      </c>
    </row>
    <row r="263" spans="1:10" s="14" customFormat="1" x14ac:dyDescent="0.25">
      <c r="A263" s="22" t="s">
        <v>771</v>
      </c>
      <c r="B263" s="20">
        <v>76</v>
      </c>
      <c r="C263" s="20">
        <v>1.6720067999999999</v>
      </c>
      <c r="D263" s="20">
        <v>0.10550039999999999</v>
      </c>
      <c r="G263" s="22" t="s">
        <v>1474</v>
      </c>
      <c r="H263" s="20">
        <v>10</v>
      </c>
      <c r="I263" s="20">
        <v>-1.5727515999999999</v>
      </c>
      <c r="J263" s="20">
        <v>0.19532447999999999</v>
      </c>
    </row>
    <row r="264" spans="1:10" s="14" customFormat="1" x14ac:dyDescent="0.25">
      <c r="A264" s="22" t="s">
        <v>772</v>
      </c>
      <c r="B264" s="20">
        <v>64</v>
      </c>
      <c r="C264" s="20">
        <v>1.672004</v>
      </c>
      <c r="D264" s="20">
        <v>0.105097465</v>
      </c>
      <c r="G264" s="22" t="s">
        <v>1475</v>
      </c>
      <c r="H264" s="20">
        <v>21</v>
      </c>
      <c r="I264" s="20">
        <v>-1.5715349000000001</v>
      </c>
      <c r="J264" s="20">
        <v>0.19671379999999999</v>
      </c>
    </row>
    <row r="265" spans="1:10" s="14" customFormat="1" x14ac:dyDescent="0.25">
      <c r="A265" s="22" t="s">
        <v>773</v>
      </c>
      <c r="B265" s="20">
        <v>21</v>
      </c>
      <c r="C265" s="20">
        <v>1.6709851</v>
      </c>
      <c r="D265" s="20">
        <v>0.10580758</v>
      </c>
      <c r="G265" s="22" t="s">
        <v>1476</v>
      </c>
      <c r="H265" s="20">
        <v>20</v>
      </c>
      <c r="I265" s="20">
        <v>-1.570082</v>
      </c>
      <c r="J265" s="20">
        <v>0.19858891000000001</v>
      </c>
    </row>
    <row r="266" spans="1:10" s="14" customFormat="1" x14ac:dyDescent="0.25">
      <c r="A266" s="22" t="s">
        <v>774</v>
      </c>
      <c r="B266" s="20">
        <v>8</v>
      </c>
      <c r="C266" s="20">
        <v>1.6709094</v>
      </c>
      <c r="D266" s="20">
        <v>0.105490655</v>
      </c>
      <c r="G266" s="22" t="s">
        <v>1477</v>
      </c>
      <c r="H266" s="20">
        <v>12</v>
      </c>
      <c r="I266" s="20">
        <v>-1.569116</v>
      </c>
      <c r="J266" s="20">
        <v>0.19950888</v>
      </c>
    </row>
    <row r="267" spans="1:10" s="14" customFormat="1" x14ac:dyDescent="0.25">
      <c r="A267" s="22" t="s">
        <v>775</v>
      </c>
      <c r="B267" s="20">
        <v>107</v>
      </c>
      <c r="C267" s="20">
        <v>1.6707854</v>
      </c>
      <c r="D267" s="20">
        <v>0.10518866</v>
      </c>
      <c r="G267" s="22" t="s">
        <v>1478</v>
      </c>
      <c r="H267" s="20">
        <v>5</v>
      </c>
      <c r="I267" s="20">
        <v>-1.5681514999999999</v>
      </c>
      <c r="J267" s="20">
        <v>0.2005152</v>
      </c>
    </row>
    <row r="268" spans="1:10" s="14" customFormat="1" x14ac:dyDescent="0.25">
      <c r="A268" s="22" t="s">
        <v>776</v>
      </c>
      <c r="B268" s="20">
        <v>39</v>
      </c>
      <c r="C268" s="20">
        <v>1.6707542</v>
      </c>
      <c r="D268" s="20">
        <v>0.10481489400000001</v>
      </c>
      <c r="G268" s="22" t="s">
        <v>1479</v>
      </c>
      <c r="H268" s="20">
        <v>81</v>
      </c>
      <c r="I268" s="20">
        <v>-1.5673972</v>
      </c>
      <c r="J268" s="20">
        <v>0.20114997000000001</v>
      </c>
    </row>
    <row r="269" spans="1:10" s="14" customFormat="1" x14ac:dyDescent="0.25">
      <c r="A269" s="22" t="s">
        <v>777</v>
      </c>
      <c r="B269" s="20">
        <v>31</v>
      </c>
      <c r="C269" s="20">
        <v>1.6687126999999999</v>
      </c>
      <c r="D269" s="20">
        <v>0.10652973</v>
      </c>
      <c r="G269" s="22" t="s">
        <v>1480</v>
      </c>
      <c r="H269" s="20">
        <v>41</v>
      </c>
      <c r="I269" s="20">
        <v>-1.5668495</v>
      </c>
      <c r="J269" s="20">
        <v>0.20142560000000001</v>
      </c>
    </row>
    <row r="270" spans="1:10" s="14" customFormat="1" x14ac:dyDescent="0.25">
      <c r="A270" s="24" t="s">
        <v>778</v>
      </c>
      <c r="B270" s="20">
        <v>25</v>
      </c>
      <c r="C270" s="20">
        <v>1.6681857</v>
      </c>
      <c r="D270" s="20">
        <v>0.10671288</v>
      </c>
      <c r="G270" s="22" t="s">
        <v>1481</v>
      </c>
      <c r="H270" s="20">
        <v>53</v>
      </c>
      <c r="I270" s="20">
        <v>-1.5655357000000001</v>
      </c>
      <c r="J270" s="20">
        <v>0.2029955</v>
      </c>
    </row>
    <row r="271" spans="1:10" s="14" customFormat="1" x14ac:dyDescent="0.25">
      <c r="A271" s="22" t="s">
        <v>779</v>
      </c>
      <c r="B271" s="20">
        <v>26</v>
      </c>
      <c r="C271" s="20">
        <v>1.6679113999999999</v>
      </c>
      <c r="D271" s="20">
        <v>0.106618166</v>
      </c>
      <c r="G271" s="22" t="s">
        <v>1482</v>
      </c>
      <c r="H271" s="20">
        <v>6</v>
      </c>
      <c r="I271" s="20">
        <v>-1.5641323</v>
      </c>
      <c r="J271" s="20">
        <v>0.20466144</v>
      </c>
    </row>
    <row r="272" spans="1:10" s="14" customFormat="1" x14ac:dyDescent="0.25">
      <c r="A272" s="22" t="s">
        <v>780</v>
      </c>
      <c r="B272" s="20">
        <v>91</v>
      </c>
      <c r="C272" s="20">
        <v>1.6671824</v>
      </c>
      <c r="D272" s="20">
        <v>0.107028715</v>
      </c>
      <c r="G272" s="22" t="s">
        <v>1483</v>
      </c>
      <c r="H272" s="20">
        <v>12</v>
      </c>
      <c r="I272" s="20">
        <v>-1.5641086</v>
      </c>
      <c r="J272" s="20">
        <v>0.20396027</v>
      </c>
    </row>
    <row r="273" spans="1:10" s="14" customFormat="1" x14ac:dyDescent="0.25">
      <c r="A273" s="22" t="s">
        <v>781</v>
      </c>
      <c r="B273" s="20">
        <v>210</v>
      </c>
      <c r="C273" s="20">
        <v>1.666771</v>
      </c>
      <c r="D273" s="20">
        <v>0.1070961</v>
      </c>
      <c r="G273" s="22" t="s">
        <v>1484</v>
      </c>
      <c r="H273" s="20">
        <v>5</v>
      </c>
      <c r="I273" s="20">
        <v>-1.5631576</v>
      </c>
      <c r="J273" s="20">
        <v>0.20503937</v>
      </c>
    </row>
    <row r="274" spans="1:10" s="14" customFormat="1" x14ac:dyDescent="0.25">
      <c r="A274" s="22" t="s">
        <v>782</v>
      </c>
      <c r="B274" s="20">
        <v>6</v>
      </c>
      <c r="C274" s="20">
        <v>1.6655591999999999</v>
      </c>
      <c r="D274" s="20">
        <v>0.10802264</v>
      </c>
      <c r="G274" s="22" t="s">
        <v>1485</v>
      </c>
      <c r="H274" s="20">
        <v>41</v>
      </c>
      <c r="I274" s="20">
        <v>-1.5629648</v>
      </c>
      <c r="J274" s="20">
        <v>0.20462749999999999</v>
      </c>
    </row>
    <row r="275" spans="1:10" s="14" customFormat="1" x14ac:dyDescent="0.25">
      <c r="A275" s="22" t="s">
        <v>783</v>
      </c>
      <c r="B275" s="20">
        <v>19</v>
      </c>
      <c r="C275" s="20">
        <v>1.6650043999999999</v>
      </c>
      <c r="D275" s="20">
        <v>0.10823876</v>
      </c>
      <c r="G275" s="22" t="s">
        <v>1486</v>
      </c>
      <c r="H275" s="20">
        <v>6</v>
      </c>
      <c r="I275" s="20">
        <v>-1.5627129</v>
      </c>
      <c r="J275" s="20">
        <v>0.20429938</v>
      </c>
    </row>
    <row r="276" spans="1:10" s="14" customFormat="1" x14ac:dyDescent="0.25">
      <c r="A276" s="22" t="s">
        <v>784</v>
      </c>
      <c r="B276" s="20">
        <v>291</v>
      </c>
      <c r="C276" s="20">
        <v>1.6648402</v>
      </c>
      <c r="D276" s="20">
        <v>0.10798386</v>
      </c>
      <c r="G276" s="22" t="s">
        <v>1487</v>
      </c>
      <c r="H276" s="20">
        <v>29</v>
      </c>
      <c r="I276" s="20">
        <v>-1.5614623000000001</v>
      </c>
      <c r="J276" s="20">
        <v>0.20567033000000001</v>
      </c>
    </row>
    <row r="277" spans="1:10" s="14" customFormat="1" x14ac:dyDescent="0.25">
      <c r="A277" s="24" t="s">
        <v>785</v>
      </c>
      <c r="B277" s="20">
        <v>158</v>
      </c>
      <c r="C277" s="20">
        <v>1.663896</v>
      </c>
      <c r="D277" s="20">
        <v>0.10860018</v>
      </c>
      <c r="G277" s="22" t="s">
        <v>1488</v>
      </c>
      <c r="H277" s="20">
        <v>9</v>
      </c>
      <c r="I277" s="20">
        <v>-1.5602471</v>
      </c>
      <c r="J277" s="20">
        <v>0.20693990000000001</v>
      </c>
    </row>
    <row r="278" spans="1:10" s="14" customFormat="1" x14ac:dyDescent="0.25">
      <c r="A278" s="22" t="s">
        <v>786</v>
      </c>
      <c r="B278" s="20">
        <v>48</v>
      </c>
      <c r="C278" s="20">
        <v>1.6626019999999999</v>
      </c>
      <c r="D278" s="20">
        <v>0.10955296</v>
      </c>
      <c r="G278" s="22" t="s">
        <v>1489</v>
      </c>
      <c r="H278" s="20">
        <v>28</v>
      </c>
      <c r="I278" s="20">
        <v>-1.5564009999999999</v>
      </c>
      <c r="J278" s="20">
        <v>0.21297024000000001</v>
      </c>
    </row>
    <row r="279" spans="1:10" s="14" customFormat="1" x14ac:dyDescent="0.25">
      <c r="A279" s="22" t="s">
        <v>787</v>
      </c>
      <c r="B279" s="20">
        <v>199</v>
      </c>
      <c r="C279" s="20">
        <v>1.6618713000000001</v>
      </c>
      <c r="D279" s="20">
        <v>0.10997063999999999</v>
      </c>
      <c r="G279" s="22" t="s">
        <v>1490</v>
      </c>
      <c r="H279" s="20">
        <v>8</v>
      </c>
      <c r="I279" s="20">
        <v>-1.5558436</v>
      </c>
      <c r="J279" s="20">
        <v>0.21316275000000001</v>
      </c>
    </row>
    <row r="280" spans="1:10" s="14" customFormat="1" x14ac:dyDescent="0.25">
      <c r="A280" s="22" t="s">
        <v>788</v>
      </c>
      <c r="B280" s="20">
        <v>10</v>
      </c>
      <c r="C280" s="20">
        <v>1.6617261000000001</v>
      </c>
      <c r="D280" s="20">
        <v>0.10970022</v>
      </c>
      <c r="G280" s="22" t="s">
        <v>1491</v>
      </c>
      <c r="H280" s="20">
        <v>28</v>
      </c>
      <c r="I280" s="20">
        <v>-1.554362</v>
      </c>
      <c r="J280" s="20">
        <v>0.21501422000000001</v>
      </c>
    </row>
    <row r="281" spans="1:10" s="14" customFormat="1" x14ac:dyDescent="0.25">
      <c r="A281" s="22" t="s">
        <v>789</v>
      </c>
      <c r="B281" s="20">
        <v>27</v>
      </c>
      <c r="C281" s="20">
        <v>1.6613741</v>
      </c>
      <c r="D281" s="20">
        <v>0.10973177000000001</v>
      </c>
      <c r="G281" s="22" t="s">
        <v>1492</v>
      </c>
      <c r="H281" s="20">
        <v>119</v>
      </c>
      <c r="I281" s="20">
        <v>-1.5536315000000001</v>
      </c>
      <c r="J281" s="20">
        <v>0.21538825</v>
      </c>
    </row>
    <row r="282" spans="1:10" s="14" customFormat="1" x14ac:dyDescent="0.25">
      <c r="A282" s="22" t="s">
        <v>790</v>
      </c>
      <c r="B282" s="20">
        <v>130</v>
      </c>
      <c r="C282" s="20">
        <v>1.6610218000000001</v>
      </c>
      <c r="D282" s="20">
        <v>0.10969704</v>
      </c>
      <c r="G282" s="22" t="s">
        <v>1493</v>
      </c>
      <c r="H282" s="20">
        <v>26</v>
      </c>
      <c r="I282" s="20">
        <v>-1.5525012</v>
      </c>
      <c r="J282" s="20">
        <v>0.21670110000000001</v>
      </c>
    </row>
    <row r="283" spans="1:10" s="14" customFormat="1" x14ac:dyDescent="0.25">
      <c r="A283" s="22" t="s">
        <v>791</v>
      </c>
      <c r="B283" s="20">
        <v>42</v>
      </c>
      <c r="C283" s="20">
        <v>1.6577268000000001</v>
      </c>
      <c r="D283" s="20">
        <v>0.11297239000000001</v>
      </c>
      <c r="G283" s="22" t="s">
        <v>1494</v>
      </c>
      <c r="H283" s="20">
        <v>72</v>
      </c>
      <c r="I283" s="20">
        <v>-1.5519848999999999</v>
      </c>
      <c r="J283" s="20">
        <v>0.21678739999999999</v>
      </c>
    </row>
    <row r="284" spans="1:10" s="14" customFormat="1" x14ac:dyDescent="0.25">
      <c r="A284" s="22" t="s">
        <v>792</v>
      </c>
      <c r="B284" s="20">
        <v>28</v>
      </c>
      <c r="C284" s="20">
        <v>1.6576507</v>
      </c>
      <c r="D284" s="20">
        <v>0.11264169</v>
      </c>
      <c r="G284" s="22" t="s">
        <v>1495</v>
      </c>
      <c r="H284" s="20">
        <v>61</v>
      </c>
      <c r="I284" s="20">
        <v>-1.5504494</v>
      </c>
      <c r="J284" s="20">
        <v>0.21880168999999999</v>
      </c>
    </row>
    <row r="285" spans="1:10" s="14" customFormat="1" x14ac:dyDescent="0.25">
      <c r="A285" s="22" t="s">
        <v>793</v>
      </c>
      <c r="B285" s="20">
        <v>36</v>
      </c>
      <c r="C285" s="20">
        <v>1.6567362999999999</v>
      </c>
      <c r="D285" s="20">
        <v>0.113237225</v>
      </c>
      <c r="G285" s="22" t="s">
        <v>1496</v>
      </c>
      <c r="H285" s="20">
        <v>6</v>
      </c>
      <c r="I285" s="20">
        <v>-1.5495235000000001</v>
      </c>
      <c r="J285" s="20">
        <v>0.21984688999999999</v>
      </c>
    </row>
    <row r="286" spans="1:10" s="14" customFormat="1" x14ac:dyDescent="0.25">
      <c r="A286" s="22" t="s">
        <v>794</v>
      </c>
      <c r="B286" s="20">
        <v>7</v>
      </c>
      <c r="C286" s="20">
        <v>1.6562724</v>
      </c>
      <c r="D286" s="20">
        <v>0.11336700600000001</v>
      </c>
      <c r="G286" s="22" t="s">
        <v>1497</v>
      </c>
      <c r="H286" s="20">
        <v>9</v>
      </c>
      <c r="I286" s="20">
        <v>-1.5492724</v>
      </c>
      <c r="J286" s="20">
        <v>0.21953942000000001</v>
      </c>
    </row>
    <row r="287" spans="1:10" s="14" customFormat="1" x14ac:dyDescent="0.25">
      <c r="A287" s="22" t="s">
        <v>795</v>
      </c>
      <c r="B287" s="20">
        <v>45</v>
      </c>
      <c r="C287" s="20">
        <v>1.6551442000000001</v>
      </c>
      <c r="D287" s="20">
        <v>0.114155784</v>
      </c>
      <c r="G287" s="22" t="s">
        <v>1498</v>
      </c>
      <c r="H287" s="20">
        <v>37</v>
      </c>
      <c r="I287" s="20">
        <v>-1.5489709</v>
      </c>
      <c r="J287" s="20">
        <v>0.21935974</v>
      </c>
    </row>
    <row r="288" spans="1:10" s="14" customFormat="1" x14ac:dyDescent="0.25">
      <c r="A288" s="22" t="s">
        <v>796</v>
      </c>
      <c r="B288" s="20">
        <v>10</v>
      </c>
      <c r="C288" s="20">
        <v>1.6548940000000001</v>
      </c>
      <c r="D288" s="20">
        <v>0.114020936</v>
      </c>
      <c r="G288" s="22" t="s">
        <v>1499</v>
      </c>
      <c r="H288" s="20">
        <v>173</v>
      </c>
      <c r="I288" s="20">
        <v>-1.5467108000000001</v>
      </c>
      <c r="J288" s="20">
        <v>0.22279835000000001</v>
      </c>
    </row>
    <row r="289" spans="1:10" s="14" customFormat="1" x14ac:dyDescent="0.25">
      <c r="A289" s="22" t="s">
        <v>797</v>
      </c>
      <c r="B289" s="20">
        <v>29</v>
      </c>
      <c r="C289" s="20">
        <v>1.6548383</v>
      </c>
      <c r="D289" s="20">
        <v>0.11366366</v>
      </c>
      <c r="G289" s="22" t="s">
        <v>1500</v>
      </c>
      <c r="H289" s="20">
        <v>55</v>
      </c>
      <c r="I289" s="20">
        <v>-1.546691</v>
      </c>
      <c r="J289" s="20">
        <v>0.22206297999999999</v>
      </c>
    </row>
    <row r="290" spans="1:10" s="14" customFormat="1" x14ac:dyDescent="0.25">
      <c r="A290" s="22" t="s">
        <v>798</v>
      </c>
      <c r="B290" s="20">
        <v>245</v>
      </c>
      <c r="C290" s="20">
        <v>1.6545333</v>
      </c>
      <c r="D290" s="20">
        <v>0.11359540999999999</v>
      </c>
      <c r="G290" s="22" t="s">
        <v>1501</v>
      </c>
      <c r="H290" s="20">
        <v>108</v>
      </c>
      <c r="I290" s="20">
        <v>-1.5463534999999999</v>
      </c>
      <c r="J290" s="20">
        <v>0.22199015</v>
      </c>
    </row>
    <row r="291" spans="1:10" s="14" customFormat="1" x14ac:dyDescent="0.25">
      <c r="A291" s="22" t="s">
        <v>799</v>
      </c>
      <c r="B291" s="20">
        <v>70</v>
      </c>
      <c r="C291" s="20">
        <v>1.654261</v>
      </c>
      <c r="D291" s="20">
        <v>0.11347154</v>
      </c>
      <c r="G291" s="22" t="s">
        <v>1502</v>
      </c>
      <c r="H291" s="20">
        <v>272</v>
      </c>
      <c r="I291" s="20">
        <v>-1.5457261</v>
      </c>
      <c r="J291" s="20">
        <v>0.2223842</v>
      </c>
    </row>
    <row r="292" spans="1:10" s="14" customFormat="1" x14ac:dyDescent="0.25">
      <c r="A292" s="22" t="s">
        <v>800</v>
      </c>
      <c r="B292" s="20">
        <v>74</v>
      </c>
      <c r="C292" s="20">
        <v>1.6530726</v>
      </c>
      <c r="D292" s="20">
        <v>0.11440181000000001</v>
      </c>
      <c r="G292" s="22" t="s">
        <v>1503</v>
      </c>
      <c r="H292" s="20">
        <v>8</v>
      </c>
      <c r="I292" s="20">
        <v>-1.5456517999999999</v>
      </c>
      <c r="J292" s="20">
        <v>0.22176092999999999</v>
      </c>
    </row>
    <row r="293" spans="1:10" s="14" customFormat="1" x14ac:dyDescent="0.25">
      <c r="A293" s="22" t="s">
        <v>801</v>
      </c>
      <c r="B293" s="20">
        <v>7</v>
      </c>
      <c r="C293" s="20">
        <v>1.6520646999999999</v>
      </c>
      <c r="D293" s="20">
        <v>0.11510295</v>
      </c>
      <c r="G293" s="22" t="s">
        <v>1504</v>
      </c>
      <c r="H293" s="20">
        <v>18</v>
      </c>
      <c r="I293" s="20">
        <v>-1.5456462</v>
      </c>
      <c r="J293" s="20">
        <v>0.22099994000000001</v>
      </c>
    </row>
    <row r="294" spans="1:10" s="14" customFormat="1" x14ac:dyDescent="0.25">
      <c r="A294" s="22" t="s">
        <v>802</v>
      </c>
      <c r="B294" s="20">
        <v>10</v>
      </c>
      <c r="C294" s="20">
        <v>1.6518335</v>
      </c>
      <c r="D294" s="20">
        <v>0.114920035</v>
      </c>
      <c r="G294" s="22" t="s">
        <v>1505</v>
      </c>
      <c r="H294" s="20">
        <v>12</v>
      </c>
      <c r="I294" s="20">
        <v>-1.5438906999999999</v>
      </c>
      <c r="J294" s="20">
        <v>0.22327428999999999</v>
      </c>
    </row>
    <row r="295" spans="1:10" s="14" customFormat="1" x14ac:dyDescent="0.25">
      <c r="A295" s="24" t="s">
        <v>803</v>
      </c>
      <c r="B295" s="20">
        <v>18</v>
      </c>
      <c r="C295" s="20">
        <v>1.6516837</v>
      </c>
      <c r="D295" s="20">
        <v>0.114730164</v>
      </c>
      <c r="G295" s="22" t="s">
        <v>1506</v>
      </c>
      <c r="H295" s="20">
        <v>26</v>
      </c>
      <c r="I295" s="20">
        <v>-1.5423032000000001</v>
      </c>
      <c r="J295" s="20">
        <v>0.22560598000000001</v>
      </c>
    </row>
    <row r="296" spans="1:10" s="14" customFormat="1" x14ac:dyDescent="0.25">
      <c r="A296" s="22" t="s">
        <v>804</v>
      </c>
      <c r="B296" s="20">
        <v>15</v>
      </c>
      <c r="C296" s="20">
        <v>1.6512214000000001</v>
      </c>
      <c r="D296" s="20">
        <v>0.1148028</v>
      </c>
      <c r="G296" s="22" t="s">
        <v>1507</v>
      </c>
      <c r="H296" s="20">
        <v>75</v>
      </c>
      <c r="I296" s="20">
        <v>-1.541221</v>
      </c>
      <c r="J296" s="20">
        <v>0.2267632</v>
      </c>
    </row>
    <row r="297" spans="1:10" s="14" customFormat="1" x14ac:dyDescent="0.25">
      <c r="A297" s="22" t="s">
        <v>805</v>
      </c>
      <c r="B297" s="20">
        <v>188</v>
      </c>
      <c r="C297" s="20">
        <v>1.6505110000000001</v>
      </c>
      <c r="D297" s="20">
        <v>0.115165636</v>
      </c>
      <c r="G297" s="22" t="s">
        <v>1508</v>
      </c>
      <c r="H297" s="20">
        <v>43</v>
      </c>
      <c r="I297" s="20">
        <v>-1.540265</v>
      </c>
      <c r="J297" s="20">
        <v>0.22783310000000001</v>
      </c>
    </row>
    <row r="298" spans="1:10" s="14" customFormat="1" x14ac:dyDescent="0.25">
      <c r="A298" s="22" t="s">
        <v>806</v>
      </c>
      <c r="B298" s="20">
        <v>189</v>
      </c>
      <c r="C298" s="20">
        <v>1.6483376000000001</v>
      </c>
      <c r="D298" s="20">
        <v>0.11710555</v>
      </c>
      <c r="G298" s="22" t="s">
        <v>1509</v>
      </c>
      <c r="H298" s="20">
        <v>31</v>
      </c>
      <c r="I298" s="20">
        <v>-1.5400499000000001</v>
      </c>
      <c r="J298" s="20">
        <v>0.22746264999999999</v>
      </c>
    </row>
    <row r="299" spans="1:10" s="14" customFormat="1" x14ac:dyDescent="0.25">
      <c r="A299" s="22" t="s">
        <v>807</v>
      </c>
      <c r="B299" s="20">
        <v>13</v>
      </c>
      <c r="C299" s="20">
        <v>1.6476249000000001</v>
      </c>
      <c r="D299" s="20">
        <v>0.11756817999999999</v>
      </c>
      <c r="G299" s="22" t="s">
        <v>1510</v>
      </c>
      <c r="H299" s="20">
        <v>12</v>
      </c>
      <c r="I299" s="20">
        <v>-1.5394562000000001</v>
      </c>
      <c r="J299" s="20">
        <v>0.2278404</v>
      </c>
    </row>
    <row r="300" spans="1:10" s="14" customFormat="1" x14ac:dyDescent="0.25">
      <c r="A300" s="22" t="s">
        <v>808</v>
      </c>
      <c r="B300" s="20">
        <v>15</v>
      </c>
      <c r="C300" s="20">
        <v>1.6471473999999999</v>
      </c>
      <c r="D300" s="20">
        <v>0.11759081</v>
      </c>
      <c r="G300" s="22" t="s">
        <v>1511</v>
      </c>
      <c r="H300" s="20">
        <v>228</v>
      </c>
      <c r="I300" s="20">
        <v>-1.5385728000000001</v>
      </c>
      <c r="J300" s="20">
        <v>0.22873567</v>
      </c>
    </row>
    <row r="301" spans="1:10" s="14" customFormat="1" x14ac:dyDescent="0.25">
      <c r="A301" s="22" t="s">
        <v>809</v>
      </c>
      <c r="B301" s="20">
        <v>21</v>
      </c>
      <c r="C301" s="20">
        <v>1.6463448999999999</v>
      </c>
      <c r="D301" s="20">
        <v>0.11806737</v>
      </c>
      <c r="G301" s="22" t="s">
        <v>1512</v>
      </c>
      <c r="H301" s="20">
        <v>323</v>
      </c>
      <c r="I301" s="20">
        <v>-1.5381885</v>
      </c>
      <c r="J301" s="20">
        <v>0.22871981999999999</v>
      </c>
    </row>
    <row r="302" spans="1:10" s="14" customFormat="1" x14ac:dyDescent="0.25">
      <c r="A302" s="22" t="s">
        <v>810</v>
      </c>
      <c r="B302" s="20">
        <v>16</v>
      </c>
      <c r="C302" s="20">
        <v>1.645392</v>
      </c>
      <c r="D302" s="20">
        <v>0.11867326</v>
      </c>
      <c r="G302" s="22" t="s">
        <v>1513</v>
      </c>
      <c r="H302" s="20">
        <v>11</v>
      </c>
      <c r="I302" s="20">
        <v>-1.5377038999999999</v>
      </c>
      <c r="J302" s="20">
        <v>0.22890975999999999</v>
      </c>
    </row>
    <row r="303" spans="1:10" s="14" customFormat="1" x14ac:dyDescent="0.25">
      <c r="A303" s="22" t="s">
        <v>811</v>
      </c>
      <c r="B303" s="20">
        <v>22</v>
      </c>
      <c r="C303" s="20">
        <v>1.6436930000000001</v>
      </c>
      <c r="D303" s="20">
        <v>0.12014597</v>
      </c>
      <c r="G303" s="22" t="s">
        <v>1514</v>
      </c>
      <c r="H303" s="20">
        <v>7</v>
      </c>
      <c r="I303" s="20">
        <v>-1.5366876</v>
      </c>
      <c r="J303" s="20">
        <v>0.23005561999999999</v>
      </c>
    </row>
    <row r="304" spans="1:10" s="14" customFormat="1" x14ac:dyDescent="0.25">
      <c r="A304" s="22" t="s">
        <v>812</v>
      </c>
      <c r="B304" s="20">
        <v>17</v>
      </c>
      <c r="C304" s="20">
        <v>1.6422357999999999</v>
      </c>
      <c r="D304" s="20">
        <v>0.12131168000000001</v>
      </c>
      <c r="G304" s="22" t="s">
        <v>1515</v>
      </c>
      <c r="H304" s="20">
        <v>40</v>
      </c>
      <c r="I304" s="20">
        <v>-1.5362993</v>
      </c>
      <c r="J304" s="20">
        <v>0.23003825999999999</v>
      </c>
    </row>
    <row r="305" spans="1:10" s="14" customFormat="1" x14ac:dyDescent="0.25">
      <c r="A305" s="22" t="s">
        <v>813</v>
      </c>
      <c r="B305" s="20">
        <v>28</v>
      </c>
      <c r="C305" s="20">
        <v>1.6407674999999999</v>
      </c>
      <c r="D305" s="20">
        <v>0.122611545</v>
      </c>
      <c r="G305" s="22" t="s">
        <v>1516</v>
      </c>
      <c r="H305" s="20">
        <v>15</v>
      </c>
      <c r="I305" s="20">
        <v>-1.535792</v>
      </c>
      <c r="J305" s="20">
        <v>0.23029443999999999</v>
      </c>
    </row>
    <row r="306" spans="1:10" s="14" customFormat="1" x14ac:dyDescent="0.25">
      <c r="A306" s="22" t="s">
        <v>814</v>
      </c>
      <c r="B306" s="20">
        <v>16</v>
      </c>
      <c r="C306" s="20">
        <v>1.6383133999999999</v>
      </c>
      <c r="D306" s="20">
        <v>0.12500235000000001</v>
      </c>
      <c r="G306" s="22" t="s">
        <v>1517</v>
      </c>
      <c r="H306" s="20">
        <v>72</v>
      </c>
      <c r="I306" s="20">
        <v>-1.5355220000000001</v>
      </c>
      <c r="J306" s="20">
        <v>0.23000472999999999</v>
      </c>
    </row>
    <row r="307" spans="1:10" s="14" customFormat="1" x14ac:dyDescent="0.25">
      <c r="A307" s="22" t="s">
        <v>815</v>
      </c>
      <c r="B307" s="20">
        <v>18</v>
      </c>
      <c r="C307" s="20">
        <v>1.638112</v>
      </c>
      <c r="D307" s="20">
        <v>0.12478595000000001</v>
      </c>
      <c r="G307" s="22" t="s">
        <v>1518</v>
      </c>
      <c r="H307" s="20">
        <v>20</v>
      </c>
      <c r="I307" s="20">
        <v>-1.5353562999999999</v>
      </c>
      <c r="J307" s="20">
        <v>0.2295982</v>
      </c>
    </row>
    <row r="308" spans="1:10" s="14" customFormat="1" x14ac:dyDescent="0.25">
      <c r="A308" s="22" t="s">
        <v>816</v>
      </c>
      <c r="B308" s="20">
        <v>167</v>
      </c>
      <c r="C308" s="20">
        <v>1.6378874000000001</v>
      </c>
      <c r="D308" s="20">
        <v>0.12463563</v>
      </c>
      <c r="G308" s="22" t="s">
        <v>1519</v>
      </c>
      <c r="H308" s="20">
        <v>24</v>
      </c>
      <c r="I308" s="20">
        <v>-1.5349060000000001</v>
      </c>
      <c r="J308" s="20">
        <v>0.22970112000000001</v>
      </c>
    </row>
    <row r="309" spans="1:10" s="14" customFormat="1" x14ac:dyDescent="0.25">
      <c r="A309" s="22" t="s">
        <v>817</v>
      </c>
      <c r="B309" s="20">
        <v>47</v>
      </c>
      <c r="C309" s="20">
        <v>1.6366385999999999</v>
      </c>
      <c r="D309" s="20">
        <v>0.1255677</v>
      </c>
      <c r="G309" s="22" t="s">
        <v>1520</v>
      </c>
      <c r="H309" s="20">
        <v>15</v>
      </c>
      <c r="I309" s="20">
        <v>-1.5344496000000001</v>
      </c>
      <c r="J309" s="20">
        <v>0.22974636000000001</v>
      </c>
    </row>
    <row r="310" spans="1:10" s="14" customFormat="1" x14ac:dyDescent="0.25">
      <c r="A310" s="22" t="s">
        <v>818</v>
      </c>
      <c r="B310" s="20">
        <v>8</v>
      </c>
      <c r="C310" s="20">
        <v>1.63544</v>
      </c>
      <c r="D310" s="20">
        <v>0.12655005</v>
      </c>
      <c r="G310" s="22" t="s">
        <v>1521</v>
      </c>
      <c r="H310" s="20">
        <v>50</v>
      </c>
      <c r="I310" s="20">
        <v>-1.5323477000000001</v>
      </c>
      <c r="J310" s="20">
        <v>0.23320763999999999</v>
      </c>
    </row>
    <row r="311" spans="1:10" s="14" customFormat="1" x14ac:dyDescent="0.25">
      <c r="A311" s="22" t="s">
        <v>819</v>
      </c>
      <c r="B311" s="20">
        <v>76</v>
      </c>
      <c r="C311" s="20">
        <v>1.6352561999999999</v>
      </c>
      <c r="D311" s="20">
        <v>0.12633530000000001</v>
      </c>
      <c r="G311" s="22" t="s">
        <v>1522</v>
      </c>
      <c r="H311" s="20">
        <v>5</v>
      </c>
      <c r="I311" s="20">
        <v>-1.5314943000000001</v>
      </c>
      <c r="J311" s="20">
        <v>0.23408870000000001</v>
      </c>
    </row>
    <row r="312" spans="1:10" s="14" customFormat="1" x14ac:dyDescent="0.25">
      <c r="A312" s="22" t="s">
        <v>820</v>
      </c>
      <c r="B312" s="20">
        <v>29</v>
      </c>
      <c r="C312" s="20">
        <v>1.6341806999999999</v>
      </c>
      <c r="D312" s="20">
        <v>0.12711538</v>
      </c>
      <c r="G312" s="22" t="s">
        <v>1523</v>
      </c>
      <c r="H312" s="20">
        <v>11</v>
      </c>
      <c r="I312" s="20">
        <v>-1.5314163000000001</v>
      </c>
      <c r="J312" s="20">
        <v>0.23346600000000001</v>
      </c>
    </row>
    <row r="313" spans="1:10" s="14" customFormat="1" x14ac:dyDescent="0.25">
      <c r="A313" s="22" t="s">
        <v>821</v>
      </c>
      <c r="B313" s="20">
        <v>69</v>
      </c>
      <c r="C313" s="20">
        <v>1.6341486999999999</v>
      </c>
      <c r="D313" s="20">
        <v>0.12673603</v>
      </c>
      <c r="G313" s="24" t="s">
        <v>1524</v>
      </c>
      <c r="H313" s="20">
        <v>177</v>
      </c>
      <c r="I313" s="20">
        <v>-1.5299704000000001</v>
      </c>
      <c r="J313" s="20">
        <v>0.2356326</v>
      </c>
    </row>
    <row r="314" spans="1:10" s="14" customFormat="1" x14ac:dyDescent="0.25">
      <c r="A314" s="22" t="s">
        <v>822</v>
      </c>
      <c r="B314" s="20">
        <v>20</v>
      </c>
      <c r="C314" s="20">
        <v>1.6336379999999999</v>
      </c>
      <c r="D314" s="20">
        <v>0.12694098000000001</v>
      </c>
      <c r="G314" s="22" t="s">
        <v>1525</v>
      </c>
      <c r="H314" s="20">
        <v>130</v>
      </c>
      <c r="I314" s="20">
        <v>-1.5288866000000001</v>
      </c>
      <c r="J314" s="20">
        <v>0.23684295999999999</v>
      </c>
    </row>
    <row r="315" spans="1:10" s="14" customFormat="1" x14ac:dyDescent="0.25">
      <c r="A315" s="22" t="s">
        <v>823</v>
      </c>
      <c r="B315" s="20">
        <v>6</v>
      </c>
      <c r="C315" s="20">
        <v>1.6334801000000001</v>
      </c>
      <c r="D315" s="20">
        <v>0.12669121999999999</v>
      </c>
      <c r="G315" s="22" t="s">
        <v>1526</v>
      </c>
      <c r="H315" s="20">
        <v>8</v>
      </c>
      <c r="I315" s="20">
        <v>-1.5287945000000001</v>
      </c>
      <c r="J315" s="20">
        <v>0.23623917</v>
      </c>
    </row>
    <row r="316" spans="1:10" s="14" customFormat="1" x14ac:dyDescent="0.25">
      <c r="A316" s="22" t="s">
        <v>824</v>
      </c>
      <c r="B316" s="20">
        <v>16</v>
      </c>
      <c r="C316" s="20">
        <v>1.6330795</v>
      </c>
      <c r="D316" s="20">
        <v>0.12671655000000001</v>
      </c>
      <c r="G316" s="22" t="s">
        <v>1527</v>
      </c>
      <c r="H316" s="20">
        <v>11</v>
      </c>
      <c r="I316" s="20">
        <v>-1.5281438000000001</v>
      </c>
      <c r="J316" s="20">
        <v>0.23675513000000001</v>
      </c>
    </row>
    <row r="317" spans="1:10" s="14" customFormat="1" x14ac:dyDescent="0.25">
      <c r="A317" s="22" t="s">
        <v>825</v>
      </c>
      <c r="B317" s="20">
        <v>25</v>
      </c>
      <c r="C317" s="20">
        <v>1.6313785000000001</v>
      </c>
      <c r="D317" s="20">
        <v>0.12835182000000001</v>
      </c>
      <c r="G317" s="22" t="s">
        <v>1528</v>
      </c>
      <c r="H317" s="20">
        <v>87</v>
      </c>
      <c r="I317" s="20">
        <v>-1.528022</v>
      </c>
      <c r="J317" s="20">
        <v>0.23621990000000001</v>
      </c>
    </row>
    <row r="318" spans="1:10" s="14" customFormat="1" x14ac:dyDescent="0.25">
      <c r="A318" s="22" t="s">
        <v>826</v>
      </c>
      <c r="B318" s="20">
        <v>91</v>
      </c>
      <c r="C318" s="20">
        <v>1.6311792000000001</v>
      </c>
      <c r="D318" s="20">
        <v>0.12814352000000001</v>
      </c>
      <c r="G318" s="22" t="s">
        <v>1529</v>
      </c>
      <c r="H318" s="20">
        <v>36</v>
      </c>
      <c r="I318" s="20">
        <v>-1.5255288</v>
      </c>
      <c r="J318" s="20">
        <v>0.24030178999999999</v>
      </c>
    </row>
    <row r="319" spans="1:10" s="14" customFormat="1" x14ac:dyDescent="0.25">
      <c r="A319" s="22" t="s">
        <v>827</v>
      </c>
      <c r="B319" s="20">
        <v>96</v>
      </c>
      <c r="C319" s="20">
        <v>1.6311674</v>
      </c>
      <c r="D319" s="20">
        <v>0.12775001999999999</v>
      </c>
      <c r="G319" s="22" t="s">
        <v>1530</v>
      </c>
      <c r="H319" s="20">
        <v>18</v>
      </c>
      <c r="I319" s="20">
        <v>-1.5243637999999999</v>
      </c>
      <c r="J319" s="20">
        <v>0.2418737</v>
      </c>
    </row>
    <row r="320" spans="1:10" s="14" customFormat="1" x14ac:dyDescent="0.25">
      <c r="A320" s="22" t="s">
        <v>828</v>
      </c>
      <c r="B320" s="20">
        <v>12</v>
      </c>
      <c r="C320" s="20">
        <v>1.6310998999999999</v>
      </c>
      <c r="D320" s="20">
        <v>0.12738827999999999</v>
      </c>
      <c r="G320" s="22" t="s">
        <v>1531</v>
      </c>
      <c r="H320" s="20">
        <v>9</v>
      </c>
      <c r="I320" s="20">
        <v>-1.5242506</v>
      </c>
      <c r="J320" s="20">
        <v>0.24134395</v>
      </c>
    </row>
    <row r="321" spans="1:10" s="14" customFormat="1" x14ac:dyDescent="0.25">
      <c r="A321" s="22" t="s">
        <v>829</v>
      </c>
      <c r="B321" s="20">
        <v>85</v>
      </c>
      <c r="C321" s="20">
        <v>1.6297817999999999</v>
      </c>
      <c r="D321" s="20">
        <v>0.12856471999999999</v>
      </c>
      <c r="G321" s="22" t="s">
        <v>1532</v>
      </c>
      <c r="H321" s="20">
        <v>12</v>
      </c>
      <c r="I321" s="20">
        <v>-1.5241766000000001</v>
      </c>
      <c r="J321" s="20">
        <v>0.24076527</v>
      </c>
    </row>
    <row r="322" spans="1:10" s="14" customFormat="1" x14ac:dyDescent="0.25">
      <c r="A322" s="22" t="s">
        <v>830</v>
      </c>
      <c r="B322" s="20">
        <v>35</v>
      </c>
      <c r="C322" s="20">
        <v>1.6293792</v>
      </c>
      <c r="D322" s="20">
        <v>0.12865645000000001</v>
      </c>
      <c r="G322" s="22" t="s">
        <v>1533</v>
      </c>
      <c r="H322" s="20">
        <v>7</v>
      </c>
      <c r="I322" s="20">
        <v>-1.5238829</v>
      </c>
      <c r="J322" s="20">
        <v>0.24064134000000001</v>
      </c>
    </row>
    <row r="323" spans="1:10" s="14" customFormat="1" x14ac:dyDescent="0.25">
      <c r="A323" s="22" t="s">
        <v>831</v>
      </c>
      <c r="B323" s="20">
        <v>26</v>
      </c>
      <c r="C323" s="20">
        <v>1.6282810000000001</v>
      </c>
      <c r="D323" s="20">
        <v>0.12954283</v>
      </c>
      <c r="G323" s="22" t="s">
        <v>1534</v>
      </c>
      <c r="H323" s="20">
        <v>10</v>
      </c>
      <c r="I323" s="20">
        <v>-1.5232927000000001</v>
      </c>
      <c r="J323" s="20">
        <v>0.24100721</v>
      </c>
    </row>
    <row r="324" spans="1:10" s="14" customFormat="1" x14ac:dyDescent="0.25">
      <c r="A324" s="24" t="s">
        <v>832</v>
      </c>
      <c r="B324" s="20">
        <v>34</v>
      </c>
      <c r="C324" s="20">
        <v>1.6279011999999999</v>
      </c>
      <c r="D324" s="20">
        <v>0.12960589</v>
      </c>
      <c r="G324" s="22" t="s">
        <v>1535</v>
      </c>
      <c r="H324" s="20">
        <v>36</v>
      </c>
      <c r="I324" s="20">
        <v>-1.5224036000000001</v>
      </c>
      <c r="J324" s="20">
        <v>0.24201814999999999</v>
      </c>
    </row>
    <row r="325" spans="1:10" s="14" customFormat="1" x14ac:dyDescent="0.25">
      <c r="A325" s="22" t="s">
        <v>833</v>
      </c>
      <c r="B325" s="20">
        <v>25</v>
      </c>
      <c r="C325" s="20">
        <v>1.6276497000000001</v>
      </c>
      <c r="D325" s="20">
        <v>0.12950312999999999</v>
      </c>
      <c r="G325" s="22" t="s">
        <v>1536</v>
      </c>
      <c r="H325" s="20">
        <v>26</v>
      </c>
      <c r="I325" s="20">
        <v>-1.5200826000000001</v>
      </c>
      <c r="J325" s="20">
        <v>0.24588515</v>
      </c>
    </row>
    <row r="326" spans="1:10" s="14" customFormat="1" x14ac:dyDescent="0.25">
      <c r="A326" s="22" t="s">
        <v>834</v>
      </c>
      <c r="B326" s="20">
        <v>16</v>
      </c>
      <c r="C326" s="20">
        <v>1.6270738</v>
      </c>
      <c r="D326" s="20">
        <v>0.12972285</v>
      </c>
      <c r="G326" s="22" t="s">
        <v>1537</v>
      </c>
      <c r="H326" s="20">
        <v>12</v>
      </c>
      <c r="I326" s="20">
        <v>-1.5192945</v>
      </c>
      <c r="J326" s="20">
        <v>0.24666390999999999</v>
      </c>
    </row>
    <row r="327" spans="1:10" s="14" customFormat="1" x14ac:dyDescent="0.25">
      <c r="A327" s="22" t="s">
        <v>835</v>
      </c>
      <c r="B327" s="20">
        <v>10</v>
      </c>
      <c r="C327" s="20">
        <v>1.6264144</v>
      </c>
      <c r="D327" s="20">
        <v>0.13007416999999999</v>
      </c>
      <c r="G327" s="22" t="s">
        <v>1538</v>
      </c>
      <c r="H327" s="20">
        <v>70</v>
      </c>
      <c r="I327" s="20">
        <v>-1.5189855000000001</v>
      </c>
      <c r="J327" s="20">
        <v>0.24650744999999999</v>
      </c>
    </row>
    <row r="328" spans="1:10" s="14" customFormat="1" x14ac:dyDescent="0.25">
      <c r="A328" s="22" t="s">
        <v>836</v>
      </c>
      <c r="B328" s="20">
        <v>82</v>
      </c>
      <c r="C328" s="20">
        <v>1.6246951999999999</v>
      </c>
      <c r="D328" s="20">
        <v>0.13168970999999999</v>
      </c>
      <c r="G328" s="22" t="s">
        <v>1539</v>
      </c>
      <c r="H328" s="20">
        <v>22</v>
      </c>
      <c r="I328" s="20">
        <v>-1.5179011</v>
      </c>
      <c r="J328" s="20">
        <v>0.24773136000000001</v>
      </c>
    </row>
    <row r="329" spans="1:10" s="14" customFormat="1" x14ac:dyDescent="0.25">
      <c r="A329" s="22" t="s">
        <v>837</v>
      </c>
      <c r="B329" s="20">
        <v>67</v>
      </c>
      <c r="C329" s="20">
        <v>1.6245896</v>
      </c>
      <c r="D329" s="20">
        <v>0.13139679000000001</v>
      </c>
      <c r="G329" s="22" t="s">
        <v>1540</v>
      </c>
      <c r="H329" s="20">
        <v>19</v>
      </c>
      <c r="I329" s="20">
        <v>-1.5176139</v>
      </c>
      <c r="J329" s="20">
        <v>0.24751596000000001</v>
      </c>
    </row>
    <row r="330" spans="1:10" s="14" customFormat="1" x14ac:dyDescent="0.25">
      <c r="A330" s="22" t="s">
        <v>838</v>
      </c>
      <c r="B330" s="20">
        <v>218</v>
      </c>
      <c r="C330" s="20">
        <v>1.6234999000000001</v>
      </c>
      <c r="D330" s="20">
        <v>0.1323694</v>
      </c>
      <c r="G330" s="22" t="s">
        <v>1541</v>
      </c>
      <c r="H330" s="20">
        <v>18</v>
      </c>
      <c r="I330" s="20">
        <v>-1.5170547000000001</v>
      </c>
      <c r="J330" s="20">
        <v>0.24799588</v>
      </c>
    </row>
    <row r="331" spans="1:10" s="14" customFormat="1" x14ac:dyDescent="0.25">
      <c r="A331" s="22" t="s">
        <v>839</v>
      </c>
      <c r="B331" s="20">
        <v>384</v>
      </c>
      <c r="C331" s="20">
        <v>1.6233059999999999</v>
      </c>
      <c r="D331" s="20">
        <v>0.13221350000000001</v>
      </c>
      <c r="G331" s="22" t="s">
        <v>1542</v>
      </c>
      <c r="H331" s="20">
        <v>12</v>
      </c>
      <c r="I331" s="20">
        <v>-1.5167202</v>
      </c>
      <c r="J331" s="20">
        <v>0.2479124</v>
      </c>
    </row>
    <row r="332" spans="1:10" s="14" customFormat="1" x14ac:dyDescent="0.25">
      <c r="A332" s="22" t="s">
        <v>840</v>
      </c>
      <c r="B332" s="20">
        <v>8</v>
      </c>
      <c r="C332" s="20">
        <v>1.6233051000000001</v>
      </c>
      <c r="D332" s="20">
        <v>0.13180918</v>
      </c>
      <c r="G332" s="22" t="s">
        <v>1543</v>
      </c>
      <c r="H332" s="20">
        <v>324</v>
      </c>
      <c r="I332" s="20">
        <v>-1.5162954</v>
      </c>
      <c r="J332" s="20">
        <v>0.24801745</v>
      </c>
    </row>
    <row r="333" spans="1:10" s="14" customFormat="1" x14ac:dyDescent="0.25">
      <c r="A333" s="22" t="s">
        <v>841</v>
      </c>
      <c r="B333" s="20">
        <v>58</v>
      </c>
      <c r="C333" s="20">
        <v>1.6226217999999999</v>
      </c>
      <c r="D333" s="20">
        <v>0.13224900000000001</v>
      </c>
      <c r="G333" s="22" t="s">
        <v>1544</v>
      </c>
      <c r="H333" s="20">
        <v>46</v>
      </c>
      <c r="I333" s="20">
        <v>-1.5160863</v>
      </c>
      <c r="J333" s="20">
        <v>0.24768177</v>
      </c>
    </row>
    <row r="334" spans="1:10" s="14" customFormat="1" x14ac:dyDescent="0.25">
      <c r="A334" s="22" t="s">
        <v>842</v>
      </c>
      <c r="B334" s="20">
        <v>28</v>
      </c>
      <c r="C334" s="20">
        <v>1.6210822</v>
      </c>
      <c r="D334" s="20">
        <v>0.13377127</v>
      </c>
      <c r="G334" s="22" t="s">
        <v>1545</v>
      </c>
      <c r="H334" s="20">
        <v>77</v>
      </c>
      <c r="I334" s="20">
        <v>-1.516068</v>
      </c>
      <c r="J334" s="20">
        <v>0.24695536000000001</v>
      </c>
    </row>
    <row r="335" spans="1:10" s="14" customFormat="1" x14ac:dyDescent="0.25">
      <c r="A335" s="22" t="s">
        <v>843</v>
      </c>
      <c r="B335" s="20">
        <v>349</v>
      </c>
      <c r="C335" s="20">
        <v>1.6203946</v>
      </c>
      <c r="D335" s="20">
        <v>0.13422329999999999</v>
      </c>
      <c r="G335" s="22" t="s">
        <v>1546</v>
      </c>
      <c r="H335" s="20">
        <v>62</v>
      </c>
      <c r="I335" s="20">
        <v>-1.5153832</v>
      </c>
      <c r="J335" s="20">
        <v>0.24759117</v>
      </c>
    </row>
    <row r="336" spans="1:10" s="14" customFormat="1" x14ac:dyDescent="0.25">
      <c r="A336" s="22" t="s">
        <v>844</v>
      </c>
      <c r="B336" s="20">
        <v>40</v>
      </c>
      <c r="C336" s="20">
        <v>1.6194811</v>
      </c>
      <c r="D336" s="20">
        <v>0.13488754999999999</v>
      </c>
      <c r="G336" s="22" t="s">
        <v>1547</v>
      </c>
      <c r="H336" s="20">
        <v>179</v>
      </c>
      <c r="I336" s="20">
        <v>-1.5147164</v>
      </c>
      <c r="J336" s="20">
        <v>0.24816345000000001</v>
      </c>
    </row>
    <row r="337" spans="1:10" s="14" customFormat="1" x14ac:dyDescent="0.25">
      <c r="A337" s="22" t="s">
        <v>845</v>
      </c>
      <c r="B337" s="20">
        <v>6</v>
      </c>
      <c r="C337" s="20">
        <v>1.6188899000000001</v>
      </c>
      <c r="D337" s="20">
        <v>0.13515599</v>
      </c>
      <c r="G337" s="22" t="s">
        <v>1548</v>
      </c>
      <c r="H337" s="20">
        <v>17</v>
      </c>
      <c r="I337" s="20">
        <v>-1.5146759000000001</v>
      </c>
      <c r="J337" s="20">
        <v>0.24749212000000001</v>
      </c>
    </row>
    <row r="338" spans="1:10" s="14" customFormat="1" x14ac:dyDescent="0.25">
      <c r="A338" s="22" t="s">
        <v>846</v>
      </c>
      <c r="B338" s="20">
        <v>13</v>
      </c>
      <c r="C338" s="20">
        <v>1.6184305999999999</v>
      </c>
      <c r="D338" s="20">
        <v>0.13532416999999999</v>
      </c>
      <c r="G338" s="22" t="s">
        <v>1549</v>
      </c>
      <c r="H338" s="20">
        <v>41</v>
      </c>
      <c r="I338" s="20">
        <v>-1.5142689</v>
      </c>
      <c r="J338" s="20">
        <v>0.24755415</v>
      </c>
    </row>
    <row r="339" spans="1:10" s="14" customFormat="1" x14ac:dyDescent="0.25">
      <c r="A339" s="22" t="s">
        <v>847</v>
      </c>
      <c r="B339" s="20">
        <v>9</v>
      </c>
      <c r="C339" s="20">
        <v>1.6174941</v>
      </c>
      <c r="D339" s="20">
        <v>0.1361166</v>
      </c>
      <c r="G339" s="22" t="s">
        <v>1550</v>
      </c>
      <c r="H339" s="20">
        <v>17</v>
      </c>
      <c r="I339" s="20">
        <v>-1.513633</v>
      </c>
      <c r="J339" s="20">
        <v>0.24807471</v>
      </c>
    </row>
    <row r="340" spans="1:10" s="14" customFormat="1" x14ac:dyDescent="0.25">
      <c r="A340" s="22" t="s">
        <v>848</v>
      </c>
      <c r="B340" s="20">
        <v>50</v>
      </c>
      <c r="C340" s="20">
        <v>1.6171937999999999</v>
      </c>
      <c r="D340" s="20">
        <v>0.13611549000000001</v>
      </c>
      <c r="G340" s="22" t="s">
        <v>1551</v>
      </c>
      <c r="H340" s="20">
        <v>136</v>
      </c>
      <c r="I340" s="20">
        <v>-1.513339</v>
      </c>
      <c r="J340" s="20">
        <v>0.24788859999999999</v>
      </c>
    </row>
    <row r="341" spans="1:10" s="14" customFormat="1" x14ac:dyDescent="0.25">
      <c r="A341" s="22" t="s">
        <v>849</v>
      </c>
      <c r="B341" s="20">
        <v>41</v>
      </c>
      <c r="C341" s="20">
        <v>1.6166786</v>
      </c>
      <c r="D341" s="20">
        <v>0.13635733999999999</v>
      </c>
      <c r="G341" s="22" t="s">
        <v>1552</v>
      </c>
      <c r="H341" s="20">
        <v>32</v>
      </c>
      <c r="I341" s="20">
        <v>-1.5124451000000001</v>
      </c>
      <c r="J341" s="20">
        <v>0.24899025</v>
      </c>
    </row>
    <row r="342" spans="1:10" s="14" customFormat="1" x14ac:dyDescent="0.25">
      <c r="A342" s="22" t="s">
        <v>850</v>
      </c>
      <c r="B342" s="20">
        <v>35</v>
      </c>
      <c r="C342" s="20">
        <v>1.616555</v>
      </c>
      <c r="D342" s="20">
        <v>0.13612957000000001</v>
      </c>
      <c r="G342" s="22" t="s">
        <v>1553</v>
      </c>
      <c r="H342" s="20">
        <v>32</v>
      </c>
      <c r="I342" s="20">
        <v>-1.5121503000000001</v>
      </c>
      <c r="J342" s="20">
        <v>0.24885467999999999</v>
      </c>
    </row>
    <row r="343" spans="1:10" s="14" customFormat="1" x14ac:dyDescent="0.25">
      <c r="A343" s="22" t="s">
        <v>851</v>
      </c>
      <c r="B343" s="20">
        <v>8</v>
      </c>
      <c r="C343" s="20">
        <v>1.6160517999999999</v>
      </c>
      <c r="D343" s="20">
        <v>0.13628064000000001</v>
      </c>
      <c r="G343" s="22" t="s">
        <v>1554</v>
      </c>
      <c r="H343" s="20">
        <v>5</v>
      </c>
      <c r="I343" s="20">
        <v>-1.5114814999999999</v>
      </c>
      <c r="J343" s="20">
        <v>0.24945228</v>
      </c>
    </row>
    <row r="344" spans="1:10" s="14" customFormat="1" x14ac:dyDescent="0.25">
      <c r="A344" s="22" t="s">
        <v>852</v>
      </c>
      <c r="B344" s="20">
        <v>18</v>
      </c>
      <c r="C344" s="20">
        <v>1.6158229</v>
      </c>
      <c r="D344" s="20">
        <v>0.13611619</v>
      </c>
      <c r="G344" s="22" t="s">
        <v>1555</v>
      </c>
      <c r="H344" s="20">
        <v>88</v>
      </c>
      <c r="I344" s="20">
        <v>-1.5109714000000001</v>
      </c>
      <c r="J344" s="20">
        <v>0.24971210999999999</v>
      </c>
    </row>
    <row r="345" spans="1:10" s="14" customFormat="1" x14ac:dyDescent="0.25">
      <c r="A345" s="22" t="s">
        <v>853</v>
      </c>
      <c r="B345" s="20">
        <v>233</v>
      </c>
      <c r="C345" s="20">
        <v>1.6155516999999999</v>
      </c>
      <c r="D345" s="20">
        <v>0.13601698000000001</v>
      </c>
      <c r="G345" s="18"/>
    </row>
    <row r="346" spans="1:10" s="14" customFormat="1" x14ac:dyDescent="0.25">
      <c r="A346" s="22" t="s">
        <v>854</v>
      </c>
      <c r="B346" s="20">
        <v>8</v>
      </c>
      <c r="C346" s="20">
        <v>1.6152631</v>
      </c>
      <c r="D346" s="20">
        <v>0.13594934</v>
      </c>
      <c r="G346" s="18"/>
    </row>
    <row r="347" spans="1:10" s="14" customFormat="1" x14ac:dyDescent="0.25">
      <c r="A347" s="22" t="s">
        <v>855</v>
      </c>
      <c r="B347" s="20">
        <v>84</v>
      </c>
      <c r="C347" s="20">
        <v>1.6149825</v>
      </c>
      <c r="D347" s="20">
        <v>0.13590506999999999</v>
      </c>
      <c r="G347" s="18"/>
    </row>
    <row r="348" spans="1:10" s="14" customFormat="1" x14ac:dyDescent="0.25">
      <c r="A348" s="22" t="s">
        <v>856</v>
      </c>
      <c r="B348" s="20">
        <v>46</v>
      </c>
      <c r="C348" s="20">
        <v>1.614549</v>
      </c>
      <c r="D348" s="20">
        <v>0.13604146</v>
      </c>
      <c r="G348" s="18"/>
    </row>
    <row r="349" spans="1:10" s="14" customFormat="1" x14ac:dyDescent="0.25">
      <c r="A349" s="22" t="s">
        <v>857</v>
      </c>
      <c r="B349" s="20">
        <v>45</v>
      </c>
      <c r="C349" s="20">
        <v>1.61436</v>
      </c>
      <c r="D349" s="20">
        <v>0.13591275</v>
      </c>
      <c r="G349" s="18"/>
    </row>
    <row r="350" spans="1:10" s="14" customFormat="1" x14ac:dyDescent="0.25">
      <c r="A350" s="22" t="s">
        <v>858</v>
      </c>
      <c r="B350" s="20">
        <v>22</v>
      </c>
      <c r="C350" s="20">
        <v>1.6140692000000001</v>
      </c>
      <c r="D350" s="20">
        <v>0.13584492000000001</v>
      </c>
      <c r="G350" s="18"/>
    </row>
    <row r="351" spans="1:10" s="14" customFormat="1" x14ac:dyDescent="0.25">
      <c r="A351" s="22" t="s">
        <v>859</v>
      </c>
      <c r="B351" s="20">
        <v>11</v>
      </c>
      <c r="C351" s="20">
        <v>1.6139992000000001</v>
      </c>
      <c r="D351" s="20">
        <v>0.13553203999999999</v>
      </c>
      <c r="G351" s="18"/>
    </row>
    <row r="352" spans="1:10" s="14" customFormat="1" x14ac:dyDescent="0.25">
      <c r="A352" s="22" t="s">
        <v>860</v>
      </c>
      <c r="B352" s="20">
        <v>98</v>
      </c>
      <c r="C352" s="20">
        <v>1.6130488999999999</v>
      </c>
      <c r="D352" s="20">
        <v>0.1362276</v>
      </c>
      <c r="G352" s="18"/>
    </row>
    <row r="353" spans="1:7" s="14" customFormat="1" x14ac:dyDescent="0.25">
      <c r="A353" s="22" t="s">
        <v>861</v>
      </c>
      <c r="B353" s="20">
        <v>15</v>
      </c>
      <c r="C353" s="20">
        <v>1.6128849999999999</v>
      </c>
      <c r="D353" s="20">
        <v>0.13604061000000001</v>
      </c>
      <c r="G353" s="18"/>
    </row>
    <row r="354" spans="1:7" s="14" customFormat="1" x14ac:dyDescent="0.25">
      <c r="A354" s="22" t="s">
        <v>862</v>
      </c>
      <c r="B354" s="20">
        <v>31</v>
      </c>
      <c r="C354" s="20">
        <v>1.6128302999999999</v>
      </c>
      <c r="D354" s="20">
        <v>0.1357236</v>
      </c>
      <c r="G354" s="18"/>
    </row>
    <row r="355" spans="1:7" s="14" customFormat="1" x14ac:dyDescent="0.25">
      <c r="A355" s="22" t="s">
        <v>863</v>
      </c>
      <c r="B355" s="20">
        <v>226</v>
      </c>
      <c r="C355" s="20">
        <v>1.6124383</v>
      </c>
      <c r="D355" s="20">
        <v>0.13579234000000001</v>
      </c>
      <c r="G355" s="18"/>
    </row>
    <row r="356" spans="1:7" s="14" customFormat="1" x14ac:dyDescent="0.25">
      <c r="A356" s="22" t="s">
        <v>864</v>
      </c>
      <c r="B356" s="20">
        <v>130</v>
      </c>
      <c r="C356" s="20">
        <v>1.6121711999999999</v>
      </c>
      <c r="D356" s="20">
        <v>0.1356704</v>
      </c>
      <c r="G356" s="18"/>
    </row>
    <row r="357" spans="1:7" s="14" customFormat="1" x14ac:dyDescent="0.25">
      <c r="A357" s="22" t="s">
        <v>865</v>
      </c>
      <c r="B357" s="20">
        <v>47</v>
      </c>
      <c r="C357" s="20">
        <v>1.6112226000000001</v>
      </c>
      <c r="D357" s="20">
        <v>0.13639180000000001</v>
      </c>
      <c r="G357" s="18"/>
    </row>
    <row r="358" spans="1:7" s="14" customFormat="1" x14ac:dyDescent="0.25">
      <c r="A358" s="22" t="s">
        <v>866</v>
      </c>
      <c r="B358" s="20">
        <v>33</v>
      </c>
      <c r="C358" s="20">
        <v>1.6109393999999999</v>
      </c>
      <c r="D358" s="20">
        <v>0.13640304</v>
      </c>
      <c r="G358" s="18"/>
    </row>
    <row r="359" spans="1:7" s="14" customFormat="1" x14ac:dyDescent="0.25">
      <c r="A359" s="22" t="s">
        <v>867</v>
      </c>
      <c r="B359" s="20">
        <v>69</v>
      </c>
      <c r="C359" s="20">
        <v>1.6097058</v>
      </c>
      <c r="D359" s="20">
        <v>0.13756683</v>
      </c>
      <c r="G359" s="18"/>
    </row>
    <row r="360" spans="1:7" s="14" customFormat="1" x14ac:dyDescent="0.25">
      <c r="A360" s="22" t="s">
        <v>868</v>
      </c>
      <c r="B360" s="20">
        <v>20</v>
      </c>
      <c r="C360" s="20">
        <v>1.6092852</v>
      </c>
      <c r="D360" s="20">
        <v>0.13765268</v>
      </c>
      <c r="G360" s="18"/>
    </row>
    <row r="361" spans="1:7" s="14" customFormat="1" x14ac:dyDescent="0.25">
      <c r="A361" s="22" t="s">
        <v>869</v>
      </c>
      <c r="B361" s="20">
        <v>10</v>
      </c>
      <c r="C361" s="20">
        <v>1.6083913000000001</v>
      </c>
      <c r="D361" s="20">
        <v>0.13827822000000001</v>
      </c>
      <c r="G361" s="18"/>
    </row>
    <row r="362" spans="1:7" s="14" customFormat="1" x14ac:dyDescent="0.25">
      <c r="A362" s="22" t="s">
        <v>870</v>
      </c>
      <c r="B362" s="20">
        <v>24</v>
      </c>
      <c r="C362" s="20">
        <v>1.6079452000000001</v>
      </c>
      <c r="D362" s="20">
        <v>0.13837197000000001</v>
      </c>
      <c r="G362" s="18"/>
    </row>
    <row r="363" spans="1:7" s="14" customFormat="1" x14ac:dyDescent="0.25">
      <c r="A363" s="22" t="s">
        <v>871</v>
      </c>
      <c r="B363" s="20">
        <v>5</v>
      </c>
      <c r="C363" s="20">
        <v>1.6078668</v>
      </c>
      <c r="D363" s="20">
        <v>0.138069</v>
      </c>
      <c r="G363" s="18"/>
    </row>
    <row r="364" spans="1:7" s="14" customFormat="1" x14ac:dyDescent="0.25">
      <c r="A364" s="22" t="s">
        <v>872</v>
      </c>
      <c r="B364" s="20">
        <v>40</v>
      </c>
      <c r="C364" s="20">
        <v>1.6076276</v>
      </c>
      <c r="D364" s="20">
        <v>0.13799821000000001</v>
      </c>
      <c r="G364" s="18"/>
    </row>
    <row r="365" spans="1:7" s="14" customFormat="1" x14ac:dyDescent="0.25">
      <c r="A365" s="22" t="s">
        <v>873</v>
      </c>
      <c r="B365" s="20">
        <v>19</v>
      </c>
      <c r="C365" s="20">
        <v>1.6066182</v>
      </c>
      <c r="D365" s="20">
        <v>0.13884378999999999</v>
      </c>
      <c r="G365" s="18"/>
    </row>
    <row r="366" spans="1:7" s="14" customFormat="1" x14ac:dyDescent="0.25">
      <c r="A366" s="22" t="s">
        <v>874</v>
      </c>
      <c r="B366" s="20">
        <v>20</v>
      </c>
      <c r="C366" s="20">
        <v>1.6062046000000001</v>
      </c>
      <c r="D366" s="20">
        <v>0.13893089</v>
      </c>
      <c r="G366" s="18"/>
    </row>
    <row r="367" spans="1:7" s="14" customFormat="1" x14ac:dyDescent="0.25">
      <c r="A367" s="22" t="s">
        <v>875</v>
      </c>
      <c r="B367" s="20">
        <v>8</v>
      </c>
      <c r="C367" s="20">
        <v>1.6060219</v>
      </c>
      <c r="D367" s="20">
        <v>0.13875312000000001</v>
      </c>
      <c r="G367" s="18"/>
    </row>
    <row r="368" spans="1:7" s="14" customFormat="1" x14ac:dyDescent="0.25">
      <c r="A368" s="22" t="s">
        <v>876</v>
      </c>
      <c r="B368" s="20">
        <v>16</v>
      </c>
      <c r="C368" s="20">
        <v>1.6059208</v>
      </c>
      <c r="D368" s="20">
        <v>0.13850125999999999</v>
      </c>
      <c r="G368" s="18"/>
    </row>
    <row r="369" spans="1:7" s="14" customFormat="1" x14ac:dyDescent="0.25">
      <c r="A369" s="22" t="s">
        <v>877</v>
      </c>
      <c r="B369" s="20">
        <v>19</v>
      </c>
      <c r="C369" s="20">
        <v>1.6057110999999999</v>
      </c>
      <c r="D369" s="20">
        <v>0.1383453</v>
      </c>
      <c r="G369" s="18"/>
    </row>
    <row r="370" spans="1:7" s="14" customFormat="1" x14ac:dyDescent="0.25">
      <c r="A370" s="22" t="s">
        <v>878</v>
      </c>
      <c r="B370" s="20">
        <v>109</v>
      </c>
      <c r="C370" s="20">
        <v>1.6056032</v>
      </c>
      <c r="D370" s="20">
        <v>0.13811712000000001</v>
      </c>
      <c r="G370" s="18"/>
    </row>
    <row r="371" spans="1:7" s="14" customFormat="1" x14ac:dyDescent="0.25">
      <c r="A371" s="22" t="s">
        <v>879</v>
      </c>
      <c r="B371" s="20">
        <v>474</v>
      </c>
      <c r="C371" s="20">
        <v>1.6047929999999999</v>
      </c>
      <c r="D371" s="20">
        <v>0.13873047999999999</v>
      </c>
      <c r="G371" s="18"/>
    </row>
    <row r="372" spans="1:7" s="14" customFormat="1" x14ac:dyDescent="0.25">
      <c r="A372" s="22" t="s">
        <v>880</v>
      </c>
      <c r="B372" s="20">
        <v>21</v>
      </c>
      <c r="C372" s="20">
        <v>1.6037049999999999</v>
      </c>
      <c r="D372" s="20">
        <v>0.13960544999999999</v>
      </c>
      <c r="G372" s="18"/>
    </row>
    <row r="373" spans="1:7" s="14" customFormat="1" x14ac:dyDescent="0.25">
      <c r="A373" s="22" t="s">
        <v>881</v>
      </c>
      <c r="B373" s="20">
        <v>9</v>
      </c>
      <c r="C373" s="20">
        <v>1.6028766999999999</v>
      </c>
      <c r="D373" s="20">
        <v>0.14020365000000001</v>
      </c>
      <c r="G373" s="18"/>
    </row>
    <row r="374" spans="1:7" s="14" customFormat="1" x14ac:dyDescent="0.25">
      <c r="A374" s="22" t="s">
        <v>882</v>
      </c>
      <c r="B374" s="20">
        <v>19</v>
      </c>
      <c r="C374" s="20">
        <v>1.6021436</v>
      </c>
      <c r="D374" s="20">
        <v>0.14073932</v>
      </c>
      <c r="G374" s="18"/>
    </row>
    <row r="375" spans="1:7" s="14" customFormat="1" x14ac:dyDescent="0.25">
      <c r="A375" s="22" t="s">
        <v>883</v>
      </c>
      <c r="B375" s="20">
        <v>197</v>
      </c>
      <c r="C375" s="20">
        <v>1.6018996999999999</v>
      </c>
      <c r="D375" s="20">
        <v>0.14065109000000001</v>
      </c>
      <c r="G375" s="18"/>
    </row>
    <row r="376" spans="1:7" s="14" customFormat="1" x14ac:dyDescent="0.25">
      <c r="A376" s="22" t="s">
        <v>884</v>
      </c>
      <c r="B376" s="20">
        <v>18</v>
      </c>
      <c r="C376" s="20">
        <v>1.6017522</v>
      </c>
      <c r="D376" s="20">
        <v>0.14045414000000001</v>
      </c>
      <c r="G376" s="18"/>
    </row>
    <row r="377" spans="1:7" s="14" customFormat="1" x14ac:dyDescent="0.25">
      <c r="A377" s="22" t="s">
        <v>885</v>
      </c>
      <c r="B377" s="20">
        <v>28</v>
      </c>
      <c r="C377" s="20">
        <v>1.5993056999999999</v>
      </c>
      <c r="D377" s="20">
        <v>0.14296268000000001</v>
      </c>
      <c r="G377" s="18"/>
    </row>
    <row r="378" spans="1:7" s="14" customFormat="1" x14ac:dyDescent="0.25">
      <c r="A378" s="22" t="s">
        <v>886</v>
      </c>
      <c r="B378" s="20">
        <v>13</v>
      </c>
      <c r="C378" s="20">
        <v>1.5988969</v>
      </c>
      <c r="D378" s="20">
        <v>0.14308198</v>
      </c>
      <c r="G378" s="18"/>
    </row>
    <row r="379" spans="1:7" s="14" customFormat="1" x14ac:dyDescent="0.25">
      <c r="A379" s="22" t="s">
        <v>887</v>
      </c>
      <c r="B379" s="20">
        <v>42</v>
      </c>
      <c r="C379" s="20">
        <v>1.5984818999999999</v>
      </c>
      <c r="D379" s="20">
        <v>0.14319425999999999</v>
      </c>
      <c r="G379" s="18"/>
    </row>
    <row r="380" spans="1:7" s="14" customFormat="1" x14ac:dyDescent="0.25">
      <c r="A380" s="22" t="s">
        <v>888</v>
      </c>
      <c r="B380" s="20">
        <v>297</v>
      </c>
      <c r="C380" s="20">
        <v>1.5982069000000001</v>
      </c>
      <c r="D380" s="20">
        <v>0.14314668</v>
      </c>
      <c r="G380" s="18"/>
    </row>
    <row r="381" spans="1:7" s="14" customFormat="1" x14ac:dyDescent="0.25">
      <c r="A381" s="22" t="s">
        <v>889</v>
      </c>
      <c r="B381" s="20">
        <v>18</v>
      </c>
      <c r="C381" s="20">
        <v>1.5982031000000001</v>
      </c>
      <c r="D381" s="20">
        <v>0.14276596999999999</v>
      </c>
      <c r="G381" s="18"/>
    </row>
    <row r="382" spans="1:7" s="14" customFormat="1" x14ac:dyDescent="0.25">
      <c r="A382" s="22" t="s">
        <v>890</v>
      </c>
      <c r="B382" s="20">
        <v>10</v>
      </c>
      <c r="C382" s="20">
        <v>1.5981696000000001</v>
      </c>
      <c r="D382" s="20">
        <v>0.14242089999999999</v>
      </c>
      <c r="G382" s="18"/>
    </row>
    <row r="383" spans="1:7" s="14" customFormat="1" x14ac:dyDescent="0.25">
      <c r="A383" s="22" t="s">
        <v>891</v>
      </c>
      <c r="B383" s="20">
        <v>15</v>
      </c>
      <c r="C383" s="20">
        <v>1.5973382</v>
      </c>
      <c r="D383" s="20">
        <v>0.14305572</v>
      </c>
      <c r="G383" s="18"/>
    </row>
    <row r="384" spans="1:7" s="14" customFormat="1" x14ac:dyDescent="0.25">
      <c r="A384" s="22" t="s">
        <v>892</v>
      </c>
      <c r="B384" s="20">
        <v>141</v>
      </c>
      <c r="C384" s="20">
        <v>1.5969694999999999</v>
      </c>
      <c r="D384" s="20">
        <v>0.14313586</v>
      </c>
      <c r="G384" s="18"/>
    </row>
    <row r="385" spans="1:7" s="14" customFormat="1" x14ac:dyDescent="0.25">
      <c r="A385" s="22" t="s">
        <v>893</v>
      </c>
      <c r="B385" s="20">
        <v>318</v>
      </c>
      <c r="C385" s="20">
        <v>1.5966385999999999</v>
      </c>
      <c r="D385" s="20">
        <v>0.14315468000000001</v>
      </c>
      <c r="G385" s="18"/>
    </row>
    <row r="386" spans="1:7" s="14" customFormat="1" x14ac:dyDescent="0.25">
      <c r="A386" s="22" t="s">
        <v>894</v>
      </c>
      <c r="B386" s="20">
        <v>85</v>
      </c>
      <c r="C386" s="20">
        <v>1.5961208</v>
      </c>
      <c r="D386" s="20">
        <v>0.1433903</v>
      </c>
      <c r="G386" s="18"/>
    </row>
    <row r="387" spans="1:7" s="14" customFormat="1" x14ac:dyDescent="0.25">
      <c r="A387" s="22" t="s">
        <v>895</v>
      </c>
      <c r="B387" s="20">
        <v>45</v>
      </c>
      <c r="C387" s="20">
        <v>1.5955739</v>
      </c>
      <c r="D387" s="20">
        <v>0.14372298</v>
      </c>
      <c r="G387" s="18"/>
    </row>
    <row r="388" spans="1:7" s="14" customFormat="1" x14ac:dyDescent="0.25">
      <c r="A388" s="22" t="s">
        <v>896</v>
      </c>
      <c r="B388" s="20">
        <v>29</v>
      </c>
      <c r="C388" s="20">
        <v>1.5949188000000001</v>
      </c>
      <c r="D388" s="20">
        <v>0.14417046</v>
      </c>
      <c r="G388" s="18"/>
    </row>
    <row r="389" spans="1:7" s="14" customFormat="1" x14ac:dyDescent="0.25">
      <c r="A389" s="22" t="s">
        <v>897</v>
      </c>
      <c r="B389" s="20">
        <v>36</v>
      </c>
      <c r="C389" s="20">
        <v>1.593729</v>
      </c>
      <c r="D389" s="20">
        <v>0.14526201999999999</v>
      </c>
      <c r="G389" s="18"/>
    </row>
    <row r="390" spans="1:7" s="14" customFormat="1" x14ac:dyDescent="0.25">
      <c r="A390" s="22" t="s">
        <v>898</v>
      </c>
      <c r="B390" s="20">
        <v>30</v>
      </c>
      <c r="C390" s="20">
        <v>1.5933987000000001</v>
      </c>
      <c r="D390" s="20">
        <v>0.14525210999999999</v>
      </c>
      <c r="G390" s="18"/>
    </row>
    <row r="391" spans="1:7" s="14" customFormat="1" x14ac:dyDescent="0.25">
      <c r="A391" s="22" t="s">
        <v>899</v>
      </c>
      <c r="B391" s="20">
        <v>48</v>
      </c>
      <c r="C391" s="20">
        <v>1.5929415</v>
      </c>
      <c r="D391" s="20">
        <v>0.14545100999999999</v>
      </c>
      <c r="G391" s="18"/>
    </row>
    <row r="392" spans="1:7" s="14" customFormat="1" x14ac:dyDescent="0.25">
      <c r="A392" s="22" t="s">
        <v>900</v>
      </c>
      <c r="B392" s="20">
        <v>51</v>
      </c>
      <c r="C392" s="20">
        <v>1.5925593</v>
      </c>
      <c r="D392" s="20">
        <v>0.14556160000000001</v>
      </c>
      <c r="G392" s="18"/>
    </row>
    <row r="393" spans="1:7" s="14" customFormat="1" x14ac:dyDescent="0.25">
      <c r="A393" s="22" t="s">
        <v>901</v>
      </c>
      <c r="B393" s="20">
        <v>33</v>
      </c>
      <c r="C393" s="20">
        <v>1.5923312000000001</v>
      </c>
      <c r="D393" s="20">
        <v>0.14543265</v>
      </c>
      <c r="G393" s="18"/>
    </row>
    <row r="394" spans="1:7" s="14" customFormat="1" x14ac:dyDescent="0.25">
      <c r="A394" s="22" t="s">
        <v>902</v>
      </c>
      <c r="B394" s="20">
        <v>8</v>
      </c>
      <c r="C394" s="20">
        <v>1.5923122000000001</v>
      </c>
      <c r="D394" s="20">
        <v>0.14509137999999999</v>
      </c>
      <c r="G394" s="18"/>
    </row>
    <row r="395" spans="1:7" s="14" customFormat="1" x14ac:dyDescent="0.25">
      <c r="A395" s="22" t="s">
        <v>903</v>
      </c>
      <c r="B395" s="20">
        <v>327</v>
      </c>
      <c r="C395" s="20">
        <v>1.5917268</v>
      </c>
      <c r="D395" s="20">
        <v>0.14543591</v>
      </c>
      <c r="G395" s="18"/>
    </row>
    <row r="396" spans="1:7" s="14" customFormat="1" x14ac:dyDescent="0.25">
      <c r="A396" s="22" t="s">
        <v>904</v>
      </c>
      <c r="B396" s="20">
        <v>79</v>
      </c>
      <c r="C396" s="20">
        <v>1.591583</v>
      </c>
      <c r="D396" s="20">
        <v>0.14523727</v>
      </c>
      <c r="G396" s="18"/>
    </row>
    <row r="397" spans="1:7" s="14" customFormat="1" x14ac:dyDescent="0.25">
      <c r="A397" s="22" t="s">
        <v>905</v>
      </c>
      <c r="B397" s="20">
        <v>96</v>
      </c>
      <c r="C397" s="20">
        <v>1.5908575</v>
      </c>
      <c r="D397" s="20">
        <v>0.14572257999999999</v>
      </c>
      <c r="G397" s="18"/>
    </row>
    <row r="398" spans="1:7" s="14" customFormat="1" x14ac:dyDescent="0.25">
      <c r="A398" s="22" t="s">
        <v>906</v>
      </c>
      <c r="B398" s="20">
        <v>170</v>
      </c>
      <c r="C398" s="20">
        <v>1.5903499000000001</v>
      </c>
      <c r="D398" s="20">
        <v>0.14600188</v>
      </c>
      <c r="G398" s="18"/>
    </row>
    <row r="399" spans="1:7" s="14" customFormat="1" x14ac:dyDescent="0.25">
      <c r="A399" s="22" t="s">
        <v>907</v>
      </c>
      <c r="B399" s="20">
        <v>99</v>
      </c>
      <c r="C399" s="20">
        <v>1.5890226000000001</v>
      </c>
      <c r="D399" s="20">
        <v>0.14717141</v>
      </c>
      <c r="G399" s="18"/>
    </row>
    <row r="400" spans="1:7" s="14" customFormat="1" x14ac:dyDescent="0.25">
      <c r="A400" s="22" t="s">
        <v>908</v>
      </c>
      <c r="B400" s="20">
        <v>53</v>
      </c>
      <c r="C400" s="20">
        <v>1.588392</v>
      </c>
      <c r="D400" s="20">
        <v>0.14765698999999999</v>
      </c>
      <c r="G400" s="18"/>
    </row>
    <row r="401" spans="1:7" s="14" customFormat="1" x14ac:dyDescent="0.25">
      <c r="A401" s="22" t="s">
        <v>909</v>
      </c>
      <c r="B401" s="20">
        <v>432</v>
      </c>
      <c r="C401" s="20">
        <v>1.5877631999999999</v>
      </c>
      <c r="D401" s="20">
        <v>0.14807332000000001</v>
      </c>
      <c r="G401" s="18"/>
    </row>
    <row r="402" spans="1:7" s="14" customFormat="1" x14ac:dyDescent="0.25">
      <c r="A402" s="22" t="s">
        <v>910</v>
      </c>
      <c r="B402" s="20">
        <v>73</v>
      </c>
      <c r="C402" s="20">
        <v>1.587761</v>
      </c>
      <c r="D402" s="20">
        <v>0.14770332999999999</v>
      </c>
      <c r="G402" s="18"/>
    </row>
    <row r="403" spans="1:7" s="14" customFormat="1" x14ac:dyDescent="0.25">
      <c r="A403" s="22" t="s">
        <v>911</v>
      </c>
      <c r="B403" s="20">
        <v>57</v>
      </c>
      <c r="C403" s="20">
        <v>1.5876421000000001</v>
      </c>
      <c r="D403" s="20">
        <v>0.14748189</v>
      </c>
      <c r="G403" s="18"/>
    </row>
    <row r="404" spans="1:7" s="14" customFormat="1" x14ac:dyDescent="0.25">
      <c r="A404" s="22" t="s">
        <v>912</v>
      </c>
      <c r="B404" s="20">
        <v>196</v>
      </c>
      <c r="C404" s="20">
        <v>1.5871432000000001</v>
      </c>
      <c r="D404" s="20">
        <v>0.14774677</v>
      </c>
      <c r="G404" s="18"/>
    </row>
    <row r="405" spans="1:7" s="14" customFormat="1" x14ac:dyDescent="0.25">
      <c r="A405" s="22" t="s">
        <v>913</v>
      </c>
      <c r="B405" s="20">
        <v>64</v>
      </c>
      <c r="C405" s="20">
        <v>1.5864161999999999</v>
      </c>
      <c r="D405" s="20">
        <v>0.14825325</v>
      </c>
      <c r="G405" s="18"/>
    </row>
    <row r="406" spans="1:7" s="14" customFormat="1" x14ac:dyDescent="0.25">
      <c r="A406" s="22" t="s">
        <v>914</v>
      </c>
      <c r="B406" s="20">
        <v>51</v>
      </c>
      <c r="C406" s="20">
        <v>1.5859376999999999</v>
      </c>
      <c r="D406" s="20">
        <v>0.14844002000000001</v>
      </c>
      <c r="G406" s="18"/>
    </row>
    <row r="407" spans="1:7" s="14" customFormat="1" x14ac:dyDescent="0.25">
      <c r="A407" s="22" t="s">
        <v>915</v>
      </c>
      <c r="B407" s="20">
        <v>35</v>
      </c>
      <c r="C407" s="20">
        <v>1.5857190000000001</v>
      </c>
      <c r="D407" s="20">
        <v>0.14835400000000001</v>
      </c>
      <c r="G407" s="18"/>
    </row>
    <row r="408" spans="1:7" s="14" customFormat="1" x14ac:dyDescent="0.25">
      <c r="A408" s="22" t="s">
        <v>916</v>
      </c>
      <c r="B408" s="20">
        <v>34</v>
      </c>
      <c r="C408" s="20">
        <v>1.5853113999999999</v>
      </c>
      <c r="D408" s="20">
        <v>0.1484414</v>
      </c>
      <c r="G408" s="18"/>
    </row>
    <row r="409" spans="1:7" s="14" customFormat="1" x14ac:dyDescent="0.25">
      <c r="A409" s="22" t="s">
        <v>917</v>
      </c>
      <c r="B409" s="20">
        <v>23</v>
      </c>
      <c r="C409" s="20">
        <v>1.5849726</v>
      </c>
      <c r="D409" s="20">
        <v>0.14852663999999999</v>
      </c>
      <c r="G409" s="18"/>
    </row>
    <row r="410" spans="1:7" s="14" customFormat="1" x14ac:dyDescent="0.25">
      <c r="A410" s="22" t="s">
        <v>918</v>
      </c>
      <c r="B410" s="20">
        <v>136</v>
      </c>
      <c r="C410" s="20">
        <v>1.5847855</v>
      </c>
      <c r="D410" s="20">
        <v>0.14839503000000001</v>
      </c>
      <c r="G410" s="18"/>
    </row>
    <row r="411" spans="1:7" s="14" customFormat="1" x14ac:dyDescent="0.25">
      <c r="A411" s="22" t="s">
        <v>919</v>
      </c>
      <c r="B411" s="20">
        <v>49</v>
      </c>
      <c r="C411" s="20">
        <v>1.5841775</v>
      </c>
      <c r="D411" s="20">
        <v>0.14877014</v>
      </c>
      <c r="G411" s="18"/>
    </row>
    <row r="412" spans="1:7" s="14" customFormat="1" x14ac:dyDescent="0.25">
      <c r="A412" s="22" t="s">
        <v>920</v>
      </c>
      <c r="B412" s="20">
        <v>111</v>
      </c>
      <c r="C412" s="20">
        <v>1.5831831999999999</v>
      </c>
      <c r="D412" s="20">
        <v>0.14974572999999999</v>
      </c>
      <c r="G412" s="18"/>
    </row>
    <row r="413" spans="1:7" s="14" customFormat="1" x14ac:dyDescent="0.25">
      <c r="A413" s="22" t="s">
        <v>921</v>
      </c>
      <c r="B413" s="20">
        <v>60</v>
      </c>
      <c r="C413" s="20">
        <v>1.5830755000000001</v>
      </c>
      <c r="D413" s="20">
        <v>0.14953414000000001</v>
      </c>
      <c r="G413" s="18"/>
    </row>
    <row r="414" spans="1:7" s="14" customFormat="1" x14ac:dyDescent="0.25">
      <c r="A414" s="22" t="s">
        <v>922</v>
      </c>
      <c r="B414" s="20">
        <v>13</v>
      </c>
      <c r="C414" s="20">
        <v>1.5823596</v>
      </c>
      <c r="D414" s="20">
        <v>0.15009334999999999</v>
      </c>
      <c r="G414" s="18"/>
    </row>
    <row r="415" spans="1:7" s="14" customFormat="1" x14ac:dyDescent="0.25">
      <c r="A415" s="22" t="s">
        <v>923</v>
      </c>
      <c r="B415" s="20">
        <v>16</v>
      </c>
      <c r="C415" s="20">
        <v>1.5820308000000001</v>
      </c>
      <c r="D415" s="20">
        <v>0.15013380000000001</v>
      </c>
      <c r="G415" s="18"/>
    </row>
    <row r="416" spans="1:7" s="14" customFormat="1" x14ac:dyDescent="0.25">
      <c r="A416" s="22" t="s">
        <v>924</v>
      </c>
      <c r="B416" s="20">
        <v>59</v>
      </c>
      <c r="C416" s="20">
        <v>1.5799576</v>
      </c>
      <c r="D416" s="20">
        <v>0.15233453999999999</v>
      </c>
      <c r="G416" s="18"/>
    </row>
    <row r="417" spans="1:7" s="14" customFormat="1" x14ac:dyDescent="0.25">
      <c r="A417" s="22" t="s">
        <v>925</v>
      </c>
      <c r="B417" s="20">
        <v>25</v>
      </c>
      <c r="C417" s="20">
        <v>1.5790141</v>
      </c>
      <c r="D417" s="20">
        <v>0.15309528</v>
      </c>
      <c r="G417" s="18"/>
    </row>
    <row r="418" spans="1:7" s="14" customFormat="1" x14ac:dyDescent="0.25">
      <c r="A418" s="22" t="s">
        <v>926</v>
      </c>
      <c r="B418" s="20">
        <v>11</v>
      </c>
      <c r="C418" s="20">
        <v>1.5770568</v>
      </c>
      <c r="D418" s="20">
        <v>0.15523571</v>
      </c>
      <c r="G418" s="18"/>
    </row>
    <row r="419" spans="1:7" s="14" customFormat="1" x14ac:dyDescent="0.25">
      <c r="A419" s="22" t="s">
        <v>927</v>
      </c>
      <c r="B419" s="20">
        <v>30</v>
      </c>
      <c r="C419" s="20">
        <v>1.5767099</v>
      </c>
      <c r="D419" s="20">
        <v>0.15524688</v>
      </c>
      <c r="G419" s="18"/>
    </row>
    <row r="420" spans="1:7" s="14" customFormat="1" x14ac:dyDescent="0.25">
      <c r="A420" s="22" t="s">
        <v>928</v>
      </c>
      <c r="B420" s="20">
        <v>65</v>
      </c>
      <c r="C420" s="20">
        <v>1.5751534</v>
      </c>
      <c r="D420" s="20">
        <v>0.15678518999999999</v>
      </c>
      <c r="G420" s="18"/>
    </row>
    <row r="421" spans="1:7" s="14" customFormat="1" x14ac:dyDescent="0.25">
      <c r="A421" s="22" t="s">
        <v>929</v>
      </c>
      <c r="B421" s="20">
        <v>18</v>
      </c>
      <c r="C421" s="20">
        <v>1.5750588999999999</v>
      </c>
      <c r="D421" s="20">
        <v>0.15654059000000001</v>
      </c>
      <c r="G421" s="18"/>
    </row>
    <row r="422" spans="1:7" s="14" customFormat="1" x14ac:dyDescent="0.25">
      <c r="A422" s="22" t="s">
        <v>930</v>
      </c>
      <c r="B422" s="20">
        <v>68</v>
      </c>
      <c r="C422" s="20">
        <v>1.5745349</v>
      </c>
      <c r="D422" s="20">
        <v>0.15679899999999999</v>
      </c>
      <c r="G422" s="18"/>
    </row>
    <row r="423" spans="1:7" s="14" customFormat="1" x14ac:dyDescent="0.25">
      <c r="A423" s="22" t="s">
        <v>931</v>
      </c>
      <c r="B423" s="20">
        <v>57</v>
      </c>
      <c r="C423" s="20">
        <v>1.5744994000000001</v>
      </c>
      <c r="D423" s="20">
        <v>0.15647642</v>
      </c>
      <c r="G423" s="18"/>
    </row>
    <row r="424" spans="1:7" s="14" customFormat="1" x14ac:dyDescent="0.25">
      <c r="A424" s="22" t="s">
        <v>932</v>
      </c>
      <c r="B424" s="20">
        <v>53</v>
      </c>
      <c r="C424" s="20">
        <v>1.5740776999999999</v>
      </c>
      <c r="D424" s="20">
        <v>0.15654941999999999</v>
      </c>
      <c r="G424" s="18"/>
    </row>
    <row r="425" spans="1:7" s="14" customFormat="1" x14ac:dyDescent="0.25">
      <c r="A425" s="22" t="s">
        <v>933</v>
      </c>
      <c r="B425" s="20">
        <v>52</v>
      </c>
      <c r="C425" s="20">
        <v>1.5738772999999999</v>
      </c>
      <c r="D425" s="20">
        <v>0.15642864000000001</v>
      </c>
      <c r="G425" s="18"/>
    </row>
    <row r="426" spans="1:7" s="14" customFormat="1" x14ac:dyDescent="0.25">
      <c r="A426" s="22" t="s">
        <v>934</v>
      </c>
      <c r="B426" s="20">
        <v>13</v>
      </c>
      <c r="C426" s="20">
        <v>1.5715323999999999</v>
      </c>
      <c r="D426" s="20">
        <v>0.15914348</v>
      </c>
      <c r="G426" s="18"/>
    </row>
    <row r="427" spans="1:7" s="14" customFormat="1" x14ac:dyDescent="0.25">
      <c r="A427" s="22" t="s">
        <v>935</v>
      </c>
      <c r="B427" s="20">
        <v>29</v>
      </c>
      <c r="C427" s="20">
        <v>1.5702328999999999</v>
      </c>
      <c r="D427" s="20">
        <v>0.16048759000000001</v>
      </c>
      <c r="G427" s="18"/>
    </row>
    <row r="428" spans="1:7" s="14" customFormat="1" x14ac:dyDescent="0.25">
      <c r="A428" s="22" t="s">
        <v>936</v>
      </c>
      <c r="B428" s="20">
        <v>28</v>
      </c>
      <c r="C428" s="20">
        <v>1.5698799999999999</v>
      </c>
      <c r="D428" s="20">
        <v>0.16057856000000001</v>
      </c>
      <c r="G428" s="18"/>
    </row>
    <row r="429" spans="1:7" s="14" customFormat="1" x14ac:dyDescent="0.25">
      <c r="A429" s="22" t="s">
        <v>937</v>
      </c>
      <c r="B429" s="20">
        <v>28</v>
      </c>
      <c r="C429" s="20">
        <v>1.5698295</v>
      </c>
      <c r="D429" s="20">
        <v>0.16023786000000001</v>
      </c>
      <c r="G429" s="18"/>
    </row>
    <row r="430" spans="1:7" s="14" customFormat="1" x14ac:dyDescent="0.25">
      <c r="A430" s="22" t="s">
        <v>938</v>
      </c>
      <c r="B430" s="20">
        <v>226</v>
      </c>
      <c r="C430" s="20">
        <v>1.5676916999999999</v>
      </c>
      <c r="D430" s="20">
        <v>0.16279154000000001</v>
      </c>
      <c r="G430" s="18"/>
    </row>
    <row r="431" spans="1:7" s="14" customFormat="1" x14ac:dyDescent="0.25">
      <c r="A431" s="22" t="s">
        <v>939</v>
      </c>
      <c r="B431" s="20">
        <v>38</v>
      </c>
      <c r="C431" s="20">
        <v>1.5670373</v>
      </c>
      <c r="D431" s="20">
        <v>0.16326732999999999</v>
      </c>
      <c r="G431" s="18"/>
    </row>
    <row r="432" spans="1:7" s="14" customFormat="1" x14ac:dyDescent="0.25">
      <c r="A432" s="22" t="s">
        <v>940</v>
      </c>
      <c r="B432" s="20">
        <v>34</v>
      </c>
      <c r="C432" s="20">
        <v>1.5669044999999999</v>
      </c>
      <c r="D432" s="20">
        <v>0.16310330000000001</v>
      </c>
      <c r="G432" s="18"/>
    </row>
    <row r="433" spans="1:7" s="14" customFormat="1" x14ac:dyDescent="0.25">
      <c r="A433" s="22" t="s">
        <v>941</v>
      </c>
      <c r="B433" s="20">
        <v>50</v>
      </c>
      <c r="C433" s="20">
        <v>1.5665122</v>
      </c>
      <c r="D433" s="20">
        <v>0.16330668000000001</v>
      </c>
      <c r="G433" s="18"/>
    </row>
    <row r="434" spans="1:7" s="14" customFormat="1" x14ac:dyDescent="0.25">
      <c r="A434" s="22" t="s">
        <v>942</v>
      </c>
      <c r="B434" s="20">
        <v>120</v>
      </c>
      <c r="C434" s="20">
        <v>1.566338</v>
      </c>
      <c r="D434" s="20">
        <v>0.16310795</v>
      </c>
      <c r="G434" s="18"/>
    </row>
    <row r="435" spans="1:7" s="14" customFormat="1" x14ac:dyDescent="0.25">
      <c r="A435" s="22" t="s">
        <v>943</v>
      </c>
      <c r="B435" s="20">
        <v>377</v>
      </c>
      <c r="C435" s="20">
        <v>1.5659068</v>
      </c>
      <c r="D435" s="20">
        <v>0.16331907000000001</v>
      </c>
      <c r="G435" s="18"/>
    </row>
    <row r="436" spans="1:7" s="14" customFormat="1" x14ac:dyDescent="0.25">
      <c r="A436" s="22" t="s">
        <v>944</v>
      </c>
      <c r="B436" s="20">
        <v>109</v>
      </c>
      <c r="C436" s="20">
        <v>1.5646842000000001</v>
      </c>
      <c r="D436" s="20">
        <v>0.16455077000000001</v>
      </c>
      <c r="G436" s="18"/>
    </row>
    <row r="437" spans="1:7" s="14" customFormat="1" x14ac:dyDescent="0.25">
      <c r="A437" s="22" t="s">
        <v>945</v>
      </c>
      <c r="B437" s="20">
        <v>19</v>
      </c>
      <c r="C437" s="20">
        <v>1.564619</v>
      </c>
      <c r="D437" s="20">
        <v>0.16426014999999999</v>
      </c>
      <c r="G437" s="18"/>
    </row>
    <row r="438" spans="1:7" s="14" customFormat="1" x14ac:dyDescent="0.25">
      <c r="A438" s="22" t="s">
        <v>946</v>
      </c>
      <c r="B438" s="20">
        <v>79</v>
      </c>
      <c r="C438" s="20">
        <v>1.5637799999999999</v>
      </c>
      <c r="D438" s="20">
        <v>0.16496765999999999</v>
      </c>
      <c r="G438" s="18"/>
    </row>
    <row r="439" spans="1:7" s="14" customFormat="1" x14ac:dyDescent="0.25">
      <c r="A439" s="22" t="s">
        <v>947</v>
      </c>
      <c r="B439" s="20">
        <v>342</v>
      </c>
      <c r="C439" s="20">
        <v>1.5636744</v>
      </c>
      <c r="D439" s="20">
        <v>0.16471185999999999</v>
      </c>
      <c r="G439" s="18"/>
    </row>
    <row r="440" spans="1:7" s="14" customFormat="1" x14ac:dyDescent="0.25">
      <c r="A440" s="22" t="s">
        <v>948</v>
      </c>
      <c r="B440" s="20">
        <v>11</v>
      </c>
      <c r="C440" s="20">
        <v>1.5635717</v>
      </c>
      <c r="D440" s="20">
        <v>0.16447086999999999</v>
      </c>
      <c r="G440" s="18"/>
    </row>
    <row r="441" spans="1:7" s="14" customFormat="1" x14ac:dyDescent="0.25">
      <c r="A441" s="22" t="s">
        <v>949</v>
      </c>
      <c r="B441" s="20">
        <v>5</v>
      </c>
      <c r="C441" s="20">
        <v>1.5634477</v>
      </c>
      <c r="D441" s="20">
        <v>0.1642382</v>
      </c>
      <c r="G441" s="18"/>
    </row>
    <row r="442" spans="1:7" s="14" customFormat="1" x14ac:dyDescent="0.25">
      <c r="A442" s="22" t="s">
        <v>950</v>
      </c>
      <c r="B442" s="20">
        <v>21</v>
      </c>
      <c r="C442" s="20">
        <v>1.5630908999999999</v>
      </c>
      <c r="D442" s="20">
        <v>0.16430966999999999</v>
      </c>
      <c r="G442" s="18"/>
    </row>
    <row r="443" spans="1:7" s="14" customFormat="1" x14ac:dyDescent="0.25">
      <c r="A443" s="22" t="s">
        <v>951</v>
      </c>
      <c r="B443" s="20">
        <v>17</v>
      </c>
      <c r="C443" s="20">
        <v>1.5627173000000001</v>
      </c>
      <c r="D443" s="20">
        <v>0.16443111999999999</v>
      </c>
      <c r="G443" s="18"/>
    </row>
    <row r="444" spans="1:7" s="14" customFormat="1" x14ac:dyDescent="0.25">
      <c r="A444" s="22" t="s">
        <v>952</v>
      </c>
      <c r="B444" s="20">
        <v>82</v>
      </c>
      <c r="C444" s="20">
        <v>1.5621138999999999</v>
      </c>
      <c r="D444" s="20">
        <v>0.16488712</v>
      </c>
      <c r="G444" s="18"/>
    </row>
    <row r="445" spans="1:7" s="14" customFormat="1" x14ac:dyDescent="0.25">
      <c r="A445" s="22" t="s">
        <v>953</v>
      </c>
      <c r="B445" s="20">
        <v>30</v>
      </c>
      <c r="C445" s="20">
        <v>1.5619335999999999</v>
      </c>
      <c r="D445" s="20">
        <v>0.16476864999999999</v>
      </c>
      <c r="G445" s="18"/>
    </row>
    <row r="446" spans="1:7" s="14" customFormat="1" x14ac:dyDescent="0.25">
      <c r="A446" s="22" t="s">
        <v>954</v>
      </c>
      <c r="B446" s="20">
        <v>80</v>
      </c>
      <c r="C446" s="20">
        <v>1.5617795999999999</v>
      </c>
      <c r="D446" s="20">
        <v>0.16459043000000001</v>
      </c>
      <c r="G446" s="18"/>
    </row>
    <row r="447" spans="1:7" s="14" customFormat="1" x14ac:dyDescent="0.25">
      <c r="A447" s="22" t="s">
        <v>955</v>
      </c>
      <c r="B447" s="20">
        <v>51</v>
      </c>
      <c r="C447" s="20">
        <v>1.5607749</v>
      </c>
      <c r="D447" s="20">
        <v>0.16560237</v>
      </c>
      <c r="G447" s="18"/>
    </row>
    <row r="448" spans="1:7" s="14" customFormat="1" x14ac:dyDescent="0.25">
      <c r="A448" s="22" t="s">
        <v>956</v>
      </c>
      <c r="B448" s="20">
        <v>107</v>
      </c>
      <c r="C448" s="20">
        <v>1.5604222999999999</v>
      </c>
      <c r="D448" s="20">
        <v>0.16566955</v>
      </c>
      <c r="G448" s="18"/>
    </row>
    <row r="449" spans="1:7" s="14" customFormat="1" x14ac:dyDescent="0.25">
      <c r="A449" s="22" t="s">
        <v>957</v>
      </c>
      <c r="B449" s="20">
        <v>60</v>
      </c>
      <c r="C449" s="20">
        <v>1.5599970999999999</v>
      </c>
      <c r="D449" s="20">
        <v>0.16584815</v>
      </c>
      <c r="G449" s="18"/>
    </row>
    <row r="450" spans="1:7" s="14" customFormat="1" x14ac:dyDescent="0.25">
      <c r="A450" s="22" t="s">
        <v>958</v>
      </c>
      <c r="B450" s="20">
        <v>18</v>
      </c>
      <c r="C450" s="20">
        <v>1.5589461</v>
      </c>
      <c r="D450" s="20">
        <v>0.16689587</v>
      </c>
      <c r="G450" s="18"/>
    </row>
    <row r="451" spans="1:7" s="14" customFormat="1" x14ac:dyDescent="0.25">
      <c r="A451" s="22" t="s">
        <v>959</v>
      </c>
      <c r="B451" s="20">
        <v>34</v>
      </c>
      <c r="C451" s="20">
        <v>1.5581244000000001</v>
      </c>
      <c r="D451" s="20">
        <v>0.16759363999999999</v>
      </c>
      <c r="G451" s="18"/>
    </row>
    <row r="452" spans="1:7" s="14" customFormat="1" x14ac:dyDescent="0.25">
      <c r="A452" s="22" t="s">
        <v>960</v>
      </c>
      <c r="B452" s="20">
        <v>15</v>
      </c>
      <c r="C452" s="20">
        <v>1.5576574999999999</v>
      </c>
      <c r="D452" s="20">
        <v>0.16790293000000001</v>
      </c>
      <c r="G452" s="18"/>
    </row>
    <row r="453" spans="1:7" s="14" customFormat="1" x14ac:dyDescent="0.25">
      <c r="A453" s="22" t="s">
        <v>961</v>
      </c>
      <c r="B453" s="20">
        <v>43</v>
      </c>
      <c r="C453" s="20">
        <v>1.5568953000000001</v>
      </c>
      <c r="D453" s="20">
        <v>0.16861909999999999</v>
      </c>
      <c r="G453" s="18"/>
    </row>
    <row r="454" spans="1:7" s="14" customFormat="1" x14ac:dyDescent="0.25">
      <c r="A454" s="22" t="s">
        <v>962</v>
      </c>
      <c r="B454" s="20">
        <v>6</v>
      </c>
      <c r="C454" s="20">
        <v>1.5568428000000001</v>
      </c>
      <c r="D454" s="20">
        <v>0.16832794000000001</v>
      </c>
      <c r="G454" s="18"/>
    </row>
    <row r="455" spans="1:7" s="14" customFormat="1" x14ac:dyDescent="0.25">
      <c r="A455" s="22" t="s">
        <v>963</v>
      </c>
      <c r="B455" s="20">
        <v>29</v>
      </c>
      <c r="C455" s="20">
        <v>1.5565917</v>
      </c>
      <c r="D455" s="20">
        <v>0.16825755000000001</v>
      </c>
      <c r="G455" s="18"/>
    </row>
    <row r="456" spans="1:7" s="14" customFormat="1" x14ac:dyDescent="0.25">
      <c r="A456" s="22" t="s">
        <v>964</v>
      </c>
      <c r="B456" s="20">
        <v>237</v>
      </c>
      <c r="C456" s="20">
        <v>1.5565739999999999</v>
      </c>
      <c r="D456" s="20">
        <v>0.16790975999999999</v>
      </c>
      <c r="G456" s="18"/>
    </row>
    <row r="457" spans="1:7" s="14" customFormat="1" x14ac:dyDescent="0.25">
      <c r="A457" s="22" t="s">
        <v>965</v>
      </c>
      <c r="B457" s="20">
        <v>445</v>
      </c>
      <c r="C457" s="20">
        <v>1.5565439999999999</v>
      </c>
      <c r="D457" s="20">
        <v>0.16757633999999999</v>
      </c>
      <c r="G457" s="18"/>
    </row>
    <row r="458" spans="1:7" s="14" customFormat="1" x14ac:dyDescent="0.25">
      <c r="A458" s="22" t="s">
        <v>966</v>
      </c>
      <c r="B458" s="20">
        <v>335</v>
      </c>
      <c r="C458" s="20">
        <v>1.5561228</v>
      </c>
      <c r="D458" s="20">
        <v>0.16780049</v>
      </c>
      <c r="G458" s="18"/>
    </row>
    <row r="459" spans="1:7" s="14" customFormat="1" x14ac:dyDescent="0.25">
      <c r="A459" s="22" t="s">
        <v>967</v>
      </c>
      <c r="B459" s="20">
        <v>53</v>
      </c>
      <c r="C459" s="20">
        <v>1.5555558</v>
      </c>
      <c r="D459" s="20">
        <v>0.16827711000000001</v>
      </c>
      <c r="G459" s="18"/>
    </row>
    <row r="460" spans="1:7" s="14" customFormat="1" x14ac:dyDescent="0.25">
      <c r="A460" s="22" t="s">
        <v>968</v>
      </c>
      <c r="B460" s="20">
        <v>30</v>
      </c>
      <c r="C460" s="20">
        <v>1.5545012</v>
      </c>
      <c r="D460" s="20">
        <v>0.16932237</v>
      </c>
      <c r="G460" s="18"/>
    </row>
    <row r="461" spans="1:7" s="14" customFormat="1" x14ac:dyDescent="0.25">
      <c r="A461" s="22" t="s">
        <v>969</v>
      </c>
      <c r="B461" s="20">
        <v>65</v>
      </c>
      <c r="C461" s="20">
        <v>1.5543643</v>
      </c>
      <c r="D461" s="20">
        <v>0.16916523999999999</v>
      </c>
      <c r="G461" s="18"/>
    </row>
    <row r="462" spans="1:7" s="14" customFormat="1" x14ac:dyDescent="0.25">
      <c r="A462" s="22" t="s">
        <v>970</v>
      </c>
      <c r="B462" s="20">
        <v>20</v>
      </c>
      <c r="C462" s="20">
        <v>1.5541638</v>
      </c>
      <c r="D462" s="20">
        <v>0.16907944999999999</v>
      </c>
      <c r="G462" s="18"/>
    </row>
    <row r="463" spans="1:7" s="14" customFormat="1" x14ac:dyDescent="0.25">
      <c r="A463" s="22" t="s">
        <v>971</v>
      </c>
      <c r="B463" s="20">
        <v>48</v>
      </c>
      <c r="C463" s="20">
        <v>1.5531539999999999</v>
      </c>
      <c r="D463" s="20">
        <v>0.17009099999999999</v>
      </c>
      <c r="G463" s="18"/>
    </row>
    <row r="464" spans="1:7" s="14" customFormat="1" x14ac:dyDescent="0.25">
      <c r="A464" s="22" t="s">
        <v>972</v>
      </c>
      <c r="B464" s="20">
        <v>94</v>
      </c>
      <c r="C464" s="20">
        <v>1.5518132</v>
      </c>
      <c r="D464" s="20">
        <v>0.17143586</v>
      </c>
      <c r="G464" s="18"/>
    </row>
    <row r="465" spans="1:7" s="14" customFormat="1" x14ac:dyDescent="0.25">
      <c r="A465" s="22" t="s">
        <v>973</v>
      </c>
      <c r="B465" s="20">
        <v>28</v>
      </c>
      <c r="C465" s="20">
        <v>1.5512444000000001</v>
      </c>
      <c r="D465" s="20">
        <v>0.17185839</v>
      </c>
      <c r="G465" s="18"/>
    </row>
    <row r="466" spans="1:7" s="14" customFormat="1" x14ac:dyDescent="0.25">
      <c r="A466" s="22" t="s">
        <v>974</v>
      </c>
      <c r="B466" s="20">
        <v>14</v>
      </c>
      <c r="C466" s="20">
        <v>1.5512348</v>
      </c>
      <c r="D466" s="20">
        <v>0.17149800000000001</v>
      </c>
      <c r="G466" s="18"/>
    </row>
    <row r="467" spans="1:7" s="14" customFormat="1" x14ac:dyDescent="0.25">
      <c r="A467" s="22" t="s">
        <v>975</v>
      </c>
      <c r="B467" s="20">
        <v>59</v>
      </c>
      <c r="C467" s="20">
        <v>1.5511074</v>
      </c>
      <c r="D467" s="20">
        <v>0.17133103</v>
      </c>
      <c r="G467" s="18"/>
    </row>
    <row r="468" spans="1:7" s="14" customFormat="1" x14ac:dyDescent="0.25">
      <c r="A468" s="22" t="s">
        <v>976</v>
      </c>
      <c r="B468" s="20">
        <v>37</v>
      </c>
      <c r="C468" s="20">
        <v>1.5510161</v>
      </c>
      <c r="D468" s="20">
        <v>0.17108765000000001</v>
      </c>
      <c r="G468" s="18"/>
    </row>
    <row r="469" spans="1:7" s="14" customFormat="1" x14ac:dyDescent="0.25">
      <c r="A469" s="22" t="s">
        <v>977</v>
      </c>
      <c r="B469" s="20">
        <v>15</v>
      </c>
      <c r="C469" s="20">
        <v>1.5509782000000001</v>
      </c>
      <c r="D469" s="20">
        <v>0.17078821</v>
      </c>
      <c r="G469" s="18"/>
    </row>
    <row r="470" spans="1:7" s="14" customFormat="1" x14ac:dyDescent="0.25">
      <c r="A470" s="22" t="s">
        <v>978</v>
      </c>
      <c r="B470" s="20">
        <v>17</v>
      </c>
      <c r="C470" s="20">
        <v>1.5504724000000001</v>
      </c>
      <c r="D470" s="20">
        <v>0.1711145</v>
      </c>
      <c r="G470" s="18"/>
    </row>
    <row r="471" spans="1:7" s="14" customFormat="1" x14ac:dyDescent="0.25">
      <c r="A471" s="22" t="s">
        <v>979</v>
      </c>
      <c r="B471" s="20">
        <v>77</v>
      </c>
      <c r="C471" s="20">
        <v>1.5498666000000001</v>
      </c>
      <c r="D471" s="20">
        <v>0.17162284</v>
      </c>
      <c r="G471" s="18"/>
    </row>
    <row r="472" spans="1:7" s="14" customFormat="1" x14ac:dyDescent="0.25">
      <c r="A472" s="22" t="s">
        <v>980</v>
      </c>
      <c r="B472" s="20">
        <v>128</v>
      </c>
      <c r="C472" s="20">
        <v>1.5493648</v>
      </c>
      <c r="D472" s="20">
        <v>0.17195178999999999</v>
      </c>
      <c r="G472" s="18"/>
    </row>
    <row r="473" spans="1:7" s="14" customFormat="1" x14ac:dyDescent="0.25">
      <c r="A473" s="22" t="s">
        <v>981</v>
      </c>
      <c r="B473" s="20">
        <v>13</v>
      </c>
      <c r="C473" s="20">
        <v>1.5492436999999999</v>
      </c>
      <c r="D473" s="20">
        <v>0.17175347999999999</v>
      </c>
      <c r="G473" s="18"/>
    </row>
    <row r="474" spans="1:7" s="14" customFormat="1" x14ac:dyDescent="0.25">
      <c r="A474" s="22" t="s">
        <v>982</v>
      </c>
      <c r="B474" s="20">
        <v>8</v>
      </c>
      <c r="C474" s="20">
        <v>1.5483845000000001</v>
      </c>
      <c r="D474" s="20">
        <v>0.17256595</v>
      </c>
      <c r="G474" s="18"/>
    </row>
    <row r="475" spans="1:7" s="14" customFormat="1" x14ac:dyDescent="0.25">
      <c r="A475" s="22" t="s">
        <v>983</v>
      </c>
      <c r="B475" s="20">
        <v>59</v>
      </c>
      <c r="C475" s="20">
        <v>1.5483279000000001</v>
      </c>
      <c r="D475" s="20">
        <v>0.17227207</v>
      </c>
      <c r="G475" s="18"/>
    </row>
    <row r="476" spans="1:7" s="14" customFormat="1" x14ac:dyDescent="0.25">
      <c r="A476" s="22" t="s">
        <v>984</v>
      </c>
      <c r="B476" s="20">
        <v>18</v>
      </c>
      <c r="C476" s="20">
        <v>1.5481940000000001</v>
      </c>
      <c r="D476" s="20">
        <v>0.17211124</v>
      </c>
      <c r="G476" s="18"/>
    </row>
    <row r="477" spans="1:7" s="14" customFormat="1" x14ac:dyDescent="0.25">
      <c r="A477" s="22" t="s">
        <v>985</v>
      </c>
      <c r="B477" s="20">
        <v>120</v>
      </c>
      <c r="C477" s="20">
        <v>1.5474222</v>
      </c>
      <c r="D477" s="20">
        <v>0.17285255999999999</v>
      </c>
      <c r="G477" s="18"/>
    </row>
    <row r="478" spans="1:7" s="14" customFormat="1" x14ac:dyDescent="0.25">
      <c r="A478" s="22" t="s">
        <v>986</v>
      </c>
      <c r="B478" s="20">
        <v>78</v>
      </c>
      <c r="C478" s="20">
        <v>1.5469843999999999</v>
      </c>
      <c r="D478" s="20">
        <v>0.17305856999999999</v>
      </c>
      <c r="G478" s="18"/>
    </row>
    <row r="479" spans="1:7" s="14" customFormat="1" x14ac:dyDescent="0.25">
      <c r="A479" s="22" t="s">
        <v>987</v>
      </c>
      <c r="B479" s="20">
        <v>158</v>
      </c>
      <c r="C479" s="20">
        <v>1.5469683000000001</v>
      </c>
      <c r="D479" s="20">
        <v>0.17271038999999999</v>
      </c>
      <c r="G479" s="18"/>
    </row>
    <row r="480" spans="1:7" s="14" customFormat="1" x14ac:dyDescent="0.25">
      <c r="A480" s="22" t="s">
        <v>988</v>
      </c>
      <c r="B480" s="20">
        <v>83</v>
      </c>
      <c r="C480" s="20">
        <v>1.5458835</v>
      </c>
      <c r="D480" s="20">
        <v>0.17372866000000001</v>
      </c>
      <c r="G480" s="18"/>
    </row>
    <row r="481" spans="1:7" s="14" customFormat="1" x14ac:dyDescent="0.25">
      <c r="A481" s="22" t="s">
        <v>989</v>
      </c>
      <c r="B481" s="20">
        <v>7</v>
      </c>
      <c r="C481" s="20">
        <v>1.5456753000000001</v>
      </c>
      <c r="D481" s="20">
        <v>0.17362917999999999</v>
      </c>
      <c r="G481" s="18"/>
    </row>
    <row r="482" spans="1:7" s="14" customFormat="1" x14ac:dyDescent="0.25">
      <c r="A482" s="22" t="s">
        <v>990</v>
      </c>
      <c r="B482" s="20">
        <v>346</v>
      </c>
      <c r="C482" s="20">
        <v>1.5456704999999999</v>
      </c>
      <c r="D482" s="20">
        <v>0.17327000000000001</v>
      </c>
      <c r="G482" s="18"/>
    </row>
    <row r="483" spans="1:7" s="14" customFormat="1" x14ac:dyDescent="0.25">
      <c r="A483" s="22" t="s">
        <v>991</v>
      </c>
      <c r="B483" s="20">
        <v>196</v>
      </c>
      <c r="C483" s="20">
        <v>1.5454228999999999</v>
      </c>
      <c r="D483" s="20">
        <v>0.17320806999999999</v>
      </c>
      <c r="G483" s="18"/>
    </row>
    <row r="484" spans="1:7" s="14" customFormat="1" x14ac:dyDescent="0.25">
      <c r="A484" s="22" t="s">
        <v>992</v>
      </c>
      <c r="B484" s="20">
        <v>300</v>
      </c>
      <c r="C484" s="20">
        <v>1.5451503</v>
      </c>
      <c r="D484" s="20">
        <v>0.17330016000000001</v>
      </c>
      <c r="G484" s="18"/>
    </row>
    <row r="485" spans="1:7" s="14" customFormat="1" x14ac:dyDescent="0.25">
      <c r="A485" s="22" t="s">
        <v>993</v>
      </c>
      <c r="B485" s="20">
        <v>14</v>
      </c>
      <c r="C485" s="20">
        <v>1.545102</v>
      </c>
      <c r="D485" s="20">
        <v>0.17300393999999999</v>
      </c>
      <c r="G485" s="18"/>
    </row>
    <row r="486" spans="1:7" s="14" customFormat="1" x14ac:dyDescent="0.25">
      <c r="A486" s="22" t="s">
        <v>994</v>
      </c>
      <c r="B486" s="20">
        <v>12</v>
      </c>
      <c r="C486" s="20">
        <v>1.5450207</v>
      </c>
      <c r="D486" s="20">
        <v>0.17276868000000001</v>
      </c>
      <c r="G486" s="18"/>
    </row>
    <row r="487" spans="1:7" s="14" customFormat="1" x14ac:dyDescent="0.25">
      <c r="A487" s="22" t="s">
        <v>995</v>
      </c>
      <c r="B487" s="20">
        <v>74</v>
      </c>
      <c r="C487" s="20">
        <v>1.5445405999999999</v>
      </c>
      <c r="D487" s="20">
        <v>0.17303752999999999</v>
      </c>
      <c r="G487" s="18"/>
    </row>
    <row r="488" spans="1:7" s="14" customFormat="1" x14ac:dyDescent="0.25">
      <c r="A488" s="22" t="s">
        <v>996</v>
      </c>
      <c r="B488" s="20">
        <v>23</v>
      </c>
      <c r="C488" s="20">
        <v>1.5441994999999999</v>
      </c>
      <c r="D488" s="20">
        <v>0.17312522</v>
      </c>
      <c r="G488" s="18"/>
    </row>
    <row r="489" spans="1:7" s="14" customFormat="1" x14ac:dyDescent="0.25">
      <c r="A489" s="22" t="s">
        <v>997</v>
      </c>
      <c r="B489" s="20">
        <v>279</v>
      </c>
      <c r="C489" s="20">
        <v>1.5437700000000001</v>
      </c>
      <c r="D489" s="20">
        <v>0.17337828999999999</v>
      </c>
      <c r="G489" s="18"/>
    </row>
    <row r="490" spans="1:7" s="14" customFormat="1" x14ac:dyDescent="0.25">
      <c r="A490" s="22" t="s">
        <v>998</v>
      </c>
      <c r="B490" s="20">
        <v>23</v>
      </c>
      <c r="C490" s="20">
        <v>1.5435323000000001</v>
      </c>
      <c r="D490" s="20">
        <v>0.17331868</v>
      </c>
      <c r="G490" s="18"/>
    </row>
    <row r="491" spans="1:7" s="14" customFormat="1" x14ac:dyDescent="0.25">
      <c r="A491" s="22" t="s">
        <v>999</v>
      </c>
      <c r="B491" s="20">
        <v>48</v>
      </c>
      <c r="C491" s="20">
        <v>1.5425953999999999</v>
      </c>
      <c r="D491" s="20">
        <v>0.17431316999999999</v>
      </c>
      <c r="G491" s="18"/>
    </row>
    <row r="492" spans="1:7" s="14" customFormat="1" x14ac:dyDescent="0.25">
      <c r="A492" s="22" t="s">
        <v>1000</v>
      </c>
      <c r="B492" s="20">
        <v>233</v>
      </c>
      <c r="C492" s="20">
        <v>1.5417813</v>
      </c>
      <c r="D492" s="20">
        <v>0.17503387000000001</v>
      </c>
      <c r="G492" s="18"/>
    </row>
    <row r="493" spans="1:7" s="14" customFormat="1" x14ac:dyDescent="0.25">
      <c r="A493" s="22" t="s">
        <v>1001</v>
      </c>
      <c r="B493" s="20">
        <v>151</v>
      </c>
      <c r="C493" s="20">
        <v>1.5408541</v>
      </c>
      <c r="D493" s="20">
        <v>0.1759076</v>
      </c>
      <c r="G493" s="18"/>
    </row>
    <row r="494" spans="1:7" s="14" customFormat="1" x14ac:dyDescent="0.25">
      <c r="A494" s="22" t="s">
        <v>1002</v>
      </c>
      <c r="B494" s="20">
        <v>55</v>
      </c>
      <c r="C494" s="20">
        <v>1.5395486</v>
      </c>
      <c r="D494" s="20">
        <v>0.17738751999999999</v>
      </c>
      <c r="G494" s="18"/>
    </row>
    <row r="495" spans="1:7" s="14" customFormat="1" x14ac:dyDescent="0.25">
      <c r="A495" s="22" t="s">
        <v>1003</v>
      </c>
      <c r="B495" s="20">
        <v>5</v>
      </c>
      <c r="C495" s="20">
        <v>1.5392036</v>
      </c>
      <c r="D495" s="20">
        <v>0.17746434</v>
      </c>
      <c r="G495" s="18"/>
    </row>
    <row r="496" spans="1:7" s="14" customFormat="1" x14ac:dyDescent="0.25">
      <c r="A496" s="22" t="s">
        <v>1004</v>
      </c>
      <c r="B496" s="20">
        <v>35</v>
      </c>
      <c r="C496" s="20">
        <v>1.5390005</v>
      </c>
      <c r="D496" s="20">
        <v>0.17737949</v>
      </c>
      <c r="G496" s="18"/>
    </row>
    <row r="497" spans="1:7" s="14" customFormat="1" x14ac:dyDescent="0.25">
      <c r="A497" s="22" t="s">
        <v>1005</v>
      </c>
      <c r="B497" s="20">
        <v>134</v>
      </c>
      <c r="C497" s="20">
        <v>1.5387553</v>
      </c>
      <c r="D497" s="20">
        <v>0.17738309999999999</v>
      </c>
      <c r="G497" s="18"/>
    </row>
    <row r="498" spans="1:7" s="14" customFormat="1" x14ac:dyDescent="0.25">
      <c r="A498" s="22" t="s">
        <v>1006</v>
      </c>
      <c r="B498" s="20">
        <v>279</v>
      </c>
      <c r="C498" s="20">
        <v>1.5386010000000001</v>
      </c>
      <c r="D498" s="20">
        <v>0.17722388</v>
      </c>
      <c r="G498" s="18"/>
    </row>
    <row r="499" spans="1:7" s="14" customFormat="1" x14ac:dyDescent="0.25">
      <c r="A499" s="22" t="s">
        <v>1007</v>
      </c>
      <c r="B499" s="20">
        <v>46</v>
      </c>
      <c r="C499" s="20">
        <v>1.5380469999999999</v>
      </c>
      <c r="D499" s="20">
        <v>0.17761536999999999</v>
      </c>
      <c r="G499" s="18"/>
    </row>
    <row r="500" spans="1:7" s="14" customFormat="1" x14ac:dyDescent="0.25">
      <c r="A500" s="22" t="s">
        <v>1008</v>
      </c>
      <c r="B500" s="20">
        <v>47</v>
      </c>
      <c r="C500" s="20">
        <v>1.5371933</v>
      </c>
      <c r="D500" s="20">
        <v>0.17841443000000001</v>
      </c>
      <c r="G500" s="18"/>
    </row>
    <row r="501" spans="1:7" s="14" customFormat="1" x14ac:dyDescent="0.25">
      <c r="A501" s="22" t="s">
        <v>1009</v>
      </c>
      <c r="B501" s="20">
        <v>253</v>
      </c>
      <c r="C501" s="20">
        <v>1.5361338</v>
      </c>
      <c r="D501" s="20">
        <v>0.17941505999999999</v>
      </c>
      <c r="G501" s="18"/>
    </row>
    <row r="502" spans="1:7" s="14" customFormat="1" x14ac:dyDescent="0.25">
      <c r="A502" s="22" t="s">
        <v>1010</v>
      </c>
      <c r="B502" s="20">
        <v>16</v>
      </c>
      <c r="C502" s="20">
        <v>1.5348564</v>
      </c>
      <c r="D502" s="20">
        <v>0.18083515999999999</v>
      </c>
      <c r="G502" s="18"/>
    </row>
    <row r="503" spans="1:7" s="14" customFormat="1" x14ac:dyDescent="0.25">
      <c r="A503" s="22" t="s">
        <v>1011</v>
      </c>
      <c r="B503" s="20">
        <v>7</v>
      </c>
      <c r="C503" s="20">
        <v>1.5347440999999999</v>
      </c>
      <c r="D503" s="20">
        <v>0.18060154</v>
      </c>
      <c r="G503" s="18"/>
    </row>
    <row r="504" spans="1:7" s="14" customFormat="1" x14ac:dyDescent="0.25">
      <c r="A504" s="22" t="s">
        <v>1012</v>
      </c>
      <c r="B504" s="20">
        <v>6</v>
      </c>
      <c r="C504" s="20">
        <v>1.5343429</v>
      </c>
      <c r="D504" s="20">
        <v>0.18074950000000001</v>
      </c>
      <c r="G504" s="18"/>
    </row>
    <row r="505" spans="1:7" s="14" customFormat="1" x14ac:dyDescent="0.25">
      <c r="A505" s="22" t="s">
        <v>1013</v>
      </c>
      <c r="B505" s="20">
        <v>10</v>
      </c>
      <c r="C505" s="20">
        <v>1.5339048</v>
      </c>
      <c r="D505" s="20">
        <v>0.18104507</v>
      </c>
      <c r="G505" s="18"/>
    </row>
    <row r="506" spans="1:7" s="14" customFormat="1" x14ac:dyDescent="0.25">
      <c r="A506" s="22" t="s">
        <v>1014</v>
      </c>
      <c r="B506" s="20">
        <v>18</v>
      </c>
      <c r="C506" s="20">
        <v>1.5337708000000001</v>
      </c>
      <c r="D506" s="20">
        <v>0.18090458000000001</v>
      </c>
      <c r="G506" s="18"/>
    </row>
    <row r="507" spans="1:7" s="14" customFormat="1" x14ac:dyDescent="0.25">
      <c r="A507" s="22" t="s">
        <v>1015</v>
      </c>
      <c r="B507" s="20">
        <v>440</v>
      </c>
      <c r="C507" s="20">
        <v>1.5335452999999999</v>
      </c>
      <c r="D507" s="20">
        <v>0.18088066999999999</v>
      </c>
      <c r="G507" s="18"/>
    </row>
    <row r="508" spans="1:7" s="14" customFormat="1" x14ac:dyDescent="0.25">
      <c r="A508" s="22" t="s">
        <v>1016</v>
      </c>
      <c r="B508" s="20">
        <v>6</v>
      </c>
      <c r="C508" s="20">
        <v>1.5332828999999999</v>
      </c>
      <c r="D508" s="20">
        <v>0.18086840000000001</v>
      </c>
      <c r="G508" s="18"/>
    </row>
    <row r="509" spans="1:7" s="14" customFormat="1" x14ac:dyDescent="0.25">
      <c r="A509" s="22" t="s">
        <v>1017</v>
      </c>
      <c r="B509" s="20">
        <v>166</v>
      </c>
      <c r="C509" s="20">
        <v>1.5329983</v>
      </c>
      <c r="D509" s="20">
        <v>0.18088359000000001</v>
      </c>
      <c r="G509" s="18"/>
    </row>
    <row r="510" spans="1:7" s="14" customFormat="1" x14ac:dyDescent="0.25">
      <c r="A510" s="22" t="s">
        <v>1018</v>
      </c>
      <c r="B510" s="20">
        <v>25</v>
      </c>
      <c r="C510" s="20">
        <v>1.5319155</v>
      </c>
      <c r="D510" s="20">
        <v>0.18206958000000001</v>
      </c>
      <c r="G510" s="18"/>
    </row>
    <row r="511" spans="1:7" s="14" customFormat="1" x14ac:dyDescent="0.25">
      <c r="A511" s="22" t="s">
        <v>1019</v>
      </c>
      <c r="B511" s="20">
        <v>64</v>
      </c>
      <c r="C511" s="20">
        <v>1.5318916</v>
      </c>
      <c r="D511" s="20">
        <v>0.18173924</v>
      </c>
      <c r="G511" s="18"/>
    </row>
    <row r="512" spans="1:7" s="14" customFormat="1" x14ac:dyDescent="0.25">
      <c r="A512" s="22" t="s">
        <v>1020</v>
      </c>
      <c r="B512" s="20">
        <v>83</v>
      </c>
      <c r="C512" s="20">
        <v>1.5316559999999999</v>
      </c>
      <c r="D512" s="20">
        <v>0.18170738</v>
      </c>
      <c r="G512" s="18"/>
    </row>
    <row r="513" spans="1:7" s="14" customFormat="1" x14ac:dyDescent="0.25">
      <c r="A513" s="22" t="s">
        <v>1021</v>
      </c>
      <c r="B513" s="20">
        <v>15</v>
      </c>
      <c r="C513" s="20">
        <v>1.5315472000000001</v>
      </c>
      <c r="D513" s="20">
        <v>0.18150151</v>
      </c>
      <c r="G513" s="18"/>
    </row>
    <row r="514" spans="1:7" s="17" customFormat="1" x14ac:dyDescent="0.25">
      <c r="A514" s="24" t="s">
        <v>1022</v>
      </c>
      <c r="B514" s="21">
        <v>57</v>
      </c>
      <c r="C514" s="21">
        <v>1.5315437000000001</v>
      </c>
      <c r="D514" s="21">
        <v>0.18114943999999999</v>
      </c>
      <c r="G514" s="19"/>
    </row>
    <row r="515" spans="1:7" s="14" customFormat="1" x14ac:dyDescent="0.25">
      <c r="A515" s="22" t="s">
        <v>1023</v>
      </c>
      <c r="B515" s="20">
        <v>8</v>
      </c>
      <c r="C515" s="20">
        <v>1.5314928000000001</v>
      </c>
      <c r="D515" s="20">
        <v>0.1808641</v>
      </c>
      <c r="G515" s="18"/>
    </row>
    <row r="516" spans="1:7" s="14" customFormat="1" x14ac:dyDescent="0.25">
      <c r="A516" s="22" t="s">
        <v>1024</v>
      </c>
      <c r="B516" s="20">
        <v>31</v>
      </c>
      <c r="C516" s="20">
        <v>1.5313076999999999</v>
      </c>
      <c r="D516" s="20">
        <v>0.18076207</v>
      </c>
      <c r="G516" s="18"/>
    </row>
    <row r="517" spans="1:7" s="14" customFormat="1" x14ac:dyDescent="0.25">
      <c r="A517" s="22" t="s">
        <v>1025</v>
      </c>
      <c r="B517" s="20">
        <v>68</v>
      </c>
      <c r="C517" s="20">
        <v>1.5312294</v>
      </c>
      <c r="D517" s="20">
        <v>0.18050556000000001</v>
      </c>
      <c r="G517" s="18"/>
    </row>
    <row r="518" spans="1:7" s="14" customFormat="1" x14ac:dyDescent="0.25">
      <c r="A518" s="22" t="s">
        <v>1026</v>
      </c>
      <c r="B518" s="20">
        <v>80</v>
      </c>
      <c r="C518" s="20">
        <v>1.5308425000000001</v>
      </c>
      <c r="D518" s="20">
        <v>0.18071228</v>
      </c>
      <c r="G518" s="18"/>
    </row>
    <row r="519" spans="1:7" s="14" customFormat="1" x14ac:dyDescent="0.25">
      <c r="A519" s="22" t="s">
        <v>1027</v>
      </c>
      <c r="B519" s="20">
        <v>72</v>
      </c>
      <c r="C519" s="20">
        <v>1.5303783</v>
      </c>
      <c r="D519" s="20">
        <v>0.18096955000000001</v>
      </c>
      <c r="G519" s="18"/>
    </row>
    <row r="520" spans="1:7" s="14" customFormat="1" x14ac:dyDescent="0.25">
      <c r="A520" s="22" t="s">
        <v>1028</v>
      </c>
      <c r="B520" s="20">
        <v>19</v>
      </c>
      <c r="C520" s="20">
        <v>1.5303386000000001</v>
      </c>
      <c r="D520" s="20">
        <v>0.18067162</v>
      </c>
      <c r="G520" s="18"/>
    </row>
    <row r="521" spans="1:7" s="14" customFormat="1" x14ac:dyDescent="0.25">
      <c r="A521" s="22" t="s">
        <v>1029</v>
      </c>
      <c r="B521" s="20">
        <v>82</v>
      </c>
      <c r="C521" s="20">
        <v>1.530251</v>
      </c>
      <c r="D521" s="20">
        <v>0.18042830000000001</v>
      </c>
      <c r="G521" s="18"/>
    </row>
    <row r="522" spans="1:7" s="14" customFormat="1" x14ac:dyDescent="0.25">
      <c r="A522" s="22" t="s">
        <v>1030</v>
      </c>
      <c r="B522" s="20">
        <v>7</v>
      </c>
      <c r="C522" s="20">
        <v>1.530017</v>
      </c>
      <c r="D522" s="20">
        <v>0.18038608</v>
      </c>
      <c r="G522" s="18"/>
    </row>
    <row r="523" spans="1:7" s="14" customFormat="1" x14ac:dyDescent="0.25">
      <c r="A523" s="22" t="s">
        <v>1031</v>
      </c>
      <c r="B523" s="20">
        <v>9</v>
      </c>
      <c r="C523" s="20">
        <v>1.5297997999999999</v>
      </c>
      <c r="D523" s="20">
        <v>0.18031804000000001</v>
      </c>
      <c r="G523" s="18"/>
    </row>
    <row r="524" spans="1:7" s="14" customFormat="1" x14ac:dyDescent="0.25">
      <c r="A524" s="22" t="s">
        <v>1032</v>
      </c>
      <c r="B524" s="20">
        <v>290</v>
      </c>
      <c r="C524" s="20">
        <v>1.5284317999999999</v>
      </c>
      <c r="D524" s="20">
        <v>0.18189542</v>
      </c>
      <c r="G524" s="18"/>
    </row>
    <row r="525" spans="1:7" s="14" customFormat="1" x14ac:dyDescent="0.25">
      <c r="A525" s="22" t="s">
        <v>1033</v>
      </c>
      <c r="B525" s="20">
        <v>25</v>
      </c>
      <c r="C525" s="20">
        <v>1.5276513</v>
      </c>
      <c r="D525" s="20">
        <v>0.18263840000000001</v>
      </c>
      <c r="G525" s="18"/>
    </row>
    <row r="526" spans="1:7" s="14" customFormat="1" x14ac:dyDescent="0.25">
      <c r="A526" s="22" t="s">
        <v>1034</v>
      </c>
      <c r="B526" s="20">
        <v>66</v>
      </c>
      <c r="C526" s="20">
        <v>1.5272847000000001</v>
      </c>
      <c r="D526" s="20">
        <v>0.18282161999999999</v>
      </c>
      <c r="G526" s="18"/>
    </row>
    <row r="527" spans="1:7" s="14" customFormat="1" x14ac:dyDescent="0.25">
      <c r="A527" s="22" t="s">
        <v>1035</v>
      </c>
      <c r="B527" s="20">
        <v>65</v>
      </c>
      <c r="C527" s="20">
        <v>1.5270946999999999</v>
      </c>
      <c r="D527" s="20">
        <v>0.18271364000000001</v>
      </c>
      <c r="G527" s="18"/>
    </row>
    <row r="528" spans="1:7" s="14" customFormat="1" x14ac:dyDescent="0.25">
      <c r="A528" s="22" t="s">
        <v>1036</v>
      </c>
      <c r="B528" s="20">
        <v>16</v>
      </c>
      <c r="C528" s="20">
        <v>1.5259944999999999</v>
      </c>
      <c r="D528" s="20">
        <v>0.18391734000000001</v>
      </c>
      <c r="G528" s="18"/>
    </row>
    <row r="529" spans="1:7" s="14" customFormat="1" x14ac:dyDescent="0.25">
      <c r="A529" s="22" t="s">
        <v>1037</v>
      </c>
      <c r="B529" s="20">
        <v>146</v>
      </c>
      <c r="C529" s="20">
        <v>1.5252763</v>
      </c>
      <c r="D529" s="20">
        <v>0.18461731000000001</v>
      </c>
      <c r="G529" s="18"/>
    </row>
    <row r="530" spans="1:7" s="14" customFormat="1" x14ac:dyDescent="0.25">
      <c r="A530" s="22" t="s">
        <v>1038</v>
      </c>
      <c r="B530" s="20">
        <v>26</v>
      </c>
      <c r="C530" s="20">
        <v>1.5252436</v>
      </c>
      <c r="D530" s="20">
        <v>0.18429834</v>
      </c>
      <c r="G530" s="18"/>
    </row>
    <row r="531" spans="1:7" s="14" customFormat="1" x14ac:dyDescent="0.25">
      <c r="A531" s="22" t="s">
        <v>1039</v>
      </c>
      <c r="B531" s="20">
        <v>470</v>
      </c>
      <c r="C531" s="20">
        <v>1.5242914999999999</v>
      </c>
      <c r="D531" s="20">
        <v>0.18524083</v>
      </c>
      <c r="G531" s="18"/>
    </row>
    <row r="532" spans="1:7" s="14" customFormat="1" x14ac:dyDescent="0.25">
      <c r="A532" s="22" t="s">
        <v>1040</v>
      </c>
      <c r="B532" s="20">
        <v>119</v>
      </c>
      <c r="C532" s="20">
        <v>1.5236658000000001</v>
      </c>
      <c r="D532" s="20">
        <v>0.18573377999999999</v>
      </c>
      <c r="G532" s="18"/>
    </row>
    <row r="533" spans="1:7" s="14" customFormat="1" x14ac:dyDescent="0.25">
      <c r="A533" s="22" t="s">
        <v>1041</v>
      </c>
      <c r="B533" s="20">
        <v>14</v>
      </c>
      <c r="C533" s="20">
        <v>1.5231338000000001</v>
      </c>
      <c r="D533" s="20">
        <v>0.18609105000000001</v>
      </c>
      <c r="G533" s="18"/>
    </row>
    <row r="534" spans="1:7" s="14" customFormat="1" x14ac:dyDescent="0.25">
      <c r="A534" s="22" t="s">
        <v>1042</v>
      </c>
      <c r="B534" s="20">
        <v>96</v>
      </c>
      <c r="C534" s="20">
        <v>1.5229576</v>
      </c>
      <c r="D534" s="20">
        <v>0.18601297</v>
      </c>
      <c r="G534" s="18"/>
    </row>
    <row r="535" spans="1:7" s="14" customFormat="1" x14ac:dyDescent="0.25">
      <c r="A535" s="22" t="s">
        <v>1043</v>
      </c>
      <c r="B535" s="20">
        <v>21</v>
      </c>
      <c r="C535" s="20">
        <v>1.5222324</v>
      </c>
      <c r="D535" s="20">
        <v>0.18669068999999999</v>
      </c>
      <c r="G535" s="18"/>
    </row>
    <row r="536" spans="1:7" s="14" customFormat="1" x14ac:dyDescent="0.25">
      <c r="A536" s="22" t="s">
        <v>1044</v>
      </c>
      <c r="B536" s="20">
        <v>19</v>
      </c>
      <c r="C536" s="20">
        <v>1.5215065000000001</v>
      </c>
      <c r="D536" s="20">
        <v>0.187276</v>
      </c>
      <c r="G536" s="18"/>
    </row>
    <row r="537" spans="1:7" s="14" customFormat="1" x14ac:dyDescent="0.25">
      <c r="A537" s="22" t="s">
        <v>1045</v>
      </c>
      <c r="B537" s="20">
        <v>58</v>
      </c>
      <c r="C537" s="20">
        <v>1.5207037999999999</v>
      </c>
      <c r="D537" s="20">
        <v>0.18799748999999999</v>
      </c>
      <c r="G537" s="18"/>
    </row>
    <row r="538" spans="1:7" s="14" customFormat="1" x14ac:dyDescent="0.25">
      <c r="A538" s="22" t="s">
        <v>1046</v>
      </c>
      <c r="B538" s="20">
        <v>11</v>
      </c>
      <c r="C538" s="20">
        <v>1.5199864999999999</v>
      </c>
      <c r="D538" s="20">
        <v>0.18861632</v>
      </c>
      <c r="G538" s="18"/>
    </row>
    <row r="539" spans="1:7" s="14" customFormat="1" x14ac:dyDescent="0.25">
      <c r="A539" s="22" t="s">
        <v>1047</v>
      </c>
      <c r="B539" s="20">
        <v>12</v>
      </c>
      <c r="C539" s="20">
        <v>1.5199436</v>
      </c>
      <c r="D539" s="20">
        <v>0.18831907000000001</v>
      </c>
      <c r="G539" s="18"/>
    </row>
    <row r="540" spans="1:7" s="14" customFormat="1" x14ac:dyDescent="0.25">
      <c r="A540" s="22" t="s">
        <v>1048</v>
      </c>
      <c r="B540" s="20">
        <v>31</v>
      </c>
      <c r="C540" s="20">
        <v>1.5196539</v>
      </c>
      <c r="D540" s="20">
        <v>0.18840386000000001</v>
      </c>
      <c r="G540" s="18"/>
    </row>
    <row r="541" spans="1:7" s="14" customFormat="1" x14ac:dyDescent="0.25">
      <c r="A541" s="22" t="s">
        <v>1049</v>
      </c>
      <c r="B541" s="20">
        <v>7</v>
      </c>
      <c r="C541" s="20">
        <v>1.5193045999999999</v>
      </c>
      <c r="D541" s="20">
        <v>0.18857107000000001</v>
      </c>
      <c r="G541" s="18"/>
    </row>
    <row r="542" spans="1:7" s="14" customFormat="1" x14ac:dyDescent="0.25">
      <c r="A542" s="22" t="s">
        <v>1050</v>
      </c>
      <c r="B542" s="20">
        <v>9</v>
      </c>
      <c r="C542" s="20">
        <v>1.518967</v>
      </c>
      <c r="D542" s="20">
        <v>0.18867348</v>
      </c>
      <c r="G542" s="18"/>
    </row>
    <row r="543" spans="1:7" s="14" customFormat="1" x14ac:dyDescent="0.25">
      <c r="A543" s="22" t="s">
        <v>1051</v>
      </c>
      <c r="B543" s="20">
        <v>8</v>
      </c>
      <c r="C543" s="20">
        <v>1.5189550999999999</v>
      </c>
      <c r="D543" s="20">
        <v>0.18834612000000001</v>
      </c>
      <c r="G543" s="18"/>
    </row>
    <row r="544" spans="1:7" s="14" customFormat="1" x14ac:dyDescent="0.25">
      <c r="A544" s="22" t="s">
        <v>1052</v>
      </c>
      <c r="B544" s="20">
        <v>234</v>
      </c>
      <c r="C544" s="20">
        <v>1.5181514</v>
      </c>
      <c r="D544" s="20">
        <v>0.18905474</v>
      </c>
      <c r="G544" s="18"/>
    </row>
    <row r="545" spans="1:7" s="14" customFormat="1" x14ac:dyDescent="0.25">
      <c r="A545" s="22" t="s">
        <v>1053</v>
      </c>
      <c r="B545" s="20">
        <v>437</v>
      </c>
      <c r="C545" s="20">
        <v>1.5171730000000001</v>
      </c>
      <c r="D545" s="20">
        <v>0.18999849999999999</v>
      </c>
      <c r="G545" s="18"/>
    </row>
    <row r="546" spans="1:7" s="14" customFormat="1" x14ac:dyDescent="0.25">
      <c r="A546" s="22" t="s">
        <v>1054</v>
      </c>
      <c r="B546" s="20">
        <v>108</v>
      </c>
      <c r="C546" s="20">
        <v>1.5156324000000001</v>
      </c>
      <c r="D546" s="20">
        <v>0.19176982000000001</v>
      </c>
      <c r="G546" s="18"/>
    </row>
    <row r="547" spans="1:7" s="14" customFormat="1" x14ac:dyDescent="0.25">
      <c r="A547" s="22" t="s">
        <v>1055</v>
      </c>
      <c r="B547" s="20">
        <v>12</v>
      </c>
      <c r="C547" s="20">
        <v>1.5142093999999999</v>
      </c>
      <c r="D547" s="20">
        <v>0.193436</v>
      </c>
      <c r="G547" s="18"/>
    </row>
    <row r="548" spans="1:7" s="14" customFormat="1" x14ac:dyDescent="0.25">
      <c r="A548" s="22" t="s">
        <v>1056</v>
      </c>
      <c r="B548" s="20">
        <v>8</v>
      </c>
      <c r="C548" s="20">
        <v>1.5133236999999999</v>
      </c>
      <c r="D548" s="20">
        <v>0.19438516</v>
      </c>
      <c r="G548" s="18"/>
    </row>
    <row r="549" spans="1:7" s="14" customFormat="1" x14ac:dyDescent="0.25">
      <c r="A549" s="22" t="s">
        <v>1057</v>
      </c>
      <c r="B549" s="20">
        <v>177</v>
      </c>
      <c r="C549" s="20">
        <v>1.5124603999999999</v>
      </c>
      <c r="D549" s="20">
        <v>0.19522112999999999</v>
      </c>
      <c r="G549" s="18"/>
    </row>
    <row r="550" spans="1:7" s="14" customFormat="1" x14ac:dyDescent="0.25">
      <c r="A550" s="22" t="s">
        <v>1058</v>
      </c>
      <c r="B550" s="20">
        <v>43</v>
      </c>
      <c r="C550" s="20">
        <v>1.5122507000000001</v>
      </c>
      <c r="D550" s="20">
        <v>0.19516692999999999</v>
      </c>
      <c r="G550" s="18"/>
    </row>
    <row r="551" spans="1:7" s="14" customFormat="1" x14ac:dyDescent="0.25">
      <c r="A551" s="22" t="s">
        <v>1059</v>
      </c>
      <c r="B551" s="20">
        <v>139</v>
      </c>
      <c r="C551" s="20">
        <v>1.5120437</v>
      </c>
      <c r="D551" s="20">
        <v>0.19508126000000001</v>
      </c>
      <c r="G551" s="18"/>
    </row>
    <row r="552" spans="1:7" s="14" customFormat="1" x14ac:dyDescent="0.25">
      <c r="A552" s="22" t="s">
        <v>1060</v>
      </c>
      <c r="B552" s="20">
        <v>23</v>
      </c>
      <c r="C552" s="20">
        <v>1.5119452</v>
      </c>
      <c r="D552" s="20">
        <v>0.19485301999999999</v>
      </c>
      <c r="G552" s="18"/>
    </row>
    <row r="553" spans="1:7" s="14" customFormat="1" x14ac:dyDescent="0.25">
      <c r="A553" s="22" t="s">
        <v>1061</v>
      </c>
      <c r="B553" s="20">
        <v>78</v>
      </c>
      <c r="C553" s="20">
        <v>1.5114243000000001</v>
      </c>
      <c r="D553" s="20">
        <v>0.19532174999999999</v>
      </c>
      <c r="G553" s="18"/>
    </row>
    <row r="554" spans="1:7" s="14" customFormat="1" x14ac:dyDescent="0.25">
      <c r="A554" s="22" t="s">
        <v>1062</v>
      </c>
      <c r="B554" s="20">
        <v>37</v>
      </c>
      <c r="C554" s="20">
        <v>1.5113707999999999</v>
      </c>
      <c r="D554" s="20">
        <v>0.19503081999999999</v>
      </c>
      <c r="G554" s="18"/>
    </row>
    <row r="555" spans="1:7" s="14" customFormat="1" x14ac:dyDescent="0.25">
      <c r="A555" s="22" t="s">
        <v>1063</v>
      </c>
      <c r="B555" s="20">
        <v>50</v>
      </c>
      <c r="C555" s="20">
        <v>1.5099152</v>
      </c>
      <c r="D555" s="20">
        <v>0.19670894999999999</v>
      </c>
      <c r="G555" s="18"/>
    </row>
    <row r="556" spans="1:7" s="14" customFormat="1" x14ac:dyDescent="0.25">
      <c r="A556" s="22" t="s">
        <v>1064</v>
      </c>
      <c r="B556" s="20">
        <v>11</v>
      </c>
      <c r="C556" s="20">
        <v>1.5097746000000001</v>
      </c>
      <c r="D556" s="20">
        <v>0.19655391999999999</v>
      </c>
      <c r="G556" s="18"/>
    </row>
    <row r="557" spans="1:7" s="14" customFormat="1" x14ac:dyDescent="0.25">
      <c r="A557" s="22" t="s">
        <v>1065</v>
      </c>
      <c r="B557" s="20">
        <v>20</v>
      </c>
      <c r="C557" s="20">
        <v>1.5092547999999999</v>
      </c>
      <c r="D557" s="20">
        <v>0.19698768999999999</v>
      </c>
      <c r="G557" s="18"/>
    </row>
    <row r="558" spans="1:7" s="14" customFormat="1" x14ac:dyDescent="0.25">
      <c r="A558" s="22" t="s">
        <v>1066</v>
      </c>
      <c r="B558" s="20">
        <v>21</v>
      </c>
      <c r="C558" s="20">
        <v>1.5086864</v>
      </c>
      <c r="D558" s="20">
        <v>0.19745715999999999</v>
      </c>
      <c r="G558" s="18"/>
    </row>
    <row r="559" spans="1:7" s="14" customFormat="1" x14ac:dyDescent="0.25">
      <c r="A559" s="22" t="s">
        <v>1067</v>
      </c>
      <c r="B559" s="20">
        <v>17</v>
      </c>
      <c r="C559" s="20">
        <v>1.5082237000000001</v>
      </c>
      <c r="D559" s="20">
        <v>0.19781636</v>
      </c>
      <c r="G559" s="18"/>
    </row>
    <row r="560" spans="1:7" s="14" customFormat="1" x14ac:dyDescent="0.25">
      <c r="A560" s="22" t="s">
        <v>1068</v>
      </c>
      <c r="B560" s="20">
        <v>19</v>
      </c>
      <c r="C560" s="20">
        <v>1.5073614</v>
      </c>
      <c r="D560" s="20">
        <v>0.19868690999999999</v>
      </c>
      <c r="G560" s="18"/>
    </row>
    <row r="561" spans="1:7" s="14" customFormat="1" x14ac:dyDescent="0.25">
      <c r="A561" s="22" t="s">
        <v>1069</v>
      </c>
      <c r="B561" s="20">
        <v>41</v>
      </c>
      <c r="C561" s="20">
        <v>1.5068493000000001</v>
      </c>
      <c r="D561" s="20">
        <v>0.19907627</v>
      </c>
      <c r="G561" s="18"/>
    </row>
    <row r="562" spans="1:7" s="14" customFormat="1" x14ac:dyDescent="0.25">
      <c r="A562" s="22" t="s">
        <v>1070</v>
      </c>
      <c r="B562" s="20">
        <v>40</v>
      </c>
      <c r="C562" s="20">
        <v>1.5067797999999999</v>
      </c>
      <c r="D562" s="20">
        <v>0.19883037000000001</v>
      </c>
      <c r="G562" s="18"/>
    </row>
    <row r="563" spans="1:7" s="14" customFormat="1" x14ac:dyDescent="0.25">
      <c r="A563" s="22" t="s">
        <v>1071</v>
      </c>
      <c r="B563" s="20">
        <v>19</v>
      </c>
      <c r="C563" s="20">
        <v>1.5059532</v>
      </c>
      <c r="D563" s="20">
        <v>0.19982127999999999</v>
      </c>
      <c r="G563" s="18"/>
    </row>
    <row r="564" spans="1:7" s="14" customFormat="1" x14ac:dyDescent="0.25">
      <c r="A564" s="22" t="s">
        <v>1072</v>
      </c>
      <c r="B564" s="20">
        <v>63</v>
      </c>
      <c r="C564" s="20">
        <v>1.5055611</v>
      </c>
      <c r="D564" s="20">
        <v>0.19997841</v>
      </c>
      <c r="G564" s="18"/>
    </row>
    <row r="565" spans="1:7" s="14" customFormat="1" x14ac:dyDescent="0.25">
      <c r="A565" s="22" t="s">
        <v>1073</v>
      </c>
      <c r="B565" s="20">
        <v>73</v>
      </c>
      <c r="C565" s="20">
        <v>1.5048976000000001</v>
      </c>
      <c r="D565" s="20">
        <v>0.20059821999999999</v>
      </c>
      <c r="G565" s="18"/>
    </row>
    <row r="566" spans="1:7" s="14" customFormat="1" x14ac:dyDescent="0.25">
      <c r="A566" s="22" t="s">
        <v>1074</v>
      </c>
      <c r="B566" s="20">
        <v>81</v>
      </c>
      <c r="C566" s="20">
        <v>1.5034767</v>
      </c>
      <c r="D566" s="20">
        <v>0.20226838</v>
      </c>
      <c r="G566" s="18"/>
    </row>
    <row r="567" spans="1:7" s="14" customFormat="1" x14ac:dyDescent="0.25">
      <c r="A567" s="22" t="s">
        <v>1075</v>
      </c>
      <c r="B567" s="20">
        <v>399</v>
      </c>
      <c r="C567" s="20">
        <v>1.5029074</v>
      </c>
      <c r="D567" s="20">
        <v>0.20271856999999999</v>
      </c>
      <c r="G567" s="18"/>
    </row>
    <row r="568" spans="1:7" s="14" customFormat="1" x14ac:dyDescent="0.25">
      <c r="A568" s="22" t="s">
        <v>1076</v>
      </c>
      <c r="B568" s="20">
        <v>15</v>
      </c>
      <c r="C568" s="20">
        <v>1.5027264</v>
      </c>
      <c r="D568" s="20">
        <v>0.20264937999999999</v>
      </c>
      <c r="G568" s="18"/>
    </row>
    <row r="569" spans="1:7" s="14" customFormat="1" x14ac:dyDescent="0.25">
      <c r="A569" s="22" t="s">
        <v>1077</v>
      </c>
      <c r="B569" s="20">
        <v>23</v>
      </c>
      <c r="C569" s="20">
        <v>1.5026033999999999</v>
      </c>
      <c r="D569" s="20">
        <v>0.20249991000000001</v>
      </c>
      <c r="G569" s="18"/>
    </row>
    <row r="570" spans="1:7" s="14" customFormat="1" x14ac:dyDescent="0.25">
      <c r="A570" s="22" t="s">
        <v>1078</v>
      </c>
      <c r="B570" s="20">
        <v>56</v>
      </c>
      <c r="C570" s="20">
        <v>1.5023896000000001</v>
      </c>
      <c r="D570" s="20">
        <v>0.20247519999999999</v>
      </c>
      <c r="G570" s="18"/>
    </row>
    <row r="571" spans="1:7" s="14" customFormat="1" x14ac:dyDescent="0.25">
      <c r="A571" s="22" t="s">
        <v>1079</v>
      </c>
      <c r="B571" s="20">
        <v>26</v>
      </c>
      <c r="C571" s="20">
        <v>1.5023053</v>
      </c>
      <c r="D571" s="20">
        <v>0.2022456</v>
      </c>
      <c r="G571" s="18"/>
    </row>
    <row r="572" spans="1:7" s="14" customFormat="1" x14ac:dyDescent="0.25">
      <c r="A572" s="22" t="s">
        <v>1080</v>
      </c>
      <c r="B572" s="20">
        <v>99</v>
      </c>
      <c r="C572" s="20">
        <v>1.5016878</v>
      </c>
      <c r="D572" s="20">
        <v>0.20277893999999999</v>
      </c>
      <c r="G572" s="18"/>
    </row>
    <row r="573" spans="1:7" s="14" customFormat="1" x14ac:dyDescent="0.25">
      <c r="A573" s="22" t="s">
        <v>1081</v>
      </c>
      <c r="B573" s="20">
        <v>27</v>
      </c>
      <c r="C573" s="20">
        <v>1.5015681000000001</v>
      </c>
      <c r="D573" s="20">
        <v>0.20257965999999999</v>
      </c>
      <c r="G573" s="18"/>
    </row>
    <row r="574" spans="1:7" s="14" customFormat="1" x14ac:dyDescent="0.25">
      <c r="A574" s="22" t="s">
        <v>1082</v>
      </c>
      <c r="B574" s="20">
        <v>167</v>
      </c>
      <c r="C574" s="20">
        <v>1.5015472999999999</v>
      </c>
      <c r="D574" s="20">
        <v>0.20224797999999999</v>
      </c>
      <c r="G574" s="18"/>
    </row>
    <row r="575" spans="1:7" s="14" customFormat="1" x14ac:dyDescent="0.25">
      <c r="A575" s="22" t="s">
        <v>1083</v>
      </c>
      <c r="B575" s="20">
        <v>85</v>
      </c>
      <c r="C575" s="20">
        <v>1.501452</v>
      </c>
      <c r="D575" s="20">
        <v>0.20203041999999999</v>
      </c>
      <c r="G575" s="18"/>
    </row>
    <row r="576" spans="1:7" s="14" customFormat="1" x14ac:dyDescent="0.25">
      <c r="A576" s="22" t="s">
        <v>1084</v>
      </c>
      <c r="B576" s="20">
        <v>8</v>
      </c>
      <c r="C576" s="20">
        <v>1.5004972999999999</v>
      </c>
      <c r="D576" s="20">
        <v>0.20301026</v>
      </c>
      <c r="G576" s="18"/>
    </row>
    <row r="577" spans="1:7" s="14" customFormat="1" x14ac:dyDescent="0.25">
      <c r="A577" s="22" t="s">
        <v>1085</v>
      </c>
      <c r="B577" s="20">
        <v>91</v>
      </c>
      <c r="C577" s="20">
        <v>1.4999278</v>
      </c>
      <c r="D577" s="20">
        <v>0.20354052</v>
      </c>
      <c r="G577" s="18"/>
    </row>
    <row r="578" spans="1:7" s="14" customFormat="1" x14ac:dyDescent="0.25">
      <c r="A578" s="22" t="s">
        <v>1086</v>
      </c>
      <c r="B578" s="20">
        <v>33</v>
      </c>
      <c r="C578" s="20">
        <v>1.4974525000000001</v>
      </c>
      <c r="D578" s="20">
        <v>0.20677131000000001</v>
      </c>
      <c r="G578" s="18"/>
    </row>
    <row r="579" spans="1:7" s="14" customFormat="1" x14ac:dyDescent="0.25">
      <c r="A579" s="22" t="s">
        <v>1087</v>
      </c>
      <c r="B579" s="20">
        <v>12</v>
      </c>
      <c r="C579" s="20">
        <v>1.4970572</v>
      </c>
      <c r="D579" s="20">
        <v>0.20699094000000001</v>
      </c>
      <c r="G579" s="18"/>
    </row>
    <row r="580" spans="1:7" s="14" customFormat="1" x14ac:dyDescent="0.25">
      <c r="A580" s="22" t="s">
        <v>1088</v>
      </c>
      <c r="B580" s="20">
        <v>22</v>
      </c>
      <c r="C580" s="20">
        <v>1.4966081</v>
      </c>
      <c r="D580" s="20">
        <v>0.20733109</v>
      </c>
      <c r="G580" s="18"/>
    </row>
    <row r="581" spans="1:7" s="14" customFormat="1" x14ac:dyDescent="0.25">
      <c r="A581" s="22" t="s">
        <v>1089</v>
      </c>
      <c r="B581" s="20">
        <v>137</v>
      </c>
      <c r="C581" s="20">
        <v>1.4964331</v>
      </c>
      <c r="D581" s="20">
        <v>0.20720069999999999</v>
      </c>
      <c r="G581" s="18"/>
    </row>
    <row r="582" spans="1:7" s="14" customFormat="1" x14ac:dyDescent="0.25">
      <c r="A582" s="22" t="s">
        <v>1090</v>
      </c>
      <c r="B582" s="20">
        <v>19</v>
      </c>
      <c r="C582" s="20">
        <v>1.4963586</v>
      </c>
      <c r="D582" s="20">
        <v>0.20696110000000001</v>
      </c>
      <c r="G582" s="18"/>
    </row>
    <row r="583" spans="1:7" s="14" customFormat="1" x14ac:dyDescent="0.25">
      <c r="A583" s="22" t="s">
        <v>1091</v>
      </c>
      <c r="B583" s="20">
        <v>127</v>
      </c>
      <c r="C583" s="20">
        <v>1.4963173999999999</v>
      </c>
      <c r="D583" s="20">
        <v>0.20666862999999999</v>
      </c>
      <c r="G583" s="18"/>
    </row>
    <row r="584" spans="1:7" s="14" customFormat="1" x14ac:dyDescent="0.25">
      <c r="A584" s="22" t="s">
        <v>1092</v>
      </c>
      <c r="B584" s="20">
        <v>18</v>
      </c>
      <c r="C584" s="20">
        <v>1.4962062</v>
      </c>
      <c r="D584" s="20">
        <v>0.20645677000000001</v>
      </c>
      <c r="G584" s="18"/>
    </row>
    <row r="585" spans="1:7" s="14" customFormat="1" x14ac:dyDescent="0.25">
      <c r="A585" s="22" t="s">
        <v>1093</v>
      </c>
      <c r="B585" s="20">
        <v>9</v>
      </c>
      <c r="C585" s="20">
        <v>1.4961314999999999</v>
      </c>
      <c r="D585" s="20">
        <v>0.20621379000000001</v>
      </c>
      <c r="G585" s="18"/>
    </row>
    <row r="586" spans="1:7" s="14" customFormat="1" x14ac:dyDescent="0.25">
      <c r="A586" s="22" t="s">
        <v>1094</v>
      </c>
      <c r="B586" s="20">
        <v>78</v>
      </c>
      <c r="C586" s="20">
        <v>1.4958469999999999</v>
      </c>
      <c r="D586" s="20">
        <v>0.20629196999999999</v>
      </c>
      <c r="G586" s="18"/>
    </row>
    <row r="587" spans="1:7" s="14" customFormat="1" x14ac:dyDescent="0.25">
      <c r="A587" s="22" t="s">
        <v>1095</v>
      </c>
      <c r="B587" s="20">
        <v>236</v>
      </c>
      <c r="C587" s="20">
        <v>1.495752</v>
      </c>
      <c r="D587" s="20">
        <v>0.20608383</v>
      </c>
      <c r="G587" s="18"/>
    </row>
    <row r="588" spans="1:7" s="14" customFormat="1" x14ac:dyDescent="0.25">
      <c r="A588" s="22" t="s">
        <v>1096</v>
      </c>
      <c r="B588" s="20">
        <v>191</v>
      </c>
      <c r="C588" s="20">
        <v>1.4956403</v>
      </c>
      <c r="D588" s="20">
        <v>0.20588368000000001</v>
      </c>
      <c r="G588" s="18"/>
    </row>
    <row r="589" spans="1:7" s="14" customFormat="1" x14ac:dyDescent="0.25">
      <c r="A589" s="22" t="s">
        <v>1097</v>
      </c>
      <c r="B589" s="20">
        <v>182</v>
      </c>
      <c r="C589" s="20">
        <v>1.4952751</v>
      </c>
      <c r="D589" s="20">
        <v>0.20603695999999999</v>
      </c>
      <c r="G589" s="18"/>
    </row>
    <row r="590" spans="1:7" s="14" customFormat="1" x14ac:dyDescent="0.25">
      <c r="A590" s="22" t="s">
        <v>1098</v>
      </c>
      <c r="B590" s="20">
        <v>21</v>
      </c>
      <c r="C590" s="20">
        <v>1.4952449999999999</v>
      </c>
      <c r="D590" s="20">
        <v>0.20572974999999999</v>
      </c>
      <c r="G590" s="18"/>
    </row>
    <row r="591" spans="1:7" s="14" customFormat="1" x14ac:dyDescent="0.25">
      <c r="A591" s="22" t="s">
        <v>1099</v>
      </c>
      <c r="B591" s="20">
        <v>23</v>
      </c>
      <c r="C591" s="20">
        <v>1.4947104</v>
      </c>
      <c r="D591" s="20">
        <v>0.20612878000000001</v>
      </c>
      <c r="G591" s="18"/>
    </row>
    <row r="592" spans="1:7" s="14" customFormat="1" x14ac:dyDescent="0.25">
      <c r="A592" s="22" t="s">
        <v>1100</v>
      </c>
      <c r="B592" s="20">
        <v>15</v>
      </c>
      <c r="C592" s="20">
        <v>1.4946858999999999</v>
      </c>
      <c r="D592" s="20">
        <v>0.20582074</v>
      </c>
      <c r="G592" s="18"/>
    </row>
    <row r="593" spans="1:7" s="14" customFormat="1" x14ac:dyDescent="0.25">
      <c r="A593" s="22" t="s">
        <v>1101</v>
      </c>
      <c r="B593" s="20">
        <v>21</v>
      </c>
      <c r="C593" s="20">
        <v>1.4938393999999999</v>
      </c>
      <c r="D593" s="20">
        <v>0.20676691999999999</v>
      </c>
      <c r="G593" s="18"/>
    </row>
    <row r="594" spans="1:7" s="14" customFormat="1" x14ac:dyDescent="0.25">
      <c r="A594" s="22" t="s">
        <v>1102</v>
      </c>
      <c r="B594" s="20">
        <v>5</v>
      </c>
      <c r="C594" s="20">
        <v>1.4936704999999999</v>
      </c>
      <c r="D594" s="20">
        <v>0.20667769</v>
      </c>
      <c r="G594" s="18"/>
    </row>
    <row r="595" spans="1:7" s="14" customFormat="1" x14ac:dyDescent="0.25">
      <c r="A595" s="22" t="s">
        <v>1103</v>
      </c>
      <c r="B595" s="20">
        <v>18</v>
      </c>
      <c r="C595" s="20">
        <v>1.4932969</v>
      </c>
      <c r="D595" s="20">
        <v>0.20687932000000001</v>
      </c>
      <c r="G595" s="18"/>
    </row>
    <row r="596" spans="1:7" s="14" customFormat="1" x14ac:dyDescent="0.25">
      <c r="A596" s="22" t="s">
        <v>1104</v>
      </c>
      <c r="B596" s="20">
        <v>14</v>
      </c>
      <c r="C596" s="20">
        <v>1.4931719000000001</v>
      </c>
      <c r="D596" s="20">
        <v>0.20669836999999999</v>
      </c>
      <c r="G596" s="18"/>
    </row>
    <row r="597" spans="1:7" s="14" customFormat="1" x14ac:dyDescent="0.25">
      <c r="A597" s="22" t="s">
        <v>1105</v>
      </c>
      <c r="B597" s="20">
        <v>43</v>
      </c>
      <c r="C597" s="20">
        <v>1.4929209000000001</v>
      </c>
      <c r="D597" s="20">
        <v>0.20671421000000001</v>
      </c>
      <c r="G597" s="18"/>
    </row>
    <row r="598" spans="1:7" s="14" customFormat="1" x14ac:dyDescent="0.25">
      <c r="A598" s="22" t="s">
        <v>1106</v>
      </c>
      <c r="B598" s="20">
        <v>22</v>
      </c>
      <c r="C598" s="20">
        <v>1.4917773999999999</v>
      </c>
      <c r="D598" s="20">
        <v>0.2080534</v>
      </c>
      <c r="G598" s="18"/>
    </row>
    <row r="599" spans="1:7" s="14" customFormat="1" x14ac:dyDescent="0.25">
      <c r="A599" s="22" t="s">
        <v>1107</v>
      </c>
      <c r="B599" s="20">
        <v>468</v>
      </c>
      <c r="C599" s="20">
        <v>1.4912174</v>
      </c>
      <c r="D599" s="20">
        <v>0.20852233000000001</v>
      </c>
      <c r="G599" s="18"/>
    </row>
    <row r="600" spans="1:7" s="14" customFormat="1" x14ac:dyDescent="0.25">
      <c r="A600" s="22" t="s">
        <v>1108</v>
      </c>
      <c r="B600" s="20">
        <v>218</v>
      </c>
      <c r="C600" s="20">
        <v>1.4911592</v>
      </c>
      <c r="D600" s="20">
        <v>0.20826307999999999</v>
      </c>
      <c r="G600" s="18"/>
    </row>
    <row r="601" spans="1:7" s="14" customFormat="1" x14ac:dyDescent="0.25">
      <c r="A601" s="22" t="s">
        <v>1109</v>
      </c>
      <c r="B601" s="20">
        <v>19</v>
      </c>
      <c r="C601" s="20">
        <v>1.4905382</v>
      </c>
      <c r="D601" s="20">
        <v>0.20879106</v>
      </c>
      <c r="G601" s="18"/>
    </row>
    <row r="602" spans="1:7" s="14" customFormat="1" x14ac:dyDescent="0.25">
      <c r="A602" s="22" t="s">
        <v>1110</v>
      </c>
      <c r="B602" s="20">
        <v>6</v>
      </c>
      <c r="C602" s="20">
        <v>1.4902725000000001</v>
      </c>
      <c r="D602" s="20">
        <v>0.20883821999999999</v>
      </c>
      <c r="G602" s="18"/>
    </row>
    <row r="603" spans="1:7" s="14" customFormat="1" x14ac:dyDescent="0.25">
      <c r="A603" s="22" t="s">
        <v>1111</v>
      </c>
      <c r="B603" s="20">
        <v>44</v>
      </c>
      <c r="C603" s="20">
        <v>1.4887474000000001</v>
      </c>
      <c r="D603" s="20">
        <v>0.21070230000000001</v>
      </c>
      <c r="G603" s="18"/>
    </row>
    <row r="604" spans="1:7" s="14" customFormat="1" x14ac:dyDescent="0.25">
      <c r="A604" s="22" t="s">
        <v>1112</v>
      </c>
      <c r="B604" s="20">
        <v>12</v>
      </c>
      <c r="C604" s="20">
        <v>1.487439</v>
      </c>
      <c r="D604" s="20">
        <v>0.21229257000000001</v>
      </c>
      <c r="G604" s="18"/>
    </row>
    <row r="605" spans="1:7" s="14" customFormat="1" x14ac:dyDescent="0.25">
      <c r="A605" s="22" t="s">
        <v>1113</v>
      </c>
      <c r="B605" s="20">
        <v>43</v>
      </c>
      <c r="C605" s="20">
        <v>1.4871757000000001</v>
      </c>
      <c r="D605" s="20">
        <v>0.21233144000000001</v>
      </c>
      <c r="G605" s="18"/>
    </row>
    <row r="606" spans="1:7" s="14" customFormat="1" x14ac:dyDescent="0.25">
      <c r="A606" s="22" t="s">
        <v>1114</v>
      </c>
      <c r="B606" s="20">
        <v>70</v>
      </c>
      <c r="C606" s="20">
        <v>1.4869802000000001</v>
      </c>
      <c r="D606" s="20">
        <v>0.21225013000000001</v>
      </c>
      <c r="G606" s="18"/>
    </row>
    <row r="607" spans="1:7" s="14" customFormat="1" x14ac:dyDescent="0.25">
      <c r="A607" s="22" t="s">
        <v>1115</v>
      </c>
      <c r="B607" s="20">
        <v>309</v>
      </c>
      <c r="C607" s="20">
        <v>1.4865948</v>
      </c>
      <c r="D607" s="20">
        <v>0.21247214</v>
      </c>
      <c r="G607" s="18"/>
    </row>
    <row r="608" spans="1:7" s="14" customFormat="1" x14ac:dyDescent="0.25">
      <c r="A608" s="22" t="s">
        <v>1116</v>
      </c>
      <c r="B608" s="20">
        <v>356</v>
      </c>
      <c r="C608" s="20">
        <v>1.4865398000000001</v>
      </c>
      <c r="D608" s="20">
        <v>0.21220389000000001</v>
      </c>
      <c r="G608" s="18"/>
    </row>
    <row r="609" spans="1:7" s="14" customFormat="1" x14ac:dyDescent="0.25">
      <c r="A609" s="22" t="s">
        <v>1117</v>
      </c>
      <c r="B609" s="20">
        <v>7</v>
      </c>
      <c r="C609" s="20">
        <v>1.4856999</v>
      </c>
      <c r="D609" s="20">
        <v>0.21306066000000001</v>
      </c>
      <c r="G609" s="18"/>
    </row>
    <row r="610" spans="1:7" s="14" customFormat="1" x14ac:dyDescent="0.25">
      <c r="A610" s="22" t="s">
        <v>1118</v>
      </c>
      <c r="B610" s="20">
        <v>22</v>
      </c>
      <c r="C610" s="20">
        <v>1.4846870999999999</v>
      </c>
      <c r="D610" s="20">
        <v>0.21428572000000001</v>
      </c>
      <c r="G610" s="18"/>
    </row>
    <row r="611" spans="1:7" s="14" customFormat="1" x14ac:dyDescent="0.25">
      <c r="A611" s="22" t="s">
        <v>1119</v>
      </c>
      <c r="B611" s="20">
        <v>409</v>
      </c>
      <c r="C611" s="20">
        <v>1.4841602</v>
      </c>
      <c r="D611" s="20">
        <v>0.21472582000000001</v>
      </c>
      <c r="G611" s="18"/>
    </row>
    <row r="612" spans="1:7" s="14" customFormat="1" x14ac:dyDescent="0.25">
      <c r="A612" s="22" t="s">
        <v>1120</v>
      </c>
      <c r="B612" s="20">
        <v>20</v>
      </c>
      <c r="C612" s="20">
        <v>1.48403</v>
      </c>
      <c r="D612" s="20">
        <v>0.21452927999999999</v>
      </c>
      <c r="G612" s="18"/>
    </row>
    <row r="613" spans="1:7" s="14" customFormat="1" x14ac:dyDescent="0.25">
      <c r="A613" s="22" t="s">
        <v>1121</v>
      </c>
      <c r="B613" s="20">
        <v>28</v>
      </c>
      <c r="C613" s="20">
        <v>1.4833262</v>
      </c>
      <c r="D613" s="20">
        <v>0.21522373</v>
      </c>
      <c r="G613" s="18"/>
    </row>
    <row r="614" spans="1:7" s="14" customFormat="1" x14ac:dyDescent="0.25">
      <c r="A614" s="22" t="s">
        <v>1122</v>
      </c>
      <c r="B614" s="20">
        <v>191</v>
      </c>
      <c r="C614" s="20">
        <v>1.4829786</v>
      </c>
      <c r="D614" s="20">
        <v>0.21539462000000001</v>
      </c>
      <c r="G614" s="18"/>
    </row>
    <row r="615" spans="1:7" s="14" customFormat="1" x14ac:dyDescent="0.25">
      <c r="A615" s="22" t="s">
        <v>1123</v>
      </c>
      <c r="B615" s="20">
        <v>9</v>
      </c>
      <c r="C615" s="20">
        <v>1.4822649999999999</v>
      </c>
      <c r="D615" s="20">
        <v>0.21613460000000001</v>
      </c>
      <c r="G615" s="18"/>
    </row>
    <row r="616" spans="1:7" s="14" customFormat="1" x14ac:dyDescent="0.25">
      <c r="A616" s="22" t="s">
        <v>1124</v>
      </c>
      <c r="B616" s="20">
        <v>78</v>
      </c>
      <c r="C616" s="20">
        <v>1.4812149999999999</v>
      </c>
      <c r="D616" s="20">
        <v>0.21726835999999999</v>
      </c>
      <c r="G616" s="18"/>
    </row>
    <row r="617" spans="1:7" s="14" customFormat="1" x14ac:dyDescent="0.25">
      <c r="A617" s="22" t="s">
        <v>1125</v>
      </c>
      <c r="B617" s="20">
        <v>226</v>
      </c>
      <c r="C617" s="20">
        <v>1.4811087999999999</v>
      </c>
      <c r="D617" s="20">
        <v>0.21707857999999999</v>
      </c>
      <c r="G617" s="18"/>
    </row>
    <row r="618" spans="1:7" s="14" customFormat="1" x14ac:dyDescent="0.25">
      <c r="A618" s="22" t="s">
        <v>1126</v>
      </c>
      <c r="B618" s="20">
        <v>8</v>
      </c>
      <c r="C618" s="20">
        <v>1.4801051999999999</v>
      </c>
      <c r="D618" s="20">
        <v>0.21823514999999999</v>
      </c>
      <c r="G618" s="18"/>
    </row>
    <row r="619" spans="1:7" s="14" customFormat="1" x14ac:dyDescent="0.25">
      <c r="A619" s="22" t="s">
        <v>1127</v>
      </c>
      <c r="B619" s="20">
        <v>440</v>
      </c>
      <c r="C619" s="20">
        <v>1.4795621999999999</v>
      </c>
      <c r="D619" s="20">
        <v>0.21874547</v>
      </c>
      <c r="G619" s="18"/>
    </row>
    <row r="620" spans="1:7" s="14" customFormat="1" x14ac:dyDescent="0.25">
      <c r="A620" s="22" t="s">
        <v>1128</v>
      </c>
      <c r="B620" s="20">
        <v>459</v>
      </c>
      <c r="C620" s="20">
        <v>1.4791285000000001</v>
      </c>
      <c r="D620" s="20">
        <v>0.21905920000000001</v>
      </c>
      <c r="G620" s="18"/>
    </row>
    <row r="621" spans="1:7" s="14" customFormat="1" x14ac:dyDescent="0.25">
      <c r="A621" s="22" t="s">
        <v>1129</v>
      </c>
      <c r="B621" s="20">
        <v>6</v>
      </c>
      <c r="C621" s="20">
        <v>1.478785</v>
      </c>
      <c r="D621" s="20">
        <v>0.21918122000000001</v>
      </c>
      <c r="G621" s="18"/>
    </row>
    <row r="622" spans="1:7" s="14" customFormat="1" x14ac:dyDescent="0.25">
      <c r="A622" s="22" t="s">
        <v>1130</v>
      </c>
      <c r="B622" s="20">
        <v>10</v>
      </c>
      <c r="C622" s="20">
        <v>1.4787611000000001</v>
      </c>
      <c r="D622" s="20">
        <v>0.21886892999999999</v>
      </c>
      <c r="G622" s="18"/>
    </row>
    <row r="623" spans="1:7" s="14" customFormat="1" x14ac:dyDescent="0.25">
      <c r="A623" s="22" t="s">
        <v>1131</v>
      </c>
      <c r="B623" s="20">
        <v>24</v>
      </c>
      <c r="C623" s="20">
        <v>1.4787154</v>
      </c>
      <c r="D623" s="20">
        <v>0.21859479000000001</v>
      </c>
      <c r="G623" s="18"/>
    </row>
    <row r="624" spans="1:7" s="14" customFormat="1" x14ac:dyDescent="0.25">
      <c r="A624" s="22" t="s">
        <v>1132</v>
      </c>
      <c r="B624" s="20">
        <v>12</v>
      </c>
      <c r="C624" s="20">
        <v>1.4781412</v>
      </c>
      <c r="D624" s="20">
        <v>0.21911459999999999</v>
      </c>
      <c r="G624" s="18"/>
    </row>
    <row r="625" spans="1:7" s="14" customFormat="1" x14ac:dyDescent="0.25">
      <c r="A625" s="22" t="s">
        <v>1133</v>
      </c>
      <c r="B625" s="20">
        <v>9</v>
      </c>
      <c r="C625" s="20">
        <v>1.4775919</v>
      </c>
      <c r="D625" s="20">
        <v>0.21957013</v>
      </c>
      <c r="G625" s="18"/>
    </row>
    <row r="626" spans="1:7" s="14" customFormat="1" x14ac:dyDescent="0.25">
      <c r="A626" s="22" t="s">
        <v>1134</v>
      </c>
      <c r="B626" s="20">
        <v>20</v>
      </c>
      <c r="C626" s="20">
        <v>1.4765045999999999</v>
      </c>
      <c r="D626" s="20">
        <v>0.22091466000000001</v>
      </c>
      <c r="G626" s="18"/>
    </row>
    <row r="627" spans="1:7" s="14" customFormat="1" x14ac:dyDescent="0.25">
      <c r="A627" s="22" t="s">
        <v>1135</v>
      </c>
      <c r="B627" s="20">
        <v>21</v>
      </c>
      <c r="C627" s="20">
        <v>1.4764729000000001</v>
      </c>
      <c r="D627" s="20">
        <v>0.22062973999999999</v>
      </c>
      <c r="G627" s="18"/>
    </row>
    <row r="628" spans="1:7" s="14" customFormat="1" x14ac:dyDescent="0.25">
      <c r="A628" s="22" t="s">
        <v>1136</v>
      </c>
      <c r="B628" s="20">
        <v>31</v>
      </c>
      <c r="C628" s="20">
        <v>1.4760736000000001</v>
      </c>
      <c r="D628" s="20">
        <v>0.22091214000000001</v>
      </c>
      <c r="G628" s="18"/>
    </row>
    <row r="629" spans="1:7" s="14" customFormat="1" x14ac:dyDescent="0.25">
      <c r="A629" s="22" t="s">
        <v>1137</v>
      </c>
      <c r="B629" s="20">
        <v>30</v>
      </c>
      <c r="C629" s="20">
        <v>1.4756403</v>
      </c>
      <c r="D629" s="20">
        <v>0.22115137000000001</v>
      </c>
      <c r="G629" s="18"/>
    </row>
    <row r="630" spans="1:7" s="14" customFormat="1" x14ac:dyDescent="0.25">
      <c r="A630" s="22" t="s">
        <v>1138</v>
      </c>
      <c r="B630" s="20">
        <v>28</v>
      </c>
      <c r="C630" s="20">
        <v>1.4756392</v>
      </c>
      <c r="D630" s="20">
        <v>0.22079936</v>
      </c>
      <c r="G630" s="18"/>
    </row>
    <row r="631" spans="1:7" s="14" customFormat="1" x14ac:dyDescent="0.25">
      <c r="A631" s="22" t="s">
        <v>1139</v>
      </c>
      <c r="B631" s="20">
        <v>15</v>
      </c>
      <c r="C631" s="20">
        <v>1.4754373999999999</v>
      </c>
      <c r="D631" s="20">
        <v>0.22076066</v>
      </c>
      <c r="G631" s="18"/>
    </row>
    <row r="632" spans="1:7" s="14" customFormat="1" x14ac:dyDescent="0.25">
      <c r="A632" s="22" t="s">
        <v>1140</v>
      </c>
      <c r="B632" s="20">
        <v>34</v>
      </c>
      <c r="C632" s="20">
        <v>1.4753525000000001</v>
      </c>
      <c r="D632" s="20">
        <v>0.22053700000000001</v>
      </c>
      <c r="G632" s="18"/>
    </row>
    <row r="633" spans="1:7" s="14" customFormat="1" x14ac:dyDescent="0.25">
      <c r="A633" s="22" t="s">
        <v>1141</v>
      </c>
      <c r="B633" s="20">
        <v>408</v>
      </c>
      <c r="C633" s="20">
        <v>1.4751656</v>
      </c>
      <c r="D633" s="20">
        <v>0.22047681999999999</v>
      </c>
      <c r="G633" s="18"/>
    </row>
    <row r="634" spans="1:7" s="14" customFormat="1" x14ac:dyDescent="0.25">
      <c r="A634" s="22" t="s">
        <v>1142</v>
      </c>
      <c r="B634" s="20">
        <v>145</v>
      </c>
      <c r="C634" s="20">
        <v>1.4744242000000001</v>
      </c>
      <c r="D634" s="20">
        <v>0.22125900000000001</v>
      </c>
      <c r="G634" s="18"/>
    </row>
    <row r="635" spans="1:7" s="14" customFormat="1" x14ac:dyDescent="0.25">
      <c r="A635" s="22" t="s">
        <v>1143</v>
      </c>
      <c r="B635" s="20">
        <v>52</v>
      </c>
      <c r="C635" s="20">
        <v>1.4740169999999999</v>
      </c>
      <c r="D635" s="20">
        <v>0.22150116</v>
      </c>
      <c r="G635" s="18"/>
    </row>
    <row r="636" spans="1:7" s="14" customFormat="1" x14ac:dyDescent="0.25">
      <c r="A636" s="22" t="s">
        <v>1144</v>
      </c>
      <c r="B636" s="20">
        <v>60</v>
      </c>
      <c r="C636" s="20">
        <v>1.4739205</v>
      </c>
      <c r="D636" s="20">
        <v>0.22129950000000001</v>
      </c>
      <c r="G636" s="18"/>
    </row>
    <row r="637" spans="1:7" s="14" customFormat="1" x14ac:dyDescent="0.25">
      <c r="A637" s="22" t="s">
        <v>1145</v>
      </c>
      <c r="B637" s="20">
        <v>27</v>
      </c>
      <c r="C637" s="20">
        <v>1.4733461999999999</v>
      </c>
      <c r="D637" s="20">
        <v>0.22181126000000001</v>
      </c>
      <c r="G637" s="18"/>
    </row>
    <row r="638" spans="1:7" s="14" customFormat="1" x14ac:dyDescent="0.25">
      <c r="A638" s="22" t="s">
        <v>1146</v>
      </c>
      <c r="B638" s="20">
        <v>121</v>
      </c>
      <c r="C638" s="20">
        <v>1.4725314</v>
      </c>
      <c r="D638" s="20">
        <v>0.22272140000000001</v>
      </c>
      <c r="G638" s="18"/>
    </row>
    <row r="639" spans="1:7" s="14" customFormat="1" x14ac:dyDescent="0.25">
      <c r="A639" s="22" t="s">
        <v>1147</v>
      </c>
      <c r="B639" s="20">
        <v>5</v>
      </c>
      <c r="C639" s="20">
        <v>1.47221</v>
      </c>
      <c r="D639" s="20">
        <v>0.22283634999999999</v>
      </c>
      <c r="G639" s="18"/>
    </row>
    <row r="640" spans="1:7" s="14" customFormat="1" x14ac:dyDescent="0.25">
      <c r="A640" s="22" t="s">
        <v>1148</v>
      </c>
      <c r="B640" s="20">
        <v>25</v>
      </c>
      <c r="C640" s="20">
        <v>1.4722089</v>
      </c>
      <c r="D640" s="20">
        <v>0.22248541999999999</v>
      </c>
      <c r="G640" s="18"/>
    </row>
    <row r="641" spans="1:7" s="14" customFormat="1" x14ac:dyDescent="0.25">
      <c r="A641" s="22" t="s">
        <v>1149</v>
      </c>
      <c r="B641" s="20">
        <v>51</v>
      </c>
      <c r="C641" s="20">
        <v>1.4720664999999999</v>
      </c>
      <c r="D641" s="20">
        <v>0.22233273000000001</v>
      </c>
      <c r="G641" s="18"/>
    </row>
    <row r="642" spans="1:7" s="14" customFormat="1" x14ac:dyDescent="0.25">
      <c r="A642" s="22" t="s">
        <v>1150</v>
      </c>
      <c r="B642" s="20">
        <v>136</v>
      </c>
      <c r="C642" s="20">
        <v>1.4720085000000001</v>
      </c>
      <c r="D642" s="20">
        <v>0.22207399999999999</v>
      </c>
      <c r="G642" s="18"/>
    </row>
    <row r="643" spans="1:7" s="14" customFormat="1" x14ac:dyDescent="0.25">
      <c r="A643" s="22" t="s">
        <v>1151</v>
      </c>
      <c r="B643" s="20">
        <v>342</v>
      </c>
      <c r="C643" s="20">
        <v>1.4716655000000001</v>
      </c>
      <c r="D643" s="20">
        <v>0.22224869999999999</v>
      </c>
      <c r="G643" s="18"/>
    </row>
    <row r="644" spans="1:7" s="14" customFormat="1" x14ac:dyDescent="0.25">
      <c r="A644" s="22" t="s">
        <v>1152</v>
      </c>
      <c r="B644" s="20">
        <v>6</v>
      </c>
      <c r="C644" s="20">
        <v>1.4713483000000001</v>
      </c>
      <c r="D644" s="20">
        <v>0.222417</v>
      </c>
      <c r="G644" s="18"/>
    </row>
    <row r="645" spans="1:7" s="14" customFormat="1" x14ac:dyDescent="0.25">
      <c r="A645" s="22" t="s">
        <v>1153</v>
      </c>
      <c r="B645" s="20">
        <v>26</v>
      </c>
      <c r="C645" s="20">
        <v>1.4713407999999999</v>
      </c>
      <c r="D645" s="20">
        <v>0.22207660000000001</v>
      </c>
      <c r="G645" s="18"/>
    </row>
    <row r="646" spans="1:7" s="14" customFormat="1" x14ac:dyDescent="0.25">
      <c r="A646" s="22" t="s">
        <v>1154</v>
      </c>
      <c r="B646" s="20">
        <v>65</v>
      </c>
      <c r="C646" s="20">
        <v>1.4713000000000001</v>
      </c>
      <c r="D646" s="20">
        <v>0.22179288999999999</v>
      </c>
      <c r="G646" s="18"/>
    </row>
    <row r="647" spans="1:7" s="14" customFormat="1" x14ac:dyDescent="0.25">
      <c r="A647" s="22" t="s">
        <v>1155</v>
      </c>
      <c r="B647" s="20">
        <v>11</v>
      </c>
      <c r="C647" s="20">
        <v>1.46929</v>
      </c>
      <c r="D647" s="20">
        <v>0.22452575</v>
      </c>
      <c r="G647" s="18"/>
    </row>
    <row r="648" spans="1:7" s="14" customFormat="1" x14ac:dyDescent="0.25">
      <c r="A648" s="22" t="s">
        <v>1156</v>
      </c>
      <c r="B648" s="20">
        <v>65</v>
      </c>
      <c r="C648" s="20">
        <v>1.4690363</v>
      </c>
      <c r="D648" s="20">
        <v>0.22452369999999999</v>
      </c>
      <c r="G648" s="18"/>
    </row>
    <row r="649" spans="1:7" s="14" customFormat="1" x14ac:dyDescent="0.25">
      <c r="A649" s="22" t="s">
        <v>1157</v>
      </c>
      <c r="B649" s="20">
        <v>11</v>
      </c>
      <c r="C649" s="20">
        <v>1.4688418999999999</v>
      </c>
      <c r="D649" s="20">
        <v>0.22451789999999999</v>
      </c>
      <c r="G649" s="18"/>
    </row>
    <row r="650" spans="1:7" s="14" customFormat="1" x14ac:dyDescent="0.25">
      <c r="A650" s="22" t="s">
        <v>1158</v>
      </c>
      <c r="B650" s="20">
        <v>15</v>
      </c>
      <c r="C650" s="20">
        <v>1.4688220999999999</v>
      </c>
      <c r="D650" s="20">
        <v>0.22419131</v>
      </c>
      <c r="G650" s="18"/>
    </row>
    <row r="651" spans="1:7" s="14" customFormat="1" x14ac:dyDescent="0.25">
      <c r="A651" s="22" t="s">
        <v>1159</v>
      </c>
      <c r="B651" s="20">
        <v>13</v>
      </c>
      <c r="C651" s="20">
        <v>1.4679542000000001</v>
      </c>
      <c r="D651" s="20">
        <v>0.22513606</v>
      </c>
      <c r="G651" s="18"/>
    </row>
    <row r="652" spans="1:7" s="14" customFormat="1" x14ac:dyDescent="0.25">
      <c r="A652" s="22" t="s">
        <v>1160</v>
      </c>
      <c r="B652" s="20">
        <v>80</v>
      </c>
      <c r="C652" s="20">
        <v>1.4660971</v>
      </c>
      <c r="D652" s="20">
        <v>0.22758363000000001</v>
      </c>
      <c r="G652" s="18"/>
    </row>
    <row r="653" spans="1:7" s="14" customFormat="1" x14ac:dyDescent="0.25">
      <c r="A653" s="22" t="s">
        <v>1161</v>
      </c>
      <c r="B653" s="20">
        <v>6</v>
      </c>
      <c r="C653" s="20">
        <v>1.4654130999999999</v>
      </c>
      <c r="D653" s="20">
        <v>0.22823595999999999</v>
      </c>
      <c r="G653" s="18"/>
    </row>
    <row r="654" spans="1:7" s="14" customFormat="1" x14ac:dyDescent="0.25">
      <c r="A654" s="22" t="s">
        <v>1162</v>
      </c>
      <c r="B654" s="20">
        <v>6</v>
      </c>
      <c r="C654" s="20">
        <v>1.4638196000000001</v>
      </c>
      <c r="D654" s="20">
        <v>0.23025536999999999</v>
      </c>
      <c r="G654" s="18"/>
    </row>
    <row r="655" spans="1:7" s="14" customFormat="1" x14ac:dyDescent="0.25">
      <c r="A655" s="22" t="s">
        <v>1163</v>
      </c>
      <c r="B655" s="20">
        <v>107</v>
      </c>
      <c r="C655" s="20">
        <v>1.4637903999999999</v>
      </c>
      <c r="D655" s="20">
        <v>0.22993292000000001</v>
      </c>
      <c r="G655" s="18"/>
    </row>
    <row r="656" spans="1:7" s="14" customFormat="1" x14ac:dyDescent="0.25">
      <c r="A656" s="22" t="s">
        <v>1164</v>
      </c>
      <c r="B656" s="20">
        <v>226</v>
      </c>
      <c r="C656" s="20">
        <v>1.4631681000000001</v>
      </c>
      <c r="D656" s="20">
        <v>0.23050490000000001</v>
      </c>
      <c r="G656" s="18"/>
    </row>
    <row r="657" spans="1:7" s="14" customFormat="1" x14ac:dyDescent="0.25">
      <c r="A657" s="22" t="s">
        <v>1165</v>
      </c>
      <c r="B657" s="20">
        <v>69</v>
      </c>
      <c r="C657" s="20">
        <v>1.4620367000000001</v>
      </c>
      <c r="D657" s="20">
        <v>0.23185322</v>
      </c>
      <c r="G657" s="18"/>
    </row>
    <row r="658" spans="1:7" s="14" customFormat="1" x14ac:dyDescent="0.25">
      <c r="A658" s="22" t="s">
        <v>1166</v>
      </c>
      <c r="B658" s="20">
        <v>203</v>
      </c>
      <c r="C658" s="20">
        <v>1.4615849999999999</v>
      </c>
      <c r="D658" s="20">
        <v>0.23222715999999999</v>
      </c>
      <c r="G658" s="18"/>
    </row>
    <row r="659" spans="1:7" s="14" customFormat="1" x14ac:dyDescent="0.25">
      <c r="A659" s="22" t="s">
        <v>1167</v>
      </c>
      <c r="B659" s="20">
        <v>8</v>
      </c>
      <c r="C659" s="20">
        <v>1.4614655000000001</v>
      </c>
      <c r="D659" s="20">
        <v>0.23205455</v>
      </c>
      <c r="G659" s="18"/>
    </row>
    <row r="660" spans="1:7" s="14" customFormat="1" x14ac:dyDescent="0.25">
      <c r="A660" s="22" t="s">
        <v>1168</v>
      </c>
      <c r="B660" s="20">
        <v>10</v>
      </c>
      <c r="C660" s="20">
        <v>1.4610198000000001</v>
      </c>
      <c r="D660" s="20">
        <v>0.23233327000000001</v>
      </c>
      <c r="G660" s="18"/>
    </row>
    <row r="661" spans="1:7" s="14" customFormat="1" x14ac:dyDescent="0.25">
      <c r="A661" s="22" t="s">
        <v>1169</v>
      </c>
      <c r="B661" s="20">
        <v>67</v>
      </c>
      <c r="C661" s="20">
        <v>1.4604942000000001</v>
      </c>
      <c r="D661" s="20">
        <v>0.2327948</v>
      </c>
      <c r="G661" s="18"/>
    </row>
    <row r="662" spans="1:7" s="14" customFormat="1" x14ac:dyDescent="0.25">
      <c r="A662" s="22" t="s">
        <v>1170</v>
      </c>
      <c r="B662" s="20">
        <v>99</v>
      </c>
      <c r="C662" s="20">
        <v>1.4597114</v>
      </c>
      <c r="D662" s="20">
        <v>0.23362169999999999</v>
      </c>
      <c r="G662" s="18"/>
    </row>
    <row r="663" spans="1:7" s="14" customFormat="1" x14ac:dyDescent="0.25">
      <c r="A663" s="22" t="s">
        <v>1171</v>
      </c>
      <c r="B663" s="20">
        <v>13</v>
      </c>
      <c r="C663" s="20">
        <v>1.45949</v>
      </c>
      <c r="D663" s="20">
        <v>0.23366450999999999</v>
      </c>
      <c r="G663" s="18"/>
    </row>
    <row r="664" spans="1:7" s="14" customFormat="1" x14ac:dyDescent="0.25">
      <c r="A664" s="22" t="s">
        <v>1172</v>
      </c>
      <c r="B664" s="20">
        <v>6</v>
      </c>
      <c r="C664" s="20">
        <v>1.4584165</v>
      </c>
      <c r="D664" s="20">
        <v>0.23498292000000001</v>
      </c>
      <c r="G664" s="18"/>
    </row>
    <row r="665" spans="1:7" s="14" customFormat="1" x14ac:dyDescent="0.25">
      <c r="A665" s="22" t="s">
        <v>1173</v>
      </c>
      <c r="B665" s="20">
        <v>41</v>
      </c>
      <c r="C665" s="20">
        <v>1.4577903999999999</v>
      </c>
      <c r="D665" s="20">
        <v>0.23558709999999999</v>
      </c>
      <c r="G665" s="18"/>
    </row>
    <row r="666" spans="1:7" s="14" customFormat="1" x14ac:dyDescent="0.25">
      <c r="A666" s="22" t="s">
        <v>1174</v>
      </c>
      <c r="B666" s="20">
        <v>10</v>
      </c>
      <c r="C666" s="20">
        <v>1.4570844999999999</v>
      </c>
      <c r="D666" s="20">
        <v>0.23636119999999999</v>
      </c>
      <c r="G666" s="18"/>
    </row>
    <row r="667" spans="1:7" s="14" customFormat="1" x14ac:dyDescent="0.25">
      <c r="A667" s="22" t="s">
        <v>1175</v>
      </c>
      <c r="B667" s="20">
        <v>13</v>
      </c>
      <c r="C667" s="20">
        <v>1.4569029</v>
      </c>
      <c r="D667" s="20">
        <v>0.23629743</v>
      </c>
      <c r="G667" s="18"/>
    </row>
    <row r="668" spans="1:7" s="14" customFormat="1" x14ac:dyDescent="0.25">
      <c r="A668" s="22" t="s">
        <v>1176</v>
      </c>
      <c r="B668" s="20">
        <v>69</v>
      </c>
      <c r="C668" s="20">
        <v>1.4567992999999999</v>
      </c>
      <c r="D668" s="20">
        <v>0.23612674</v>
      </c>
      <c r="G668" s="18"/>
    </row>
    <row r="669" spans="1:7" s="14" customFormat="1" x14ac:dyDescent="0.25">
      <c r="A669" s="22" t="s">
        <v>1177</v>
      </c>
      <c r="B669" s="20">
        <v>22</v>
      </c>
      <c r="C669" s="20">
        <v>1.4565576</v>
      </c>
      <c r="D669" s="20">
        <v>0.23613791000000001</v>
      </c>
      <c r="G669" s="18"/>
    </row>
    <row r="670" spans="1:7" s="14" customFormat="1" x14ac:dyDescent="0.25">
      <c r="A670" s="22" t="s">
        <v>1178</v>
      </c>
      <c r="B670" s="20">
        <v>43</v>
      </c>
      <c r="C670" s="20">
        <v>1.4564332</v>
      </c>
      <c r="D670" s="20">
        <v>0.23596107999999999</v>
      </c>
      <c r="G670" s="18"/>
    </row>
    <row r="671" spans="1:7" s="14" customFormat="1" x14ac:dyDescent="0.25">
      <c r="A671" s="22" t="s">
        <v>1179</v>
      </c>
      <c r="B671" s="20">
        <v>13</v>
      </c>
      <c r="C671" s="20">
        <v>1.4555001999999999</v>
      </c>
      <c r="D671" s="20">
        <v>0.23697747</v>
      </c>
      <c r="G671" s="18"/>
    </row>
    <row r="672" spans="1:7" s="14" customFormat="1" x14ac:dyDescent="0.25">
      <c r="A672" s="22" t="s">
        <v>1180</v>
      </c>
      <c r="B672" s="20">
        <v>69</v>
      </c>
      <c r="C672" s="20">
        <v>1.4553640999999999</v>
      </c>
      <c r="D672" s="20">
        <v>0.23681721</v>
      </c>
      <c r="G672" s="18"/>
    </row>
    <row r="673" spans="1:7" s="14" customFormat="1" x14ac:dyDescent="0.25">
      <c r="A673" s="22" t="s">
        <v>1181</v>
      </c>
      <c r="B673" s="20">
        <v>99</v>
      </c>
      <c r="C673" s="20">
        <v>1.455263</v>
      </c>
      <c r="D673" s="20">
        <v>0.23660043</v>
      </c>
      <c r="G673" s="18"/>
    </row>
    <row r="674" spans="1:7" s="14" customFormat="1" x14ac:dyDescent="0.25">
      <c r="A674" s="22" t="s">
        <v>1182</v>
      </c>
      <c r="B674" s="20">
        <v>141</v>
      </c>
      <c r="C674" s="20">
        <v>1.4550428</v>
      </c>
      <c r="D674" s="20">
        <v>0.23657495000000001</v>
      </c>
      <c r="G674" s="18"/>
    </row>
    <row r="675" spans="1:7" s="14" customFormat="1" x14ac:dyDescent="0.25">
      <c r="A675" s="22" t="s">
        <v>1183</v>
      </c>
      <c r="B675" s="20">
        <v>63</v>
      </c>
      <c r="C675" s="20">
        <v>1.4547724</v>
      </c>
      <c r="D675" s="20">
        <v>0.23662839999999999</v>
      </c>
      <c r="G675" s="18"/>
    </row>
    <row r="676" spans="1:7" s="14" customFormat="1" x14ac:dyDescent="0.25">
      <c r="A676" s="22" t="s">
        <v>1184</v>
      </c>
      <c r="B676" s="20">
        <v>18</v>
      </c>
      <c r="C676" s="20">
        <v>1.4543558000000001</v>
      </c>
      <c r="D676" s="20">
        <v>0.23692921</v>
      </c>
      <c r="G676" s="18"/>
    </row>
    <row r="677" spans="1:7" s="14" customFormat="1" x14ac:dyDescent="0.25">
      <c r="A677" s="22" t="s">
        <v>1185</v>
      </c>
      <c r="B677" s="20">
        <v>9</v>
      </c>
      <c r="C677" s="20">
        <v>1.4540154999999999</v>
      </c>
      <c r="D677" s="20">
        <v>0.23708804</v>
      </c>
      <c r="G677" s="18"/>
    </row>
    <row r="678" spans="1:7" s="14" customFormat="1" x14ac:dyDescent="0.25">
      <c r="A678" s="22" t="s">
        <v>1186</v>
      </c>
      <c r="B678" s="20">
        <v>34</v>
      </c>
      <c r="C678" s="20">
        <v>1.4537127000000001</v>
      </c>
      <c r="D678" s="20">
        <v>0.23725846</v>
      </c>
      <c r="G678" s="18"/>
    </row>
    <row r="679" spans="1:7" s="14" customFormat="1" x14ac:dyDescent="0.25">
      <c r="A679" s="22" t="s">
        <v>1187</v>
      </c>
      <c r="B679" s="20">
        <v>78</v>
      </c>
      <c r="C679" s="20">
        <v>1.4532205</v>
      </c>
      <c r="D679" s="20">
        <v>0.2376962</v>
      </c>
      <c r="G679" s="18"/>
    </row>
    <row r="680" spans="1:7" s="14" customFormat="1" x14ac:dyDescent="0.25">
      <c r="A680" s="22" t="s">
        <v>1188</v>
      </c>
      <c r="B680" s="20">
        <v>9</v>
      </c>
      <c r="C680" s="20">
        <v>1.4525498999999999</v>
      </c>
      <c r="D680" s="20">
        <v>0.23839142999999999</v>
      </c>
      <c r="G680" s="18"/>
    </row>
    <row r="681" spans="1:7" s="14" customFormat="1" x14ac:dyDescent="0.25">
      <c r="A681" s="22" t="s">
        <v>1189</v>
      </c>
      <c r="B681" s="20">
        <v>6</v>
      </c>
      <c r="C681" s="20">
        <v>1.4524570999999999</v>
      </c>
      <c r="D681" s="20">
        <v>0.23820050000000001</v>
      </c>
      <c r="G681" s="18"/>
    </row>
    <row r="682" spans="1:7" s="14" customFormat="1" x14ac:dyDescent="0.25">
      <c r="A682" s="22" t="s">
        <v>1190</v>
      </c>
      <c r="B682" s="20">
        <v>5</v>
      </c>
      <c r="C682" s="20">
        <v>1.4523296000000001</v>
      </c>
      <c r="D682" s="20">
        <v>0.23803525</v>
      </c>
      <c r="G682" s="18"/>
    </row>
    <row r="683" spans="1:7" s="14" customFormat="1" x14ac:dyDescent="0.25">
      <c r="A683" s="22" t="s">
        <v>1191</v>
      </c>
      <c r="B683" s="20">
        <v>144</v>
      </c>
      <c r="C683" s="20">
        <v>1.4519511000000001</v>
      </c>
      <c r="D683" s="20">
        <v>0.23824910999999999</v>
      </c>
      <c r="G683" s="18"/>
    </row>
    <row r="684" spans="1:7" s="14" customFormat="1" x14ac:dyDescent="0.25">
      <c r="A684" s="22" t="s">
        <v>1192</v>
      </c>
      <c r="B684" s="20">
        <v>34</v>
      </c>
      <c r="C684" s="20">
        <v>1.4517787</v>
      </c>
      <c r="D684" s="20">
        <v>0.23819283999999999</v>
      </c>
      <c r="G684" s="18"/>
    </row>
    <row r="685" spans="1:7" s="14" customFormat="1" x14ac:dyDescent="0.25">
      <c r="A685" s="22" t="s">
        <v>1193</v>
      </c>
      <c r="B685" s="20">
        <v>17</v>
      </c>
      <c r="C685" s="20">
        <v>1.4512153000000001</v>
      </c>
      <c r="D685" s="20">
        <v>0.23870979000000001</v>
      </c>
      <c r="G685" s="18"/>
    </row>
    <row r="686" spans="1:7" s="14" customFormat="1" x14ac:dyDescent="0.25">
      <c r="A686" s="22" t="s">
        <v>1194</v>
      </c>
      <c r="B686" s="20">
        <v>101</v>
      </c>
      <c r="C686" s="20">
        <v>1.4509296</v>
      </c>
      <c r="D686" s="20">
        <v>0.2388372</v>
      </c>
      <c r="G686" s="18"/>
    </row>
    <row r="687" spans="1:7" s="14" customFormat="1" x14ac:dyDescent="0.25">
      <c r="A687" s="22" t="s">
        <v>1195</v>
      </c>
      <c r="B687" s="20">
        <v>58</v>
      </c>
      <c r="C687" s="20">
        <v>1.4504579</v>
      </c>
      <c r="D687" s="20">
        <v>0.23924465</v>
      </c>
      <c r="G687" s="18"/>
    </row>
    <row r="688" spans="1:7" s="14" customFormat="1" x14ac:dyDescent="0.25">
      <c r="A688" s="22" t="s">
        <v>1196</v>
      </c>
      <c r="B688" s="20">
        <v>94</v>
      </c>
      <c r="C688" s="20">
        <v>1.4503067999999999</v>
      </c>
      <c r="D688" s="20">
        <v>0.23913886000000001</v>
      </c>
      <c r="G688" s="18"/>
    </row>
    <row r="689" spans="1:7" s="14" customFormat="1" x14ac:dyDescent="0.25">
      <c r="A689" s="22" t="s">
        <v>1197</v>
      </c>
      <c r="B689" s="20">
        <v>6</v>
      </c>
      <c r="C689" s="20">
        <v>1.4494851</v>
      </c>
      <c r="D689" s="20">
        <v>0.24006675</v>
      </c>
      <c r="G689" s="18"/>
    </row>
    <row r="690" spans="1:7" s="14" customFormat="1" x14ac:dyDescent="0.25">
      <c r="A690" s="22" t="s">
        <v>1198</v>
      </c>
      <c r="B690" s="20">
        <v>10</v>
      </c>
      <c r="C690" s="20">
        <v>1.4492012000000001</v>
      </c>
      <c r="D690" s="20">
        <v>0.24012945999999999</v>
      </c>
      <c r="G690" s="18"/>
    </row>
    <row r="691" spans="1:7" s="14" customFormat="1" x14ac:dyDescent="0.25">
      <c r="A691" s="22" t="s">
        <v>1199</v>
      </c>
      <c r="B691" s="20">
        <v>6</v>
      </c>
      <c r="C691" s="20">
        <v>1.4479861000000001</v>
      </c>
      <c r="D691" s="20">
        <v>0.24166308</v>
      </c>
      <c r="G691" s="18"/>
    </row>
    <row r="692" spans="1:7" s="14" customFormat="1" x14ac:dyDescent="0.25">
      <c r="A692" s="22" t="s">
        <v>1200</v>
      </c>
      <c r="B692" s="20">
        <v>498</v>
      </c>
      <c r="C692" s="20">
        <v>1.4475532</v>
      </c>
      <c r="D692" s="20">
        <v>0.24197260000000001</v>
      </c>
      <c r="G692" s="18"/>
    </row>
    <row r="693" spans="1:7" s="14" customFormat="1" x14ac:dyDescent="0.25">
      <c r="A693" s="22" t="s">
        <v>1201</v>
      </c>
      <c r="B693" s="20">
        <v>31</v>
      </c>
      <c r="C693" s="20">
        <v>1.4468861</v>
      </c>
      <c r="D693" s="20">
        <v>0.24266371</v>
      </c>
      <c r="G693" s="18"/>
    </row>
    <row r="694" spans="1:7" s="14" customFormat="1" x14ac:dyDescent="0.25">
      <c r="A694" s="22" t="s">
        <v>1202</v>
      </c>
      <c r="B694" s="20">
        <v>43</v>
      </c>
      <c r="C694" s="20">
        <v>1.4468148999999999</v>
      </c>
      <c r="D694" s="20">
        <v>0.24241155</v>
      </c>
      <c r="G694" s="18"/>
    </row>
    <row r="695" spans="1:7" s="14" customFormat="1" x14ac:dyDescent="0.25">
      <c r="A695" s="22" t="s">
        <v>1203</v>
      </c>
      <c r="B695" s="20">
        <v>104</v>
      </c>
      <c r="C695" s="20">
        <v>1.4453436</v>
      </c>
      <c r="D695" s="20">
        <v>0.24444920000000001</v>
      </c>
      <c r="G695" s="18"/>
    </row>
    <row r="696" spans="1:7" s="14" customFormat="1" x14ac:dyDescent="0.25">
      <c r="A696" s="22" t="s">
        <v>1204</v>
      </c>
      <c r="B696" s="20">
        <v>17</v>
      </c>
      <c r="C696" s="20">
        <v>1.4447399000000001</v>
      </c>
      <c r="D696" s="20">
        <v>0.24503015</v>
      </c>
      <c r="G696" s="18"/>
    </row>
    <row r="697" spans="1:7" s="14" customFormat="1" x14ac:dyDescent="0.25">
      <c r="A697" s="22" t="s">
        <v>1205</v>
      </c>
      <c r="B697" s="20">
        <v>28</v>
      </c>
      <c r="C697" s="20">
        <v>1.4446391999999999</v>
      </c>
      <c r="D697" s="20">
        <v>0.24482569000000001</v>
      </c>
      <c r="G697" s="18"/>
    </row>
    <row r="698" spans="1:7" s="14" customFormat="1" x14ac:dyDescent="0.25">
      <c r="A698" s="22" t="s">
        <v>1206</v>
      </c>
      <c r="B698" s="20">
        <v>27</v>
      </c>
      <c r="C698" s="20">
        <v>1.4446071</v>
      </c>
      <c r="D698" s="20">
        <v>0.24451554</v>
      </c>
      <c r="G698" s="18"/>
    </row>
    <row r="699" spans="1:7" s="14" customFormat="1" x14ac:dyDescent="0.25">
      <c r="A699" s="22" t="s">
        <v>1207</v>
      </c>
      <c r="B699" s="20">
        <v>11</v>
      </c>
      <c r="C699" s="20">
        <v>1.4445330999999999</v>
      </c>
      <c r="D699" s="20">
        <v>0.24427570000000001</v>
      </c>
      <c r="G699" s="18"/>
    </row>
    <row r="700" spans="1:7" s="14" customFormat="1" x14ac:dyDescent="0.25">
      <c r="A700" s="22" t="s">
        <v>1208</v>
      </c>
      <c r="B700" s="20">
        <v>32</v>
      </c>
      <c r="C700" s="20">
        <v>1.4444900000000001</v>
      </c>
      <c r="D700" s="20">
        <v>0.24399039</v>
      </c>
      <c r="G700" s="18"/>
    </row>
    <row r="701" spans="1:7" s="14" customFormat="1" x14ac:dyDescent="0.25">
      <c r="A701" s="22" t="s">
        <v>1209</v>
      </c>
      <c r="B701" s="20">
        <v>31</v>
      </c>
      <c r="C701" s="20">
        <v>1.4441192</v>
      </c>
      <c r="D701" s="20">
        <v>0.24426085</v>
      </c>
      <c r="G701" s="18"/>
    </row>
    <row r="702" spans="1:7" s="14" customFormat="1" x14ac:dyDescent="0.25">
      <c r="A702" s="22" t="s">
        <v>1210</v>
      </c>
      <c r="B702" s="20">
        <v>16</v>
      </c>
      <c r="C702" s="20">
        <v>1.4439439999999999</v>
      </c>
      <c r="D702" s="20">
        <v>0.24419087</v>
      </c>
      <c r="G702" s="18"/>
    </row>
    <row r="703" spans="1:7" s="14" customFormat="1" x14ac:dyDescent="0.25">
      <c r="A703" s="22" t="s">
        <v>1211</v>
      </c>
      <c r="B703" s="20">
        <v>51</v>
      </c>
      <c r="C703" s="20">
        <v>1.4437785999999999</v>
      </c>
      <c r="D703" s="20">
        <v>0.24413093999999999</v>
      </c>
      <c r="G703" s="18"/>
    </row>
    <row r="704" spans="1:7" s="14" customFormat="1" x14ac:dyDescent="0.25">
      <c r="A704" s="22" t="s">
        <v>1212</v>
      </c>
      <c r="B704" s="20">
        <v>61</v>
      </c>
      <c r="C704" s="20">
        <v>1.4430114000000001</v>
      </c>
      <c r="D704" s="20">
        <v>0.24499061999999999</v>
      </c>
      <c r="G704" s="18"/>
    </row>
    <row r="705" spans="1:7" s="14" customFormat="1" x14ac:dyDescent="0.25">
      <c r="A705" s="22" t="s">
        <v>1213</v>
      </c>
      <c r="B705" s="20">
        <v>153</v>
      </c>
      <c r="C705" s="20">
        <v>1.4429698</v>
      </c>
      <c r="D705" s="20">
        <v>0.24470639</v>
      </c>
      <c r="G705" s="18"/>
    </row>
    <row r="706" spans="1:7" s="14" customFormat="1" x14ac:dyDescent="0.25">
      <c r="A706" s="22" t="s">
        <v>1214</v>
      </c>
      <c r="B706" s="20">
        <v>21</v>
      </c>
      <c r="C706" s="20">
        <v>1.4422474000000001</v>
      </c>
      <c r="D706" s="20">
        <v>0.24550836000000001</v>
      </c>
      <c r="G706" s="18"/>
    </row>
    <row r="707" spans="1:7" s="14" customFormat="1" x14ac:dyDescent="0.25">
      <c r="A707" s="22" t="s">
        <v>1215</v>
      </c>
      <c r="B707" s="20">
        <v>89</v>
      </c>
      <c r="C707" s="20">
        <v>1.4420229</v>
      </c>
      <c r="D707" s="20">
        <v>0.24551829999999999</v>
      </c>
      <c r="G707" s="18"/>
    </row>
    <row r="708" spans="1:7" s="14" customFormat="1" x14ac:dyDescent="0.25">
      <c r="A708" s="22" t="s">
        <v>1216</v>
      </c>
      <c r="B708" s="20">
        <v>26</v>
      </c>
      <c r="C708" s="20">
        <v>1.4408787000000001</v>
      </c>
      <c r="D708" s="20">
        <v>0.24694074999999999</v>
      </c>
      <c r="G708" s="1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4"/>
  <sheetViews>
    <sheetView workbookViewId="0">
      <selection activeCell="M19" sqref="M19"/>
    </sheetView>
  </sheetViews>
  <sheetFormatPr defaultRowHeight="15" x14ac:dyDescent="0.25"/>
  <cols>
    <col min="1" max="1" width="11.7109375" customWidth="1"/>
    <col min="12" max="14" width="9.140625" style="14"/>
  </cols>
  <sheetData>
    <row r="1" spans="1:30" s="14" customFormat="1" x14ac:dyDescent="0.25">
      <c r="A1" s="17" t="s">
        <v>1672</v>
      </c>
    </row>
    <row r="2" spans="1:30" s="14" customFormat="1" x14ac:dyDescent="0.25"/>
    <row r="3" spans="1:30" x14ac:dyDescent="0.25">
      <c r="A3" s="14" t="s">
        <v>1673</v>
      </c>
      <c r="O3" s="14" t="s">
        <v>1674</v>
      </c>
      <c r="P3" s="14"/>
      <c r="Q3" s="14"/>
      <c r="R3" s="14"/>
      <c r="S3" s="14"/>
      <c r="T3" s="14"/>
      <c r="U3" s="14"/>
    </row>
    <row r="4" spans="1:30" x14ac:dyDescent="0.25">
      <c r="A4" s="21" t="s">
        <v>1556</v>
      </c>
      <c r="B4" s="21" t="s">
        <v>1557</v>
      </c>
      <c r="C4" s="21" t="s">
        <v>1558</v>
      </c>
      <c r="D4" s="21" t="s">
        <v>1559</v>
      </c>
      <c r="E4" s="21" t="s">
        <v>1560</v>
      </c>
      <c r="F4" s="21" t="s">
        <v>1561</v>
      </c>
      <c r="G4" s="21" t="s">
        <v>1562</v>
      </c>
      <c r="O4" s="21" t="s">
        <v>1556</v>
      </c>
      <c r="P4" s="21" t="s">
        <v>1557</v>
      </c>
      <c r="Q4" s="21" t="s">
        <v>1558</v>
      </c>
      <c r="R4" s="21" t="s">
        <v>1559</v>
      </c>
      <c r="S4" s="21" t="s">
        <v>1617</v>
      </c>
      <c r="T4" s="21" t="s">
        <v>1618</v>
      </c>
      <c r="U4" s="21" t="s">
        <v>1561</v>
      </c>
      <c r="V4" s="21" t="s">
        <v>1562</v>
      </c>
    </row>
    <row r="5" spans="1:30" s="17" customFormat="1" x14ac:dyDescent="0.25">
      <c r="A5" s="21" t="s">
        <v>78</v>
      </c>
      <c r="B5" s="21">
        <v>9.3699999999999992</v>
      </c>
      <c r="C5" s="21">
        <v>12.55</v>
      </c>
      <c r="D5" s="21">
        <v>5.34</v>
      </c>
      <c r="E5" s="21">
        <v>1</v>
      </c>
      <c r="F5" s="21">
        <v>3.18</v>
      </c>
      <c r="G5" s="21">
        <v>1.88</v>
      </c>
      <c r="O5" s="21" t="s">
        <v>33</v>
      </c>
      <c r="P5" s="21">
        <v>4.49</v>
      </c>
      <c r="Q5" s="21">
        <v>4.5199999999999996</v>
      </c>
      <c r="R5" s="21">
        <v>4.4800000000000004</v>
      </c>
      <c r="S5" s="21">
        <v>4.91</v>
      </c>
      <c r="T5" s="21">
        <v>1</v>
      </c>
      <c r="U5" s="21">
        <v>2.2000000000000002</v>
      </c>
      <c r="V5" s="21">
        <v>-2.93</v>
      </c>
      <c r="W5" s="14"/>
      <c r="X5" s="14"/>
      <c r="Y5" s="14"/>
      <c r="Z5" s="14"/>
      <c r="AA5" s="14"/>
      <c r="AB5" s="14"/>
      <c r="AC5" s="14"/>
      <c r="AD5" s="14"/>
    </row>
    <row r="6" spans="1:30" s="17" customFormat="1" x14ac:dyDescent="0.25">
      <c r="A6" s="21" t="s">
        <v>33</v>
      </c>
      <c r="B6" s="21">
        <v>6.1</v>
      </c>
      <c r="C6" s="21">
        <v>6.32</v>
      </c>
      <c r="D6" s="21">
        <v>3.86</v>
      </c>
      <c r="E6" s="21">
        <v>0.83</v>
      </c>
      <c r="F6" s="21">
        <v>2.44</v>
      </c>
      <c r="G6" s="21">
        <v>1.22</v>
      </c>
      <c r="O6" s="21" t="s">
        <v>1619</v>
      </c>
      <c r="P6" s="21">
        <v>3.21</v>
      </c>
      <c r="Q6" s="21">
        <v>3.29</v>
      </c>
      <c r="R6" s="21">
        <v>3.55</v>
      </c>
      <c r="S6" s="21">
        <v>3.78</v>
      </c>
      <c r="T6" s="21">
        <v>0.87</v>
      </c>
      <c r="U6" s="21">
        <v>1.79</v>
      </c>
      <c r="V6" s="21">
        <v>-5.97</v>
      </c>
    </row>
    <row r="7" spans="1:30" x14ac:dyDescent="0.25">
      <c r="A7" s="20" t="s">
        <v>1563</v>
      </c>
      <c r="B7" s="20">
        <v>2.69</v>
      </c>
      <c r="C7" s="20">
        <v>2.68</v>
      </c>
      <c r="D7" s="20">
        <v>2.2599999999999998</v>
      </c>
      <c r="E7" s="20">
        <v>0.72</v>
      </c>
      <c r="F7" s="20">
        <v>1.35</v>
      </c>
      <c r="G7" s="20">
        <v>-0.17</v>
      </c>
      <c r="O7" s="21" t="s">
        <v>8</v>
      </c>
      <c r="P7" s="20">
        <v>2.84</v>
      </c>
      <c r="Q7" s="21">
        <v>2.91</v>
      </c>
      <c r="R7" s="20">
        <v>2.82</v>
      </c>
      <c r="S7" s="20">
        <v>2.71</v>
      </c>
      <c r="T7" s="20">
        <v>0.79</v>
      </c>
      <c r="U7" s="20">
        <v>1.5</v>
      </c>
      <c r="V7" s="20">
        <v>-3.91</v>
      </c>
      <c r="W7" s="14"/>
      <c r="X7" s="14"/>
      <c r="Y7" s="14"/>
      <c r="Z7" s="14"/>
      <c r="AA7" s="14"/>
      <c r="AB7" s="14"/>
      <c r="AC7" s="14"/>
      <c r="AD7" s="14"/>
    </row>
    <row r="8" spans="1:30" x14ac:dyDescent="0.25">
      <c r="A8" s="20" t="s">
        <v>1564</v>
      </c>
      <c r="B8" s="20">
        <v>2.33</v>
      </c>
      <c r="C8" s="20">
        <v>2.06</v>
      </c>
      <c r="D8" s="20">
        <v>2.29</v>
      </c>
      <c r="E8" s="20">
        <v>0.72</v>
      </c>
      <c r="F8" s="20">
        <v>1.1599999999999999</v>
      </c>
      <c r="G8" s="20">
        <v>-0.74</v>
      </c>
      <c r="O8" s="21" t="s">
        <v>78</v>
      </c>
      <c r="P8" s="21">
        <v>2.2000000000000002</v>
      </c>
      <c r="Q8" s="21">
        <v>2.4700000000000002</v>
      </c>
      <c r="R8" s="21">
        <v>2.31</v>
      </c>
      <c r="S8" s="21">
        <v>1.44</v>
      </c>
      <c r="T8" s="21">
        <v>0.7</v>
      </c>
      <c r="U8" s="21">
        <v>1.07</v>
      </c>
      <c r="V8" s="21">
        <v>-4.6399999999999997</v>
      </c>
    </row>
    <row r="9" spans="1:30" s="17" customFormat="1" x14ac:dyDescent="0.25">
      <c r="A9" s="21" t="s">
        <v>8</v>
      </c>
      <c r="B9" s="21">
        <v>4.0599999999999996</v>
      </c>
      <c r="C9" s="21">
        <v>4.55</v>
      </c>
      <c r="D9" s="21">
        <v>2.65</v>
      </c>
      <c r="E9" s="21">
        <v>0.7</v>
      </c>
      <c r="F9" s="21">
        <v>1.91</v>
      </c>
      <c r="G9" s="21">
        <v>1.29</v>
      </c>
      <c r="O9" s="20" t="s">
        <v>1620</v>
      </c>
      <c r="P9" s="20">
        <v>1.89</v>
      </c>
      <c r="Q9" s="20">
        <v>2.08</v>
      </c>
      <c r="R9" s="20">
        <v>1.99</v>
      </c>
      <c r="S9" s="20">
        <v>1.0900000000000001</v>
      </c>
      <c r="T9" s="20">
        <v>0.65</v>
      </c>
      <c r="U9" s="20">
        <v>0.82</v>
      </c>
      <c r="V9" s="20">
        <v>-2.79</v>
      </c>
      <c r="W9" s="14"/>
      <c r="X9" s="14"/>
      <c r="Y9" s="14"/>
      <c r="Z9" s="14"/>
      <c r="AA9" s="14"/>
      <c r="AB9" s="14"/>
      <c r="AC9" s="14"/>
      <c r="AD9" s="14"/>
    </row>
    <row r="10" spans="1:30" x14ac:dyDescent="0.25">
      <c r="A10" s="20" t="s">
        <v>1565</v>
      </c>
      <c r="B10" s="20">
        <v>1.43</v>
      </c>
      <c r="C10" s="20">
        <v>1.47</v>
      </c>
      <c r="D10" s="20">
        <v>1.5</v>
      </c>
      <c r="E10" s="20">
        <v>0.69</v>
      </c>
      <c r="F10" s="20">
        <v>0.55000000000000004</v>
      </c>
      <c r="G10" s="20">
        <v>-2.09</v>
      </c>
      <c r="O10" s="20" t="s">
        <v>1621</v>
      </c>
      <c r="P10" s="20">
        <v>1.43</v>
      </c>
      <c r="Q10" s="20">
        <v>1.54</v>
      </c>
      <c r="R10" s="20">
        <v>1.57</v>
      </c>
      <c r="S10" s="20">
        <v>1.33</v>
      </c>
      <c r="T10" s="20">
        <v>0.63</v>
      </c>
      <c r="U10" s="20">
        <v>0.55000000000000004</v>
      </c>
      <c r="V10" s="20">
        <v>-6.6</v>
      </c>
    </row>
    <row r="11" spans="1:30" x14ac:dyDescent="0.25">
      <c r="A11" s="20" t="s">
        <v>1566</v>
      </c>
      <c r="B11" s="20">
        <v>1.48</v>
      </c>
      <c r="C11" s="20">
        <v>1.43</v>
      </c>
      <c r="D11" s="20">
        <v>1.38</v>
      </c>
      <c r="E11" s="20">
        <v>0.68</v>
      </c>
      <c r="F11" s="20">
        <v>0.52</v>
      </c>
      <c r="G11" s="20">
        <v>-1.66</v>
      </c>
      <c r="O11" s="20" t="s">
        <v>1622</v>
      </c>
      <c r="P11" s="20">
        <v>1.56</v>
      </c>
      <c r="Q11" s="20">
        <v>1.52</v>
      </c>
      <c r="R11" s="20">
        <v>1.62</v>
      </c>
      <c r="S11" s="20">
        <v>1.54</v>
      </c>
      <c r="T11" s="20">
        <v>0.63</v>
      </c>
      <c r="U11" s="20">
        <v>0.64</v>
      </c>
      <c r="V11" s="20">
        <v>-3.16</v>
      </c>
      <c r="W11" s="14"/>
      <c r="X11" s="14"/>
      <c r="Y11" s="14"/>
      <c r="Z11" s="14"/>
      <c r="AA11" s="14"/>
      <c r="AB11" s="14"/>
      <c r="AC11" s="14"/>
      <c r="AD11" s="14"/>
    </row>
    <row r="12" spans="1:30" x14ac:dyDescent="0.25">
      <c r="A12" s="20" t="s">
        <v>1567</v>
      </c>
      <c r="B12" s="20">
        <v>3.35</v>
      </c>
      <c r="C12" s="20">
        <v>3.33</v>
      </c>
      <c r="D12" s="20">
        <v>2.27</v>
      </c>
      <c r="E12" s="20">
        <v>0.68</v>
      </c>
      <c r="F12" s="20">
        <v>1.58</v>
      </c>
      <c r="G12" s="20">
        <v>0.93</v>
      </c>
      <c r="O12" s="21" t="s">
        <v>1585</v>
      </c>
      <c r="P12" s="21">
        <v>1.88</v>
      </c>
      <c r="Q12" s="21">
        <v>1.8</v>
      </c>
      <c r="R12" s="21">
        <v>1.31</v>
      </c>
      <c r="S12" s="21">
        <v>0.97</v>
      </c>
      <c r="T12" s="21">
        <v>0.62</v>
      </c>
      <c r="U12" s="21">
        <v>0.57999999999999996</v>
      </c>
      <c r="V12" s="21">
        <v>-4.38</v>
      </c>
    </row>
    <row r="13" spans="1:30" x14ac:dyDescent="0.25">
      <c r="A13" s="20" t="s">
        <v>1568</v>
      </c>
      <c r="B13" s="20">
        <v>2.67</v>
      </c>
      <c r="C13" s="20">
        <v>3.05</v>
      </c>
      <c r="D13" s="20">
        <v>2.16</v>
      </c>
      <c r="E13" s="20">
        <v>0.68</v>
      </c>
      <c r="F13" s="20">
        <v>1.39</v>
      </c>
      <c r="G13" s="20">
        <v>0.67</v>
      </c>
      <c r="O13" s="20" t="s">
        <v>1623</v>
      </c>
      <c r="P13" s="20">
        <v>1.1599999999999999</v>
      </c>
      <c r="Q13" s="20">
        <v>1.35</v>
      </c>
      <c r="R13" s="20">
        <v>1.44</v>
      </c>
      <c r="S13" s="20">
        <v>1.87</v>
      </c>
      <c r="T13" s="20">
        <v>0.62</v>
      </c>
      <c r="U13" s="20">
        <v>0.54</v>
      </c>
      <c r="V13" s="20">
        <v>-5.26</v>
      </c>
      <c r="W13" s="14"/>
      <c r="X13" s="14"/>
      <c r="Y13" s="14"/>
      <c r="Z13" s="14"/>
      <c r="AA13" s="14"/>
      <c r="AB13" s="14"/>
      <c r="AC13" s="14"/>
      <c r="AD13" s="14"/>
    </row>
    <row r="14" spans="1:30" x14ac:dyDescent="0.25">
      <c r="A14" s="20" t="s">
        <v>1569</v>
      </c>
      <c r="B14" s="20">
        <v>1.21</v>
      </c>
      <c r="C14" s="20">
        <v>1.26</v>
      </c>
      <c r="D14" s="20">
        <v>1.26</v>
      </c>
      <c r="E14" s="20">
        <v>0.67</v>
      </c>
      <c r="F14" s="20">
        <v>0.31</v>
      </c>
      <c r="G14" s="20">
        <v>-2.0699999999999998</v>
      </c>
      <c r="O14" s="20" t="s">
        <v>1624</v>
      </c>
      <c r="P14" s="20">
        <v>1.56</v>
      </c>
      <c r="Q14" s="20">
        <v>1.79</v>
      </c>
      <c r="R14" s="20">
        <v>1.56</v>
      </c>
      <c r="S14" s="20">
        <v>1.1499999999999999</v>
      </c>
      <c r="T14" s="20">
        <v>0.62</v>
      </c>
      <c r="U14" s="20">
        <v>0.6</v>
      </c>
      <c r="V14" s="20">
        <v>-2.99</v>
      </c>
    </row>
    <row r="15" spans="1:30" x14ac:dyDescent="0.25">
      <c r="A15" s="20" t="s">
        <v>1570</v>
      </c>
      <c r="B15" s="20">
        <v>1.32</v>
      </c>
      <c r="C15" s="20">
        <v>1.25</v>
      </c>
      <c r="D15" s="20">
        <v>1.31</v>
      </c>
      <c r="E15" s="20">
        <v>0.67</v>
      </c>
      <c r="F15" s="20">
        <v>0.37</v>
      </c>
      <c r="G15" s="20">
        <v>-1.74</v>
      </c>
      <c r="O15" s="20" t="s">
        <v>1625</v>
      </c>
      <c r="P15" s="20">
        <v>1.64</v>
      </c>
      <c r="Q15" s="20">
        <v>1.77</v>
      </c>
      <c r="R15" s="20">
        <v>1.23</v>
      </c>
      <c r="S15" s="20">
        <v>0.89</v>
      </c>
      <c r="T15" s="20">
        <v>0.62</v>
      </c>
      <c r="U15" s="20">
        <v>0.47</v>
      </c>
      <c r="V15" s="20">
        <v>-7.53</v>
      </c>
      <c r="W15" s="14"/>
      <c r="X15" s="14"/>
      <c r="Y15" s="14"/>
      <c r="Z15" s="14"/>
      <c r="AA15" s="14"/>
      <c r="AB15" s="14"/>
      <c r="AC15" s="14"/>
      <c r="AD15" s="14"/>
    </row>
    <row r="16" spans="1:30" x14ac:dyDescent="0.25">
      <c r="A16" s="20" t="s">
        <v>1571</v>
      </c>
      <c r="B16" s="20">
        <v>2.0099999999999998</v>
      </c>
      <c r="C16" s="20">
        <v>2.0099999999999998</v>
      </c>
      <c r="D16" s="20">
        <v>1.68</v>
      </c>
      <c r="E16" s="20">
        <v>0.67</v>
      </c>
      <c r="F16" s="20">
        <v>0.93</v>
      </c>
      <c r="G16" s="20">
        <v>-0.11</v>
      </c>
      <c r="O16" s="20" t="s">
        <v>1626</v>
      </c>
      <c r="P16" s="20">
        <v>1.5</v>
      </c>
      <c r="Q16" s="20">
        <v>1.45</v>
      </c>
      <c r="R16" s="20">
        <v>1.35</v>
      </c>
      <c r="S16" s="20">
        <v>1.0900000000000001</v>
      </c>
      <c r="T16" s="20">
        <v>0.61</v>
      </c>
      <c r="U16" s="20">
        <v>0.43</v>
      </c>
      <c r="V16" s="20">
        <v>-6.57</v>
      </c>
    </row>
    <row r="17" spans="1:30" x14ac:dyDescent="0.25">
      <c r="A17" s="20" t="s">
        <v>1572</v>
      </c>
      <c r="B17" s="20">
        <v>1.39</v>
      </c>
      <c r="C17" s="20">
        <v>1.27</v>
      </c>
      <c r="D17" s="20">
        <v>1.32</v>
      </c>
      <c r="E17" s="20">
        <v>0.67</v>
      </c>
      <c r="F17" s="20">
        <v>0.41</v>
      </c>
      <c r="G17" s="20">
        <v>-1.26</v>
      </c>
      <c r="O17" s="20" t="s">
        <v>1627</v>
      </c>
      <c r="P17" s="20">
        <v>1.59</v>
      </c>
      <c r="Q17" s="20">
        <v>1.45</v>
      </c>
      <c r="R17" s="20">
        <v>1.66</v>
      </c>
      <c r="S17" s="20">
        <v>0.69</v>
      </c>
      <c r="T17" s="20">
        <v>0.61</v>
      </c>
      <c r="U17" s="20">
        <v>0.43</v>
      </c>
      <c r="V17" s="20">
        <v>-6.36</v>
      </c>
      <c r="W17" s="14"/>
      <c r="X17" s="14"/>
      <c r="Y17" s="14"/>
      <c r="Z17" s="14"/>
      <c r="AA17" s="14"/>
      <c r="AB17" s="14"/>
      <c r="AC17" s="14"/>
      <c r="AD17" s="14"/>
    </row>
    <row r="18" spans="1:30" x14ac:dyDescent="0.25">
      <c r="A18" s="20" t="s">
        <v>1573</v>
      </c>
      <c r="B18" s="20">
        <v>1.35</v>
      </c>
      <c r="C18" s="20">
        <v>1.46</v>
      </c>
      <c r="D18" s="20">
        <v>1.33</v>
      </c>
      <c r="E18" s="20">
        <v>0.67</v>
      </c>
      <c r="F18" s="20">
        <v>0.46</v>
      </c>
      <c r="G18" s="20">
        <v>-1.06</v>
      </c>
      <c r="O18" s="20" t="s">
        <v>1628</v>
      </c>
      <c r="P18" s="20">
        <v>1.36</v>
      </c>
      <c r="Q18" s="20">
        <v>1.1000000000000001</v>
      </c>
      <c r="R18" s="20">
        <v>1.67</v>
      </c>
      <c r="S18" s="20">
        <v>1.3</v>
      </c>
      <c r="T18" s="20">
        <v>0.61</v>
      </c>
      <c r="U18" s="20">
        <v>0.44</v>
      </c>
      <c r="V18" s="20">
        <v>-4.92</v>
      </c>
    </row>
    <row r="19" spans="1:30" x14ac:dyDescent="0.25">
      <c r="A19" s="20" t="s">
        <v>1574</v>
      </c>
      <c r="B19" s="20">
        <v>1.2</v>
      </c>
      <c r="C19" s="20">
        <v>1.1299999999999999</v>
      </c>
      <c r="D19" s="20">
        <v>1.21</v>
      </c>
      <c r="E19" s="20">
        <v>0.66</v>
      </c>
      <c r="F19" s="20">
        <v>0.24</v>
      </c>
      <c r="G19" s="20">
        <v>-1.52</v>
      </c>
      <c r="O19" s="20" t="s">
        <v>1629</v>
      </c>
      <c r="P19" s="20">
        <v>1.47</v>
      </c>
      <c r="Q19" s="20">
        <v>1.29</v>
      </c>
      <c r="R19" s="20">
        <v>1.46</v>
      </c>
      <c r="S19" s="20">
        <v>1.07</v>
      </c>
      <c r="T19" s="20">
        <v>0.61</v>
      </c>
      <c r="U19" s="20">
        <v>0.4</v>
      </c>
      <c r="V19" s="20">
        <v>-5.57</v>
      </c>
      <c r="W19" s="14"/>
      <c r="X19" s="14"/>
      <c r="Y19" s="14"/>
      <c r="Z19" s="14"/>
      <c r="AA19" s="14"/>
      <c r="AB19" s="14"/>
      <c r="AC19" s="14"/>
      <c r="AD19" s="14"/>
    </row>
    <row r="20" spans="1:30" x14ac:dyDescent="0.25">
      <c r="A20" s="20" t="s">
        <v>1575</v>
      </c>
      <c r="B20" s="20">
        <v>1.2</v>
      </c>
      <c r="C20" s="20">
        <v>1.17</v>
      </c>
      <c r="D20" s="20">
        <v>1.29</v>
      </c>
      <c r="E20" s="20">
        <v>0.66</v>
      </c>
      <c r="F20" s="20">
        <v>0.28999999999999998</v>
      </c>
      <c r="G20" s="20">
        <v>-1.1399999999999999</v>
      </c>
      <c r="O20" s="20" t="s">
        <v>1630</v>
      </c>
      <c r="P20" s="20">
        <v>1.38</v>
      </c>
      <c r="Q20" s="20">
        <v>1.58</v>
      </c>
      <c r="R20" s="20">
        <v>1.63</v>
      </c>
      <c r="S20" s="20">
        <v>0.72</v>
      </c>
      <c r="T20" s="20">
        <v>0.61</v>
      </c>
      <c r="U20" s="20">
        <v>0.41</v>
      </c>
      <c r="V20" s="20">
        <v>-4.84</v>
      </c>
    </row>
    <row r="21" spans="1:30" x14ac:dyDescent="0.25">
      <c r="A21" s="20" t="s">
        <v>1576</v>
      </c>
      <c r="B21" s="20">
        <v>1.4</v>
      </c>
      <c r="C21" s="20">
        <v>1.29</v>
      </c>
      <c r="D21" s="20">
        <v>1.25</v>
      </c>
      <c r="E21" s="20">
        <v>0.66</v>
      </c>
      <c r="F21" s="20">
        <v>0.39</v>
      </c>
      <c r="G21" s="20">
        <v>-0.84</v>
      </c>
      <c r="O21" s="20" t="s">
        <v>1631</v>
      </c>
      <c r="P21" s="20">
        <v>1.61</v>
      </c>
      <c r="Q21" s="20">
        <v>1.65</v>
      </c>
      <c r="R21" s="20">
        <v>1.41</v>
      </c>
      <c r="S21" s="20">
        <v>0.94</v>
      </c>
      <c r="T21" s="20">
        <v>0.61</v>
      </c>
      <c r="U21" s="20">
        <v>0.49</v>
      </c>
      <c r="V21" s="20">
        <v>-3.15</v>
      </c>
      <c r="W21" s="14"/>
      <c r="X21" s="14"/>
      <c r="Y21" s="14"/>
      <c r="Z21" s="14"/>
      <c r="AA21" s="14"/>
      <c r="AB21" s="14"/>
      <c r="AC21" s="14"/>
      <c r="AD21" s="14"/>
    </row>
    <row r="22" spans="1:30" x14ac:dyDescent="0.25">
      <c r="A22" s="20" t="s">
        <v>1577</v>
      </c>
      <c r="B22" s="20">
        <v>1.25</v>
      </c>
      <c r="C22" s="20">
        <v>1.35</v>
      </c>
      <c r="D22" s="20">
        <v>1.19</v>
      </c>
      <c r="E22" s="20">
        <v>0.65</v>
      </c>
      <c r="F22" s="20">
        <v>0.34</v>
      </c>
      <c r="G22" s="20">
        <v>-0.77</v>
      </c>
      <c r="O22" s="20" t="s">
        <v>1632</v>
      </c>
      <c r="P22" s="20">
        <v>1.27</v>
      </c>
      <c r="Q22" s="20">
        <v>1.57</v>
      </c>
      <c r="R22" s="20">
        <v>1.24</v>
      </c>
      <c r="S22" s="20">
        <v>1.17</v>
      </c>
      <c r="T22" s="20">
        <v>0.6</v>
      </c>
      <c r="U22" s="20">
        <v>0.39</v>
      </c>
      <c r="V22" s="20">
        <v>-4.76</v>
      </c>
    </row>
    <row r="23" spans="1:30" x14ac:dyDescent="0.25">
      <c r="A23" s="20" t="s">
        <v>1578</v>
      </c>
      <c r="B23" s="20">
        <v>1.38</v>
      </c>
      <c r="C23" s="20">
        <v>1.21</v>
      </c>
      <c r="D23" s="20">
        <v>1.25</v>
      </c>
      <c r="E23" s="20">
        <v>0.65</v>
      </c>
      <c r="F23" s="20">
        <v>0.36</v>
      </c>
      <c r="G23" s="20">
        <v>-0.7</v>
      </c>
      <c r="O23" s="20" t="s">
        <v>1633</v>
      </c>
      <c r="P23" s="20">
        <v>1.39</v>
      </c>
      <c r="Q23" s="20">
        <v>1.34</v>
      </c>
      <c r="R23" s="20">
        <v>1.19</v>
      </c>
      <c r="S23" s="20">
        <v>1.33</v>
      </c>
      <c r="T23" s="20">
        <v>0.6</v>
      </c>
      <c r="U23" s="20">
        <v>0.39</v>
      </c>
      <c r="V23" s="20">
        <v>-4.4400000000000004</v>
      </c>
      <c r="W23" s="14"/>
      <c r="X23" s="14"/>
      <c r="Y23" s="14"/>
      <c r="Z23" s="14"/>
      <c r="AA23" s="14"/>
      <c r="AB23" s="14"/>
      <c r="AC23" s="14"/>
      <c r="AD23" s="14"/>
    </row>
    <row r="24" spans="1:30" x14ac:dyDescent="0.25">
      <c r="A24" s="20" t="s">
        <v>1579</v>
      </c>
      <c r="B24" s="20">
        <v>1.25</v>
      </c>
      <c r="C24" s="20">
        <v>1.36</v>
      </c>
      <c r="D24" s="20">
        <v>1.19</v>
      </c>
      <c r="E24" s="20">
        <v>0.65</v>
      </c>
      <c r="F24" s="20">
        <v>0.34</v>
      </c>
      <c r="G24" s="20">
        <v>-0.72</v>
      </c>
      <c r="O24" s="20" t="s">
        <v>1634</v>
      </c>
      <c r="P24" s="20">
        <v>1.37</v>
      </c>
      <c r="Q24" s="20">
        <v>1.45</v>
      </c>
      <c r="R24" s="20">
        <v>1.34</v>
      </c>
      <c r="S24" s="20">
        <v>1.1200000000000001</v>
      </c>
      <c r="T24" s="20">
        <v>0.6</v>
      </c>
      <c r="U24" s="20">
        <v>0.4</v>
      </c>
      <c r="V24" s="20">
        <v>-3.99</v>
      </c>
    </row>
    <row r="25" spans="1:30" x14ac:dyDescent="0.25">
      <c r="A25" s="20" t="s">
        <v>1580</v>
      </c>
      <c r="B25" s="20">
        <v>1.26</v>
      </c>
      <c r="C25" s="20">
        <v>1.32</v>
      </c>
      <c r="D25" s="20">
        <v>1.1499999999999999</v>
      </c>
      <c r="E25" s="20">
        <v>0.64</v>
      </c>
      <c r="F25" s="20">
        <v>0.32</v>
      </c>
      <c r="G25" s="20">
        <v>-0.65</v>
      </c>
      <c r="O25" s="21" t="s">
        <v>1583</v>
      </c>
      <c r="P25" s="21">
        <v>1.42</v>
      </c>
      <c r="Q25" s="21">
        <v>1.36</v>
      </c>
      <c r="R25" s="21">
        <v>1.3</v>
      </c>
      <c r="S25" s="21">
        <v>1.31</v>
      </c>
      <c r="T25" s="21">
        <v>0.6</v>
      </c>
      <c r="U25" s="21">
        <v>0.43</v>
      </c>
      <c r="V25" s="21">
        <v>-3.14</v>
      </c>
      <c r="W25" s="14"/>
      <c r="X25" s="14"/>
      <c r="Y25" s="14"/>
      <c r="Z25" s="14"/>
      <c r="AA25" s="14"/>
      <c r="AB25" s="14"/>
      <c r="AC25" s="14"/>
      <c r="AD25" s="14"/>
    </row>
    <row r="26" spans="1:30" x14ac:dyDescent="0.25">
      <c r="A26" s="20" t="s">
        <v>1581</v>
      </c>
      <c r="B26" s="20">
        <v>1.24</v>
      </c>
      <c r="C26" s="20">
        <v>1.47</v>
      </c>
      <c r="D26" s="20">
        <v>1.35</v>
      </c>
      <c r="E26" s="20">
        <v>0.64</v>
      </c>
      <c r="F26" s="20">
        <v>0.44</v>
      </c>
      <c r="G26" s="20">
        <v>-0.34</v>
      </c>
      <c r="O26" s="20" t="s">
        <v>1635</v>
      </c>
      <c r="P26" s="20">
        <v>1.26</v>
      </c>
      <c r="Q26" s="20">
        <v>1.25</v>
      </c>
      <c r="R26" s="20">
        <v>1.44</v>
      </c>
      <c r="S26" s="20">
        <v>1.1299999999999999</v>
      </c>
      <c r="T26" s="20">
        <v>0.6</v>
      </c>
      <c r="U26" s="20">
        <v>0.35</v>
      </c>
      <c r="V26" s="20">
        <v>-4.68</v>
      </c>
    </row>
    <row r="27" spans="1:30" x14ac:dyDescent="0.25">
      <c r="A27" s="20" t="s">
        <v>1582</v>
      </c>
      <c r="B27" s="20">
        <v>1.29</v>
      </c>
      <c r="C27" s="20">
        <v>1.24</v>
      </c>
      <c r="D27" s="20">
        <v>1.1200000000000001</v>
      </c>
      <c r="E27" s="20">
        <v>0.64</v>
      </c>
      <c r="F27" s="20">
        <v>0.28999999999999998</v>
      </c>
      <c r="G27" s="20">
        <v>-0.6</v>
      </c>
      <c r="O27" s="20" t="s">
        <v>1636</v>
      </c>
      <c r="P27" s="20">
        <v>1.52</v>
      </c>
      <c r="Q27" s="20">
        <v>1.41</v>
      </c>
      <c r="R27" s="20">
        <v>1.31</v>
      </c>
      <c r="S27" s="20">
        <v>0.99</v>
      </c>
      <c r="T27" s="20">
        <v>0.6</v>
      </c>
      <c r="U27" s="20">
        <v>0.39</v>
      </c>
      <c r="V27" s="20">
        <v>-3.68</v>
      </c>
      <c r="W27" s="14"/>
      <c r="X27" s="14"/>
      <c r="Y27" s="14"/>
      <c r="Z27" s="14"/>
      <c r="AA27" s="14"/>
      <c r="AB27" s="14"/>
      <c r="AC27" s="14"/>
      <c r="AD27" s="14"/>
    </row>
    <row r="28" spans="1:30" s="17" customFormat="1" x14ac:dyDescent="0.25">
      <c r="A28" s="21" t="s">
        <v>1583</v>
      </c>
      <c r="B28" s="21">
        <v>1.98</v>
      </c>
      <c r="C28" s="21">
        <v>1.79</v>
      </c>
      <c r="D28" s="21">
        <v>1.51</v>
      </c>
      <c r="E28" s="21">
        <v>0.64</v>
      </c>
      <c r="F28" s="21">
        <v>0.81</v>
      </c>
      <c r="G28" s="21">
        <v>0.31</v>
      </c>
      <c r="K28"/>
      <c r="L28" s="14"/>
      <c r="M28" s="14"/>
      <c r="N28" s="14"/>
      <c r="O28" s="20" t="s">
        <v>1637</v>
      </c>
      <c r="P28" s="20">
        <v>1.29</v>
      </c>
      <c r="Q28" s="20">
        <v>1.29</v>
      </c>
      <c r="R28" s="20">
        <v>1.46</v>
      </c>
      <c r="S28" s="20">
        <v>1.05</v>
      </c>
      <c r="T28" s="20">
        <v>0.6</v>
      </c>
      <c r="U28" s="20">
        <v>0.35</v>
      </c>
      <c r="V28" s="20">
        <v>-4.54</v>
      </c>
    </row>
    <row r="29" spans="1:30" x14ac:dyDescent="0.25">
      <c r="A29" s="20" t="s">
        <v>1584</v>
      </c>
      <c r="B29" s="20">
        <v>1.26</v>
      </c>
      <c r="C29" s="20">
        <v>1.27</v>
      </c>
      <c r="D29" s="20">
        <v>1.1100000000000001</v>
      </c>
      <c r="E29" s="20">
        <v>0.64</v>
      </c>
      <c r="F29" s="20">
        <v>0.28000000000000003</v>
      </c>
      <c r="G29" s="20">
        <v>-0.52</v>
      </c>
      <c r="H29" s="14"/>
      <c r="I29" s="14"/>
      <c r="J29" s="14"/>
      <c r="O29" s="20" t="s">
        <v>1638</v>
      </c>
      <c r="P29" s="20">
        <v>1.39</v>
      </c>
      <c r="Q29" s="20">
        <v>1.24</v>
      </c>
      <c r="R29" s="20">
        <v>1.34</v>
      </c>
      <c r="S29" s="20">
        <v>1.1399999999999999</v>
      </c>
      <c r="T29" s="20">
        <v>0.6</v>
      </c>
      <c r="U29" s="20">
        <v>0.35</v>
      </c>
      <c r="V29" s="20">
        <v>-4.05</v>
      </c>
      <c r="W29" s="14"/>
      <c r="X29" s="14"/>
      <c r="Y29" s="14"/>
      <c r="Z29" s="14"/>
      <c r="AA29" s="14"/>
      <c r="AB29" s="14"/>
      <c r="AC29" s="14"/>
      <c r="AD29" s="14"/>
    </row>
    <row r="30" spans="1:30" s="17" customFormat="1" x14ac:dyDescent="0.25">
      <c r="A30" s="21" t="s">
        <v>1585</v>
      </c>
      <c r="B30" s="21">
        <v>3.25</v>
      </c>
      <c r="C30" s="21">
        <v>3.14</v>
      </c>
      <c r="D30" s="21">
        <v>2</v>
      </c>
      <c r="E30" s="21">
        <v>0.64</v>
      </c>
      <c r="F30" s="21">
        <v>1.48</v>
      </c>
      <c r="G30" s="21">
        <v>1.2</v>
      </c>
      <c r="K30"/>
      <c r="L30" s="14"/>
      <c r="M30" s="14"/>
      <c r="N30" s="14"/>
      <c r="O30" s="20" t="s">
        <v>1639</v>
      </c>
      <c r="P30" s="20">
        <v>1.1399999999999999</v>
      </c>
      <c r="Q30" s="20">
        <v>1.24</v>
      </c>
      <c r="R30" s="20">
        <v>1.23</v>
      </c>
      <c r="S30" s="20">
        <v>1.28</v>
      </c>
      <c r="T30" s="20">
        <v>0.59</v>
      </c>
      <c r="U30" s="20">
        <v>0.28999999999999998</v>
      </c>
      <c r="V30" s="20">
        <v>-5.46</v>
      </c>
    </row>
    <row r="31" spans="1:30" x14ac:dyDescent="0.25">
      <c r="A31" s="20" t="s">
        <v>1586</v>
      </c>
      <c r="B31" s="20">
        <v>1.66</v>
      </c>
      <c r="C31" s="20">
        <v>1.56</v>
      </c>
      <c r="D31" s="20">
        <v>1.33</v>
      </c>
      <c r="E31" s="20">
        <v>0.64</v>
      </c>
      <c r="F31" s="20">
        <v>0.6</v>
      </c>
      <c r="G31" s="20">
        <v>0.04</v>
      </c>
      <c r="O31" s="20" t="s">
        <v>1640</v>
      </c>
      <c r="P31" s="20">
        <v>1.25</v>
      </c>
      <c r="Q31" s="20">
        <v>1.36</v>
      </c>
      <c r="R31" s="20">
        <v>1.33</v>
      </c>
      <c r="S31" s="20">
        <v>1.1299999999999999</v>
      </c>
      <c r="T31" s="20">
        <v>0.59</v>
      </c>
      <c r="U31" s="20">
        <v>0.34</v>
      </c>
      <c r="V31" s="20">
        <v>-3.56</v>
      </c>
      <c r="W31" s="14"/>
      <c r="X31" s="14"/>
      <c r="Y31" s="14"/>
      <c r="Z31" s="14"/>
      <c r="AA31" s="14"/>
      <c r="AB31" s="14"/>
      <c r="AC31" s="14"/>
      <c r="AD31" s="14"/>
    </row>
    <row r="32" spans="1:30" x14ac:dyDescent="0.25">
      <c r="A32" s="20" t="s">
        <v>1587</v>
      </c>
      <c r="B32" s="20">
        <v>1.42</v>
      </c>
      <c r="C32" s="20">
        <v>1.25</v>
      </c>
      <c r="D32" s="20">
        <v>1.2</v>
      </c>
      <c r="E32" s="20">
        <v>0.63</v>
      </c>
      <c r="F32" s="20">
        <v>0.37</v>
      </c>
      <c r="G32" s="20">
        <v>-0.28999999999999998</v>
      </c>
      <c r="O32" s="20" t="s">
        <v>1641</v>
      </c>
      <c r="P32" s="20">
        <v>1.36</v>
      </c>
      <c r="Q32" s="20">
        <v>1.53</v>
      </c>
      <c r="R32" s="20">
        <v>1.34</v>
      </c>
      <c r="S32" s="20">
        <v>0.98</v>
      </c>
      <c r="T32" s="20">
        <v>0.59</v>
      </c>
      <c r="U32" s="20">
        <v>0.38</v>
      </c>
      <c r="V32" s="20">
        <v>-3.06</v>
      </c>
    </row>
    <row r="33" spans="1:34" x14ac:dyDescent="0.25">
      <c r="A33" s="20" t="s">
        <v>1588</v>
      </c>
      <c r="B33" s="20">
        <v>1.27</v>
      </c>
      <c r="C33" s="20">
        <v>1.17</v>
      </c>
      <c r="D33" s="20">
        <v>1.43</v>
      </c>
      <c r="E33" s="20">
        <v>0.62</v>
      </c>
      <c r="F33" s="20">
        <v>0.37</v>
      </c>
      <c r="G33" s="20">
        <v>-0.08</v>
      </c>
      <c r="O33" s="20" t="s">
        <v>1642</v>
      </c>
      <c r="P33" s="20">
        <v>1.38</v>
      </c>
      <c r="Q33" s="20">
        <v>1.45</v>
      </c>
      <c r="R33" s="20">
        <v>1.31</v>
      </c>
      <c r="S33" s="20">
        <v>1.18</v>
      </c>
      <c r="T33" s="20">
        <v>0.59</v>
      </c>
      <c r="U33" s="20">
        <v>0.41</v>
      </c>
      <c r="V33" s="20">
        <v>-2.7</v>
      </c>
      <c r="W33" s="14"/>
      <c r="X33" s="14"/>
      <c r="Y33" s="14"/>
      <c r="Z33" s="14"/>
      <c r="AA33" s="14"/>
      <c r="AB33" s="14"/>
      <c r="AC33" s="14"/>
      <c r="AD33" s="14"/>
    </row>
    <row r="34" spans="1:34" x14ac:dyDescent="0.25">
      <c r="A34" s="20" t="s">
        <v>1589</v>
      </c>
      <c r="B34" s="20">
        <v>1.68</v>
      </c>
      <c r="C34" s="20">
        <v>1.83</v>
      </c>
      <c r="D34" s="20">
        <v>1.38</v>
      </c>
      <c r="E34" s="20">
        <v>0.62</v>
      </c>
      <c r="F34" s="20">
        <v>0.7</v>
      </c>
      <c r="G34" s="20">
        <v>0.38</v>
      </c>
      <c r="O34" s="20" t="s">
        <v>1643</v>
      </c>
      <c r="P34" s="20">
        <v>1.22</v>
      </c>
      <c r="Q34" s="20">
        <v>1.3</v>
      </c>
      <c r="R34" s="20">
        <v>1.19</v>
      </c>
      <c r="S34" s="20">
        <v>1.23</v>
      </c>
      <c r="T34" s="20">
        <v>0.59</v>
      </c>
      <c r="U34" s="20">
        <v>0.3</v>
      </c>
      <c r="V34" s="20">
        <v>-3.55</v>
      </c>
    </row>
    <row r="35" spans="1:34" x14ac:dyDescent="0.25">
      <c r="A35" s="20" t="s">
        <v>1590</v>
      </c>
      <c r="B35" s="20">
        <v>1.45</v>
      </c>
      <c r="C35" s="20">
        <v>1.48</v>
      </c>
      <c r="D35" s="20">
        <v>1.19</v>
      </c>
      <c r="E35" s="20">
        <v>0.62</v>
      </c>
      <c r="F35" s="20">
        <v>0.46</v>
      </c>
      <c r="G35" s="20">
        <v>0.11</v>
      </c>
      <c r="H35" s="14"/>
      <c r="I35" s="14"/>
      <c r="J35" s="14"/>
      <c r="O35" s="20" t="s">
        <v>1644</v>
      </c>
      <c r="P35" s="20">
        <v>1.1599999999999999</v>
      </c>
      <c r="Q35" s="20">
        <v>1.38</v>
      </c>
      <c r="R35" s="20">
        <v>1.36</v>
      </c>
      <c r="S35" s="20">
        <v>1.23</v>
      </c>
      <c r="T35" s="20">
        <v>0.57999999999999996</v>
      </c>
      <c r="U35" s="20">
        <v>0.36</v>
      </c>
      <c r="V35" s="20">
        <v>-2.4</v>
      </c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</row>
    <row r="36" spans="1:34" x14ac:dyDescent="0.25">
      <c r="A36" s="20" t="s">
        <v>1591</v>
      </c>
      <c r="B36" s="20">
        <v>1.28</v>
      </c>
      <c r="C36" s="20">
        <v>1.34</v>
      </c>
      <c r="D36" s="20">
        <v>1.61</v>
      </c>
      <c r="E36" s="20">
        <v>0.62</v>
      </c>
      <c r="F36" s="20">
        <v>0.5</v>
      </c>
      <c r="G36" s="20">
        <v>0.23</v>
      </c>
      <c r="H36" s="14"/>
      <c r="I36" s="14"/>
      <c r="J36" s="14"/>
      <c r="O36" s="20" t="s">
        <v>1645</v>
      </c>
      <c r="P36" s="20">
        <v>1.29</v>
      </c>
      <c r="Q36" s="20">
        <v>1.38</v>
      </c>
      <c r="R36" s="20">
        <v>1.32</v>
      </c>
      <c r="S36" s="20">
        <v>1.0900000000000001</v>
      </c>
      <c r="T36" s="20">
        <v>0.57999999999999996</v>
      </c>
      <c r="U36" s="20">
        <v>0.34</v>
      </c>
      <c r="V36" s="20">
        <v>-2.46</v>
      </c>
      <c r="W36" s="14"/>
      <c r="X36" s="14"/>
    </row>
    <row r="37" spans="1:34" x14ac:dyDescent="0.25">
      <c r="A37" s="20" t="s">
        <v>1592</v>
      </c>
      <c r="B37" s="20">
        <v>1.53</v>
      </c>
      <c r="C37" s="20">
        <v>1.23</v>
      </c>
      <c r="D37" s="20">
        <v>1.26</v>
      </c>
      <c r="E37" s="20">
        <v>0.61</v>
      </c>
      <c r="F37" s="20">
        <v>0.42</v>
      </c>
      <c r="G37" s="20">
        <v>0.23</v>
      </c>
      <c r="O37" s="20" t="s">
        <v>1646</v>
      </c>
      <c r="P37" s="20">
        <v>1.21</v>
      </c>
      <c r="Q37" s="20">
        <v>1.22</v>
      </c>
      <c r="R37" s="20">
        <v>1.22</v>
      </c>
      <c r="S37" s="20">
        <v>1.1100000000000001</v>
      </c>
      <c r="T37" s="20">
        <v>0.57999999999999996</v>
      </c>
      <c r="U37" s="20">
        <v>0.25</v>
      </c>
      <c r="V37" s="20">
        <v>-3.16</v>
      </c>
      <c r="W37" s="14"/>
      <c r="X37" s="14"/>
      <c r="Y37" s="14"/>
      <c r="Z37" s="14"/>
      <c r="AA37" s="14"/>
      <c r="AB37" s="14"/>
      <c r="AC37" s="14"/>
      <c r="AD37" s="14"/>
    </row>
    <row r="38" spans="1:34" x14ac:dyDescent="0.25">
      <c r="A38" s="20" t="s">
        <v>1593</v>
      </c>
      <c r="B38" s="20">
        <v>1.1100000000000001</v>
      </c>
      <c r="C38" s="20">
        <v>1.32</v>
      </c>
      <c r="D38" s="20">
        <v>1.4</v>
      </c>
      <c r="E38" s="20">
        <v>0.61</v>
      </c>
      <c r="F38" s="20">
        <v>0.35</v>
      </c>
      <c r="G38" s="20">
        <v>0.15</v>
      </c>
      <c r="O38" s="20" t="s">
        <v>1647</v>
      </c>
      <c r="P38" s="20">
        <v>1.43</v>
      </c>
      <c r="Q38" s="20">
        <v>1.49</v>
      </c>
      <c r="R38" s="20">
        <v>1.37</v>
      </c>
      <c r="S38" s="20">
        <v>0.9</v>
      </c>
      <c r="T38" s="20">
        <v>0.57999999999999996</v>
      </c>
      <c r="U38" s="20">
        <v>0.38</v>
      </c>
      <c r="V38" s="20">
        <v>-2.0499999999999998</v>
      </c>
    </row>
    <row r="39" spans="1:34" x14ac:dyDescent="0.25">
      <c r="A39" s="20" t="s">
        <v>1591</v>
      </c>
      <c r="B39" s="20">
        <v>1.28</v>
      </c>
      <c r="C39" s="20">
        <v>1.34</v>
      </c>
      <c r="D39" s="20">
        <v>1.61</v>
      </c>
      <c r="E39" s="20">
        <v>0.62</v>
      </c>
      <c r="F39" s="20">
        <v>0.5</v>
      </c>
      <c r="G39" s="20">
        <v>0.23</v>
      </c>
      <c r="H39" s="14"/>
      <c r="I39" s="14"/>
      <c r="J39" s="14"/>
      <c r="O39" s="20" t="s">
        <v>1648</v>
      </c>
      <c r="P39" s="20">
        <v>1.38</v>
      </c>
      <c r="Q39" s="20">
        <v>1.43</v>
      </c>
      <c r="R39" s="20">
        <v>1.43</v>
      </c>
      <c r="S39" s="20">
        <v>1.1000000000000001</v>
      </c>
      <c r="T39" s="20">
        <v>0.56999999999999995</v>
      </c>
      <c r="U39" s="20">
        <v>0.42</v>
      </c>
      <c r="V39" s="20">
        <v>-1.5</v>
      </c>
      <c r="W39" s="14"/>
      <c r="X39" s="14"/>
      <c r="Y39" s="14"/>
      <c r="Z39" s="14"/>
      <c r="AA39" s="14"/>
      <c r="AB39" s="14"/>
      <c r="AC39" s="14"/>
      <c r="AD39" s="14"/>
    </row>
    <row r="40" spans="1:34" x14ac:dyDescent="0.25">
      <c r="A40" s="20" t="s">
        <v>1592</v>
      </c>
      <c r="B40" s="20">
        <v>1.53</v>
      </c>
      <c r="C40" s="20">
        <v>1.23</v>
      </c>
      <c r="D40" s="20">
        <v>1.26</v>
      </c>
      <c r="E40" s="20">
        <v>0.61</v>
      </c>
      <c r="F40" s="20">
        <v>0.42</v>
      </c>
      <c r="G40" s="20">
        <v>0.23</v>
      </c>
      <c r="O40" s="20" t="s">
        <v>1649</v>
      </c>
      <c r="P40" s="20">
        <v>1.2</v>
      </c>
      <c r="Q40" s="20">
        <v>1.21</v>
      </c>
      <c r="R40" s="20">
        <v>1.21</v>
      </c>
      <c r="S40" s="20">
        <v>1.29</v>
      </c>
      <c r="T40" s="20">
        <v>0.56000000000000005</v>
      </c>
      <c r="U40" s="20">
        <v>0.3</v>
      </c>
      <c r="V40" s="20">
        <v>-1.79</v>
      </c>
    </row>
    <row r="41" spans="1:34" x14ac:dyDescent="0.25">
      <c r="A41" s="20" t="s">
        <v>1593</v>
      </c>
      <c r="B41" s="20">
        <v>1.1100000000000001</v>
      </c>
      <c r="C41" s="20">
        <v>1.32</v>
      </c>
      <c r="D41" s="20">
        <v>1.4</v>
      </c>
      <c r="E41" s="20">
        <v>0.61</v>
      </c>
      <c r="F41" s="20">
        <v>0.35</v>
      </c>
      <c r="G41" s="20">
        <v>0.15</v>
      </c>
      <c r="O41" s="20" t="s">
        <v>1650</v>
      </c>
      <c r="P41" s="20">
        <v>1.22</v>
      </c>
      <c r="Q41" s="20">
        <v>1.24</v>
      </c>
      <c r="R41" s="20">
        <v>1.31</v>
      </c>
      <c r="S41" s="20">
        <v>1.1100000000000001</v>
      </c>
      <c r="T41" s="20">
        <v>0.56000000000000005</v>
      </c>
      <c r="U41" s="20">
        <v>0.28999999999999998</v>
      </c>
      <c r="V41" s="20">
        <v>-1.62</v>
      </c>
      <c r="W41" s="14"/>
      <c r="X41" s="14"/>
      <c r="Y41" s="14"/>
      <c r="Z41" s="14"/>
      <c r="AA41" s="14"/>
      <c r="AB41" s="14"/>
      <c r="AC41" s="14"/>
      <c r="AD41" s="14"/>
    </row>
    <row r="42" spans="1:34" x14ac:dyDescent="0.25">
      <c r="A42" s="20" t="s">
        <v>1594</v>
      </c>
      <c r="B42" s="20">
        <v>1.1000000000000001</v>
      </c>
      <c r="C42" s="20">
        <v>1.24</v>
      </c>
      <c r="D42" s="20">
        <v>1.39</v>
      </c>
      <c r="E42" s="20">
        <v>0.61</v>
      </c>
      <c r="F42" s="20">
        <v>0.31</v>
      </c>
      <c r="G42" s="20">
        <v>0.15</v>
      </c>
      <c r="H42" s="14"/>
      <c r="I42" s="14"/>
      <c r="J42" s="14"/>
      <c r="O42" s="20" t="s">
        <v>1651</v>
      </c>
      <c r="P42" s="20">
        <v>1.31</v>
      </c>
      <c r="Q42" s="20">
        <v>1.29</v>
      </c>
      <c r="R42" s="20">
        <v>1.28</v>
      </c>
      <c r="S42" s="20">
        <v>1.0900000000000001</v>
      </c>
      <c r="T42" s="20">
        <v>0.56000000000000005</v>
      </c>
      <c r="U42" s="20">
        <v>0.31</v>
      </c>
      <c r="V42" s="20">
        <v>-1.48</v>
      </c>
    </row>
    <row r="43" spans="1:34" x14ac:dyDescent="0.25">
      <c r="A43" s="20" t="s">
        <v>1595</v>
      </c>
      <c r="B43" s="20">
        <v>1.99</v>
      </c>
      <c r="C43" s="20">
        <v>2.2200000000000002</v>
      </c>
      <c r="D43" s="20">
        <v>3.2</v>
      </c>
      <c r="E43" s="20">
        <v>0.6</v>
      </c>
      <c r="F43" s="20">
        <v>1.3</v>
      </c>
      <c r="G43" s="20">
        <v>1.27</v>
      </c>
      <c r="O43" s="20" t="s">
        <v>1652</v>
      </c>
      <c r="P43" s="20">
        <v>1.3</v>
      </c>
      <c r="Q43" s="20">
        <v>1.38</v>
      </c>
      <c r="R43" s="20">
        <v>1.1399999999999999</v>
      </c>
      <c r="S43" s="20">
        <v>1.2</v>
      </c>
      <c r="T43" s="20">
        <v>0.55000000000000004</v>
      </c>
      <c r="U43" s="20">
        <v>0.33</v>
      </c>
      <c r="V43" s="20">
        <v>-1.18</v>
      </c>
      <c r="W43" s="14"/>
      <c r="X43" s="14"/>
      <c r="Y43" s="14"/>
      <c r="Z43" s="14"/>
      <c r="AA43" s="14"/>
      <c r="AB43" s="14"/>
      <c r="AC43" s="14"/>
      <c r="AD43" s="14"/>
    </row>
    <row r="44" spans="1:34" x14ac:dyDescent="0.25">
      <c r="A44" s="20" t="s">
        <v>1596</v>
      </c>
      <c r="B44" s="20">
        <v>1.3</v>
      </c>
      <c r="C44" s="20">
        <v>1.46</v>
      </c>
      <c r="D44" s="20">
        <v>1.08</v>
      </c>
      <c r="E44" s="20">
        <v>0.59</v>
      </c>
      <c r="F44" s="20">
        <v>0.36</v>
      </c>
      <c r="G44" s="20">
        <v>0.46</v>
      </c>
      <c r="H44" s="14"/>
      <c r="I44" s="14"/>
      <c r="J44" s="14"/>
      <c r="O44" s="20" t="s">
        <v>1653</v>
      </c>
      <c r="P44" s="20">
        <v>1.23</v>
      </c>
      <c r="Q44" s="20">
        <v>1.19</v>
      </c>
      <c r="R44" s="20">
        <v>1.21</v>
      </c>
      <c r="S44" s="20">
        <v>1.24</v>
      </c>
      <c r="T44" s="20">
        <v>0.54</v>
      </c>
      <c r="U44" s="20">
        <v>0.28999999999999998</v>
      </c>
      <c r="V44" s="20">
        <v>-1.23</v>
      </c>
      <c r="W44" s="14"/>
      <c r="X44" s="14"/>
    </row>
    <row r="45" spans="1:34" x14ac:dyDescent="0.25">
      <c r="A45" s="20" t="s">
        <v>1597</v>
      </c>
      <c r="B45" s="20">
        <v>1.3</v>
      </c>
      <c r="C45" s="20">
        <v>1.06</v>
      </c>
      <c r="D45" s="20">
        <v>1.44</v>
      </c>
      <c r="E45" s="20">
        <v>0.59</v>
      </c>
      <c r="F45" s="20">
        <v>0.34</v>
      </c>
      <c r="G45" s="20">
        <v>0.5</v>
      </c>
      <c r="O45" s="20" t="s">
        <v>1654</v>
      </c>
      <c r="P45" s="20">
        <v>1.38</v>
      </c>
      <c r="Q45" s="20">
        <v>1.38</v>
      </c>
      <c r="R45" s="20">
        <v>1.38</v>
      </c>
      <c r="S45" s="20">
        <v>1.03</v>
      </c>
      <c r="T45" s="20">
        <v>0.51</v>
      </c>
      <c r="U45" s="20">
        <v>0.37</v>
      </c>
      <c r="V45" s="20">
        <v>-0.4</v>
      </c>
      <c r="W45" s="14"/>
      <c r="X45" s="14"/>
      <c r="Y45" s="14"/>
      <c r="Z45" s="14"/>
      <c r="AA45" s="14"/>
      <c r="AB45" s="14"/>
      <c r="AC45" s="14"/>
      <c r="AD45" s="14"/>
    </row>
    <row r="46" spans="1:34" x14ac:dyDescent="0.25">
      <c r="A46" s="20" t="s">
        <v>1598</v>
      </c>
      <c r="B46" s="20">
        <v>1.04</v>
      </c>
      <c r="C46" s="20">
        <v>1.43</v>
      </c>
      <c r="D46" s="20">
        <v>1.47</v>
      </c>
      <c r="E46" s="20">
        <v>0.56999999999999995</v>
      </c>
      <c r="F46" s="20">
        <v>0.39</v>
      </c>
      <c r="G46" s="20">
        <v>0.75</v>
      </c>
      <c r="O46" s="20" t="s">
        <v>1655</v>
      </c>
      <c r="P46" s="20">
        <v>1.61</v>
      </c>
      <c r="Q46" s="20">
        <v>1.59</v>
      </c>
      <c r="R46" s="20">
        <v>1.6</v>
      </c>
      <c r="S46" s="20">
        <v>1.01</v>
      </c>
      <c r="T46" s="20">
        <v>0.46</v>
      </c>
      <c r="U46" s="20">
        <v>0.54</v>
      </c>
      <c r="V46" s="20">
        <v>0.41</v>
      </c>
    </row>
    <row r="47" spans="1:34" x14ac:dyDescent="0.25">
      <c r="A47" s="20" t="s">
        <v>1599</v>
      </c>
      <c r="B47" s="20">
        <v>1.74</v>
      </c>
      <c r="C47" s="20">
        <v>1.24</v>
      </c>
      <c r="D47" s="20">
        <v>1.29</v>
      </c>
      <c r="E47" s="20">
        <v>0.56999999999999995</v>
      </c>
      <c r="F47" s="20">
        <v>0.51</v>
      </c>
      <c r="G47" s="20">
        <v>0.86</v>
      </c>
      <c r="H47" s="14"/>
      <c r="I47" s="14"/>
      <c r="J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34" x14ac:dyDescent="0.25">
      <c r="A48" s="20" t="s">
        <v>1600</v>
      </c>
      <c r="B48" s="20">
        <v>2.96</v>
      </c>
      <c r="C48" s="20">
        <v>2.87</v>
      </c>
      <c r="D48" s="20">
        <v>1.56</v>
      </c>
      <c r="E48" s="20">
        <v>0.56000000000000005</v>
      </c>
      <c r="F48" s="20">
        <v>1.3</v>
      </c>
      <c r="G48" s="20">
        <v>1.56</v>
      </c>
    </row>
    <row r="49" spans="1:24" x14ac:dyDescent="0.25">
      <c r="A49" s="20" t="s">
        <v>1601</v>
      </c>
      <c r="B49" s="20">
        <v>1.1299999999999999</v>
      </c>
      <c r="C49" s="20">
        <v>1.56</v>
      </c>
      <c r="D49" s="20">
        <v>1.79</v>
      </c>
      <c r="E49" s="20">
        <v>0.56000000000000005</v>
      </c>
      <c r="F49" s="20">
        <v>0.57999999999999996</v>
      </c>
      <c r="G49" s="20">
        <v>1.05</v>
      </c>
    </row>
    <row r="50" spans="1:24" x14ac:dyDescent="0.25">
      <c r="A50" s="20" t="s">
        <v>1602</v>
      </c>
      <c r="B50" s="20">
        <v>1.54</v>
      </c>
      <c r="C50" s="20">
        <v>1.63</v>
      </c>
      <c r="D50" s="20">
        <v>1.06</v>
      </c>
      <c r="E50" s="20">
        <v>0.56000000000000005</v>
      </c>
      <c r="F50" s="20">
        <v>0.5</v>
      </c>
      <c r="G50" s="20">
        <v>1</v>
      </c>
      <c r="H50" s="14"/>
      <c r="I50" s="14"/>
      <c r="J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x14ac:dyDescent="0.25">
      <c r="A51" s="20" t="s">
        <v>1603</v>
      </c>
      <c r="B51" s="20">
        <v>1.34</v>
      </c>
      <c r="C51" s="20">
        <v>0.96</v>
      </c>
      <c r="D51" s="20">
        <v>1.47</v>
      </c>
      <c r="E51" s="20">
        <v>0.55000000000000004</v>
      </c>
      <c r="F51" s="20">
        <v>0.33</v>
      </c>
      <c r="G51" s="20">
        <v>0.97</v>
      </c>
    </row>
    <row r="52" spans="1:24" x14ac:dyDescent="0.25">
      <c r="A52" s="20" t="s">
        <v>1604</v>
      </c>
      <c r="B52" s="20">
        <v>1.22</v>
      </c>
      <c r="C52" s="20">
        <v>0.99</v>
      </c>
      <c r="D52" s="20">
        <v>1.53</v>
      </c>
      <c r="E52" s="20">
        <v>0.54</v>
      </c>
      <c r="F52" s="20">
        <v>0.32</v>
      </c>
      <c r="G52" s="20">
        <v>1.01</v>
      </c>
    </row>
    <row r="53" spans="1:24" x14ac:dyDescent="0.25">
      <c r="A53" s="20" t="s">
        <v>1605</v>
      </c>
      <c r="B53" s="20">
        <v>0.97</v>
      </c>
      <c r="C53" s="20">
        <v>1.6</v>
      </c>
      <c r="D53" s="20">
        <v>1.28</v>
      </c>
      <c r="E53" s="20">
        <v>0.53</v>
      </c>
      <c r="F53" s="20">
        <v>0.36</v>
      </c>
      <c r="G53" s="20">
        <v>1.18</v>
      </c>
      <c r="H53" s="14"/>
      <c r="I53" s="14"/>
      <c r="J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x14ac:dyDescent="0.25">
      <c r="A54" s="20" t="s">
        <v>1606</v>
      </c>
      <c r="B54" s="20">
        <v>1.23</v>
      </c>
      <c r="C54" s="20">
        <v>2</v>
      </c>
      <c r="D54" s="20">
        <v>1.33</v>
      </c>
      <c r="E54" s="20">
        <v>0.52</v>
      </c>
      <c r="F54" s="20">
        <v>0.6</v>
      </c>
      <c r="G54" s="20">
        <v>1.35</v>
      </c>
    </row>
    <row r="55" spans="1:24" x14ac:dyDescent="0.25">
      <c r="A55" s="20" t="s">
        <v>1607</v>
      </c>
      <c r="B55" s="20">
        <v>1.24</v>
      </c>
      <c r="C55" s="20">
        <v>0.85</v>
      </c>
      <c r="D55" s="20">
        <v>1.42</v>
      </c>
      <c r="E55" s="20">
        <v>0.51</v>
      </c>
      <c r="F55" s="20">
        <v>0.22</v>
      </c>
      <c r="G55" s="20">
        <v>1.21</v>
      </c>
    </row>
    <row r="56" spans="1:24" x14ac:dyDescent="0.25">
      <c r="A56" s="20" t="s">
        <v>1608</v>
      </c>
      <c r="B56" s="20">
        <v>0.95</v>
      </c>
      <c r="C56" s="20">
        <v>1.26</v>
      </c>
      <c r="D56" s="20">
        <v>1.67</v>
      </c>
      <c r="E56" s="20">
        <v>0.5</v>
      </c>
      <c r="F56" s="20">
        <v>0.37</v>
      </c>
      <c r="G56" s="20">
        <v>1.37</v>
      </c>
      <c r="H56" s="14"/>
      <c r="I56" s="14"/>
      <c r="J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x14ac:dyDescent="0.25">
      <c r="A57" s="20" t="s">
        <v>1609</v>
      </c>
      <c r="B57" s="20">
        <v>2.12</v>
      </c>
      <c r="C57" s="20">
        <v>2.83</v>
      </c>
      <c r="D57" s="20">
        <v>1.25</v>
      </c>
      <c r="E57" s="20">
        <v>0.49</v>
      </c>
      <c r="F57" s="20">
        <v>1.05</v>
      </c>
      <c r="G57" s="20">
        <v>1.82</v>
      </c>
    </row>
    <row r="58" spans="1:24" x14ac:dyDescent="0.25">
      <c r="A58" s="20" t="s">
        <v>1610</v>
      </c>
      <c r="B58" s="20">
        <v>1.35</v>
      </c>
      <c r="C58" s="20">
        <v>0.81</v>
      </c>
      <c r="D58" s="20">
        <v>1.59</v>
      </c>
      <c r="E58" s="20">
        <v>0.47</v>
      </c>
      <c r="F58" s="20">
        <v>0.32</v>
      </c>
      <c r="G58" s="20">
        <v>1.57</v>
      </c>
    </row>
    <row r="59" spans="1:24" x14ac:dyDescent="0.25">
      <c r="A59" s="20" t="s">
        <v>1611</v>
      </c>
      <c r="B59" s="20">
        <v>1.74</v>
      </c>
      <c r="C59" s="20">
        <v>2.2400000000000002</v>
      </c>
      <c r="D59" s="20">
        <v>1</v>
      </c>
      <c r="E59" s="20">
        <v>0.46</v>
      </c>
      <c r="F59" s="20">
        <v>0.73</v>
      </c>
      <c r="G59" s="20">
        <v>1.8</v>
      </c>
      <c r="H59" s="14"/>
      <c r="I59" s="14"/>
      <c r="J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x14ac:dyDescent="0.25">
      <c r="A60" s="20" t="s">
        <v>1612</v>
      </c>
      <c r="B60" s="20">
        <v>2.35</v>
      </c>
      <c r="C60" s="20">
        <v>3.72</v>
      </c>
      <c r="D60" s="20">
        <v>1.32</v>
      </c>
      <c r="E60" s="20">
        <v>0.45</v>
      </c>
      <c r="F60" s="20">
        <v>1.3</v>
      </c>
      <c r="G60" s="20">
        <v>2.1800000000000002</v>
      </c>
    </row>
    <row r="61" spans="1:24" x14ac:dyDescent="0.25">
      <c r="A61" s="20" t="s">
        <v>1613</v>
      </c>
      <c r="B61" s="20">
        <v>1.64</v>
      </c>
      <c r="C61" s="20">
        <v>1.27</v>
      </c>
      <c r="D61" s="20">
        <v>0.72</v>
      </c>
      <c r="E61" s="20">
        <v>0.42</v>
      </c>
      <c r="F61" s="20">
        <v>0.27</v>
      </c>
      <c r="G61" s="20">
        <v>1.84</v>
      </c>
    </row>
    <row r="62" spans="1:24" x14ac:dyDescent="0.25">
      <c r="A62" s="20" t="s">
        <v>1614</v>
      </c>
      <c r="B62" s="20">
        <v>1.76</v>
      </c>
      <c r="C62" s="20">
        <v>4.04</v>
      </c>
      <c r="D62" s="20">
        <v>1.17</v>
      </c>
      <c r="E62" s="20">
        <v>0.32</v>
      </c>
      <c r="F62" s="20">
        <v>1.22</v>
      </c>
      <c r="G62" s="20">
        <v>2.59</v>
      </c>
      <c r="H62" s="14"/>
      <c r="I62" s="14"/>
      <c r="J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x14ac:dyDescent="0.25">
      <c r="A63" s="20" t="s">
        <v>1615</v>
      </c>
      <c r="B63" s="20">
        <v>2.16</v>
      </c>
      <c r="C63" s="20">
        <v>5.53</v>
      </c>
      <c r="D63" s="20">
        <v>1.18</v>
      </c>
      <c r="E63" s="20">
        <v>0.28999999999999998</v>
      </c>
      <c r="F63" s="20">
        <v>1.57</v>
      </c>
      <c r="G63" s="20">
        <v>2.84</v>
      </c>
    </row>
    <row r="64" spans="1:24" x14ac:dyDescent="0.25">
      <c r="A64" s="20" t="s">
        <v>1616</v>
      </c>
      <c r="B64" s="20">
        <v>1.1499999999999999</v>
      </c>
      <c r="C64" s="20">
        <v>5.46</v>
      </c>
      <c r="D64" s="20">
        <v>1.51</v>
      </c>
      <c r="E64" s="20">
        <v>0.19</v>
      </c>
      <c r="F64" s="20">
        <v>1.44</v>
      </c>
      <c r="G64" s="20">
        <v>3.03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K3" sqref="K3"/>
    </sheetView>
  </sheetViews>
  <sheetFormatPr defaultColWidth="8.85546875" defaultRowHeight="15" x14ac:dyDescent="0.25"/>
  <cols>
    <col min="4" max="4" width="11.85546875" customWidth="1"/>
  </cols>
  <sheetData>
    <row r="1" spans="1:7" s="14" customFormat="1" ht="18" thickBot="1" x14ac:dyDescent="0.3">
      <c r="A1" s="17" t="s">
        <v>1671</v>
      </c>
    </row>
    <row r="2" spans="1:7" ht="15.75" thickBot="1" x14ac:dyDescent="0.3">
      <c r="A2" s="2"/>
      <c r="B2" s="41" t="s">
        <v>83</v>
      </c>
      <c r="C2" s="42"/>
      <c r="D2" s="43" t="s">
        <v>84</v>
      </c>
      <c r="E2" s="44"/>
      <c r="F2" s="45" t="s">
        <v>85</v>
      </c>
      <c r="G2" s="47" t="s">
        <v>86</v>
      </c>
    </row>
    <row r="3" spans="1:7" ht="51.75" thickBot="1" x14ac:dyDescent="0.3">
      <c r="A3" s="3"/>
      <c r="B3" s="4" t="s">
        <v>87</v>
      </c>
      <c r="C3" s="5" t="s">
        <v>88</v>
      </c>
      <c r="D3" s="6" t="s">
        <v>89</v>
      </c>
      <c r="E3" s="5" t="s">
        <v>90</v>
      </c>
      <c r="F3" s="46"/>
      <c r="G3" s="48"/>
    </row>
    <row r="4" spans="1:7" ht="15.75" thickBot="1" x14ac:dyDescent="0.3">
      <c r="A4" s="11" t="s">
        <v>80</v>
      </c>
      <c r="B4" s="7">
        <f>(2448*4 + 2541*5)/9</f>
        <v>2499.6666666666665</v>
      </c>
      <c r="C4" s="8">
        <f>(22635*5 + 2448*4)/9</f>
        <v>13663</v>
      </c>
      <c r="D4" s="8">
        <f>(1260*5 + 1800*4)/9</f>
        <v>1500</v>
      </c>
      <c r="E4" s="8">
        <v>1.26</v>
      </c>
      <c r="F4" s="8">
        <v>4.5913801840245369E-3</v>
      </c>
      <c r="G4" s="9">
        <v>0</v>
      </c>
    </row>
    <row r="5" spans="1:7" ht="15.75" thickBot="1" x14ac:dyDescent="0.3">
      <c r="A5" s="12" t="s">
        <v>81</v>
      </c>
      <c r="B5" s="7">
        <f>(2469*4 + 2595*5)/9</f>
        <v>2539</v>
      </c>
      <c r="C5" s="8">
        <f>(67366*5 + 561920*4)/9</f>
        <v>287167.77777777775</v>
      </c>
      <c r="D5" s="8">
        <f>(9880*5 + 40800*4)/9</f>
        <v>23622.222222222223</v>
      </c>
      <c r="E5" s="8">
        <v>36.989999999999995</v>
      </c>
      <c r="F5" s="8">
        <v>0.17710735091370475</v>
      </c>
      <c r="G5" s="9">
        <v>0.33131307845722202</v>
      </c>
    </row>
    <row r="6" spans="1:7" ht="15.75" thickBot="1" x14ac:dyDescent="0.3">
      <c r="A6" s="13" t="s">
        <v>82</v>
      </c>
      <c r="B6" s="7">
        <f>(2424*4 + 2451*5)/9</f>
        <v>2439</v>
      </c>
      <c r="C6" s="8">
        <f>(1921077*5 + 211564*4)/9</f>
        <v>1161293.4444444445</v>
      </c>
      <c r="D6" s="8">
        <f>(64100*5 + 40380*4)/9</f>
        <v>53557.777777777781</v>
      </c>
      <c r="E6" s="8">
        <v>675000</v>
      </c>
      <c r="F6" s="8">
        <v>6000.8310276663206</v>
      </c>
      <c r="G6" s="10">
        <v>350.30089450853848</v>
      </c>
    </row>
    <row r="9" spans="1:7" ht="17.25" x14ac:dyDescent="0.25">
      <c r="A9" t="s">
        <v>91</v>
      </c>
    </row>
  </sheetData>
  <mergeCells count="4">
    <mergeCell ref="B2:C2"/>
    <mergeCell ref="D2:E2"/>
    <mergeCell ref="F2:F3"/>
    <mergeCell ref="G2:G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K12" sqref="K12"/>
    </sheetView>
  </sheetViews>
  <sheetFormatPr defaultRowHeight="15" x14ac:dyDescent="0.25"/>
  <cols>
    <col min="1" max="1" width="17" customWidth="1"/>
    <col min="2" max="2" width="14.42578125" customWidth="1"/>
    <col min="5" max="5" width="14.28515625" bestFit="1" customWidth="1"/>
    <col min="6" max="6" width="11.7109375" customWidth="1"/>
  </cols>
  <sheetData>
    <row r="1" spans="1:6" s="17" customFormat="1" ht="17.25" x14ac:dyDescent="0.25">
      <c r="A1" s="17" t="s">
        <v>1713</v>
      </c>
    </row>
    <row r="2" spans="1:6" x14ac:dyDescent="0.25">
      <c r="A2" s="49" t="s">
        <v>1677</v>
      </c>
      <c r="B2" s="49" t="s">
        <v>1678</v>
      </c>
      <c r="C2" s="49" t="s">
        <v>1679</v>
      </c>
      <c r="D2" s="49" t="s">
        <v>1680</v>
      </c>
      <c r="E2" s="49" t="s">
        <v>1681</v>
      </c>
      <c r="F2" s="49" t="s">
        <v>1682</v>
      </c>
    </row>
    <row r="3" spans="1:6" x14ac:dyDescent="0.25">
      <c r="A3" s="50" t="s">
        <v>1683</v>
      </c>
      <c r="B3" s="50" t="s">
        <v>1684</v>
      </c>
      <c r="C3" s="51">
        <v>7.6388888888888895E-2</v>
      </c>
      <c r="D3" s="50">
        <v>581</v>
      </c>
      <c r="E3" s="50" t="s">
        <v>1685</v>
      </c>
      <c r="F3" s="50">
        <v>561440</v>
      </c>
    </row>
    <row r="4" spans="1:6" x14ac:dyDescent="0.25">
      <c r="A4" s="50" t="s">
        <v>1686</v>
      </c>
      <c r="B4" s="50" t="s">
        <v>1687</v>
      </c>
      <c r="C4" s="52" t="s">
        <v>1688</v>
      </c>
      <c r="D4" s="50" t="s">
        <v>1689</v>
      </c>
      <c r="E4" s="50" t="s">
        <v>1690</v>
      </c>
      <c r="F4" s="50">
        <v>367108</v>
      </c>
    </row>
    <row r="5" spans="1:6" x14ac:dyDescent="0.25">
      <c r="A5" s="50" t="s">
        <v>1691</v>
      </c>
      <c r="B5" s="50" t="s">
        <v>1692</v>
      </c>
      <c r="C5" s="52" t="s">
        <v>1688</v>
      </c>
      <c r="D5" s="50" t="s">
        <v>1693</v>
      </c>
      <c r="E5" s="50" t="s">
        <v>1690</v>
      </c>
      <c r="F5" s="50">
        <v>301334</v>
      </c>
    </row>
    <row r="6" spans="1:6" x14ac:dyDescent="0.25">
      <c r="A6" s="50" t="s">
        <v>1694</v>
      </c>
      <c r="B6" s="50" t="s">
        <v>1695</v>
      </c>
      <c r="C6" s="52" t="s">
        <v>1688</v>
      </c>
      <c r="D6" s="50" t="s">
        <v>1696</v>
      </c>
      <c r="E6" s="50" t="s">
        <v>1690</v>
      </c>
      <c r="F6" s="50">
        <v>303706</v>
      </c>
    </row>
    <row r="7" spans="1:6" x14ac:dyDescent="0.25">
      <c r="A7" s="50" t="s">
        <v>1697</v>
      </c>
      <c r="B7" s="50" t="s">
        <v>1698</v>
      </c>
      <c r="C7" s="52" t="s">
        <v>1688</v>
      </c>
      <c r="D7" s="50" t="s">
        <v>1699</v>
      </c>
      <c r="E7" s="50" t="s">
        <v>1690</v>
      </c>
      <c r="F7" s="50">
        <v>336416</v>
      </c>
    </row>
    <row r="8" spans="1:6" x14ac:dyDescent="0.25">
      <c r="A8" s="50" t="s">
        <v>1700</v>
      </c>
      <c r="B8" s="50" t="s">
        <v>1701</v>
      </c>
      <c r="C8" s="52" t="s">
        <v>1688</v>
      </c>
      <c r="D8" s="50" t="s">
        <v>1702</v>
      </c>
      <c r="E8" s="50" t="s">
        <v>1703</v>
      </c>
      <c r="F8" s="50">
        <v>740785</v>
      </c>
    </row>
    <row r="9" spans="1:6" x14ac:dyDescent="0.25">
      <c r="A9" s="50" t="s">
        <v>1704</v>
      </c>
      <c r="B9" s="50" t="s">
        <v>1705</v>
      </c>
      <c r="C9" s="52" t="s">
        <v>1688</v>
      </c>
      <c r="D9" s="50" t="s">
        <v>1706</v>
      </c>
      <c r="E9" s="50" t="s">
        <v>1690</v>
      </c>
      <c r="F9" s="50">
        <v>334114</v>
      </c>
    </row>
    <row r="10" spans="1:6" x14ac:dyDescent="0.25">
      <c r="A10" s="50" t="s">
        <v>1707</v>
      </c>
      <c r="B10" s="50" t="s">
        <v>1692</v>
      </c>
      <c r="C10" s="52" t="s">
        <v>1688</v>
      </c>
      <c r="D10" s="50" t="s">
        <v>1708</v>
      </c>
      <c r="E10" s="50" t="s">
        <v>1685</v>
      </c>
      <c r="F10" s="50">
        <v>563257</v>
      </c>
    </row>
    <row r="11" spans="1:6" x14ac:dyDescent="0.25">
      <c r="A11" s="50" t="s">
        <v>1709</v>
      </c>
      <c r="B11" s="50" t="s">
        <v>1710</v>
      </c>
      <c r="C11" s="52" t="s">
        <v>1688</v>
      </c>
      <c r="D11" s="50" t="s">
        <v>1711</v>
      </c>
      <c r="E11" s="50" t="s">
        <v>1712</v>
      </c>
      <c r="F11" s="50">
        <v>563838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 Table 1</vt:lpstr>
      <vt:lpstr>Suppl Table 2</vt:lpstr>
      <vt:lpstr>Suppl Table 3</vt:lpstr>
      <vt:lpstr>Suppl Table 4</vt:lpstr>
      <vt:lpstr>Suppl Table 5</vt:lpstr>
      <vt:lpstr>Suppl Table 6</vt:lpstr>
      <vt:lpstr>Suppl 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Mo</dc:creator>
  <cp:lastModifiedBy>Hayle Kincross</cp:lastModifiedBy>
  <dcterms:created xsi:type="dcterms:W3CDTF">2021-09-24T22:53:07Z</dcterms:created>
  <dcterms:modified xsi:type="dcterms:W3CDTF">2025-10-24T20:53:26Z</dcterms:modified>
</cp:coreProperties>
</file>