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cornell-my.sharepoint.com/personal/znk4001_med_cornell_edu/Documents/Desktop/Desktop 2 WPC/Revision JCI 2025/2025 JCI Revisions Done/"/>
    </mc:Choice>
  </mc:AlternateContent>
  <xr:revisionPtr revIDLastSave="162" documentId="13_ncr:1_{ABB0DB8F-E975-4EC8-B93D-8F2208818A06}" xr6:coauthVersionLast="47" xr6:coauthVersionMax="47" xr10:uidLastSave="{AA0F47CF-4C9E-4F66-B863-6B680E8F26F6}"/>
  <bookViews>
    <workbookView xWindow="-120" yWindow="-120" windowWidth="29040" windowHeight="15720" xr2:uid="{9E2AB42E-6A1E-694A-80F7-F0AE84955191}"/>
  </bookViews>
  <sheets>
    <sheet name="Suppl Table 3 Summary" sheetId="7" r:id="rId1"/>
    <sheet name="Suppl 3 (a) Targeted Oxylipins" sheetId="1" r:id="rId2"/>
    <sheet name="Suppl 3 (b) Metabo. Oxylipins" sheetId="4" r:id="rId3"/>
    <sheet name="Suppl 3 (c) Targ. Metabolomics" sheetId="5" r:id="rId4"/>
    <sheet name="Suppl 3 (d) Metabo file metabol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9" i="5" l="1"/>
  <c r="W139" i="5"/>
  <c r="X139" i="5" s="1"/>
  <c r="V139" i="5"/>
  <c r="Y138" i="5"/>
  <c r="X138" i="5"/>
  <c r="W138" i="5"/>
  <c r="V138" i="5"/>
  <c r="Y137" i="5"/>
  <c r="W137" i="5"/>
  <c r="X137" i="5" s="1"/>
  <c r="V137" i="5"/>
  <c r="Y136" i="5"/>
  <c r="X136" i="5"/>
  <c r="W136" i="5"/>
  <c r="V136" i="5"/>
  <c r="Y135" i="5"/>
  <c r="W135" i="5"/>
  <c r="X135" i="5" s="1"/>
  <c r="V135" i="5"/>
  <c r="Y134" i="5"/>
  <c r="X134" i="5"/>
  <c r="W134" i="5"/>
  <c r="V134" i="5"/>
  <c r="Y133" i="5"/>
  <c r="W133" i="5"/>
  <c r="X133" i="5" s="1"/>
  <c r="V133" i="5"/>
  <c r="Y132" i="5"/>
  <c r="X132" i="5"/>
  <c r="W132" i="5"/>
  <c r="V132" i="5"/>
  <c r="Y131" i="5"/>
  <c r="W131" i="5"/>
  <c r="X131" i="5" s="1"/>
  <c r="V131" i="5"/>
  <c r="Y130" i="5"/>
  <c r="X130" i="5"/>
  <c r="W130" i="5"/>
  <c r="V130" i="5"/>
  <c r="Y129" i="5"/>
  <c r="W129" i="5"/>
  <c r="X129" i="5" s="1"/>
  <c r="V129" i="5"/>
  <c r="Y128" i="5"/>
  <c r="X128" i="5"/>
  <c r="W128" i="5"/>
  <c r="V128" i="5"/>
  <c r="Y127" i="5"/>
  <c r="W127" i="5"/>
  <c r="X127" i="5" s="1"/>
  <c r="V127" i="5"/>
  <c r="Y126" i="5"/>
  <c r="X126" i="5"/>
  <c r="W126" i="5"/>
  <c r="V126" i="5"/>
  <c r="Y125" i="5"/>
  <c r="W125" i="5"/>
  <c r="X125" i="5" s="1"/>
  <c r="V125" i="5"/>
  <c r="Y124" i="5"/>
  <c r="X124" i="5"/>
  <c r="W124" i="5"/>
  <c r="V124" i="5"/>
  <c r="Y123" i="5"/>
  <c r="W123" i="5"/>
  <c r="X123" i="5" s="1"/>
  <c r="V123" i="5"/>
  <c r="Y122" i="5"/>
  <c r="X122" i="5"/>
  <c r="W122" i="5"/>
  <c r="V122" i="5"/>
  <c r="Y121" i="5"/>
  <c r="W121" i="5"/>
  <c r="X121" i="5" s="1"/>
  <c r="V121" i="5"/>
  <c r="Y120" i="5"/>
  <c r="X120" i="5"/>
  <c r="W120" i="5"/>
  <c r="V120" i="5"/>
  <c r="Y119" i="5"/>
  <c r="W119" i="5"/>
  <c r="X119" i="5" s="1"/>
  <c r="V119" i="5"/>
  <c r="Y118" i="5"/>
  <c r="X118" i="5"/>
  <c r="W118" i="5"/>
  <c r="V118" i="5"/>
  <c r="Y117" i="5"/>
  <c r="W117" i="5"/>
  <c r="X117" i="5" s="1"/>
  <c r="V117" i="5"/>
  <c r="Y116" i="5"/>
  <c r="X116" i="5"/>
  <c r="W116" i="5"/>
  <c r="V116" i="5"/>
  <c r="Y115" i="5"/>
  <c r="W115" i="5"/>
  <c r="X115" i="5" s="1"/>
  <c r="V115" i="5"/>
  <c r="Y114" i="5"/>
  <c r="X114" i="5"/>
  <c r="W114" i="5"/>
  <c r="V114" i="5"/>
  <c r="Y113" i="5"/>
  <c r="W113" i="5"/>
  <c r="X113" i="5" s="1"/>
  <c r="V113" i="5"/>
  <c r="Y112" i="5"/>
  <c r="X112" i="5"/>
  <c r="W112" i="5"/>
  <c r="V112" i="5"/>
  <c r="Y111" i="5"/>
  <c r="W111" i="5"/>
  <c r="X111" i="5" s="1"/>
  <c r="V111" i="5"/>
  <c r="Y110" i="5"/>
  <c r="X110" i="5"/>
  <c r="W110" i="5"/>
  <c r="V110" i="5"/>
  <c r="Y109" i="5"/>
  <c r="W109" i="5"/>
  <c r="X109" i="5" s="1"/>
  <c r="V109" i="5"/>
  <c r="Y108" i="5"/>
  <c r="X108" i="5"/>
  <c r="W108" i="5"/>
  <c r="V108" i="5"/>
  <c r="Y107" i="5"/>
  <c r="W107" i="5"/>
  <c r="X107" i="5" s="1"/>
  <c r="V107" i="5"/>
  <c r="Y106" i="5"/>
  <c r="X106" i="5"/>
  <c r="W106" i="5"/>
  <c r="V106" i="5"/>
  <c r="Y105" i="5"/>
  <c r="W105" i="5"/>
  <c r="X105" i="5" s="1"/>
  <c r="V105" i="5"/>
  <c r="Y104" i="5"/>
  <c r="X104" i="5"/>
  <c r="W104" i="5"/>
  <c r="V104" i="5"/>
  <c r="Y103" i="5"/>
  <c r="W103" i="5"/>
  <c r="X103" i="5" s="1"/>
  <c r="V103" i="5"/>
  <c r="Y102" i="5"/>
  <c r="X102" i="5"/>
  <c r="W102" i="5"/>
  <c r="V102" i="5"/>
  <c r="Y101" i="5"/>
  <c r="W101" i="5"/>
  <c r="X101" i="5" s="1"/>
  <c r="V101" i="5"/>
  <c r="Y100" i="5"/>
  <c r="X100" i="5"/>
  <c r="W100" i="5"/>
  <c r="V100" i="5"/>
  <c r="Y99" i="5"/>
  <c r="W99" i="5"/>
  <c r="X99" i="5" s="1"/>
  <c r="V99" i="5"/>
  <c r="Y98" i="5"/>
  <c r="X98" i="5"/>
  <c r="W98" i="5"/>
  <c r="V98" i="5"/>
  <c r="Y97" i="5"/>
  <c r="W97" i="5"/>
  <c r="X97" i="5" s="1"/>
  <c r="V97" i="5"/>
  <c r="Y96" i="5"/>
  <c r="X96" i="5"/>
  <c r="W96" i="5"/>
  <c r="V96" i="5"/>
  <c r="Y95" i="5"/>
  <c r="W95" i="5"/>
  <c r="X95" i="5" s="1"/>
  <c r="V95" i="5"/>
  <c r="Y94" i="5"/>
  <c r="X94" i="5"/>
  <c r="W94" i="5"/>
  <c r="V94" i="5"/>
  <c r="Y93" i="5"/>
  <c r="W93" i="5"/>
  <c r="X93" i="5" s="1"/>
  <c r="V93" i="5"/>
  <c r="Y92" i="5"/>
  <c r="X92" i="5"/>
  <c r="W92" i="5"/>
  <c r="V92" i="5"/>
  <c r="Y91" i="5"/>
  <c r="W91" i="5"/>
  <c r="X91" i="5" s="1"/>
  <c r="V91" i="5"/>
  <c r="Y90" i="5"/>
  <c r="X90" i="5"/>
  <c r="W90" i="5"/>
  <c r="V90" i="5"/>
  <c r="Y89" i="5"/>
  <c r="W89" i="5"/>
  <c r="X89" i="5" s="1"/>
  <c r="V89" i="5"/>
  <c r="Y88" i="5"/>
  <c r="X88" i="5"/>
  <c r="W88" i="5"/>
  <c r="V88" i="5"/>
  <c r="Y87" i="5"/>
  <c r="W87" i="5"/>
  <c r="X87" i="5" s="1"/>
  <c r="V87" i="5"/>
  <c r="Y86" i="5"/>
  <c r="X86" i="5"/>
  <c r="W86" i="5"/>
  <c r="V86" i="5"/>
  <c r="Y85" i="5"/>
  <c r="W85" i="5"/>
  <c r="X85" i="5" s="1"/>
  <c r="V85" i="5"/>
  <c r="Y84" i="5"/>
  <c r="X84" i="5"/>
  <c r="W84" i="5"/>
  <c r="V84" i="5"/>
  <c r="Y83" i="5"/>
  <c r="W83" i="5"/>
  <c r="X83" i="5" s="1"/>
  <c r="V83" i="5"/>
  <c r="Y82" i="5"/>
  <c r="X82" i="5"/>
  <c r="W82" i="5"/>
  <c r="V82" i="5"/>
  <c r="Y81" i="5"/>
  <c r="W81" i="5"/>
  <c r="X81" i="5" s="1"/>
  <c r="V81" i="5"/>
  <c r="Y80" i="5"/>
  <c r="X80" i="5"/>
  <c r="W80" i="5"/>
  <c r="V80" i="5"/>
  <c r="Y79" i="5"/>
  <c r="W79" i="5"/>
  <c r="X79" i="5" s="1"/>
  <c r="V79" i="5"/>
  <c r="Y78" i="5"/>
  <c r="X78" i="5"/>
  <c r="W78" i="5"/>
  <c r="V78" i="5"/>
  <c r="Y77" i="5"/>
  <c r="W77" i="5"/>
  <c r="X77" i="5" s="1"/>
  <c r="V77" i="5"/>
  <c r="Y76" i="5"/>
  <c r="X76" i="5"/>
  <c r="W76" i="5"/>
  <c r="V76" i="5"/>
  <c r="Y75" i="5"/>
  <c r="W75" i="5"/>
  <c r="X75" i="5" s="1"/>
  <c r="V75" i="5"/>
  <c r="Y74" i="5"/>
  <c r="X74" i="5"/>
  <c r="W74" i="5"/>
  <c r="V74" i="5"/>
  <c r="Y73" i="5"/>
  <c r="W73" i="5"/>
  <c r="X73" i="5" s="1"/>
  <c r="V73" i="5"/>
  <c r="Y72" i="5"/>
  <c r="X72" i="5"/>
  <c r="W72" i="5"/>
  <c r="V72" i="5"/>
  <c r="Y71" i="5"/>
  <c r="W71" i="5"/>
  <c r="X71" i="5" s="1"/>
  <c r="V71" i="5"/>
  <c r="Y70" i="5"/>
  <c r="X70" i="5"/>
  <c r="W70" i="5"/>
  <c r="V70" i="5"/>
  <c r="Y69" i="5"/>
  <c r="W69" i="5"/>
  <c r="X69" i="5" s="1"/>
  <c r="V69" i="5"/>
  <c r="Y68" i="5"/>
  <c r="X68" i="5"/>
  <c r="W68" i="5"/>
  <c r="V68" i="5"/>
  <c r="Y67" i="5"/>
  <c r="W67" i="5"/>
  <c r="X67" i="5" s="1"/>
  <c r="V67" i="5"/>
  <c r="Y66" i="5"/>
  <c r="X66" i="5"/>
  <c r="W66" i="5"/>
  <c r="V66" i="5"/>
  <c r="Y65" i="5"/>
  <c r="W65" i="5"/>
  <c r="X65" i="5" s="1"/>
  <c r="V65" i="5"/>
  <c r="Y64" i="5"/>
  <c r="X64" i="5"/>
  <c r="W64" i="5"/>
  <c r="V64" i="5"/>
  <c r="Y63" i="5"/>
  <c r="W63" i="5"/>
  <c r="X63" i="5" s="1"/>
  <c r="V63" i="5"/>
  <c r="Y62" i="5"/>
  <c r="X62" i="5"/>
  <c r="W62" i="5"/>
  <c r="V62" i="5"/>
  <c r="Y61" i="5"/>
  <c r="W61" i="5"/>
  <c r="X61" i="5" s="1"/>
  <c r="V61" i="5"/>
  <c r="Y60" i="5"/>
  <c r="X60" i="5"/>
  <c r="W60" i="5"/>
  <c r="V60" i="5"/>
  <c r="Y59" i="5"/>
  <c r="W59" i="5"/>
  <c r="X59" i="5" s="1"/>
  <c r="V59" i="5"/>
  <c r="Y58" i="5"/>
  <c r="X58" i="5"/>
  <c r="W58" i="5"/>
  <c r="V58" i="5"/>
  <c r="Y57" i="5"/>
  <c r="W57" i="5"/>
  <c r="X57" i="5" s="1"/>
  <c r="V57" i="5"/>
  <c r="Y56" i="5"/>
  <c r="X56" i="5"/>
  <c r="W56" i="5"/>
  <c r="V56" i="5"/>
  <c r="Y55" i="5"/>
  <c r="W55" i="5"/>
  <c r="X55" i="5" s="1"/>
  <c r="V55" i="5"/>
  <c r="Y54" i="5"/>
  <c r="X54" i="5"/>
  <c r="W54" i="5"/>
  <c r="V54" i="5"/>
  <c r="Y53" i="5"/>
  <c r="W53" i="5"/>
  <c r="X53" i="5" s="1"/>
  <c r="V53" i="5"/>
  <c r="Y52" i="5"/>
  <c r="X52" i="5"/>
  <c r="W52" i="5"/>
  <c r="V52" i="5"/>
  <c r="Y51" i="5"/>
  <c r="W51" i="5"/>
  <c r="X51" i="5" s="1"/>
  <c r="V51" i="5"/>
  <c r="Y50" i="5"/>
  <c r="X50" i="5"/>
  <c r="W50" i="5"/>
  <c r="V50" i="5"/>
  <c r="Y49" i="5"/>
  <c r="W49" i="5"/>
  <c r="X49" i="5" s="1"/>
  <c r="V49" i="5"/>
  <c r="Y48" i="5"/>
  <c r="X48" i="5"/>
  <c r="W48" i="5"/>
  <c r="V48" i="5"/>
  <c r="Y47" i="5"/>
  <c r="W47" i="5"/>
  <c r="X47" i="5" s="1"/>
  <c r="V47" i="5"/>
  <c r="Y46" i="5"/>
  <c r="X46" i="5"/>
  <c r="W46" i="5"/>
  <c r="V46" i="5"/>
  <c r="Y45" i="5"/>
  <c r="W45" i="5"/>
  <c r="X45" i="5" s="1"/>
  <c r="V45" i="5"/>
  <c r="Y44" i="5"/>
  <c r="X44" i="5"/>
  <c r="W44" i="5"/>
  <c r="V44" i="5"/>
  <c r="Y43" i="5"/>
  <c r="W43" i="5"/>
  <c r="X43" i="5" s="1"/>
  <c r="V43" i="5"/>
  <c r="Y42" i="5"/>
  <c r="X42" i="5"/>
  <c r="W42" i="5"/>
  <c r="V42" i="5"/>
  <c r="Y41" i="5"/>
  <c r="W41" i="5"/>
  <c r="X41" i="5" s="1"/>
  <c r="V41" i="5"/>
  <c r="Y40" i="5"/>
  <c r="X40" i="5"/>
  <c r="W40" i="5"/>
  <c r="V40" i="5"/>
  <c r="Y39" i="5"/>
  <c r="W39" i="5"/>
  <c r="X39" i="5" s="1"/>
  <c r="V39" i="5"/>
  <c r="Y38" i="5"/>
  <c r="X38" i="5"/>
  <c r="W38" i="5"/>
  <c r="V38" i="5"/>
  <c r="Y37" i="5"/>
  <c r="W37" i="5"/>
  <c r="X37" i="5" s="1"/>
  <c r="V37" i="5"/>
  <c r="Y36" i="5"/>
  <c r="X36" i="5"/>
  <c r="W36" i="5"/>
  <c r="V36" i="5"/>
  <c r="Y35" i="5"/>
  <c r="W35" i="5"/>
  <c r="X35" i="5" s="1"/>
  <c r="V35" i="5"/>
  <c r="Y34" i="5"/>
  <c r="X34" i="5"/>
  <c r="W34" i="5"/>
  <c r="V34" i="5"/>
  <c r="Y33" i="5"/>
  <c r="W33" i="5"/>
  <c r="X33" i="5" s="1"/>
  <c r="V33" i="5"/>
  <c r="Y32" i="5"/>
  <c r="X32" i="5"/>
  <c r="W32" i="5"/>
  <c r="V32" i="5"/>
  <c r="Y31" i="5"/>
  <c r="W31" i="5"/>
  <c r="X31" i="5" s="1"/>
  <c r="V31" i="5"/>
  <c r="Y30" i="5"/>
  <c r="X30" i="5"/>
  <c r="W30" i="5"/>
  <c r="V30" i="5"/>
  <c r="Y29" i="5"/>
  <c r="W29" i="5"/>
  <c r="X29" i="5" s="1"/>
  <c r="V29" i="5"/>
  <c r="Y28" i="5"/>
  <c r="X28" i="5"/>
  <c r="W28" i="5"/>
  <c r="V28" i="5"/>
  <c r="Y27" i="5"/>
  <c r="W27" i="5"/>
  <c r="X27" i="5" s="1"/>
  <c r="V27" i="5"/>
  <c r="Y26" i="5"/>
  <c r="X26" i="5"/>
  <c r="W26" i="5"/>
  <c r="V26" i="5"/>
  <c r="Y25" i="5"/>
  <c r="W25" i="5"/>
  <c r="X25" i="5" s="1"/>
  <c r="V25" i="5"/>
  <c r="Y24" i="5"/>
  <c r="X24" i="5"/>
  <c r="W24" i="5"/>
  <c r="V24" i="5"/>
  <c r="Y23" i="5"/>
  <c r="W23" i="5"/>
  <c r="X23" i="5" s="1"/>
  <c r="V23" i="5"/>
  <c r="Y22" i="5"/>
  <c r="X22" i="5"/>
  <c r="W22" i="5"/>
  <c r="V22" i="5"/>
  <c r="Y21" i="5"/>
  <c r="W21" i="5"/>
  <c r="X21" i="5" s="1"/>
  <c r="V21" i="5"/>
  <c r="Y20" i="5"/>
  <c r="X20" i="5"/>
  <c r="W20" i="5"/>
  <c r="V20" i="5"/>
  <c r="Y19" i="5"/>
  <c r="W19" i="5"/>
  <c r="X19" i="5" s="1"/>
  <c r="V19" i="5"/>
  <c r="Y18" i="5"/>
  <c r="X18" i="5"/>
  <c r="W18" i="5"/>
  <c r="V18" i="5"/>
  <c r="Y17" i="5"/>
  <c r="W17" i="5"/>
  <c r="X17" i="5" s="1"/>
  <c r="V17" i="5"/>
  <c r="Y16" i="5"/>
  <c r="X16" i="5"/>
  <c r="W16" i="5"/>
  <c r="V16" i="5"/>
  <c r="Y15" i="5"/>
  <c r="W15" i="5"/>
  <c r="X15" i="5" s="1"/>
  <c r="V15" i="5"/>
  <c r="Y14" i="5"/>
  <c r="X14" i="5"/>
  <c r="W14" i="5"/>
  <c r="V14" i="5"/>
  <c r="Y13" i="5"/>
  <c r="W13" i="5"/>
  <c r="X13" i="5" s="1"/>
  <c r="V13" i="5"/>
  <c r="Y12" i="5"/>
  <c r="X12" i="5"/>
  <c r="W12" i="5"/>
  <c r="V12" i="5"/>
  <c r="Y11" i="5"/>
  <c r="W11" i="5"/>
  <c r="X11" i="5" s="1"/>
  <c r="V11" i="5"/>
  <c r="Y10" i="5"/>
  <c r="X10" i="5"/>
  <c r="W10" i="5"/>
  <c r="V10" i="5"/>
  <c r="Y9" i="5"/>
  <c r="W9" i="5"/>
  <c r="X9" i="5" s="1"/>
  <c r="V9" i="5"/>
  <c r="Y8" i="5"/>
  <c r="X8" i="5"/>
  <c r="W8" i="5"/>
  <c r="V8" i="5"/>
  <c r="Y7" i="5"/>
  <c r="W7" i="5"/>
  <c r="X7" i="5" s="1"/>
  <c r="V7" i="5"/>
  <c r="Y6" i="5"/>
  <c r="X6" i="5"/>
  <c r="W6" i="5"/>
  <c r="V6" i="5"/>
  <c r="Y5" i="5"/>
  <c r="W5" i="5"/>
  <c r="X5" i="5" s="1"/>
  <c r="V5" i="5"/>
  <c r="Y4" i="5"/>
  <c r="X4" i="5"/>
  <c r="W4" i="5"/>
  <c r="V4" i="5"/>
  <c r="N4" i="1"/>
  <c r="M4" i="1"/>
  <c r="O4" i="1" l="1"/>
  <c r="P40" i="1"/>
  <c r="N40" i="1"/>
  <c r="M40" i="1"/>
  <c r="P39" i="1"/>
  <c r="N39" i="1"/>
  <c r="M39" i="1"/>
  <c r="P38" i="1"/>
  <c r="N38" i="1"/>
  <c r="M38" i="1"/>
  <c r="P37" i="1"/>
  <c r="N37" i="1"/>
  <c r="M37" i="1"/>
  <c r="P36" i="1"/>
  <c r="N36" i="1"/>
  <c r="M36" i="1"/>
  <c r="P35" i="1"/>
  <c r="N35" i="1"/>
  <c r="M35" i="1"/>
  <c r="P34" i="1"/>
  <c r="N34" i="1"/>
  <c r="M34" i="1"/>
  <c r="P33" i="1"/>
  <c r="N33" i="1"/>
  <c r="M33" i="1"/>
  <c r="P32" i="1"/>
  <c r="N32" i="1"/>
  <c r="M32" i="1"/>
  <c r="P31" i="1"/>
  <c r="N31" i="1"/>
  <c r="M31" i="1"/>
  <c r="P30" i="1"/>
  <c r="N30" i="1"/>
  <c r="M30" i="1"/>
  <c r="P29" i="1"/>
  <c r="N29" i="1"/>
  <c r="M29" i="1"/>
  <c r="P28" i="1"/>
  <c r="N28" i="1"/>
  <c r="M28" i="1"/>
  <c r="P27" i="1"/>
  <c r="N27" i="1"/>
  <c r="M27" i="1"/>
  <c r="P26" i="1"/>
  <c r="N26" i="1"/>
  <c r="M26" i="1"/>
  <c r="P25" i="1"/>
  <c r="N25" i="1"/>
  <c r="M25" i="1"/>
  <c r="P24" i="1"/>
  <c r="N24" i="1"/>
  <c r="M24" i="1"/>
  <c r="P23" i="1"/>
  <c r="N23" i="1"/>
  <c r="M23" i="1"/>
  <c r="P22" i="1"/>
  <c r="N22" i="1"/>
  <c r="M22" i="1"/>
  <c r="P21" i="1"/>
  <c r="N21" i="1"/>
  <c r="M21" i="1"/>
  <c r="P20" i="1"/>
  <c r="N20" i="1"/>
  <c r="M20" i="1"/>
  <c r="P19" i="1"/>
  <c r="N19" i="1"/>
  <c r="M19" i="1"/>
  <c r="P18" i="1"/>
  <c r="N18" i="1"/>
  <c r="M18" i="1"/>
  <c r="P17" i="1"/>
  <c r="N17" i="1"/>
  <c r="M17" i="1"/>
  <c r="P16" i="1"/>
  <c r="N16" i="1"/>
  <c r="M16" i="1"/>
  <c r="P15" i="1"/>
  <c r="N15" i="1"/>
  <c r="M15" i="1"/>
  <c r="P14" i="1"/>
  <c r="N14" i="1"/>
  <c r="M14" i="1"/>
  <c r="P13" i="1"/>
  <c r="N13" i="1"/>
  <c r="M13" i="1"/>
  <c r="P12" i="1"/>
  <c r="N12" i="1"/>
  <c r="M12" i="1"/>
  <c r="P11" i="1"/>
  <c r="N11" i="1"/>
  <c r="M11" i="1"/>
  <c r="P10" i="1"/>
  <c r="N10" i="1"/>
  <c r="M10" i="1"/>
  <c r="P9" i="1"/>
  <c r="N9" i="1"/>
  <c r="M9" i="1"/>
  <c r="P8" i="1"/>
  <c r="N8" i="1"/>
  <c r="M8" i="1"/>
  <c r="P7" i="1"/>
  <c r="N7" i="1"/>
  <c r="M7" i="1"/>
  <c r="P6" i="1"/>
  <c r="N6" i="1"/>
  <c r="M6" i="1"/>
  <c r="P5" i="1"/>
  <c r="N5" i="1"/>
  <c r="M5" i="1"/>
  <c r="P4" i="1"/>
  <c r="O8" i="1" l="1"/>
  <c r="O12" i="1"/>
  <c r="O16" i="1"/>
  <c r="O20" i="1"/>
  <c r="O24" i="1"/>
  <c r="O28" i="1"/>
  <c r="O19" i="1"/>
  <c r="O23" i="1"/>
  <c r="O27" i="1"/>
  <c r="O31" i="1"/>
  <c r="O39" i="1"/>
  <c r="O32" i="1"/>
  <c r="O40" i="1"/>
  <c r="O36" i="1"/>
  <c r="O10" i="1"/>
  <c r="O14" i="1"/>
  <c r="O18" i="1"/>
  <c r="O22" i="1"/>
  <c r="O38" i="1"/>
  <c r="O6" i="1"/>
  <c r="O7" i="1"/>
  <c r="O11" i="1"/>
  <c r="O15" i="1"/>
  <c r="O35" i="1"/>
  <c r="O26" i="1"/>
  <c r="O30" i="1"/>
  <c r="O34" i="1"/>
  <c r="O5" i="1"/>
  <c r="O9" i="1"/>
  <c r="O13" i="1"/>
  <c r="O17" i="1"/>
  <c r="O21" i="1"/>
  <c r="O25" i="1"/>
  <c r="O29" i="1"/>
  <c r="O33" i="1"/>
  <c r="O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Hill</author>
  </authors>
  <commentList>
    <comment ref="E4" authorId="0" shapeId="0" xr:uid="{DAC7F4C2-1B72-4F63-9CD1-C97C86044F70}">
      <text>
        <r>
          <rPr>
            <b/>
            <sz val="9"/>
            <color indexed="81"/>
            <rFont val="Tahoma"/>
            <family val="2"/>
          </rPr>
          <t>Rachel Hill:</t>
        </r>
        <r>
          <rPr>
            <sz val="9"/>
            <color indexed="81"/>
            <rFont val="Tahoma"/>
            <family val="2"/>
          </rPr>
          <t xml:space="preserve">
start paste value here</t>
        </r>
      </text>
    </comment>
  </commentList>
</comments>
</file>

<file path=xl/sharedStrings.xml><?xml version="1.0" encoding="utf-8"?>
<sst xmlns="http://schemas.openxmlformats.org/spreadsheetml/2006/main" count="981" uniqueCount="430">
  <si>
    <t>F3-060L-1_r4-</t>
  </si>
  <si>
    <t>F3-060L-3_r8-</t>
  </si>
  <si>
    <t>F3-060L-4_r7-</t>
  </si>
  <si>
    <t>F3-060L-7_r2-</t>
  </si>
  <si>
    <t>F3-060L-8_r9-</t>
  </si>
  <si>
    <t>F3-060L-9_r5-</t>
  </si>
  <si>
    <t>F3-060L-10_r10-</t>
  </si>
  <si>
    <t>Median</t>
  </si>
  <si>
    <t>Fold change/Sham</t>
  </si>
  <si>
    <t>medRt</t>
  </si>
  <si>
    <t>formula</t>
  </si>
  <si>
    <t>expectedRtDiff</t>
  </si>
  <si>
    <t>parent</t>
  </si>
  <si>
    <t>Sham</t>
  </si>
  <si>
    <t>Cauterized</t>
  </si>
  <si>
    <t xml:space="preserve">12(13)-DiHOME </t>
  </si>
  <si>
    <t>C18H34O4</t>
  </si>
  <si>
    <t>5MM+QE3</t>
  </si>
  <si>
    <t>12(S)-HETE</t>
  </si>
  <si>
    <t>C20H32O3</t>
  </si>
  <si>
    <t>13(S)-HODE</t>
  </si>
  <si>
    <t>C18H32O3</t>
  </si>
  <si>
    <t>13-OxoODE</t>
  </si>
  <si>
    <t>C18H30O3</t>
  </si>
  <si>
    <t>15(S)-HETE</t>
  </si>
  <si>
    <t>5(S)-HETE</t>
  </si>
  <si>
    <t>6-keto Prostaglandin F1a</t>
  </si>
  <si>
    <t>C20H34O6</t>
  </si>
  <si>
    <t>9(10)-DiHOME</t>
  </si>
  <si>
    <t>9(S)-HODE</t>
  </si>
  <si>
    <t>9-OxoODE</t>
  </si>
  <si>
    <t>a-Linolenic Acid</t>
  </si>
  <si>
    <t>C18H30O2</t>
  </si>
  <si>
    <t>Arachidic Acid</t>
  </si>
  <si>
    <t>C20H40O2</t>
  </si>
  <si>
    <t>Arachidonic Acid</t>
  </si>
  <si>
    <t>C20H32O2</t>
  </si>
  <si>
    <t>Cholic acid</t>
  </si>
  <si>
    <t>C24H40O5</t>
  </si>
  <si>
    <t>Deoxycholic acid</t>
  </si>
  <si>
    <t>C24H40O4</t>
  </si>
  <si>
    <t>Dihomo-y-Linolenic Acid</t>
  </si>
  <si>
    <t>C20H34O2</t>
  </si>
  <si>
    <t>Docosahexaenoic Acid</t>
  </si>
  <si>
    <t>C22H32O2</t>
  </si>
  <si>
    <t>Docosapentaenoic Acid</t>
  </si>
  <si>
    <t>C22H34O2</t>
  </si>
  <si>
    <t>Eicosapentaenoic Acid</t>
  </si>
  <si>
    <t>C20H30O2</t>
  </si>
  <si>
    <t>Glycochenodeoxycholic acid</t>
  </si>
  <si>
    <t>C26H43NO5</t>
  </si>
  <si>
    <t>Heptadecanoic Acid</t>
  </si>
  <si>
    <t>C17H34O2</t>
  </si>
  <si>
    <t>Lauric Acid</t>
  </si>
  <si>
    <t>C12H24O2</t>
  </si>
  <si>
    <t>Leukotriene B4</t>
  </si>
  <si>
    <t>C20H32O4</t>
  </si>
  <si>
    <t>Linoleic Acid</t>
  </si>
  <si>
    <t>C18H32O2</t>
  </si>
  <si>
    <t>Myristic Acid</t>
  </si>
  <si>
    <t>C14H28O2</t>
  </si>
  <si>
    <t>Oleic Acid</t>
  </si>
  <si>
    <t>C18H34O2</t>
  </si>
  <si>
    <t>Palmitelaidic Acid</t>
  </si>
  <si>
    <t>C16H30O2</t>
  </si>
  <si>
    <t>Palmitic Acid</t>
  </si>
  <si>
    <t>C16H32O2</t>
  </si>
  <si>
    <t>Pentadecanoic Acid</t>
  </si>
  <si>
    <t>C15H30O2</t>
  </si>
  <si>
    <t>Prostaglandin D2</t>
  </si>
  <si>
    <t>C20H32O5</t>
  </si>
  <si>
    <t>Prostaglandin E2</t>
  </si>
  <si>
    <t>Prostaglandin F2a/11β-Prostaglandin F2α/Prostaglandin E1/(±)5-iPF2α-VI</t>
  </si>
  <si>
    <t>C20H34O5</t>
  </si>
  <si>
    <t>Stearic Acid</t>
  </si>
  <si>
    <t>C18H36O2</t>
  </si>
  <si>
    <t>Taurochenodeoxycholic acid</t>
  </si>
  <si>
    <t>C26H45NO6S</t>
  </si>
  <si>
    <t>Taurocholic acid</t>
  </si>
  <si>
    <t>C26H45NO7S</t>
  </si>
  <si>
    <t>Taurodeoxycholic acid</t>
  </si>
  <si>
    <t>Tauroursodeoxycholic acid</t>
  </si>
  <si>
    <t xml:space="preserve">N. </t>
  </si>
  <si>
    <t>Compound</t>
  </si>
  <si>
    <t>SHAM</t>
  </si>
  <si>
    <t>Label</t>
  </si>
  <si>
    <t>Prostaglandin F2a 11beta-Prostaglandin F2alpha Prostaglandin E1 5-iPF2alpha-VI</t>
  </si>
  <si>
    <t xml:space="preserve">SHAM </t>
  </si>
  <si>
    <t xml:space="preserve">Cauterized </t>
  </si>
  <si>
    <t>Fold Change</t>
  </si>
  <si>
    <t>log2(FC)</t>
  </si>
  <si>
    <t>Metabolites</t>
  </si>
  <si>
    <t xml:space="preserve">Fold Change Analysis </t>
  </si>
  <si>
    <t>Targeted analysis Sham vs. Cauterized</t>
  </si>
  <si>
    <t>FC</t>
  </si>
  <si>
    <t>raw.pval</t>
  </si>
  <si>
    <t>negativelog10 (pvalue)</t>
  </si>
  <si>
    <t>12(13)-DiHOME</t>
  </si>
  <si>
    <t>Volcan plot combing Fold change  (FC) analysis with T-test</t>
  </si>
  <si>
    <t>L-alanine</t>
  </si>
  <si>
    <t>L-arginine</t>
  </si>
  <si>
    <t>L-aspartate</t>
  </si>
  <si>
    <t>L-glutamate</t>
  </si>
  <si>
    <t>L-glutamine</t>
  </si>
  <si>
    <t>L-histidine</t>
  </si>
  <si>
    <t>L-leucine</t>
  </si>
  <si>
    <t>L-lysine</t>
  </si>
  <si>
    <t>L-methionine</t>
  </si>
  <si>
    <t>L-phenylalanine</t>
  </si>
  <si>
    <t>L-proline</t>
  </si>
  <si>
    <t>L-serine</t>
  </si>
  <si>
    <t>L-threonine</t>
  </si>
  <si>
    <t>L-tryptophan</t>
  </si>
  <si>
    <t>L-tyrosine</t>
  </si>
  <si>
    <t>L-valine</t>
  </si>
  <si>
    <t>L-cystine</t>
  </si>
  <si>
    <t>Cytidine</t>
  </si>
  <si>
    <t>Cytosine</t>
  </si>
  <si>
    <t>Thymidine</t>
  </si>
  <si>
    <t>UDP</t>
  </si>
  <si>
    <t>Uracil</t>
  </si>
  <si>
    <t>IDP</t>
  </si>
  <si>
    <t>Hypoxanthine</t>
  </si>
  <si>
    <t>Xanthine</t>
  </si>
  <si>
    <t>(S)(+)-Allantoin</t>
  </si>
  <si>
    <t>5-Hydroxyisourate</t>
  </si>
  <si>
    <t>Urate</t>
  </si>
  <si>
    <t>3',5'-Cyclic IMP</t>
  </si>
  <si>
    <t>Pyridoxal</t>
  </si>
  <si>
    <t>4-Pyridoxate</t>
  </si>
  <si>
    <t>Nicotinamide</t>
  </si>
  <si>
    <t>Nicotinate ribonucleotide</t>
  </si>
  <si>
    <t>5-Phosphoribosylamine</t>
  </si>
  <si>
    <t>NAD+</t>
  </si>
  <si>
    <t>Phosphate</t>
  </si>
  <si>
    <t>D-Glucose</t>
  </si>
  <si>
    <t>D-Glucose 6-phosphate</t>
  </si>
  <si>
    <t>D-Glyceraldehyde 3-phosphate/Glycerone phosphate</t>
  </si>
  <si>
    <t>2/3-Phospho-D-glycerate</t>
  </si>
  <si>
    <t>Pyruvate</t>
  </si>
  <si>
    <t>Lactate</t>
  </si>
  <si>
    <t>Maltotriose</t>
  </si>
  <si>
    <t>Mannitol</t>
  </si>
  <si>
    <t>D-Ribose</t>
  </si>
  <si>
    <t>D-Rhamnose</t>
  </si>
  <si>
    <t>D-Arabitol</t>
  </si>
  <si>
    <t>Citrate</t>
  </si>
  <si>
    <t>2-Oxoglutarate</t>
  </si>
  <si>
    <t>Succinate</t>
  </si>
  <si>
    <t>Fumarate</t>
  </si>
  <si>
    <t>Malate</t>
  </si>
  <si>
    <t>Oxaloacetate</t>
  </si>
  <si>
    <t>2-Hydroxyglutarate/Citramalate</t>
  </si>
  <si>
    <t>6-Phospho-D-gluconate</t>
  </si>
  <si>
    <t>D-Glucono-1-5-lactone 6-phosphate</t>
  </si>
  <si>
    <t>alpha-D-Ribose 1-phosphate</t>
  </si>
  <si>
    <t>5-Phospho-alpha-D-ribose 1-diphosphate</t>
  </si>
  <si>
    <t>5-Oxoproline</t>
  </si>
  <si>
    <t>S-Glutathionyl-L-cysteine</t>
  </si>
  <si>
    <t>Ascorbate</t>
  </si>
  <si>
    <t>Dehydroascorbate</t>
  </si>
  <si>
    <t>gamma-L-Glutamyl-L-cysteine</t>
  </si>
  <si>
    <t>gamma-Glutamyl-Se-methylselenocysteine</t>
  </si>
  <si>
    <t>gamma-Glutamyl-gamma-aminobutyrate</t>
  </si>
  <si>
    <t>(5-L-Glutamyl)-L-glutamine</t>
  </si>
  <si>
    <t>Dimethylglycine</t>
  </si>
  <si>
    <t>Phosphoserine</t>
  </si>
  <si>
    <t>S-Adenosyl-L-homocysteine</t>
  </si>
  <si>
    <t>Dihydrofolate</t>
  </si>
  <si>
    <t>Ornithine</t>
  </si>
  <si>
    <t>L-Citrulline</t>
  </si>
  <si>
    <t>Spermidine</t>
  </si>
  <si>
    <t>Spermine</t>
  </si>
  <si>
    <t>N-Acetylneuraminate</t>
  </si>
  <si>
    <t>N-Glycoloyl-neuraminate</t>
  </si>
  <si>
    <t>alpha-D-Glucosamine 1-phosphate</t>
  </si>
  <si>
    <t>D-Glucosamine</t>
  </si>
  <si>
    <t>1-4-beta-D-Xylan</t>
  </si>
  <si>
    <t>Phosphocreatine</t>
  </si>
  <si>
    <t>Creatine</t>
  </si>
  <si>
    <t>Creatinine</t>
  </si>
  <si>
    <t>trans-4-Hydroxy-L-proline</t>
  </si>
  <si>
    <t>Pantothenate</t>
  </si>
  <si>
    <t>5-6-Dihydrouracil</t>
  </si>
  <si>
    <t>Taurine</t>
  </si>
  <si>
    <t>L-Methionine S-oxide</t>
  </si>
  <si>
    <t>6-Hydroxykynurenic acid</t>
  </si>
  <si>
    <t>L-Tryptophanamide</t>
  </si>
  <si>
    <t>kynurenine</t>
  </si>
  <si>
    <t>Picolinic acid</t>
  </si>
  <si>
    <t>g-Oxalo-crotonate</t>
  </si>
  <si>
    <t>2-Aminomuconate</t>
  </si>
  <si>
    <t>8-Methoxykynurenate</t>
  </si>
  <si>
    <t>L-Adrenaline</t>
  </si>
  <si>
    <t>Inositol 1-2-3-5-6-pentakisphosphate</t>
  </si>
  <si>
    <t>Glycerol 3-phosphate</t>
  </si>
  <si>
    <t>Ethanolamine phosphate</t>
  </si>
  <si>
    <t>N-Methylethanolamine phosphate</t>
  </si>
  <si>
    <t>Sphingosine</t>
  </si>
  <si>
    <t>Sphingosine 1-phosphate</t>
  </si>
  <si>
    <t>Acetylcholine</t>
  </si>
  <si>
    <t>Choline</t>
  </si>
  <si>
    <t>Sphinganine 1-phosphate</t>
  </si>
  <si>
    <t>L-Carnitine</t>
  </si>
  <si>
    <t>acetyl-carnitine (acyl-C2)</t>
  </si>
  <si>
    <t>propionyl-carnitine (acyl-C3)</t>
  </si>
  <si>
    <t>butanoyl-l-carnitine (acyl-C4)</t>
  </si>
  <si>
    <t>acyl-C4-OH (Hydroxybutyrylcarnitine)</t>
  </si>
  <si>
    <t>acyl-C4-DC</t>
  </si>
  <si>
    <t>acyl-C5-OH (hydroxyisovalerylcarnitine)</t>
  </si>
  <si>
    <t>acyl-C6-DC</t>
  </si>
  <si>
    <t>O-Decenoyl-L-carnitine (acyl-C10:1)</t>
  </si>
  <si>
    <t>Tetradecenoyl Carnitine (acyl-C14:1)</t>
  </si>
  <si>
    <t>Octadecanoyl-L-carnitine (acyl-C18)</t>
  </si>
  <si>
    <t>Butanoic/Butyric acid</t>
  </si>
  <si>
    <t>Hexanoic acid (caproate)</t>
  </si>
  <si>
    <t>Heptanoic acid</t>
  </si>
  <si>
    <t>Octanoic acid (caprylic acid)</t>
  </si>
  <si>
    <t>Nonanoic acid (pelargonic acid)</t>
  </si>
  <si>
    <t>Decanoic acid (capric acid)</t>
  </si>
  <si>
    <t>Dodecanoic acid (lauric acid)</t>
  </si>
  <si>
    <t>Tetradecanoic acid (myristic acid)</t>
  </si>
  <si>
    <t>Hexadecanoic acid (palmitic acid)</t>
  </si>
  <si>
    <t>Octadecanoic acid (stearic acid)</t>
  </si>
  <si>
    <t>Tetradecenoic acid (myristoleic acid)</t>
  </si>
  <si>
    <t>Hexadecenoic acid (Palmitoleic acid)</t>
  </si>
  <si>
    <t>Octadecenoic acid (Oleic acid)</t>
  </si>
  <si>
    <t>Linoleic acid ((9Z,12Z)-Octadecadienoic acid)</t>
  </si>
  <si>
    <t>a-Linolenic acid (Octadecatrienoic acid)</t>
  </si>
  <si>
    <t>Arachidonic acid (Eicosatetraenoic acid)</t>
  </si>
  <si>
    <t>Docosahexaenoic acid</t>
  </si>
  <si>
    <t>Dodecanedioic acid</t>
  </si>
  <si>
    <t>Eicosapentaenoic acid</t>
  </si>
  <si>
    <t>Dihomo-gamma-linolenic acid ((8Z-11Z-14Z)-Icosatrienoic acid)</t>
  </si>
  <si>
    <t>Biliverdin</t>
  </si>
  <si>
    <t>F3-060-1_r7+</t>
  </si>
  <si>
    <t>F3-060-3_r6+</t>
  </si>
  <si>
    <t>F3-060-4_r8+</t>
  </si>
  <si>
    <t>F3-060-6_r9+</t>
  </si>
  <si>
    <t>F3-060-8_r10+</t>
  </si>
  <si>
    <t>F3-060-9_r2+</t>
  </si>
  <si>
    <t>F3-060-10_r4+</t>
  </si>
  <si>
    <t>P value vs Sham</t>
  </si>
  <si>
    <t>N.</t>
  </si>
  <si>
    <t>compound</t>
  </si>
  <si>
    <t>Pathway</t>
  </si>
  <si>
    <t>Polarity</t>
  </si>
  <si>
    <t>Cauterization</t>
  </si>
  <si>
    <t>PreRunBlank_1+</t>
  </si>
  <si>
    <t>PreRunBlank_2+</t>
  </si>
  <si>
    <t>PreRunBlank_3+</t>
  </si>
  <si>
    <t>PreRunBlank_4+</t>
  </si>
  <si>
    <t>PreRunBlank_5+</t>
  </si>
  <si>
    <t>Tech-Mix_2+</t>
  </si>
  <si>
    <t>Tech-Mix_3+</t>
  </si>
  <si>
    <t>C00041</t>
  </si>
  <si>
    <t>Amino acids</t>
  </si>
  <si>
    <t>5MM+E</t>
  </si>
  <si>
    <t>C00062</t>
  </si>
  <si>
    <t>C00049</t>
  </si>
  <si>
    <t>5MM-E</t>
  </si>
  <si>
    <t>C00025</t>
  </si>
  <si>
    <t>C00064</t>
  </si>
  <si>
    <t>C00135</t>
  </si>
  <si>
    <t>C00123</t>
  </si>
  <si>
    <t>C00047</t>
  </si>
  <si>
    <t>C00073</t>
  </si>
  <si>
    <t>C00079</t>
  </si>
  <si>
    <t>C00148</t>
  </si>
  <si>
    <t>C00065</t>
  </si>
  <si>
    <t>C00188</t>
  </si>
  <si>
    <t>C00078</t>
  </si>
  <si>
    <t>C00082</t>
  </si>
  <si>
    <t>C00183</t>
  </si>
  <si>
    <t>C00491</t>
  </si>
  <si>
    <t>C00475</t>
  </si>
  <si>
    <t>Nucleotides</t>
  </si>
  <si>
    <t>C00380</t>
  </si>
  <si>
    <t>C00214</t>
  </si>
  <si>
    <t>C00015</t>
  </si>
  <si>
    <t>C00106</t>
  </si>
  <si>
    <t>C00104</t>
  </si>
  <si>
    <t>C00262</t>
  </si>
  <si>
    <t>C00385</t>
  </si>
  <si>
    <t>C02350</t>
  </si>
  <si>
    <t>C11821</t>
  </si>
  <si>
    <t>C00366</t>
  </si>
  <si>
    <t>C00943</t>
  </si>
  <si>
    <t>C00250</t>
  </si>
  <si>
    <t>C00847</t>
  </si>
  <si>
    <t>C00153</t>
  </si>
  <si>
    <t>C01185</t>
  </si>
  <si>
    <t>C03090</t>
  </si>
  <si>
    <t>C00003</t>
  </si>
  <si>
    <t>C00009</t>
  </si>
  <si>
    <t>Phosphates</t>
  </si>
  <si>
    <t>C00031</t>
  </si>
  <si>
    <t>Glycolysis</t>
  </si>
  <si>
    <t>C02965</t>
  </si>
  <si>
    <t>C00118</t>
  </si>
  <si>
    <t>C00631</t>
  </si>
  <si>
    <t>C00022</t>
  </si>
  <si>
    <t>C01432</t>
  </si>
  <si>
    <t>C01835</t>
  </si>
  <si>
    <t>Other sugars</t>
  </si>
  <si>
    <t>C00392</t>
  </si>
  <si>
    <t>C00121</t>
  </si>
  <si>
    <t>C01684</t>
  </si>
  <si>
    <t>C01904</t>
  </si>
  <si>
    <t>C00158</t>
  </si>
  <si>
    <t>TCA cycle</t>
  </si>
  <si>
    <t>C00026</t>
  </si>
  <si>
    <t>C00042</t>
  </si>
  <si>
    <t>C00122</t>
  </si>
  <si>
    <t>C00149</t>
  </si>
  <si>
    <t>C00036</t>
  </si>
  <si>
    <t>C02630</t>
  </si>
  <si>
    <t>Alternative Carboxylic acids</t>
  </si>
  <si>
    <t>C00345</t>
  </si>
  <si>
    <t>Pentose Phosphate Pathway</t>
  </si>
  <si>
    <t>C01236</t>
  </si>
  <si>
    <t>C00620</t>
  </si>
  <si>
    <t>C00119</t>
  </si>
  <si>
    <t>C01879</t>
  </si>
  <si>
    <t>GSH homeostasis</t>
  </si>
  <si>
    <t>C05526</t>
  </si>
  <si>
    <t>C00072</t>
  </si>
  <si>
    <t>C05422</t>
  </si>
  <si>
    <t>C00669</t>
  </si>
  <si>
    <t>Gamma-glutamyls</t>
  </si>
  <si>
    <t>C05695</t>
  </si>
  <si>
    <t>C15767</t>
  </si>
  <si>
    <t>C05283</t>
  </si>
  <si>
    <t>C01026</t>
  </si>
  <si>
    <t>Serine biosynthesis and one-carbon metabolism</t>
  </si>
  <si>
    <t>C02532</t>
  </si>
  <si>
    <t>C00021</t>
  </si>
  <si>
    <t>C00415</t>
  </si>
  <si>
    <t>Folate pool (One carbon metabolism)</t>
  </si>
  <si>
    <t>C01602</t>
  </si>
  <si>
    <t>Urea cycle</t>
  </si>
  <si>
    <t>C00327</t>
  </si>
  <si>
    <t>C00315</t>
  </si>
  <si>
    <t>Polyamines</t>
  </si>
  <si>
    <t>C00750</t>
  </si>
  <si>
    <t>C00270</t>
  </si>
  <si>
    <t>Aminosugars</t>
  </si>
  <si>
    <t>C03410</t>
  </si>
  <si>
    <t>C06156</t>
  </si>
  <si>
    <t>C00329</t>
  </si>
  <si>
    <t>C02352</t>
  </si>
  <si>
    <t>C02305</t>
  </si>
  <si>
    <t>Arginine and proline metabolism</t>
  </si>
  <si>
    <t>C00300</t>
  </si>
  <si>
    <t>C00791</t>
  </si>
  <si>
    <t>C01157</t>
  </si>
  <si>
    <t>C00864</t>
  </si>
  <si>
    <t>Panthothenate metabolism</t>
  </si>
  <si>
    <t>C00429</t>
  </si>
  <si>
    <t>C00245</t>
  </si>
  <si>
    <t>Sulfur metabolism</t>
  </si>
  <si>
    <t>C02989</t>
  </si>
  <si>
    <t>C08480</t>
  </si>
  <si>
    <t>Indole and Tryptophan</t>
  </si>
  <si>
    <t>C00977</t>
  </si>
  <si>
    <t>C00328</t>
  </si>
  <si>
    <t>C10164</t>
  </si>
  <si>
    <t>C03453</t>
  </si>
  <si>
    <t>C02220</t>
  </si>
  <si>
    <t>C05830</t>
  </si>
  <si>
    <t>C00788</t>
  </si>
  <si>
    <t>Signaling</t>
  </si>
  <si>
    <t>C04579</t>
  </si>
  <si>
    <t>Inositol</t>
  </si>
  <si>
    <t>C00093</t>
  </si>
  <si>
    <t>Glycerophospholipid biosynthesis</t>
  </si>
  <si>
    <t>C00346</t>
  </si>
  <si>
    <t>C01210</t>
  </si>
  <si>
    <t>C00319</t>
  </si>
  <si>
    <t>C06124</t>
  </si>
  <si>
    <t>C01996</t>
  </si>
  <si>
    <t>C00114</t>
  </si>
  <si>
    <t>C01120</t>
  </si>
  <si>
    <t>Sphingolipid biosynthesis</t>
  </si>
  <si>
    <t>C00318</t>
  </si>
  <si>
    <t>Carnitine and fatty acid metabolism</t>
  </si>
  <si>
    <t>C02571</t>
  </si>
  <si>
    <t>C03017</t>
  </si>
  <si>
    <t>C02862</t>
  </si>
  <si>
    <t>HMDB13127</t>
  </si>
  <si>
    <t>HMDB13133</t>
  </si>
  <si>
    <t>ac107</t>
  </si>
  <si>
    <t>ac109</t>
  </si>
  <si>
    <t>CID57357170</t>
  </si>
  <si>
    <t>HMDB13329</t>
  </si>
  <si>
    <t>HMDB00848</t>
  </si>
  <si>
    <t>C00246</t>
  </si>
  <si>
    <t>Saturated Fatty acids</t>
  </si>
  <si>
    <t>C01585</t>
  </si>
  <si>
    <t>C17714</t>
  </si>
  <si>
    <t>C06423</t>
  </si>
  <si>
    <t>C01601</t>
  </si>
  <si>
    <t>C01571</t>
  </si>
  <si>
    <t>C02679</t>
  </si>
  <si>
    <t>C06424</t>
  </si>
  <si>
    <t>C00249</t>
  </si>
  <si>
    <t>C01530</t>
  </si>
  <si>
    <t>C08322</t>
  </si>
  <si>
    <t>Monounsaturated Fatty Acids</t>
  </si>
  <si>
    <t>C08362</t>
  </si>
  <si>
    <t>C00712</t>
  </si>
  <si>
    <t>C01595</t>
  </si>
  <si>
    <t>Poly-unsaturated Fatty Acids</t>
  </si>
  <si>
    <t>C06427</t>
  </si>
  <si>
    <t>C00219</t>
  </si>
  <si>
    <t>C06429</t>
  </si>
  <si>
    <t>C02678</t>
  </si>
  <si>
    <t>C06428</t>
  </si>
  <si>
    <t>C03242</t>
  </si>
  <si>
    <t>Essential fatty acids</t>
  </si>
  <si>
    <t>C00500</t>
  </si>
  <si>
    <t>Hemolysis markers</t>
  </si>
  <si>
    <t>Compound ID</t>
  </si>
  <si>
    <t>Fold change Cauterized vs. SHAM</t>
  </si>
  <si>
    <t>P Value Cauterized vs. SHAM</t>
  </si>
  <si>
    <t>Supplemental Table 3 (b): Targeted metabolomic Analysis of Sham and Cauterized Rat CSF Using MetaboAnalyst 5.0 (Normalized Dataset - METABOANALYST file)</t>
  </si>
  <si>
    <t>Supplemental Table 3 (d): Targeted metabolic analysis of  Sham and Cauterized RAT CSF using statistical package from MetaboAnalyst 5.0 (Normalized Dataset, METABOANALYST File)</t>
  </si>
  <si>
    <t>Supplemental Table 3 (c): Targeted Metabolic Analysis of Sham and Cauterized Rat CSF (Young Cohort)</t>
  </si>
  <si>
    <t>Supplemental Table 3 (a): Targeted Metabolic Profiling of Sham and Cauterized Rat CSF (Young animals)</t>
  </si>
  <si>
    <t>Supplemental Table 3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</si>
</sst>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K"/>
    </font>
    <font>
      <b/>
      <sz val="12"/>
      <color theme="1"/>
      <name val="ArialK"/>
    </font>
    <font>
      <sz val="12"/>
      <color theme="1"/>
      <name val="ArialK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11" fontId="1" fillId="0" borderId="0" xfId="0" applyNumberFormat="1" applyFont="1" applyAlignment="1">
      <alignment horizontal="center" vertical="center"/>
    </xf>
    <xf numFmtId="11" fontId="1" fillId="0" borderId="0" xfId="0" applyNumberFormat="1" applyFont="1" applyAlignment="1">
      <alignment vertical="center"/>
    </xf>
    <xf numFmtId="0" fontId="2" fillId="0" borderId="1" xfId="0" applyFont="1" applyBorder="1"/>
    <xf numFmtId="0" fontId="2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1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9" xfId="0" applyFont="1" applyBorder="1"/>
    <xf numFmtId="0" fontId="4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1" fontId="2" fillId="0" borderId="1" xfId="0" applyNumberFormat="1" applyFont="1" applyFill="1" applyBorder="1" applyAlignment="1">
      <alignment horizontal="center"/>
    </xf>
    <xf numFmtId="11" fontId="2" fillId="0" borderId="1" xfId="0" applyNumberFormat="1" applyFont="1" applyFill="1" applyBorder="1"/>
    <xf numFmtId="2" fontId="2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1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1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/>
    <xf numFmtId="0" fontId="7" fillId="5" borderId="1" xfId="0" applyFont="1" applyFill="1" applyBorder="1"/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1" fontId="0" fillId="0" borderId="1" xfId="0" applyNumberFormat="1" applyFont="1" applyFill="1" applyBorder="1" applyAlignment="1">
      <alignment horizontal="center"/>
    </xf>
    <xf numFmtId="0" fontId="4" fillId="0" borderId="14" xfId="0" applyFont="1" applyBorder="1"/>
    <xf numFmtId="0" fontId="2" fillId="0" borderId="9" xfId="0" applyFont="1" applyBorder="1"/>
    <xf numFmtId="0" fontId="2" fillId="0" borderId="7" xfId="0" applyFont="1" applyBorder="1"/>
    <xf numFmtId="0" fontId="1" fillId="0" borderId="0" xfId="0" applyFont="1"/>
    <xf numFmtId="11" fontId="2" fillId="0" borderId="0" xfId="0" applyNumberFormat="1" applyFont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>
      <alignment horizontal="center"/>
    </xf>
    <xf numFmtId="11" fontId="4" fillId="0" borderId="1" xfId="0" applyNumberFormat="1" applyFont="1" applyBorder="1" applyAlignment="1">
      <alignment horizontal="center"/>
    </xf>
    <xf numFmtId="11" fontId="4" fillId="0" borderId="0" xfId="0" applyNumberFormat="1" applyFont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11" fontId="3" fillId="4" borderId="1" xfId="0" applyNumberFormat="1" applyFont="1" applyFill="1" applyBorder="1" applyAlignment="1">
      <alignment horizontal="center"/>
    </xf>
    <xf numFmtId="11" fontId="4" fillId="4" borderId="15" xfId="0" applyNumberFormat="1" applyFont="1" applyFill="1" applyBorder="1" applyAlignment="1">
      <alignment horizontal="center" wrapText="1"/>
    </xf>
    <xf numFmtId="11" fontId="4" fillId="4" borderId="16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0" xfId="0" applyFont="1"/>
    <xf numFmtId="0" fontId="10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11" fontId="11" fillId="0" borderId="0" xfId="0" applyNumberFormat="1" applyFont="1"/>
    <xf numFmtId="0" fontId="11" fillId="0" borderId="0" xfId="0" applyFont="1"/>
    <xf numFmtId="0" fontId="10" fillId="0" borderId="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7" borderId="0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21166</xdr:colOff>
      <xdr:row>1</xdr:row>
      <xdr:rowOff>84667</xdr:rowOff>
    </xdr:from>
    <xdr:to>
      <xdr:col>22</xdr:col>
      <xdr:colOff>404353</xdr:colOff>
      <xdr:row>19</xdr:row>
      <xdr:rowOff>181505</xdr:rowOff>
    </xdr:to>
    <xdr:pic>
      <xdr:nvPicPr>
        <xdr:cNvPr id="2" name="Content Placeholder 4" descr="A screenshot of a computer&#10;&#10;Description automatically generated">
          <a:extLst>
            <a:ext uri="{FF2B5EF4-FFF2-40B4-BE49-F238E27FC236}">
              <a16:creationId xmlns:a16="http://schemas.microsoft.com/office/drawing/2014/main" id="{1769B1C3-0E8C-4FBA-D3F6-77675083DD41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25166" y="465667"/>
          <a:ext cx="3769852" cy="4351338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22</xdr:col>
      <xdr:colOff>518585</xdr:colOff>
      <xdr:row>48</xdr:row>
      <xdr:rowOff>80559</xdr:rowOff>
    </xdr:to>
    <xdr:pic>
      <xdr:nvPicPr>
        <xdr:cNvPr id="7" name="Content Placeholder 4" descr="A screenshot of a video game&#10;&#10;Description automatically generated">
          <a:extLst>
            <a:ext uri="{FF2B5EF4-FFF2-40B4-BE49-F238E27FC236}">
              <a16:creationId xmlns:a16="http://schemas.microsoft.com/office/drawing/2014/main" id="{F6843731-B097-5CAF-2D21-EC461AA9625C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4000" y="5207000"/>
          <a:ext cx="3905250" cy="5414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775607</xdr:colOff>
      <xdr:row>9</xdr:row>
      <xdr:rowOff>163287</xdr:rowOff>
    </xdr:from>
    <xdr:to>
      <xdr:col>17</xdr:col>
      <xdr:colOff>453118</xdr:colOff>
      <xdr:row>46</xdr:row>
      <xdr:rowOff>7107</xdr:rowOff>
    </xdr:to>
    <xdr:pic>
      <xdr:nvPicPr>
        <xdr:cNvPr id="2" name="Picture 1" descr="PLSScore2DImage">
          <a:extLst>
            <a:ext uri="{FF2B5EF4-FFF2-40B4-BE49-F238E27FC236}">
              <a16:creationId xmlns:a16="http://schemas.microsoft.com/office/drawing/2014/main" id="{31C6E464-0D00-C39D-A5FE-7075CC3D2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30571" y="2762251"/>
          <a:ext cx="8508547" cy="732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1263650</xdr:colOff>
      <xdr:row>13</xdr:row>
      <xdr:rowOff>63500</xdr:rowOff>
    </xdr:from>
    <xdr:to>
      <xdr:col>22</xdr:col>
      <xdr:colOff>190500</xdr:colOff>
      <xdr:row>49</xdr:row>
      <xdr:rowOff>138642</xdr:rowOff>
    </xdr:to>
    <xdr:pic>
      <xdr:nvPicPr>
        <xdr:cNvPr id="3" name="Picture 2" descr="PLSImpImage">
          <a:extLst>
            <a:ext uri="{FF2B5EF4-FFF2-40B4-BE49-F238E27FC236}">
              <a16:creationId xmlns:a16="http://schemas.microsoft.com/office/drawing/2014/main" id="{58C89462-DEFE-4497-30BE-32DC286C3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8525" y="3302000"/>
          <a:ext cx="8642350" cy="693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1590675</xdr:colOff>
      <xdr:row>18</xdr:row>
      <xdr:rowOff>168275</xdr:rowOff>
    </xdr:from>
    <xdr:to>
      <xdr:col>30</xdr:col>
      <xdr:colOff>42590</xdr:colOff>
      <xdr:row>49</xdr:row>
      <xdr:rowOff>15876</xdr:rowOff>
    </xdr:to>
    <xdr:pic>
      <xdr:nvPicPr>
        <xdr:cNvPr id="4" name="Picture 3" descr="PCACVImage">
          <a:extLst>
            <a:ext uri="{FF2B5EF4-FFF2-40B4-BE49-F238E27FC236}">
              <a16:creationId xmlns:a16="http://schemas.microsoft.com/office/drawing/2014/main" id="{11FB2729-4C74-9451-3500-5DFDF974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15800" y="4645025"/>
          <a:ext cx="8865915" cy="611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2905125</xdr:colOff>
      <xdr:row>10</xdr:row>
      <xdr:rowOff>45057</xdr:rowOff>
    </xdr:from>
    <xdr:to>
      <xdr:col>0</xdr:col>
      <xdr:colOff>12004676</xdr:colOff>
      <xdr:row>27</xdr:row>
      <xdr:rowOff>98424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630C47-E6B2-B14C-32A9-1813DA673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05125" y="2870807"/>
          <a:ext cx="9099551" cy="3514117"/>
        </a:xfrm>
        <a:prstGeom prst="rect">
          <a:avLst/>
        </a:prstGeom>
      </xdr:spPr>
    </xdr:pic>
    <xdr:clientData/>
  </xdr:twoCellAnchor>
  <xdr:twoCellAnchor editAs="oneCell">
    <xdr:from>
      <xdr:col>6</xdr:col>
      <xdr:colOff>321734</xdr:colOff>
      <xdr:row>28</xdr:row>
      <xdr:rowOff>94223</xdr:rowOff>
    </xdr:from>
    <xdr:to>
      <xdr:col>9</xdr:col>
      <xdr:colOff>1114425</xdr:colOff>
      <xdr:row>44</xdr:row>
      <xdr:rowOff>106891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0132A1E-E289-D8C0-3C16-3CAE9E601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7" y="6088623"/>
          <a:ext cx="5452533" cy="3261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666749</xdr:colOff>
      <xdr:row>40</xdr:row>
      <xdr:rowOff>59531</xdr:rowOff>
    </xdr:from>
    <xdr:to>
      <xdr:col>29</xdr:col>
      <xdr:colOff>248720</xdr:colOff>
      <xdr:row>74</xdr:row>
      <xdr:rowOff>35719</xdr:rowOff>
    </xdr:to>
    <xdr:pic>
      <xdr:nvPicPr>
        <xdr:cNvPr id="2" name="Picture 1" descr="A close-up of a screen&#10;&#10;Description automatically generated">
          <a:extLst>
            <a:ext uri="{FF2B5EF4-FFF2-40B4-BE49-F238E27FC236}">
              <a16:creationId xmlns:a16="http://schemas.microsoft.com/office/drawing/2014/main" id="{003DB8AD-D983-4E59-A059-892AF032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59724" y="8813006"/>
          <a:ext cx="1639371" cy="6777038"/>
        </a:xfrm>
        <a:prstGeom prst="rect">
          <a:avLst/>
        </a:prstGeom>
      </xdr:spPr>
    </xdr:pic>
    <xdr:clientData/>
  </xdr:twoCellAnchor>
  <xdr:twoCellAnchor editAs="oneCell">
    <xdr:from>
      <xdr:col>27</xdr:col>
      <xdr:colOff>47625</xdr:colOff>
      <xdr:row>4</xdr:row>
      <xdr:rowOff>59532</xdr:rowOff>
    </xdr:from>
    <xdr:to>
      <xdr:col>29</xdr:col>
      <xdr:colOff>549785</xdr:colOff>
      <xdr:row>38</xdr:row>
      <xdr:rowOff>35720</xdr:rowOff>
    </xdr:to>
    <xdr:pic>
      <xdr:nvPicPr>
        <xdr:cNvPr id="3" name="Picture 2" descr="A screenshot of a screen&#10;&#10;Description automatically generated">
          <a:extLst>
            <a:ext uri="{FF2B5EF4-FFF2-40B4-BE49-F238E27FC236}">
              <a16:creationId xmlns:a16="http://schemas.microsoft.com/office/drawing/2014/main" id="{5B6A2B41-B89D-4C01-BADD-8C692CAF6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26400" y="1612107"/>
          <a:ext cx="1873760" cy="67770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221646</xdr:colOff>
      <xdr:row>10</xdr:row>
      <xdr:rowOff>188686</xdr:rowOff>
    </xdr:from>
    <xdr:to>
      <xdr:col>8</xdr:col>
      <xdr:colOff>774117</xdr:colOff>
      <xdr:row>22</xdr:row>
      <xdr:rowOff>157086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059031-EE98-CE39-6880-2EC22EEC04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013" t="20351" r="48191" b="55790"/>
        <a:stretch/>
      </xdr:blipFill>
      <xdr:spPr>
        <a:xfrm>
          <a:off x="15380003" y="2801257"/>
          <a:ext cx="6444364" cy="2281615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25</xdr:row>
      <xdr:rowOff>120013</xdr:rowOff>
    </xdr:from>
    <xdr:to>
      <xdr:col>9</xdr:col>
      <xdr:colOff>376920</xdr:colOff>
      <xdr:row>39</xdr:row>
      <xdr:rowOff>138793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3C7E29-156E-0932-4595-2C16E3ACF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5396863"/>
          <a:ext cx="4610102" cy="2851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3543</xdr:colOff>
      <xdr:row>9</xdr:row>
      <xdr:rowOff>108857</xdr:rowOff>
    </xdr:from>
    <xdr:to>
      <xdr:col>15</xdr:col>
      <xdr:colOff>1692700</xdr:colOff>
      <xdr:row>27</xdr:row>
      <xdr:rowOff>39460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3E9F91-9B78-2BA3-D460-F7DAFA1F9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8829" y="2204357"/>
          <a:ext cx="3798264" cy="3441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9</xdr:row>
      <xdr:rowOff>108857</xdr:rowOff>
    </xdr:from>
    <xdr:to>
      <xdr:col>20</xdr:col>
      <xdr:colOff>671495</xdr:colOff>
      <xdr:row>27</xdr:row>
      <xdr:rowOff>140427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E448D9-9277-447B-A187-594867552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0" y="2204357"/>
          <a:ext cx="3937209" cy="3542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190500</xdr:colOff>
      <xdr:row>17</xdr:row>
      <xdr:rowOff>54429</xdr:rowOff>
    </xdr:from>
    <xdr:to>
      <xdr:col>26</xdr:col>
      <xdr:colOff>338100</xdr:colOff>
      <xdr:row>27</xdr:row>
      <xdr:rowOff>144070</xdr:rowOff>
    </xdr:to>
    <xdr:pic>
      <xdr:nvPicPr>
        <xdr:cNvPr id="8" name="Picture 7" descr="A screenshot of a graph&#10;&#10;Description automatically generated">
          <a:extLst>
            <a:ext uri="{FF2B5EF4-FFF2-40B4-BE49-F238E27FC236}">
              <a16:creationId xmlns:a16="http://schemas.microsoft.com/office/drawing/2014/main" id="{61D28B1D-8548-4F02-9EA0-2C1403C6D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36553"/>
        <a:stretch/>
      </xdr:blipFill>
      <xdr:spPr>
        <a:xfrm>
          <a:off x="20029714" y="3701143"/>
          <a:ext cx="4324993" cy="204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1E26B-4B7B-4BB5-9B94-F767C52194B5}">
  <dimension ref="A1:E5"/>
  <sheetViews>
    <sheetView tabSelected="1" workbookViewId="0">
      <selection activeCell="A14" sqref="A14"/>
    </sheetView>
  </sheetViews>
  <sheetFormatPr defaultRowHeight="15"/>
  <cols>
    <col min="1" max="1" width="147.75" style="5" customWidth="1"/>
    <col min="2" max="16384" width="9" style="5"/>
  </cols>
  <sheetData>
    <row r="1" spans="1:5" s="73" customFormat="1" ht="48" customHeight="1">
      <c r="A1" s="114" t="s">
        <v>429</v>
      </c>
    </row>
    <row r="2" spans="1:5" s="73" customFormat="1" ht="32.25" customHeight="1">
      <c r="A2" s="112" t="s">
        <v>428</v>
      </c>
      <c r="B2" s="112"/>
      <c r="C2" s="112"/>
    </row>
    <row r="3" spans="1:5" s="73" customFormat="1" ht="31.5" customHeight="1">
      <c r="A3" s="113" t="s">
        <v>425</v>
      </c>
      <c r="B3" s="113"/>
      <c r="C3" s="113"/>
    </row>
    <row r="4" spans="1:5" s="73" customFormat="1" ht="31.5" customHeight="1">
      <c r="A4" s="73" t="s">
        <v>427</v>
      </c>
    </row>
    <row r="5" spans="1:5" s="74" customFormat="1" ht="32.25" customHeight="1">
      <c r="A5" s="113" t="s">
        <v>426</v>
      </c>
      <c r="B5" s="113"/>
      <c r="C5" s="113"/>
      <c r="D5" s="113"/>
      <c r="E5" s="113"/>
    </row>
  </sheetData>
  <mergeCells count="3">
    <mergeCell ref="A2:C2"/>
    <mergeCell ref="A3:C3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5077-8E59-D24B-AF52-D11C3A79FEBE}">
  <dimension ref="A1:P40"/>
  <sheetViews>
    <sheetView zoomScale="90" zoomScaleNormal="90" workbookViewId="0">
      <selection sqref="A1:N1"/>
    </sheetView>
  </sheetViews>
  <sheetFormatPr defaultColWidth="8.875" defaultRowHeight="15"/>
  <cols>
    <col min="1" max="1" width="25.375" style="5" bestFit="1" customWidth="1"/>
    <col min="2" max="2" width="31" style="15" customWidth="1"/>
    <col min="3" max="3" width="12" style="15" bestFit="1" customWidth="1"/>
    <col min="4" max="4" width="15.75" style="15" bestFit="1" customWidth="1"/>
    <col min="5" max="5" width="7.5" style="15" bestFit="1" customWidth="1"/>
    <col min="6" max="11" width="14.375" style="15" bestFit="1" customWidth="1"/>
    <col min="12" max="12" width="16.875" style="15" bestFit="1" customWidth="1"/>
    <col min="13" max="13" width="10" style="15" bestFit="1" customWidth="1"/>
    <col min="14" max="16" width="11.125" style="15" bestFit="1" customWidth="1"/>
    <col min="17" max="16384" width="8.875" style="5"/>
  </cols>
  <sheetData>
    <row r="1" spans="1:16" s="109" customFormat="1" ht="41.25" customHeight="1">
      <c r="A1" s="111" t="s">
        <v>428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6" ht="78.75" customHeight="1">
      <c r="A2" s="4"/>
      <c r="B2" s="12"/>
      <c r="C2" s="12"/>
      <c r="D2" s="12"/>
      <c r="E2" s="12"/>
      <c r="F2" s="13" t="s">
        <v>0</v>
      </c>
      <c r="G2" s="13" t="s">
        <v>1</v>
      </c>
      <c r="H2" s="13" t="s">
        <v>2</v>
      </c>
      <c r="I2" s="13" t="s">
        <v>3</v>
      </c>
      <c r="J2" s="13" t="s">
        <v>4</v>
      </c>
      <c r="K2" s="13" t="s">
        <v>5</v>
      </c>
      <c r="L2" s="13" t="s">
        <v>6</v>
      </c>
      <c r="M2" s="67" t="s">
        <v>7</v>
      </c>
      <c r="N2" s="67"/>
      <c r="O2" s="68" t="s">
        <v>423</v>
      </c>
      <c r="P2" s="68" t="s">
        <v>424</v>
      </c>
    </row>
    <row r="3" spans="1:16" s="10" customFormat="1" ht="15.75">
      <c r="A3" s="6" t="s">
        <v>82</v>
      </c>
      <c r="B3" s="14" t="s">
        <v>83</v>
      </c>
      <c r="C3" s="14" t="s">
        <v>10</v>
      </c>
      <c r="D3" s="14" t="s">
        <v>11</v>
      </c>
      <c r="E3" s="14" t="s">
        <v>9</v>
      </c>
      <c r="F3" s="8" t="s">
        <v>13</v>
      </c>
      <c r="G3" s="8" t="s">
        <v>13</v>
      </c>
      <c r="H3" s="8" t="s">
        <v>13</v>
      </c>
      <c r="I3" s="9" t="s">
        <v>14</v>
      </c>
      <c r="J3" s="9" t="s">
        <v>14</v>
      </c>
      <c r="K3" s="9" t="s">
        <v>14</v>
      </c>
      <c r="L3" s="9" t="s">
        <v>88</v>
      </c>
      <c r="M3" s="8" t="s">
        <v>13</v>
      </c>
      <c r="N3" s="9" t="s">
        <v>14</v>
      </c>
      <c r="O3" s="69"/>
      <c r="P3" s="69"/>
    </row>
    <row r="4" spans="1:16">
      <c r="A4" s="4">
        <v>1</v>
      </c>
      <c r="B4" s="12" t="s">
        <v>15</v>
      </c>
      <c r="C4" s="12" t="s">
        <v>16</v>
      </c>
      <c r="D4" s="12" t="s">
        <v>17</v>
      </c>
      <c r="E4" s="12">
        <v>3.9220000000000002</v>
      </c>
      <c r="F4" s="13">
        <v>93509.38</v>
      </c>
      <c r="G4" s="13">
        <v>102564.65</v>
      </c>
      <c r="H4" s="13">
        <v>99508.62</v>
      </c>
      <c r="I4" s="13">
        <v>90785.77</v>
      </c>
      <c r="J4" s="13">
        <v>88566.88</v>
      </c>
      <c r="K4" s="13">
        <v>97535.9</v>
      </c>
      <c r="L4" s="13">
        <v>83217.02</v>
      </c>
      <c r="M4" s="13">
        <f>MEDIAN(F4:H4)</f>
        <v>99508.62</v>
      </c>
      <c r="N4" s="13">
        <f>MEDIAN(I4:L4)</f>
        <v>89676.325000000012</v>
      </c>
      <c r="O4" s="16">
        <f>N4/M4</f>
        <v>0.90119152491512811</v>
      </c>
      <c r="P4" s="13">
        <f t="shared" ref="P4:P40" si="0">_xlfn.T.TEST(F4:H4,I4:L4,2,2)</f>
        <v>9.6073259198475064E-2</v>
      </c>
    </row>
    <row r="5" spans="1:16">
      <c r="A5" s="4">
        <v>2</v>
      </c>
      <c r="B5" s="12" t="s">
        <v>18</v>
      </c>
      <c r="C5" s="12" t="s">
        <v>19</v>
      </c>
      <c r="D5" s="12" t="s">
        <v>17</v>
      </c>
      <c r="E5" s="12">
        <v>4.47</v>
      </c>
      <c r="F5" s="13">
        <v>16665.75</v>
      </c>
      <c r="G5" s="13">
        <v>17689.96</v>
      </c>
      <c r="H5" s="13">
        <v>17018.16</v>
      </c>
      <c r="I5" s="13">
        <v>7877.25</v>
      </c>
      <c r="J5" s="13">
        <v>10862.78</v>
      </c>
      <c r="K5" s="13">
        <v>10911.96</v>
      </c>
      <c r="L5" s="13">
        <v>8853.2199999999993</v>
      </c>
      <c r="M5" s="13">
        <f t="shared" ref="M5:M40" si="1">MEDIAN(F5:H5)</f>
        <v>17018.16</v>
      </c>
      <c r="N5" s="13">
        <f t="shared" ref="N5:N40" si="2">MEDIAN(I5:L5)</f>
        <v>9858</v>
      </c>
      <c r="O5" s="16">
        <f t="shared" ref="O5:O40" si="3">N5/M5</f>
        <v>0.57926356315841432</v>
      </c>
      <c r="P5" s="13">
        <f t="shared" si="0"/>
        <v>4.7018625995070656E-4</v>
      </c>
    </row>
    <row r="6" spans="1:16">
      <c r="A6" s="4">
        <v>3</v>
      </c>
      <c r="B6" s="12" t="s">
        <v>20</v>
      </c>
      <c r="C6" s="12" t="s">
        <v>21</v>
      </c>
      <c r="D6" s="12" t="s">
        <v>17</v>
      </c>
      <c r="E6" s="12">
        <v>4.3109999999999999</v>
      </c>
      <c r="F6" s="13">
        <v>98789.59</v>
      </c>
      <c r="G6" s="13">
        <v>95075.25</v>
      </c>
      <c r="H6" s="13">
        <v>80179.16</v>
      </c>
      <c r="I6" s="13">
        <v>60256.19</v>
      </c>
      <c r="J6" s="13">
        <v>50772.44</v>
      </c>
      <c r="K6" s="13">
        <v>60064.03</v>
      </c>
      <c r="L6" s="13">
        <v>43609.18</v>
      </c>
      <c r="M6" s="13">
        <f t="shared" si="1"/>
        <v>95075.25</v>
      </c>
      <c r="N6" s="13">
        <f t="shared" si="2"/>
        <v>55418.235000000001</v>
      </c>
      <c r="O6" s="16">
        <f t="shared" si="3"/>
        <v>0.58288813334700673</v>
      </c>
      <c r="P6" s="13">
        <f t="shared" si="0"/>
        <v>2.5079738815846991E-3</v>
      </c>
    </row>
    <row r="7" spans="1:16">
      <c r="A7" s="4">
        <v>4</v>
      </c>
      <c r="B7" s="12" t="s">
        <v>22</v>
      </c>
      <c r="C7" s="12" t="s">
        <v>23</v>
      </c>
      <c r="D7" s="12" t="s">
        <v>17</v>
      </c>
      <c r="E7" s="12">
        <v>4.3250000000000002</v>
      </c>
      <c r="F7" s="13">
        <v>59515.29</v>
      </c>
      <c r="G7" s="13">
        <v>60093.02</v>
      </c>
      <c r="H7" s="13">
        <v>48897.05</v>
      </c>
      <c r="I7" s="13">
        <v>36583.199999999997</v>
      </c>
      <c r="J7" s="13">
        <v>32854.410000000003</v>
      </c>
      <c r="K7" s="13">
        <v>39268.089999999997</v>
      </c>
      <c r="L7" s="13">
        <v>30549.52</v>
      </c>
      <c r="M7" s="13">
        <f t="shared" si="1"/>
        <v>59515.29</v>
      </c>
      <c r="N7" s="13">
        <f t="shared" si="2"/>
        <v>34718.805</v>
      </c>
      <c r="O7" s="16">
        <f t="shared" si="3"/>
        <v>0.58335941906693223</v>
      </c>
      <c r="P7" s="13">
        <f t="shared" si="0"/>
        <v>2.5006873975632025E-3</v>
      </c>
    </row>
    <row r="8" spans="1:16">
      <c r="A8" s="4">
        <v>5</v>
      </c>
      <c r="B8" s="12" t="s">
        <v>24</v>
      </c>
      <c r="C8" s="12" t="s">
        <v>19</v>
      </c>
      <c r="D8" s="12" t="s">
        <v>17</v>
      </c>
      <c r="E8" s="12">
        <v>4.3460000000000001</v>
      </c>
      <c r="F8" s="13">
        <v>10044.450000000001</v>
      </c>
      <c r="G8" s="13">
        <v>11443.47</v>
      </c>
      <c r="H8" s="13">
        <v>12261.41</v>
      </c>
      <c r="I8" s="13">
        <v>11493.12</v>
      </c>
      <c r="J8" s="13">
        <v>10859.29</v>
      </c>
      <c r="K8" s="13">
        <v>9819.9599999999991</v>
      </c>
      <c r="L8" s="13">
        <v>10980.98</v>
      </c>
      <c r="M8" s="13">
        <f t="shared" si="1"/>
        <v>11443.47</v>
      </c>
      <c r="N8" s="13">
        <f t="shared" si="2"/>
        <v>10920.135</v>
      </c>
      <c r="O8" s="16">
        <f t="shared" si="3"/>
        <v>0.95426780513253417</v>
      </c>
      <c r="P8" s="13">
        <f t="shared" si="0"/>
        <v>0.52886792806697924</v>
      </c>
    </row>
    <row r="9" spans="1:16">
      <c r="A9" s="4">
        <v>6</v>
      </c>
      <c r="B9" s="12" t="s">
        <v>25</v>
      </c>
      <c r="C9" s="12" t="s">
        <v>19</v>
      </c>
      <c r="D9" s="12" t="s">
        <v>17</v>
      </c>
      <c r="E9" s="12">
        <v>4.6639999999999997</v>
      </c>
      <c r="F9" s="13">
        <v>7719.42</v>
      </c>
      <c r="G9" s="13">
        <v>6995.53</v>
      </c>
      <c r="H9" s="13">
        <v>9735.7800000000007</v>
      </c>
      <c r="I9" s="13">
        <v>8991.92</v>
      </c>
      <c r="J9" s="13">
        <v>7829.08</v>
      </c>
      <c r="K9" s="13">
        <v>5845.17</v>
      </c>
      <c r="L9" s="13">
        <v>6374.11</v>
      </c>
      <c r="M9" s="13">
        <f t="shared" si="1"/>
        <v>7719.42</v>
      </c>
      <c r="N9" s="13">
        <f t="shared" si="2"/>
        <v>7101.5949999999993</v>
      </c>
      <c r="O9" s="16">
        <f t="shared" si="3"/>
        <v>0.91996484191817507</v>
      </c>
      <c r="P9" s="13">
        <f t="shared" si="0"/>
        <v>0.45040058664580213</v>
      </c>
    </row>
    <row r="10" spans="1:16">
      <c r="A10" s="4">
        <v>7</v>
      </c>
      <c r="B10" s="12" t="s">
        <v>26</v>
      </c>
      <c r="C10" s="12" t="s">
        <v>27</v>
      </c>
      <c r="D10" s="12" t="s">
        <v>17</v>
      </c>
      <c r="E10" s="12">
        <v>2.52</v>
      </c>
      <c r="F10" s="13">
        <v>13344.29</v>
      </c>
      <c r="G10" s="13">
        <v>24397.87</v>
      </c>
      <c r="H10" s="13">
        <v>20596.150000000001</v>
      </c>
      <c r="I10" s="13">
        <v>14590.71</v>
      </c>
      <c r="J10" s="13">
        <v>50767.56</v>
      </c>
      <c r="K10" s="13">
        <v>40329.769999999997</v>
      </c>
      <c r="L10" s="13">
        <v>8341.41</v>
      </c>
      <c r="M10" s="13">
        <f t="shared" si="1"/>
        <v>20596.150000000001</v>
      </c>
      <c r="N10" s="13">
        <f t="shared" si="2"/>
        <v>27460.239999999998</v>
      </c>
      <c r="O10" s="16">
        <f t="shared" si="3"/>
        <v>1.3332705384258707</v>
      </c>
      <c r="P10" s="13">
        <f t="shared" si="0"/>
        <v>0.49470897875159514</v>
      </c>
    </row>
    <row r="11" spans="1:16">
      <c r="A11" s="4">
        <v>8</v>
      </c>
      <c r="B11" s="12" t="s">
        <v>28</v>
      </c>
      <c r="C11" s="12" t="s">
        <v>16</v>
      </c>
      <c r="D11" s="12" t="s">
        <v>17</v>
      </c>
      <c r="E11" s="12">
        <v>3.9609999999999999</v>
      </c>
      <c r="F11" s="13">
        <v>78960.63</v>
      </c>
      <c r="G11" s="13">
        <v>75766.12</v>
      </c>
      <c r="H11" s="13">
        <v>79848.08</v>
      </c>
      <c r="I11" s="13">
        <v>76929.399999999994</v>
      </c>
      <c r="J11" s="13">
        <v>68441.88</v>
      </c>
      <c r="K11" s="13">
        <v>92057.600000000006</v>
      </c>
      <c r="L11" s="13">
        <v>65298.8</v>
      </c>
      <c r="M11" s="13">
        <f t="shared" si="1"/>
        <v>78960.63</v>
      </c>
      <c r="N11" s="13">
        <f t="shared" si="2"/>
        <v>72685.64</v>
      </c>
      <c r="O11" s="16">
        <f t="shared" si="3"/>
        <v>0.92053014267996591</v>
      </c>
      <c r="P11" s="13">
        <f t="shared" si="0"/>
        <v>0.74016403894182425</v>
      </c>
    </row>
    <row r="12" spans="1:16">
      <c r="A12" s="4">
        <v>9</v>
      </c>
      <c r="B12" s="12" t="s">
        <v>29</v>
      </c>
      <c r="C12" s="12" t="s">
        <v>21</v>
      </c>
      <c r="D12" s="12" t="s">
        <v>17</v>
      </c>
      <c r="E12" s="12">
        <v>4.3520000000000003</v>
      </c>
      <c r="F12" s="13">
        <v>83753.509999999995</v>
      </c>
      <c r="G12" s="13">
        <v>77026.95</v>
      </c>
      <c r="H12" s="13">
        <v>65107.34</v>
      </c>
      <c r="I12" s="13">
        <v>52317.77</v>
      </c>
      <c r="J12" s="13">
        <v>43210.36</v>
      </c>
      <c r="K12" s="13">
        <v>54806.09</v>
      </c>
      <c r="L12" s="13">
        <v>33652.129999999997</v>
      </c>
      <c r="M12" s="13">
        <f t="shared" si="1"/>
        <v>77026.95</v>
      </c>
      <c r="N12" s="13">
        <f t="shared" si="2"/>
        <v>47764.065000000002</v>
      </c>
      <c r="O12" s="16">
        <f t="shared" si="3"/>
        <v>0.62009549904286754</v>
      </c>
      <c r="P12" s="13">
        <f t="shared" si="0"/>
        <v>1.0152980823973952E-2</v>
      </c>
    </row>
    <row r="13" spans="1:16">
      <c r="A13" s="4">
        <v>10</v>
      </c>
      <c r="B13" s="12" t="s">
        <v>30</v>
      </c>
      <c r="C13" s="12" t="s">
        <v>23</v>
      </c>
      <c r="D13" s="12" t="s">
        <v>17</v>
      </c>
      <c r="E13" s="12">
        <v>4.3739999999999997</v>
      </c>
      <c r="F13" s="13">
        <v>43119.66</v>
      </c>
      <c r="G13" s="13">
        <v>42691.07</v>
      </c>
      <c r="H13" s="13">
        <v>38314</v>
      </c>
      <c r="I13" s="13">
        <v>30572.77</v>
      </c>
      <c r="J13" s="13">
        <v>22649.87</v>
      </c>
      <c r="K13" s="13">
        <v>34686.9</v>
      </c>
      <c r="L13" s="13">
        <v>28650.48</v>
      </c>
      <c r="M13" s="13">
        <f t="shared" si="1"/>
        <v>42691.07</v>
      </c>
      <c r="N13" s="13">
        <f t="shared" si="2"/>
        <v>29611.625</v>
      </c>
      <c r="O13" s="16">
        <f t="shared" si="3"/>
        <v>0.69362573952819639</v>
      </c>
      <c r="P13" s="13">
        <f t="shared" si="0"/>
        <v>1.2759068199357867E-2</v>
      </c>
    </row>
    <row r="14" spans="1:16">
      <c r="A14" s="4">
        <v>11</v>
      </c>
      <c r="B14" s="12" t="s">
        <v>31</v>
      </c>
      <c r="C14" s="12" t="s">
        <v>32</v>
      </c>
      <c r="D14" s="12" t="s">
        <v>17</v>
      </c>
      <c r="E14" s="12">
        <v>5.3129999999999997</v>
      </c>
      <c r="F14" s="13">
        <v>258887.12</v>
      </c>
      <c r="G14" s="13">
        <v>276372.12</v>
      </c>
      <c r="H14" s="13">
        <v>283500.25</v>
      </c>
      <c r="I14" s="13">
        <v>291652.40999999997</v>
      </c>
      <c r="J14" s="13">
        <v>124070.09</v>
      </c>
      <c r="K14" s="13">
        <v>162894.94</v>
      </c>
      <c r="L14" s="13">
        <v>147983.56</v>
      </c>
      <c r="M14" s="13">
        <f t="shared" si="1"/>
        <v>276372.12</v>
      </c>
      <c r="N14" s="13">
        <f t="shared" si="2"/>
        <v>155439.25</v>
      </c>
      <c r="O14" s="16">
        <f t="shared" si="3"/>
        <v>0.56242738956447558</v>
      </c>
      <c r="P14" s="13">
        <f t="shared" si="0"/>
        <v>9.7344043911504696E-2</v>
      </c>
    </row>
    <row r="15" spans="1:16">
      <c r="A15" s="4">
        <v>12</v>
      </c>
      <c r="B15" s="12" t="s">
        <v>33</v>
      </c>
      <c r="C15" s="12" t="s">
        <v>34</v>
      </c>
      <c r="D15" s="12" t="s">
        <v>17</v>
      </c>
      <c r="E15" s="12">
        <v>5.9349999999999996</v>
      </c>
      <c r="F15" s="13">
        <v>633802.18999999994</v>
      </c>
      <c r="G15" s="13">
        <v>658344.93999999994</v>
      </c>
      <c r="H15" s="13">
        <v>471230.22</v>
      </c>
      <c r="I15" s="13">
        <v>369286.12</v>
      </c>
      <c r="J15" s="13">
        <v>300811.34000000003</v>
      </c>
      <c r="K15" s="13">
        <v>612908.12</v>
      </c>
      <c r="L15" s="13">
        <v>307171.25</v>
      </c>
      <c r="M15" s="13">
        <f t="shared" si="1"/>
        <v>633802.18999999994</v>
      </c>
      <c r="N15" s="13">
        <f t="shared" si="2"/>
        <v>338228.685</v>
      </c>
      <c r="O15" s="16">
        <f t="shared" si="3"/>
        <v>0.5336502308393728</v>
      </c>
      <c r="P15" s="13">
        <f t="shared" si="0"/>
        <v>0.11495457820058261</v>
      </c>
    </row>
    <row r="16" spans="1:16">
      <c r="A16" s="4">
        <v>13</v>
      </c>
      <c r="B16" s="12" t="s">
        <v>35</v>
      </c>
      <c r="C16" s="12" t="s">
        <v>36</v>
      </c>
      <c r="D16" s="12" t="s">
        <v>17</v>
      </c>
      <c r="E16" s="12">
        <v>5.5910000000000002</v>
      </c>
      <c r="F16" s="13">
        <v>576191.12</v>
      </c>
      <c r="G16" s="13">
        <v>1514385.88</v>
      </c>
      <c r="H16" s="13">
        <v>3277939.75</v>
      </c>
      <c r="I16" s="13">
        <v>3134003</v>
      </c>
      <c r="J16" s="13">
        <v>3004376.75</v>
      </c>
      <c r="K16" s="13">
        <v>1930002.88</v>
      </c>
      <c r="L16" s="13">
        <v>2156859.75</v>
      </c>
      <c r="M16" s="13">
        <f t="shared" si="1"/>
        <v>1514385.88</v>
      </c>
      <c r="N16" s="13">
        <f t="shared" si="2"/>
        <v>2580618.25</v>
      </c>
      <c r="O16" s="16">
        <f t="shared" si="3"/>
        <v>1.7040691438565183</v>
      </c>
      <c r="P16" s="13">
        <f t="shared" si="0"/>
        <v>0.35476105774626943</v>
      </c>
    </row>
    <row r="17" spans="1:16">
      <c r="A17" s="4">
        <v>14</v>
      </c>
      <c r="B17" s="12" t="s">
        <v>37</v>
      </c>
      <c r="C17" s="12" t="s">
        <v>38</v>
      </c>
      <c r="D17" s="12" t="s">
        <v>17</v>
      </c>
      <c r="E17" s="12">
        <v>3.6880000000000002</v>
      </c>
      <c r="F17" s="13">
        <v>8501.61</v>
      </c>
      <c r="G17" s="13">
        <v>25813.58</v>
      </c>
      <c r="H17" s="13">
        <v>61049.87</v>
      </c>
      <c r="I17" s="13">
        <v>87856.85</v>
      </c>
      <c r="J17" s="13">
        <v>36999.53</v>
      </c>
      <c r="K17" s="13">
        <v>38120.31</v>
      </c>
      <c r="L17" s="13">
        <v>54308.2</v>
      </c>
      <c r="M17" s="13">
        <f t="shared" si="1"/>
        <v>25813.58</v>
      </c>
      <c r="N17" s="13">
        <f t="shared" si="2"/>
        <v>46214.254999999997</v>
      </c>
      <c r="O17" s="16">
        <f t="shared" si="3"/>
        <v>1.7903078534631769</v>
      </c>
      <c r="P17" s="13">
        <f t="shared" si="0"/>
        <v>0.29079149063979981</v>
      </c>
    </row>
    <row r="18" spans="1:16">
      <c r="A18" s="4">
        <v>15</v>
      </c>
      <c r="B18" s="12" t="s">
        <v>39</v>
      </c>
      <c r="C18" s="12" t="s">
        <v>40</v>
      </c>
      <c r="D18" s="12" t="s">
        <v>17</v>
      </c>
      <c r="E18" s="12">
        <v>4.1150000000000002</v>
      </c>
      <c r="F18" s="13">
        <v>14730.07</v>
      </c>
      <c r="G18" s="13">
        <v>15306.57</v>
      </c>
      <c r="H18" s="13">
        <v>27846.05</v>
      </c>
      <c r="I18" s="13">
        <v>23818.84</v>
      </c>
      <c r="J18" s="13">
        <v>16361.7</v>
      </c>
      <c r="K18" s="13">
        <v>21893.01</v>
      </c>
      <c r="L18" s="13">
        <v>34088.32</v>
      </c>
      <c r="M18" s="13">
        <f t="shared" si="1"/>
        <v>15306.57</v>
      </c>
      <c r="N18" s="13">
        <f t="shared" si="2"/>
        <v>22855.924999999999</v>
      </c>
      <c r="O18" s="16">
        <f t="shared" si="3"/>
        <v>1.4932101052031905</v>
      </c>
      <c r="P18" s="13">
        <f t="shared" si="0"/>
        <v>0.4398429233142282</v>
      </c>
    </row>
    <row r="19" spans="1:16">
      <c r="A19" s="4">
        <v>16</v>
      </c>
      <c r="B19" s="12" t="s">
        <v>41</v>
      </c>
      <c r="C19" s="12" t="s">
        <v>42</v>
      </c>
      <c r="D19" s="12" t="s">
        <v>17</v>
      </c>
      <c r="E19" s="12">
        <v>5.7690000000000001</v>
      </c>
      <c r="F19" s="13">
        <v>735101.5</v>
      </c>
      <c r="G19" s="13">
        <v>767272</v>
      </c>
      <c r="H19" s="13">
        <v>480627</v>
      </c>
      <c r="I19" s="13">
        <v>206141.7</v>
      </c>
      <c r="J19" s="13">
        <v>151371.70000000001</v>
      </c>
      <c r="K19" s="13">
        <v>251620.2</v>
      </c>
      <c r="L19" s="13">
        <v>104532.07</v>
      </c>
      <c r="M19" s="13">
        <f t="shared" si="1"/>
        <v>735101.5</v>
      </c>
      <c r="N19" s="13">
        <f t="shared" si="2"/>
        <v>178756.7</v>
      </c>
      <c r="O19" s="16">
        <f t="shared" si="3"/>
        <v>0.24317281355023765</v>
      </c>
      <c r="P19" s="13">
        <f t="shared" si="0"/>
        <v>2.3361076526846958E-3</v>
      </c>
    </row>
    <row r="20" spans="1:16">
      <c r="A20" s="4">
        <v>17</v>
      </c>
      <c r="B20" s="12" t="s">
        <v>43</v>
      </c>
      <c r="C20" s="12" t="s">
        <v>44</v>
      </c>
      <c r="D20" s="12" t="s">
        <v>17</v>
      </c>
      <c r="E20" s="12">
        <v>5.4889999999999999</v>
      </c>
      <c r="F20" s="13">
        <v>214882.23</v>
      </c>
      <c r="G20" s="13">
        <v>320500.34000000003</v>
      </c>
      <c r="H20" s="13">
        <v>729320.31</v>
      </c>
      <c r="I20" s="13">
        <v>827047.19</v>
      </c>
      <c r="J20" s="13">
        <v>601995.81000000006</v>
      </c>
      <c r="K20" s="13">
        <v>352283.66</v>
      </c>
      <c r="L20" s="13">
        <v>612520.56000000006</v>
      </c>
      <c r="M20" s="13">
        <f t="shared" si="1"/>
        <v>320500.34000000003</v>
      </c>
      <c r="N20" s="13">
        <f t="shared" si="2"/>
        <v>607258.18500000006</v>
      </c>
      <c r="O20" s="16">
        <f t="shared" si="3"/>
        <v>1.8947193160543918</v>
      </c>
      <c r="P20" s="13">
        <f t="shared" si="0"/>
        <v>0.35698487678467128</v>
      </c>
    </row>
    <row r="21" spans="1:16">
      <c r="A21" s="4">
        <v>18</v>
      </c>
      <c r="B21" s="12" t="s">
        <v>45</v>
      </c>
      <c r="C21" s="12" t="s">
        <v>46</v>
      </c>
      <c r="D21" s="12" t="s">
        <v>17</v>
      </c>
      <c r="E21" s="12">
        <v>5.649</v>
      </c>
      <c r="F21" s="13">
        <v>46858.28</v>
      </c>
      <c r="G21" s="13">
        <v>59083.48</v>
      </c>
      <c r="H21" s="13">
        <v>105197.04</v>
      </c>
      <c r="I21" s="13">
        <v>84948.21</v>
      </c>
      <c r="J21" s="13">
        <v>54237.69</v>
      </c>
      <c r="K21" s="13">
        <v>46445.62</v>
      </c>
      <c r="L21" s="13">
        <v>70940.53</v>
      </c>
      <c r="M21" s="13">
        <f t="shared" si="1"/>
        <v>59083.48</v>
      </c>
      <c r="N21" s="13">
        <f t="shared" si="2"/>
        <v>62589.11</v>
      </c>
      <c r="O21" s="16">
        <f t="shared" si="3"/>
        <v>1.059333505744753</v>
      </c>
      <c r="P21" s="13">
        <f t="shared" si="0"/>
        <v>0.7433679529236632</v>
      </c>
    </row>
    <row r="22" spans="1:16">
      <c r="A22" s="4">
        <v>19</v>
      </c>
      <c r="B22" s="12" t="s">
        <v>47</v>
      </c>
      <c r="C22" s="12" t="s">
        <v>48</v>
      </c>
      <c r="D22" s="12" t="s">
        <v>17</v>
      </c>
      <c r="E22" s="12">
        <v>5.2569999999999997</v>
      </c>
      <c r="F22" s="13">
        <v>106447.97</v>
      </c>
      <c r="G22" s="13">
        <v>130295.91</v>
      </c>
      <c r="H22" s="13">
        <v>131985.26999999999</v>
      </c>
      <c r="I22" s="13">
        <v>82252.509999999995</v>
      </c>
      <c r="J22" s="13">
        <v>58350.02</v>
      </c>
      <c r="K22" s="13">
        <v>69607.38</v>
      </c>
      <c r="L22" s="13">
        <v>63809.71</v>
      </c>
      <c r="M22" s="13">
        <f t="shared" si="1"/>
        <v>130295.91</v>
      </c>
      <c r="N22" s="13">
        <f t="shared" si="2"/>
        <v>66708.544999999998</v>
      </c>
      <c r="O22" s="16">
        <f t="shared" si="3"/>
        <v>0.51197727541869886</v>
      </c>
      <c r="P22" s="13">
        <f t="shared" si="0"/>
        <v>1.9565230395984703E-3</v>
      </c>
    </row>
    <row r="23" spans="1:16">
      <c r="A23" s="4">
        <v>20</v>
      </c>
      <c r="B23" s="12" t="s">
        <v>49</v>
      </c>
      <c r="C23" s="12" t="s">
        <v>50</v>
      </c>
      <c r="D23" s="12" t="s">
        <v>17</v>
      </c>
      <c r="E23" s="12">
        <v>3.6789999999999998</v>
      </c>
      <c r="F23" s="13">
        <v>500</v>
      </c>
      <c r="G23" s="13">
        <v>500</v>
      </c>
      <c r="H23" s="13">
        <v>500</v>
      </c>
      <c r="I23" s="13">
        <v>500</v>
      </c>
      <c r="J23" s="13">
        <v>500</v>
      </c>
      <c r="K23" s="13">
        <v>500</v>
      </c>
      <c r="L23" s="13">
        <v>500</v>
      </c>
      <c r="M23" s="13">
        <f t="shared" si="1"/>
        <v>500</v>
      </c>
      <c r="N23" s="13">
        <f t="shared" si="2"/>
        <v>500</v>
      </c>
      <c r="O23" s="16">
        <f t="shared" si="3"/>
        <v>1</v>
      </c>
      <c r="P23" s="13" t="e">
        <f t="shared" si="0"/>
        <v>#DIV/0!</v>
      </c>
    </row>
    <row r="24" spans="1:16">
      <c r="A24" s="4">
        <v>21</v>
      </c>
      <c r="B24" s="12" t="s">
        <v>51</v>
      </c>
      <c r="C24" s="12" t="s">
        <v>52</v>
      </c>
      <c r="D24" s="12" t="s">
        <v>17</v>
      </c>
      <c r="E24" s="12">
        <v>5.827</v>
      </c>
      <c r="F24" s="13">
        <v>1773425.88</v>
      </c>
      <c r="G24" s="13">
        <v>1811608.62</v>
      </c>
      <c r="H24" s="13">
        <v>1315501.1200000001</v>
      </c>
      <c r="I24" s="13">
        <v>731275.81</v>
      </c>
      <c r="J24" s="13">
        <v>551805.18999999994</v>
      </c>
      <c r="K24" s="13">
        <v>1046341.06</v>
      </c>
      <c r="L24" s="13">
        <v>536856.18999999994</v>
      </c>
      <c r="M24" s="13">
        <f t="shared" si="1"/>
        <v>1773425.88</v>
      </c>
      <c r="N24" s="13">
        <f t="shared" si="2"/>
        <v>641540.5</v>
      </c>
      <c r="O24" s="16">
        <f t="shared" si="3"/>
        <v>0.3617520795399693</v>
      </c>
      <c r="P24" s="13">
        <f t="shared" si="0"/>
        <v>5.1526064812075873E-3</v>
      </c>
    </row>
    <row r="25" spans="1:16">
      <c r="A25" s="4">
        <v>22</v>
      </c>
      <c r="B25" s="12" t="s">
        <v>53</v>
      </c>
      <c r="C25" s="12" t="s">
        <v>54</v>
      </c>
      <c r="D25" s="12" t="s">
        <v>17</v>
      </c>
      <c r="E25" s="12">
        <v>4.835</v>
      </c>
      <c r="F25" s="13">
        <v>3047474.75</v>
      </c>
      <c r="G25" s="13">
        <v>2972190.75</v>
      </c>
      <c r="H25" s="13">
        <v>2223976.75</v>
      </c>
      <c r="I25" s="13">
        <v>1713600</v>
      </c>
      <c r="J25" s="13">
        <v>1566980.62</v>
      </c>
      <c r="K25" s="13">
        <v>2067234.38</v>
      </c>
      <c r="L25" s="13">
        <v>1701907.88</v>
      </c>
      <c r="M25" s="13">
        <f t="shared" si="1"/>
        <v>2972190.75</v>
      </c>
      <c r="N25" s="13">
        <f t="shared" si="2"/>
        <v>1707753.94</v>
      </c>
      <c r="O25" s="16">
        <f t="shared" si="3"/>
        <v>0.57457750314309397</v>
      </c>
      <c r="P25" s="13">
        <f t="shared" si="0"/>
        <v>1.1591778777663776E-2</v>
      </c>
    </row>
    <row r="26" spans="1:16">
      <c r="A26" s="4">
        <v>23</v>
      </c>
      <c r="B26" s="12" t="s">
        <v>55</v>
      </c>
      <c r="C26" s="12" t="s">
        <v>56</v>
      </c>
      <c r="D26" s="12" t="s">
        <v>17</v>
      </c>
      <c r="E26" s="12">
        <v>3.8809999999999998</v>
      </c>
      <c r="F26" s="13">
        <v>9839.27</v>
      </c>
      <c r="G26" s="13">
        <v>10319.76</v>
      </c>
      <c r="H26" s="13">
        <v>11288.17</v>
      </c>
      <c r="I26" s="13">
        <v>11868.92</v>
      </c>
      <c r="J26" s="13">
        <v>8915.51</v>
      </c>
      <c r="K26" s="13">
        <v>10762.44</v>
      </c>
      <c r="L26" s="13">
        <v>9558.99</v>
      </c>
      <c r="M26" s="13">
        <f t="shared" si="1"/>
        <v>10319.76</v>
      </c>
      <c r="N26" s="13">
        <f t="shared" si="2"/>
        <v>10160.715</v>
      </c>
      <c r="O26" s="16">
        <f t="shared" si="3"/>
        <v>0.98458830437917155</v>
      </c>
      <c r="P26" s="13">
        <f t="shared" si="0"/>
        <v>0.81869719557976417</v>
      </c>
    </row>
    <row r="27" spans="1:16">
      <c r="A27" s="4">
        <v>24</v>
      </c>
      <c r="B27" s="12" t="s">
        <v>57</v>
      </c>
      <c r="C27" s="12" t="s">
        <v>58</v>
      </c>
      <c r="D27" s="12" t="s">
        <v>17</v>
      </c>
      <c r="E27" s="12">
        <v>5.65</v>
      </c>
      <c r="F27" s="13">
        <v>4078711</v>
      </c>
      <c r="G27" s="13">
        <v>4249019.5</v>
      </c>
      <c r="H27" s="13">
        <v>4002182</v>
      </c>
      <c r="I27" s="13">
        <v>3517295.75</v>
      </c>
      <c r="J27" s="13">
        <v>1618377.62</v>
      </c>
      <c r="K27" s="13">
        <v>2278148.25</v>
      </c>
      <c r="L27" s="13">
        <v>1873876.62</v>
      </c>
      <c r="M27" s="13">
        <f t="shared" si="1"/>
        <v>4078711</v>
      </c>
      <c r="N27" s="13">
        <f t="shared" si="2"/>
        <v>2076012.4350000001</v>
      </c>
      <c r="O27" s="16">
        <f t="shared" si="3"/>
        <v>0.50898738228817886</v>
      </c>
      <c r="P27" s="13">
        <f t="shared" si="0"/>
        <v>1.6160959306680215E-2</v>
      </c>
    </row>
    <row r="28" spans="1:16">
      <c r="A28" s="4">
        <v>25</v>
      </c>
      <c r="B28" s="12" t="s">
        <v>59</v>
      </c>
      <c r="C28" s="12" t="s">
        <v>60</v>
      </c>
      <c r="D28" s="12" t="s">
        <v>17</v>
      </c>
      <c r="E28" s="12">
        <v>5.43</v>
      </c>
      <c r="F28" s="13">
        <v>16725725</v>
      </c>
      <c r="G28" s="13">
        <v>18011954</v>
      </c>
      <c r="H28" s="13">
        <v>11815907</v>
      </c>
      <c r="I28" s="13">
        <v>6769574.5</v>
      </c>
      <c r="J28" s="13">
        <v>5266822.5</v>
      </c>
      <c r="K28" s="13">
        <v>9159502</v>
      </c>
      <c r="L28" s="13">
        <v>5032779.5</v>
      </c>
      <c r="M28" s="13">
        <f t="shared" si="1"/>
        <v>16725725</v>
      </c>
      <c r="N28" s="13">
        <f t="shared" si="2"/>
        <v>6018198.5</v>
      </c>
      <c r="O28" s="16">
        <f t="shared" si="3"/>
        <v>0.35981689881903473</v>
      </c>
      <c r="P28" s="13">
        <f t="shared" si="0"/>
        <v>5.7152178768429809E-3</v>
      </c>
    </row>
    <row r="29" spans="1:16">
      <c r="A29" s="4">
        <v>26</v>
      </c>
      <c r="B29" s="12" t="s">
        <v>61</v>
      </c>
      <c r="C29" s="12" t="s">
        <v>62</v>
      </c>
      <c r="D29" s="12" t="s">
        <v>17</v>
      </c>
      <c r="E29" s="12">
        <v>5.8010000000000002</v>
      </c>
      <c r="F29" s="13">
        <v>12549877</v>
      </c>
      <c r="G29" s="13">
        <v>14516221</v>
      </c>
      <c r="H29" s="13">
        <v>9203043</v>
      </c>
      <c r="I29" s="13">
        <v>4058913.25</v>
      </c>
      <c r="J29" s="13">
        <v>3098462.75</v>
      </c>
      <c r="K29" s="13">
        <v>6279932.5</v>
      </c>
      <c r="L29" s="13">
        <v>2778825.25</v>
      </c>
      <c r="M29" s="13">
        <f t="shared" si="1"/>
        <v>12549877</v>
      </c>
      <c r="N29" s="13">
        <f t="shared" si="2"/>
        <v>3578688</v>
      </c>
      <c r="O29" s="16">
        <f t="shared" si="3"/>
        <v>0.28515721707870123</v>
      </c>
      <c r="P29" s="13">
        <f t="shared" si="0"/>
        <v>4.0207592218916991E-3</v>
      </c>
    </row>
    <row r="30" spans="1:16">
      <c r="A30" s="4">
        <v>27</v>
      </c>
      <c r="B30" s="12" t="s">
        <v>63</v>
      </c>
      <c r="C30" s="12" t="s">
        <v>64</v>
      </c>
      <c r="D30" s="12" t="s">
        <v>17</v>
      </c>
      <c r="E30" s="12">
        <v>5.5869999999999997</v>
      </c>
      <c r="F30" s="13">
        <v>45932684</v>
      </c>
      <c r="G30" s="13">
        <v>55072516</v>
      </c>
      <c r="H30" s="13">
        <v>32507962</v>
      </c>
      <c r="I30" s="13">
        <v>13707425</v>
      </c>
      <c r="J30" s="13">
        <v>9148847</v>
      </c>
      <c r="K30" s="13">
        <v>16582691</v>
      </c>
      <c r="L30" s="13">
        <v>6890356.5</v>
      </c>
      <c r="M30" s="13">
        <f t="shared" si="1"/>
        <v>45932684</v>
      </c>
      <c r="N30" s="13">
        <f t="shared" si="2"/>
        <v>11428136</v>
      </c>
      <c r="O30" s="16">
        <f t="shared" si="3"/>
        <v>0.2488018335701872</v>
      </c>
      <c r="P30" s="13">
        <f t="shared" si="0"/>
        <v>2.8720655498893897E-3</v>
      </c>
    </row>
    <row r="31" spans="1:16">
      <c r="A31" s="4">
        <v>28</v>
      </c>
      <c r="B31" s="12" t="s">
        <v>65</v>
      </c>
      <c r="C31" s="12" t="s">
        <v>66</v>
      </c>
      <c r="D31" s="12" t="s">
        <v>17</v>
      </c>
      <c r="E31" s="12">
        <v>5.7830000000000004</v>
      </c>
      <c r="F31" s="13">
        <v>17000274</v>
      </c>
      <c r="G31" s="13">
        <v>16181637</v>
      </c>
      <c r="H31" s="13">
        <v>12445689</v>
      </c>
      <c r="I31" s="13">
        <v>13248644</v>
      </c>
      <c r="J31" s="13">
        <v>11661008</v>
      </c>
      <c r="K31" s="13">
        <v>17940746</v>
      </c>
      <c r="L31" s="13">
        <v>11432803</v>
      </c>
      <c r="M31" s="13">
        <f t="shared" si="1"/>
        <v>16181637</v>
      </c>
      <c r="N31" s="13">
        <f t="shared" si="2"/>
        <v>12454826</v>
      </c>
      <c r="O31" s="16">
        <f t="shared" si="3"/>
        <v>0.76968887634792449</v>
      </c>
      <c r="P31" s="13">
        <f t="shared" si="0"/>
        <v>0.47823589752688511</v>
      </c>
    </row>
    <row r="32" spans="1:16">
      <c r="A32" s="4">
        <v>29</v>
      </c>
      <c r="B32" s="12" t="s">
        <v>67</v>
      </c>
      <c r="C32" s="12" t="s">
        <v>68</v>
      </c>
      <c r="D32" s="12" t="s">
        <v>17</v>
      </c>
      <c r="E32" s="12">
        <v>5.6820000000000004</v>
      </c>
      <c r="F32" s="13">
        <v>6931189.5</v>
      </c>
      <c r="G32" s="13">
        <v>8050076.5</v>
      </c>
      <c r="H32" s="13">
        <v>5298105.5</v>
      </c>
      <c r="I32" s="13">
        <v>2683732.75</v>
      </c>
      <c r="J32" s="13">
        <v>2383388</v>
      </c>
      <c r="K32" s="13">
        <v>4105194.75</v>
      </c>
      <c r="L32" s="13">
        <v>1997857.12</v>
      </c>
      <c r="M32" s="13">
        <f t="shared" si="1"/>
        <v>6931189.5</v>
      </c>
      <c r="N32" s="13">
        <f t="shared" si="2"/>
        <v>2533560.375</v>
      </c>
      <c r="O32" s="16">
        <f t="shared" si="3"/>
        <v>0.36553038623457057</v>
      </c>
      <c r="P32" s="13">
        <f t="shared" si="0"/>
        <v>5.8193782632507416E-3</v>
      </c>
    </row>
    <row r="33" spans="1:16">
      <c r="A33" s="4">
        <v>30</v>
      </c>
      <c r="B33" s="12" t="s">
        <v>69</v>
      </c>
      <c r="C33" s="12" t="s">
        <v>70</v>
      </c>
      <c r="D33" s="12" t="s">
        <v>17</v>
      </c>
      <c r="E33" s="12">
        <v>3.0569999999999999</v>
      </c>
      <c r="F33" s="13">
        <v>10167.33</v>
      </c>
      <c r="G33" s="13">
        <v>10873.04</v>
      </c>
      <c r="H33" s="13">
        <v>7354.2</v>
      </c>
      <c r="I33" s="13">
        <v>7656.28</v>
      </c>
      <c r="J33" s="13">
        <v>20857.009999999998</v>
      </c>
      <c r="K33" s="13">
        <v>18114.939999999999</v>
      </c>
      <c r="L33" s="13">
        <v>5353.59</v>
      </c>
      <c r="M33" s="13">
        <f t="shared" si="1"/>
        <v>10167.33</v>
      </c>
      <c r="N33" s="13">
        <f t="shared" si="2"/>
        <v>12885.61</v>
      </c>
      <c r="O33" s="16">
        <f t="shared" si="3"/>
        <v>1.2673543595024457</v>
      </c>
      <c r="P33" s="13">
        <f t="shared" si="0"/>
        <v>0.47798044567350567</v>
      </c>
    </row>
    <row r="34" spans="1:16">
      <c r="A34" s="4">
        <v>31</v>
      </c>
      <c r="B34" s="12" t="s">
        <v>71</v>
      </c>
      <c r="C34" s="12" t="s">
        <v>70</v>
      </c>
      <c r="D34" s="12" t="s">
        <v>17</v>
      </c>
      <c r="E34" s="12">
        <v>3.0030000000000001</v>
      </c>
      <c r="F34" s="13">
        <v>25500.52</v>
      </c>
      <c r="G34" s="13">
        <v>28723.21</v>
      </c>
      <c r="H34" s="13">
        <v>22756.38</v>
      </c>
      <c r="I34" s="13">
        <v>18382.73</v>
      </c>
      <c r="J34" s="13">
        <v>41698.61</v>
      </c>
      <c r="K34" s="13">
        <v>29444.79</v>
      </c>
      <c r="L34" s="13">
        <v>7879.92</v>
      </c>
      <c r="M34" s="13">
        <f t="shared" si="1"/>
        <v>25500.52</v>
      </c>
      <c r="N34" s="13">
        <f t="shared" si="2"/>
        <v>23913.760000000002</v>
      </c>
      <c r="O34" s="16">
        <f t="shared" si="3"/>
        <v>0.93777538654113723</v>
      </c>
      <c r="P34" s="13">
        <f t="shared" si="0"/>
        <v>0.88657276351226133</v>
      </c>
    </row>
    <row r="35" spans="1:16" ht="45">
      <c r="A35" s="4">
        <v>32</v>
      </c>
      <c r="B35" s="7" t="s">
        <v>72</v>
      </c>
      <c r="C35" s="12" t="s">
        <v>73</v>
      </c>
      <c r="D35" s="12" t="s">
        <v>17</v>
      </c>
      <c r="E35" s="12">
        <v>3.0449999999999999</v>
      </c>
      <c r="F35" s="13">
        <v>12105.31</v>
      </c>
      <c r="G35" s="13">
        <v>27718.959999999999</v>
      </c>
      <c r="H35" s="13">
        <v>10997.28</v>
      </c>
      <c r="I35" s="13">
        <v>13586.34</v>
      </c>
      <c r="J35" s="13">
        <v>33447</v>
      </c>
      <c r="K35" s="13">
        <v>25459.01</v>
      </c>
      <c r="L35" s="13">
        <v>7036.36</v>
      </c>
      <c r="M35" s="13">
        <f t="shared" si="1"/>
        <v>12105.31</v>
      </c>
      <c r="N35" s="13">
        <f t="shared" si="2"/>
        <v>19522.674999999999</v>
      </c>
      <c r="O35" s="16">
        <f t="shared" si="3"/>
        <v>1.6127364768023289</v>
      </c>
      <c r="P35" s="13">
        <f t="shared" si="0"/>
        <v>0.7383569186833483</v>
      </c>
    </row>
    <row r="36" spans="1:16">
      <c r="A36" s="4">
        <v>33</v>
      </c>
      <c r="B36" s="12" t="s">
        <v>74</v>
      </c>
      <c r="C36" s="12" t="s">
        <v>75</v>
      </c>
      <c r="D36" s="12" t="s">
        <v>17</v>
      </c>
      <c r="E36" s="12">
        <v>5.8760000000000003</v>
      </c>
      <c r="F36" s="13">
        <v>10876171</v>
      </c>
      <c r="G36" s="13">
        <v>9928135</v>
      </c>
      <c r="H36" s="13">
        <v>8410462</v>
      </c>
      <c r="I36" s="13">
        <v>9247245</v>
      </c>
      <c r="J36" s="13">
        <v>7758196</v>
      </c>
      <c r="K36" s="13">
        <v>13667971</v>
      </c>
      <c r="L36" s="13">
        <v>7046441.5</v>
      </c>
      <c r="M36" s="13">
        <f t="shared" si="1"/>
        <v>9928135</v>
      </c>
      <c r="N36" s="13">
        <f t="shared" si="2"/>
        <v>8502720.5</v>
      </c>
      <c r="O36" s="16">
        <f t="shared" si="3"/>
        <v>0.85642676091733239</v>
      </c>
      <c r="P36" s="13">
        <f t="shared" si="0"/>
        <v>0.87466061220609426</v>
      </c>
    </row>
    <row r="37" spans="1:16">
      <c r="A37" s="4">
        <v>34</v>
      </c>
      <c r="B37" s="12" t="s">
        <v>76</v>
      </c>
      <c r="C37" s="12" t="s">
        <v>77</v>
      </c>
      <c r="D37" s="12" t="s">
        <v>17</v>
      </c>
      <c r="E37" s="12">
        <v>2.714</v>
      </c>
      <c r="F37" s="13">
        <v>0</v>
      </c>
      <c r="G37" s="13">
        <v>4034.24</v>
      </c>
      <c r="H37" s="13">
        <v>1308.75</v>
      </c>
      <c r="I37" s="13">
        <v>1177.05</v>
      </c>
      <c r="J37" s="13">
        <v>992.9</v>
      </c>
      <c r="K37" s="13">
        <v>5326.05</v>
      </c>
      <c r="L37" s="13">
        <v>4557.78</v>
      </c>
      <c r="M37" s="13">
        <f t="shared" si="1"/>
        <v>1308.75</v>
      </c>
      <c r="N37" s="13">
        <f t="shared" si="2"/>
        <v>2867.415</v>
      </c>
      <c r="O37" s="16">
        <f t="shared" si="3"/>
        <v>2.1909570200573065</v>
      </c>
      <c r="P37" s="13">
        <f t="shared" si="0"/>
        <v>0.49156076906487645</v>
      </c>
    </row>
    <row r="38" spans="1:16">
      <c r="A38" s="4">
        <v>35</v>
      </c>
      <c r="B38" s="12" t="s">
        <v>78</v>
      </c>
      <c r="C38" s="12" t="s">
        <v>79</v>
      </c>
      <c r="D38" s="12" t="s">
        <v>17</v>
      </c>
      <c r="E38" s="12">
        <v>2.3610000000000002</v>
      </c>
      <c r="F38" s="13">
        <v>12081.58</v>
      </c>
      <c r="G38" s="13">
        <v>18114.36</v>
      </c>
      <c r="H38" s="13">
        <v>8804.25</v>
      </c>
      <c r="I38" s="13">
        <v>12628.52</v>
      </c>
      <c r="J38" s="13">
        <v>5872.59</v>
      </c>
      <c r="K38" s="13">
        <v>66811.69</v>
      </c>
      <c r="L38" s="13">
        <v>21101.57</v>
      </c>
      <c r="M38" s="13">
        <f t="shared" si="1"/>
        <v>12081.58</v>
      </c>
      <c r="N38" s="13">
        <f t="shared" si="2"/>
        <v>16865.044999999998</v>
      </c>
      <c r="O38" s="16">
        <f t="shared" si="3"/>
        <v>1.3959304163859361</v>
      </c>
      <c r="P38" s="13">
        <f t="shared" si="0"/>
        <v>0.44565682676267915</v>
      </c>
    </row>
    <row r="39" spans="1:16">
      <c r="A39" s="4">
        <v>36</v>
      </c>
      <c r="B39" s="12" t="s">
        <v>80</v>
      </c>
      <c r="C39" s="12" t="s">
        <v>77</v>
      </c>
      <c r="D39" s="12" t="s">
        <v>17</v>
      </c>
      <c r="E39" s="12">
        <v>2.855</v>
      </c>
      <c r="F39" s="13">
        <v>500</v>
      </c>
      <c r="G39" s="13">
        <v>2415.5100000000002</v>
      </c>
      <c r="H39" s="13">
        <v>500</v>
      </c>
      <c r="I39" s="13">
        <v>500</v>
      </c>
      <c r="J39" s="13">
        <v>500</v>
      </c>
      <c r="K39" s="13">
        <v>3498.48</v>
      </c>
      <c r="L39" s="13">
        <v>2142.37</v>
      </c>
      <c r="M39" s="13">
        <f t="shared" si="1"/>
        <v>500</v>
      </c>
      <c r="N39" s="13">
        <f t="shared" si="2"/>
        <v>1321.1849999999999</v>
      </c>
      <c r="O39" s="16">
        <f t="shared" si="3"/>
        <v>2.6423700000000001</v>
      </c>
      <c r="P39" s="13">
        <f t="shared" si="0"/>
        <v>0.6276212191617786</v>
      </c>
    </row>
    <row r="40" spans="1:16">
      <c r="A40" s="4">
        <v>37</v>
      </c>
      <c r="B40" s="12" t="s">
        <v>81</v>
      </c>
      <c r="C40" s="12" t="s">
        <v>77</v>
      </c>
      <c r="D40" s="12" t="s">
        <v>17</v>
      </c>
      <c r="E40" s="12">
        <v>2.3029999999999999</v>
      </c>
      <c r="F40" s="13">
        <v>500</v>
      </c>
      <c r="G40" s="13">
        <v>4331.92</v>
      </c>
      <c r="H40" s="13">
        <v>1299.44</v>
      </c>
      <c r="I40" s="13">
        <v>6634.85</v>
      </c>
      <c r="J40" s="13">
        <v>500</v>
      </c>
      <c r="K40" s="13">
        <v>13241.21</v>
      </c>
      <c r="L40" s="13">
        <v>3893.76</v>
      </c>
      <c r="M40" s="13">
        <f t="shared" si="1"/>
        <v>1299.44</v>
      </c>
      <c r="N40" s="13">
        <f t="shared" si="2"/>
        <v>5264.3050000000003</v>
      </c>
      <c r="O40" s="16">
        <f t="shared" si="3"/>
        <v>4.0512105214553964</v>
      </c>
      <c r="P40" s="13">
        <f t="shared" si="0"/>
        <v>0.28236138622197626</v>
      </c>
    </row>
  </sheetData>
  <mergeCells count="4">
    <mergeCell ref="A1:N1"/>
    <mergeCell ref="M2:N2"/>
    <mergeCell ref="O2:O3"/>
    <mergeCell ref="P2:P3"/>
  </mergeCells>
  <conditionalFormatting sqref="B39">
    <cfRule type="duplicateValues" dxfId="17" priority="4"/>
  </conditionalFormatting>
  <conditionalFormatting sqref="O4:O40">
    <cfRule type="colorScale" priority="3">
      <colorScale>
        <cfvo type="num" val="0"/>
        <cfvo type="num" val="1"/>
        <cfvo type="num" val="5"/>
        <color theme="8" tint="-0.499984740745262"/>
        <color theme="0"/>
        <color rgb="FFFF0000"/>
      </colorScale>
    </cfRule>
  </conditionalFormatting>
  <conditionalFormatting sqref="P4:P40">
    <cfRule type="colorScale" priority="2">
      <colorScale>
        <cfvo type="num" val="1E-3"/>
        <cfvo type="num" val="0.05"/>
        <cfvo type="num" val="5.0999999999999997E-2"/>
        <color theme="9" tint="-0.499984740745262"/>
        <color theme="9" tint="0.39997558519241921"/>
        <color theme="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C0364-3CBA-AA44-BA80-2BBA2387C401}">
  <dimension ref="A1:ZB45"/>
  <sheetViews>
    <sheetView zoomScale="60" zoomScaleNormal="60" workbookViewId="0"/>
  </sheetViews>
  <sheetFormatPr defaultColWidth="11" defaultRowHeight="15"/>
  <cols>
    <col min="1" max="1" width="205.375" style="5" bestFit="1" customWidth="1"/>
    <col min="2" max="2" width="14.25" style="5" bestFit="1" customWidth="1"/>
    <col min="3" max="3" width="17" style="5" bestFit="1" customWidth="1"/>
    <col min="4" max="4" width="16" style="5" bestFit="1" customWidth="1"/>
    <col min="5" max="5" width="22.875" style="5" bestFit="1" customWidth="1"/>
    <col min="6" max="6" width="16.375" style="5" bestFit="1" customWidth="1"/>
    <col min="7" max="7" width="13.625" style="5" bestFit="1" customWidth="1"/>
    <col min="8" max="8" width="22" style="5" bestFit="1" customWidth="1"/>
    <col min="9" max="9" width="25.75" style="5" bestFit="1" customWidth="1"/>
    <col min="10" max="10" width="17" style="5" bestFit="1" customWidth="1"/>
    <col min="11" max="11" width="14.875" style="5" bestFit="1" customWidth="1"/>
    <col min="12" max="12" width="29.125" style="5" bestFit="1" customWidth="1"/>
    <col min="13" max="13" width="25.75" style="5" bestFit="1" customWidth="1"/>
    <col min="14" max="14" width="18.875" style="5" bestFit="1" customWidth="1"/>
    <col min="15" max="15" width="21.125" style="5" bestFit="1" customWidth="1"/>
    <col min="16" max="16" width="31.125" style="5" bestFit="1" customWidth="1"/>
    <col min="17" max="17" width="19.125" style="5" bestFit="1" customWidth="1"/>
    <col min="18" max="18" width="30.125" style="5" bestFit="1" customWidth="1"/>
    <col min="19" max="19" width="18" style="5" bestFit="1" customWidth="1"/>
    <col min="20" max="20" width="29.125" style="5" bestFit="1" customWidth="1"/>
    <col min="21" max="21" width="14.75" style="5" bestFit="1" customWidth="1"/>
    <col min="22" max="22" width="15.5" style="5" bestFit="1" customWidth="1"/>
    <col min="23" max="23" width="22" style="5" bestFit="1" customWidth="1"/>
    <col min="24" max="24" width="14.5" style="5" bestFit="1" customWidth="1"/>
    <col min="25" max="25" width="15.125" style="5" bestFit="1" customWidth="1"/>
    <col min="26" max="26" width="14.125" style="5" bestFit="1" customWidth="1"/>
    <col min="27" max="27" width="21.375" style="5" bestFit="1" customWidth="1"/>
    <col min="28" max="28" width="14.875" style="5" bestFit="1" customWidth="1"/>
    <col min="29" max="29" width="19.5" style="5" bestFit="1" customWidth="1"/>
    <col min="30" max="30" width="14.875" style="5" bestFit="1" customWidth="1"/>
    <col min="31" max="31" width="31.375" style="5" bestFit="1" customWidth="1"/>
    <col min="32" max="32" width="21.625" style="5" bestFit="1" customWidth="1"/>
    <col min="33" max="33" width="99.75" style="5" bestFit="1" customWidth="1"/>
    <col min="34" max="34" width="13.875" style="5" bestFit="1" customWidth="1"/>
    <col min="35" max="35" width="22" style="5" bestFit="1" customWidth="1"/>
    <col min="36" max="36" width="36.125" style="5" bestFit="1" customWidth="1"/>
    <col min="37" max="37" width="33.875" style="5" bestFit="1" customWidth="1"/>
    <col min="38" max="38" width="28.625" style="5" bestFit="1" customWidth="1"/>
    <col min="39" max="16384" width="11" style="5"/>
  </cols>
  <sheetData>
    <row r="1" spans="1:678" s="1" customFormat="1" ht="75.75" customHeight="1">
      <c r="A1" s="64" t="s">
        <v>425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50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50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</row>
    <row r="2" spans="1:678" s="10" customFormat="1" ht="15.75">
      <c r="A2" s="60" t="s">
        <v>93</v>
      </c>
      <c r="B2" s="60" t="s">
        <v>85</v>
      </c>
      <c r="C2" s="60" t="s">
        <v>65</v>
      </c>
      <c r="D2" s="60" t="s">
        <v>74</v>
      </c>
      <c r="E2" s="60" t="s">
        <v>63</v>
      </c>
      <c r="F2" s="60" t="s">
        <v>59</v>
      </c>
      <c r="G2" s="60" t="s">
        <v>61</v>
      </c>
      <c r="H2" s="60" t="s">
        <v>35</v>
      </c>
      <c r="I2" s="60" t="s">
        <v>67</v>
      </c>
      <c r="J2" s="60" t="s">
        <v>57</v>
      </c>
      <c r="K2" s="60" t="s">
        <v>53</v>
      </c>
      <c r="L2" s="60" t="s">
        <v>43</v>
      </c>
      <c r="M2" s="60" t="s">
        <v>51</v>
      </c>
      <c r="N2" s="60" t="s">
        <v>33</v>
      </c>
      <c r="O2" s="60" t="s">
        <v>31</v>
      </c>
      <c r="P2" s="60" t="s">
        <v>41</v>
      </c>
      <c r="Q2" s="60" t="s">
        <v>97</v>
      </c>
      <c r="R2" s="60" t="s">
        <v>45</v>
      </c>
      <c r="S2" s="60" t="s">
        <v>28</v>
      </c>
      <c r="T2" s="60" t="s">
        <v>47</v>
      </c>
      <c r="U2" s="60" t="s">
        <v>37</v>
      </c>
      <c r="V2" s="60" t="s">
        <v>20</v>
      </c>
      <c r="W2" s="60" t="s">
        <v>39</v>
      </c>
      <c r="X2" s="60" t="s">
        <v>29</v>
      </c>
      <c r="Y2" s="60" t="s">
        <v>22</v>
      </c>
      <c r="Z2" s="60" t="s">
        <v>30</v>
      </c>
      <c r="AA2" s="60" t="s">
        <v>78</v>
      </c>
      <c r="AB2" s="60" t="s">
        <v>24</v>
      </c>
      <c r="AC2" s="60" t="s">
        <v>55</v>
      </c>
      <c r="AD2" s="60" t="s">
        <v>18</v>
      </c>
      <c r="AE2" s="60" t="s">
        <v>26</v>
      </c>
      <c r="AF2" s="60" t="s">
        <v>71</v>
      </c>
      <c r="AG2" s="60" t="s">
        <v>86</v>
      </c>
      <c r="AH2" s="60" t="s">
        <v>25</v>
      </c>
      <c r="AI2" s="60" t="s">
        <v>69</v>
      </c>
      <c r="AJ2" s="60" t="s">
        <v>76</v>
      </c>
      <c r="AK2" s="60" t="s">
        <v>81</v>
      </c>
      <c r="AL2" s="60" t="s">
        <v>80</v>
      </c>
    </row>
    <row r="3" spans="1:678" ht="15.75">
      <c r="A3" s="60" t="s">
        <v>14</v>
      </c>
      <c r="B3" s="60" t="s">
        <v>14</v>
      </c>
      <c r="C3" s="13">
        <v>0.388196570591128</v>
      </c>
      <c r="D3" s="13">
        <v>0.50059900841775495</v>
      </c>
      <c r="E3" s="13">
        <v>-0.50641193368348902</v>
      </c>
      <c r="F3" s="13">
        <v>-1.0392025868616901</v>
      </c>
      <c r="G3" s="13">
        <v>-0.90480694281360197</v>
      </c>
      <c r="H3" s="13">
        <v>0.778544487181006</v>
      </c>
      <c r="I3" s="13">
        <v>-1.43931144608455</v>
      </c>
      <c r="J3" s="13">
        <v>1.89738419856137</v>
      </c>
      <c r="K3" s="13">
        <v>-4.7375278864565502E-2</v>
      </c>
      <c r="L3" s="13">
        <v>1.0099289683592401</v>
      </c>
      <c r="M3" s="13">
        <v>-0.99633508745397004</v>
      </c>
      <c r="N3" s="13">
        <v>-3.12716349931541E-2</v>
      </c>
      <c r="O3" s="13">
        <v>1.9224729285887801</v>
      </c>
      <c r="P3" s="13">
        <v>-0.55056451561390496</v>
      </c>
      <c r="Q3" s="13">
        <v>0.38235484944827802</v>
      </c>
      <c r="R3" s="13">
        <v>0.877129034708518</v>
      </c>
      <c r="S3" s="13">
        <v>0.509287325777523</v>
      </c>
      <c r="T3" s="13">
        <v>0.68483363023392796</v>
      </c>
      <c r="U3" s="13">
        <v>1.4523414023129899</v>
      </c>
      <c r="V3" s="13">
        <v>0.74220315361775002</v>
      </c>
      <c r="W3" s="13">
        <v>0.24377774663440599</v>
      </c>
      <c r="X3" s="13">
        <v>0.99958563951999702</v>
      </c>
      <c r="Y3" s="13">
        <v>0.32781093363443897</v>
      </c>
      <c r="Z3" s="13">
        <v>0.42129405044805102</v>
      </c>
      <c r="AA3" s="13">
        <v>-0.27976250736335401</v>
      </c>
      <c r="AB3" s="13">
        <v>0.46189962012635699</v>
      </c>
      <c r="AC3" s="13">
        <v>0.85796998010663295</v>
      </c>
      <c r="AD3" s="13">
        <v>-0.89491406093739201</v>
      </c>
      <c r="AE3" s="13">
        <v>-0.363936629152525</v>
      </c>
      <c r="AF3" s="13">
        <v>-0.173729608421515</v>
      </c>
      <c r="AG3" s="13">
        <v>-0.19254233886781999</v>
      </c>
      <c r="AH3" s="13">
        <v>0.86778538171415698</v>
      </c>
      <c r="AI3" s="13">
        <v>-0.31235059108305202</v>
      </c>
      <c r="AJ3" s="13">
        <v>-0.48517299072895598</v>
      </c>
      <c r="AK3" s="13">
        <v>0.74242024233027804</v>
      </c>
      <c r="AL3" s="13">
        <v>-0.62147106218470705</v>
      </c>
    </row>
    <row r="4" spans="1:678" ht="15.75">
      <c r="A4" s="60" t="s">
        <v>14</v>
      </c>
      <c r="B4" s="60" t="s">
        <v>14</v>
      </c>
      <c r="C4" s="13">
        <v>0.86102239532311797</v>
      </c>
      <c r="D4" s="13">
        <v>0.74718291412150395</v>
      </c>
      <c r="E4" s="13">
        <v>-0.83741516990117304</v>
      </c>
      <c r="F4" s="13">
        <v>-1.10749086765824</v>
      </c>
      <c r="G4" s="13">
        <v>-0.99400458765351696</v>
      </c>
      <c r="H4" s="13">
        <v>1.3044237399496199</v>
      </c>
      <c r="I4" s="13">
        <v>-0.45090508914562899</v>
      </c>
      <c r="J4" s="13">
        <v>-0.51314450603061001</v>
      </c>
      <c r="K4" s="13">
        <v>0.75313744530941695</v>
      </c>
      <c r="L4" s="13">
        <v>0.83054594415434702</v>
      </c>
      <c r="M4" s="13">
        <v>-1.3792096341039899</v>
      </c>
      <c r="N4" s="13">
        <v>0.18490109900815399</v>
      </c>
      <c r="O4" s="13">
        <v>-0.28918882492296</v>
      </c>
      <c r="P4" s="13">
        <v>-0.70292838514034095</v>
      </c>
      <c r="Q4" s="13">
        <v>1.1478550669155601</v>
      </c>
      <c r="R4" s="13">
        <v>0.35185651194516299</v>
      </c>
      <c r="S4" s="13">
        <v>0.95891887041188195</v>
      </c>
      <c r="T4" s="13">
        <v>0.18917775315448401</v>
      </c>
      <c r="U4" s="13">
        <v>0.148163504240265</v>
      </c>
      <c r="V4" s="13">
        <v>1.2972553301982199</v>
      </c>
      <c r="W4" s="13">
        <v>3.6934384880893303E-2</v>
      </c>
      <c r="X4" s="13">
        <v>1.4127242693258999</v>
      </c>
      <c r="Y4" s="13">
        <v>1.2007833592996899</v>
      </c>
      <c r="Z4" s="13">
        <v>0.16892601318373601</v>
      </c>
      <c r="AA4" s="13">
        <v>-0.56791002524904799</v>
      </c>
      <c r="AB4" s="13">
        <v>1.0398008354544499</v>
      </c>
      <c r="AC4" s="13">
        <v>0.70959807548165899</v>
      </c>
      <c r="AD4" s="13">
        <v>1.5676586972990401</v>
      </c>
      <c r="AE4" s="13">
        <v>2.0878551952034599</v>
      </c>
      <c r="AF4" s="13">
        <v>2.1782862118316699</v>
      </c>
      <c r="AG4" s="13">
        <v>2.1064430787006798</v>
      </c>
      <c r="AH4" s="13">
        <v>1.2289338688787701</v>
      </c>
      <c r="AI4" s="13">
        <v>2.06337222563136</v>
      </c>
      <c r="AJ4" s="13">
        <v>-0.44645092112387902</v>
      </c>
      <c r="AK4" s="13">
        <v>-0.80578177783779104</v>
      </c>
      <c r="AL4" s="13">
        <v>-0.50404574765499799</v>
      </c>
    </row>
    <row r="5" spans="1:678" ht="15.75">
      <c r="A5" s="60" t="s">
        <v>14</v>
      </c>
      <c r="B5" s="60" t="s">
        <v>14</v>
      </c>
      <c r="C5" s="13">
        <v>0.65508948844723902</v>
      </c>
      <c r="D5" s="13">
        <v>1.1049820054056401</v>
      </c>
      <c r="E5" s="13">
        <v>-0.59679994499385702</v>
      </c>
      <c r="F5" s="13">
        <v>-0.296540456689176</v>
      </c>
      <c r="G5" s="13">
        <v>-0.12004761658728499</v>
      </c>
      <c r="H5" s="13">
        <v>-0.42708630384711599</v>
      </c>
      <c r="I5" s="13">
        <v>0.15197849144200801</v>
      </c>
      <c r="J5" s="13">
        <v>-0.94723152052583404</v>
      </c>
      <c r="K5" s="13">
        <v>-0.23964737812812001</v>
      </c>
      <c r="L5" s="13">
        <v>-0.66404022230474702</v>
      </c>
      <c r="M5" s="13">
        <v>0.45448100913892198</v>
      </c>
      <c r="N5" s="13">
        <v>1.6337159837408299</v>
      </c>
      <c r="O5" s="13">
        <v>-0.77111368089525101</v>
      </c>
      <c r="P5" s="13">
        <v>-0.62401179892345104</v>
      </c>
      <c r="Q5" s="13">
        <v>-8.4395806317832806E-2</v>
      </c>
      <c r="R5" s="13">
        <v>-0.73058560321128296</v>
      </c>
      <c r="S5" s="13">
        <v>0.33814093969359099</v>
      </c>
      <c r="T5" s="13">
        <v>-1.0483208812315401</v>
      </c>
      <c r="U5" s="13">
        <v>-0.39817754077687201</v>
      </c>
      <c r="V5" s="13">
        <v>-0.81405055766887102</v>
      </c>
      <c r="W5" s="13">
        <v>-0.221286067117626</v>
      </c>
      <c r="X5" s="13">
        <v>-0.29904467550147501</v>
      </c>
      <c r="Y5" s="13">
        <v>-0.55935739685852104</v>
      </c>
      <c r="Z5" s="13">
        <v>-2.59954396207841E-2</v>
      </c>
      <c r="AA5" s="13">
        <v>1.9936044775582</v>
      </c>
      <c r="AB5" s="13">
        <v>-0.43060309825198101</v>
      </c>
      <c r="AC5" s="13">
        <v>-0.103131050712874</v>
      </c>
      <c r="AD5" s="13">
        <v>-0.58739652437815004</v>
      </c>
      <c r="AE5" s="13">
        <v>0.48141080614505599</v>
      </c>
      <c r="AF5" s="13">
        <v>0.15630657410009999</v>
      </c>
      <c r="AG5" s="13">
        <v>0.32996836321895801</v>
      </c>
      <c r="AH5" s="13">
        <v>-0.70184647923260701</v>
      </c>
      <c r="AI5" s="13">
        <v>0.52182832528221301</v>
      </c>
      <c r="AJ5" s="13">
        <v>0.86486897574718002</v>
      </c>
      <c r="AK5" s="13">
        <v>1.73064949589234</v>
      </c>
      <c r="AL5" s="13">
        <v>1.31067237723664</v>
      </c>
    </row>
    <row r="6" spans="1:678" ht="15.75">
      <c r="A6" s="60" t="s">
        <v>14</v>
      </c>
      <c r="B6" s="60" t="s">
        <v>14</v>
      </c>
      <c r="C6" s="13">
        <v>1.19355682283436</v>
      </c>
      <c r="D6" s="13">
        <v>0.77875768298056702</v>
      </c>
      <c r="E6" s="13">
        <v>-1.1510499692498699</v>
      </c>
      <c r="F6" s="13">
        <v>-0.495113197025703</v>
      </c>
      <c r="G6" s="13">
        <v>-1.0095533302319799</v>
      </c>
      <c r="H6" s="13">
        <v>0.72565915390471603</v>
      </c>
      <c r="I6" s="13">
        <v>-1.0157511928376199</v>
      </c>
      <c r="J6" s="13">
        <v>0.45192568283079798</v>
      </c>
      <c r="K6" s="13">
        <v>1.8562259913533301</v>
      </c>
      <c r="L6" s="13">
        <v>1.13618289483516</v>
      </c>
      <c r="M6" s="13">
        <v>-0.56826948306529101</v>
      </c>
      <c r="N6" s="13">
        <v>0.91021802920445605</v>
      </c>
      <c r="O6" s="13">
        <v>0.56079899945054201</v>
      </c>
      <c r="P6" s="13">
        <v>-1.2066294604737</v>
      </c>
      <c r="Q6" s="13">
        <v>1.3124673899755801</v>
      </c>
      <c r="R6" s="13">
        <v>1.3957893266310599</v>
      </c>
      <c r="S6" s="13">
        <v>1.1844247897181499</v>
      </c>
      <c r="T6" s="13">
        <v>1.19990013225257</v>
      </c>
      <c r="U6" s="13">
        <v>1.1003060636948401</v>
      </c>
      <c r="V6" s="13">
        <v>0.92132711316480698</v>
      </c>
      <c r="W6" s="13">
        <v>2.0093266479542899</v>
      </c>
      <c r="X6" s="13">
        <v>0.333695205292457</v>
      </c>
      <c r="Y6" s="13">
        <v>1.39834572283919</v>
      </c>
      <c r="Z6" s="13">
        <v>1.8642661268219101</v>
      </c>
      <c r="AA6" s="13">
        <v>0.69537335727134897</v>
      </c>
      <c r="AB6" s="13">
        <v>1.4406553678787</v>
      </c>
      <c r="AC6" s="13">
        <v>1.32966317664161</v>
      </c>
      <c r="AD6" s="13">
        <v>1.0066596003378301</v>
      </c>
      <c r="AE6" s="13">
        <v>-0.49992407713280701</v>
      </c>
      <c r="AF6" s="13">
        <v>-0.66266398841626994</v>
      </c>
      <c r="AG6" s="13">
        <v>-0.47987286318920003</v>
      </c>
      <c r="AH6" s="13">
        <v>0.87983387916719702</v>
      </c>
      <c r="AI6" s="13">
        <v>-0.32252755918084602</v>
      </c>
      <c r="AJ6" s="13">
        <v>1.8582690048947501</v>
      </c>
      <c r="AK6" s="13">
        <v>0.45313355123840598</v>
      </c>
      <c r="AL6" s="13">
        <v>1.5312180149387</v>
      </c>
    </row>
    <row r="7" spans="1:678" ht="15.75">
      <c r="A7" s="60" t="s">
        <v>84</v>
      </c>
      <c r="B7" s="60" t="s">
        <v>84</v>
      </c>
      <c r="C7" s="13">
        <v>-0.88840127586514706</v>
      </c>
      <c r="D7" s="13">
        <v>-0.92790780955603203</v>
      </c>
      <c r="E7" s="13">
        <v>1.0184901694730399</v>
      </c>
      <c r="F7" s="13">
        <v>1.4196156999857801</v>
      </c>
      <c r="G7" s="13">
        <v>0.99211268213599801</v>
      </c>
      <c r="H7" s="13">
        <v>-1.36042587426329</v>
      </c>
      <c r="I7" s="13">
        <v>0.76160185921852797</v>
      </c>
      <c r="J7" s="13">
        <v>-0.54827521053426498</v>
      </c>
      <c r="K7" s="13">
        <v>-0.53912389578126096</v>
      </c>
      <c r="L7" s="13">
        <v>-1.18608234360618</v>
      </c>
      <c r="M7" s="13">
        <v>1.2630255585983801</v>
      </c>
      <c r="N7" s="13">
        <v>-0.76056175123925496</v>
      </c>
      <c r="O7" s="13">
        <v>-0.75795877532172595</v>
      </c>
      <c r="P7" s="13">
        <v>1.31262894235824</v>
      </c>
      <c r="Q7" s="13">
        <v>-1.1269954939942399</v>
      </c>
      <c r="R7" s="13">
        <v>-1.17227157544597</v>
      </c>
      <c r="S7" s="13">
        <v>-1.10400252603135</v>
      </c>
      <c r="T7" s="13">
        <v>-1.1735151827005399</v>
      </c>
      <c r="U7" s="13">
        <v>-1.22890003351083</v>
      </c>
      <c r="V7" s="13">
        <v>-0.57506224909009496</v>
      </c>
      <c r="W7" s="13">
        <v>-0.93983111096857097</v>
      </c>
      <c r="X7" s="13">
        <v>-0.49973141642715202</v>
      </c>
      <c r="Y7" s="13">
        <v>-0.76774477454134304</v>
      </c>
      <c r="Z7" s="13">
        <v>-0.86800852271552398</v>
      </c>
      <c r="AA7" s="13">
        <v>-0.64814949747606598</v>
      </c>
      <c r="AB7" s="13">
        <v>-1.09293983987512</v>
      </c>
      <c r="AC7" s="13">
        <v>-1.14254579421959</v>
      </c>
      <c r="AD7" s="13">
        <v>-0.69257655617534497</v>
      </c>
      <c r="AE7" s="13">
        <v>-0.75100085061934396</v>
      </c>
      <c r="AF7" s="13">
        <v>-0.55278810009253898</v>
      </c>
      <c r="AG7" s="13">
        <v>-0.78911327548362298</v>
      </c>
      <c r="AH7" s="13">
        <v>-0.97621935431110596</v>
      </c>
      <c r="AI7" s="13">
        <v>-0.63030267360571801</v>
      </c>
      <c r="AJ7" s="13">
        <v>-0.96473674620309202</v>
      </c>
      <c r="AK7" s="13">
        <v>-0.90585869961572396</v>
      </c>
      <c r="AL7" s="13">
        <v>-0.833419161809413</v>
      </c>
    </row>
    <row r="8" spans="1:678" ht="15.75">
      <c r="A8" s="60" t="s">
        <v>87</v>
      </c>
      <c r="B8" s="60" t="s">
        <v>84</v>
      </c>
      <c r="C8" s="13">
        <v>-1.2145074910488201</v>
      </c>
      <c r="D8" s="13">
        <v>-1.2950680824007099</v>
      </c>
      <c r="E8" s="13">
        <v>1.33224736138934</v>
      </c>
      <c r="F8" s="13">
        <v>1.0690973301687099</v>
      </c>
      <c r="G8" s="13">
        <v>1.24411883040608</v>
      </c>
      <c r="H8" s="13">
        <v>-1.0633987094533299</v>
      </c>
      <c r="I8" s="13">
        <v>1.22573463423353</v>
      </c>
      <c r="J8" s="13">
        <v>-0.75192268535453399</v>
      </c>
      <c r="K8" s="13">
        <v>-1.04482066748562</v>
      </c>
      <c r="L8" s="13">
        <v>-1.07171809778037</v>
      </c>
      <c r="M8" s="13">
        <v>0.275170672534434</v>
      </c>
      <c r="N8" s="13">
        <v>-1.04870956575512</v>
      </c>
      <c r="O8" s="13">
        <v>-0.84031175822697401</v>
      </c>
      <c r="P8" s="13">
        <v>1.0664663476955101</v>
      </c>
      <c r="Q8" s="13">
        <v>-1.13648124292025</v>
      </c>
      <c r="R8" s="13">
        <v>-1.0645408460919901</v>
      </c>
      <c r="S8" s="13">
        <v>-1.3339795545350399</v>
      </c>
      <c r="T8" s="13">
        <v>-0.811588108154633</v>
      </c>
      <c r="U8" s="13">
        <v>-0.99122682177673505</v>
      </c>
      <c r="V8" s="13">
        <v>-1.3727635017639399</v>
      </c>
      <c r="W8" s="13">
        <v>-0.97209584064794496</v>
      </c>
      <c r="X8" s="13">
        <v>-1.5474945330213901</v>
      </c>
      <c r="Y8" s="13">
        <v>-1.19566837249297</v>
      </c>
      <c r="Z8" s="13">
        <v>-1.1966664873180599</v>
      </c>
      <c r="AA8" s="13">
        <v>-0.52838675382348099</v>
      </c>
      <c r="AB8" s="13">
        <v>-1.0583502425212501</v>
      </c>
      <c r="AC8" s="13">
        <v>-1.2210562524041699</v>
      </c>
      <c r="AD8" s="13">
        <v>-0.84148730310519104</v>
      </c>
      <c r="AE8" s="13">
        <v>-0.53755190007782305</v>
      </c>
      <c r="AF8" s="13">
        <v>-0.53924932198480902</v>
      </c>
      <c r="AG8" s="13">
        <v>-0.276764288687397</v>
      </c>
      <c r="AH8" s="13">
        <v>-1.2297327026626199</v>
      </c>
      <c r="AI8" s="13">
        <v>-0.65308747238692599</v>
      </c>
      <c r="AJ8" s="13">
        <v>-0.19934503923608701</v>
      </c>
      <c r="AK8" s="13">
        <v>-0.46429745311531401</v>
      </c>
      <c r="AL8" s="13">
        <v>-0.115264733662774</v>
      </c>
    </row>
    <row r="9" spans="1:678" ht="15.75">
      <c r="A9" s="60" t="s">
        <v>87</v>
      </c>
      <c r="B9" s="60" t="s">
        <v>84</v>
      </c>
      <c r="C9" s="13">
        <v>-0.99495651028188203</v>
      </c>
      <c r="D9" s="13">
        <v>-0.90854571896871805</v>
      </c>
      <c r="E9" s="13">
        <v>0.74093948696600398</v>
      </c>
      <c r="F9" s="13">
        <v>0.44963407808032302</v>
      </c>
      <c r="G9" s="13">
        <v>0.79218096474431099</v>
      </c>
      <c r="H9" s="13">
        <v>4.2283506528399802E-2</v>
      </c>
      <c r="I9" s="13">
        <v>0.76665274317374199</v>
      </c>
      <c r="J9" s="13">
        <v>0.41126404105307701</v>
      </c>
      <c r="K9" s="13">
        <v>-0.73839621640317599</v>
      </c>
      <c r="L9" s="13">
        <v>-5.4817143657445201E-2</v>
      </c>
      <c r="M9" s="13">
        <v>0.95113696435151895</v>
      </c>
      <c r="N9" s="13">
        <v>-0.88829215996591804</v>
      </c>
      <c r="O9" s="13">
        <v>0.17530111132758899</v>
      </c>
      <c r="P9" s="13">
        <v>0.70503887009764699</v>
      </c>
      <c r="Q9" s="13">
        <v>-0.49480476310709498</v>
      </c>
      <c r="R9" s="13">
        <v>0.342623151464512</v>
      </c>
      <c r="S9" s="13">
        <v>-0.55278984503475403</v>
      </c>
      <c r="T9" s="13">
        <v>0.95951265644573003</v>
      </c>
      <c r="U9" s="13">
        <v>-8.2506574183656797E-2</v>
      </c>
      <c r="V9" s="13">
        <v>-0.19890928845787301</v>
      </c>
      <c r="W9" s="13">
        <v>-0.15682576073544799</v>
      </c>
      <c r="X9" s="13">
        <v>-0.39973448918833399</v>
      </c>
      <c r="Y9" s="13">
        <v>-0.40416947188048802</v>
      </c>
      <c r="Z9" s="13">
        <v>-0.36381574079932799</v>
      </c>
      <c r="AA9" s="13">
        <v>-0.66476905091759697</v>
      </c>
      <c r="AB9" s="13">
        <v>-0.36046264281115098</v>
      </c>
      <c r="AC9" s="13">
        <v>-0.43049813489326799</v>
      </c>
      <c r="AD9" s="13">
        <v>0.44205614695920797</v>
      </c>
      <c r="AE9" s="13">
        <v>-0.41685254436602098</v>
      </c>
      <c r="AF9" s="13">
        <v>-0.40616176701663698</v>
      </c>
      <c r="AG9" s="13">
        <v>-0.69811867569159503</v>
      </c>
      <c r="AH9" s="13">
        <v>-6.8754593553793097E-2</v>
      </c>
      <c r="AI9" s="13">
        <v>-0.66693225465703099</v>
      </c>
      <c r="AJ9" s="13">
        <v>-0.62743228334991796</v>
      </c>
      <c r="AK9" s="13">
        <v>-0.75026535889219204</v>
      </c>
      <c r="AL9" s="13">
        <v>-0.76768968686345096</v>
      </c>
    </row>
    <row r="10" spans="1:678" ht="16.5" thickBot="1">
      <c r="A10" s="66"/>
      <c r="B10" s="10"/>
      <c r="C10" s="6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</row>
    <row r="11" spans="1:678" ht="15.75">
      <c r="A11" s="17" t="s">
        <v>92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52"/>
    </row>
    <row r="12" spans="1:678" ht="15.75">
      <c r="A12" s="18" t="s">
        <v>91</v>
      </c>
      <c r="B12" s="15" t="s">
        <v>89</v>
      </c>
      <c r="C12" s="15" t="s">
        <v>90</v>
      </c>
      <c r="L12" s="53"/>
    </row>
    <row r="13" spans="1:678" ht="15.75">
      <c r="A13" s="18" t="s">
        <v>81</v>
      </c>
      <c r="B13" s="15">
        <v>5.6890000000000001</v>
      </c>
      <c r="C13" s="15">
        <v>2.5082</v>
      </c>
      <c r="L13" s="53"/>
    </row>
    <row r="14" spans="1:678" ht="15.75">
      <c r="A14" s="18" t="s">
        <v>78</v>
      </c>
      <c r="B14" s="15">
        <v>3.8523000000000001</v>
      </c>
      <c r="C14" s="15">
        <v>1.9457</v>
      </c>
      <c r="L14" s="53"/>
    </row>
    <row r="15" spans="1:678" ht="15.75">
      <c r="A15" s="18" t="s">
        <v>76</v>
      </c>
      <c r="B15" s="15">
        <v>3.5386000000000002</v>
      </c>
      <c r="C15" s="15">
        <v>1.8231999999999999</v>
      </c>
      <c r="L15" s="53"/>
    </row>
    <row r="16" spans="1:678" ht="15.75">
      <c r="A16" s="18" t="s">
        <v>37</v>
      </c>
      <c r="B16" s="15">
        <v>3.2467000000000001</v>
      </c>
      <c r="C16" s="15">
        <v>1.6990000000000001</v>
      </c>
      <c r="L16" s="53"/>
    </row>
    <row r="17" spans="1:12" ht="15.75">
      <c r="A17" s="18" t="s">
        <v>80</v>
      </c>
      <c r="B17" s="15">
        <v>3.1105</v>
      </c>
      <c r="C17" s="15">
        <v>1.6371</v>
      </c>
      <c r="L17" s="53"/>
    </row>
    <row r="18" spans="1:12" ht="15.75">
      <c r="A18" s="18" t="s">
        <v>26</v>
      </c>
      <c r="B18" s="15">
        <v>2.9584000000000001</v>
      </c>
      <c r="C18" s="15">
        <v>1.5648</v>
      </c>
      <c r="L18" s="53"/>
    </row>
    <row r="19" spans="1:12" ht="15.75">
      <c r="A19" s="18" t="s">
        <v>69</v>
      </c>
      <c r="B19" s="15">
        <v>2.8372000000000002</v>
      </c>
      <c r="C19" s="15">
        <v>1.5044999999999999</v>
      </c>
      <c r="L19" s="53"/>
    </row>
    <row r="20" spans="1:12" ht="15.75">
      <c r="A20" s="18" t="s">
        <v>43</v>
      </c>
      <c r="B20" s="15">
        <v>2.8126000000000002</v>
      </c>
      <c r="C20" s="15">
        <v>1.4919</v>
      </c>
      <c r="L20" s="53"/>
    </row>
    <row r="21" spans="1:12" ht="15.75">
      <c r="A21" s="18" t="s">
        <v>35</v>
      </c>
      <c r="B21" s="15">
        <v>2.7723</v>
      </c>
      <c r="C21" s="15">
        <v>1.4711000000000001</v>
      </c>
      <c r="L21" s="53"/>
    </row>
    <row r="22" spans="1:12" ht="15.75">
      <c r="A22" s="18" t="s">
        <v>39</v>
      </c>
      <c r="B22" s="15">
        <v>2.5448</v>
      </c>
      <c r="C22" s="15">
        <v>1.3475999999999999</v>
      </c>
      <c r="L22" s="53"/>
    </row>
    <row r="23" spans="1:12" ht="15.75">
      <c r="A23" s="18" t="s">
        <v>86</v>
      </c>
      <c r="B23" s="15">
        <v>2.5097</v>
      </c>
      <c r="C23" s="15">
        <v>1.3274999999999999</v>
      </c>
      <c r="L23" s="53"/>
    </row>
    <row r="24" spans="1:12">
      <c r="A24" s="48"/>
      <c r="L24" s="53"/>
    </row>
    <row r="25" spans="1:12">
      <c r="A25" s="48"/>
      <c r="L25" s="53"/>
    </row>
    <row r="26" spans="1:12">
      <c r="A26" s="48"/>
      <c r="L26" s="53"/>
    </row>
    <row r="27" spans="1:12" ht="15.75" thickBot="1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6"/>
    </row>
    <row r="28" spans="1:12" ht="15.75" thickBot="1"/>
    <row r="29" spans="1:12" s="10" customFormat="1" ht="15.75">
      <c r="A29" s="47" t="s">
        <v>98</v>
      </c>
      <c r="B29" s="57"/>
      <c r="C29" s="57"/>
      <c r="D29" s="57"/>
      <c r="E29" s="57"/>
      <c r="F29" s="58"/>
      <c r="G29" s="57"/>
      <c r="H29" s="57"/>
      <c r="I29" s="57"/>
      <c r="J29" s="57"/>
      <c r="K29" s="57"/>
      <c r="L29" s="58"/>
    </row>
    <row r="30" spans="1:12">
      <c r="A30" s="48"/>
      <c r="F30" s="53"/>
      <c r="L30" s="53"/>
    </row>
    <row r="31" spans="1:12" ht="15.75">
      <c r="A31" s="18" t="s">
        <v>91</v>
      </c>
      <c r="B31" s="59" t="s">
        <v>94</v>
      </c>
      <c r="C31" s="59" t="s">
        <v>90</v>
      </c>
      <c r="D31" s="59" t="s">
        <v>95</v>
      </c>
      <c r="E31" s="70" t="s">
        <v>96</v>
      </c>
      <c r="F31" s="71"/>
      <c r="L31" s="53"/>
    </row>
    <row r="32" spans="1:12" ht="15.75">
      <c r="A32" s="18" t="s">
        <v>74</v>
      </c>
      <c r="B32" s="15">
        <v>1.9379999999999999</v>
      </c>
      <c r="C32" s="15">
        <v>0.9546</v>
      </c>
      <c r="D32" s="15">
        <v>1.6129E-4</v>
      </c>
      <c r="E32" s="15">
        <v>3.7924000000000002</v>
      </c>
      <c r="F32" s="62"/>
      <c r="L32" s="53"/>
    </row>
    <row r="33" spans="1:12" ht="15.75">
      <c r="A33" s="18" t="s">
        <v>65</v>
      </c>
      <c r="B33" s="15">
        <v>1.8275999999999999</v>
      </c>
      <c r="C33" s="15">
        <v>0.86997000000000002</v>
      </c>
      <c r="D33" s="15">
        <v>4.0470000000000002E-4</v>
      </c>
      <c r="E33" s="15">
        <v>3.3929</v>
      </c>
      <c r="F33" s="62"/>
      <c r="L33" s="53"/>
    </row>
    <row r="34" spans="1:12" ht="15.75">
      <c r="A34" s="18" t="s">
        <v>63</v>
      </c>
      <c r="B34" s="15">
        <v>0.52280000000000004</v>
      </c>
      <c r="C34" s="15">
        <v>-0.93567</v>
      </c>
      <c r="D34" s="15">
        <v>4.6287999999999999E-4</v>
      </c>
      <c r="E34" s="15">
        <v>3.3344999999999998</v>
      </c>
      <c r="F34" s="62"/>
      <c r="L34" s="53"/>
    </row>
    <row r="35" spans="1:12" ht="15.75">
      <c r="A35" s="18" t="s">
        <v>41</v>
      </c>
      <c r="B35" s="15">
        <v>0.54335</v>
      </c>
      <c r="C35" s="15">
        <v>-0.88005999999999995</v>
      </c>
      <c r="D35" s="15">
        <v>5.4159E-4</v>
      </c>
      <c r="E35" s="15">
        <v>3.2663000000000002</v>
      </c>
      <c r="F35" s="62"/>
      <c r="L35" s="53"/>
    </row>
    <row r="36" spans="1:12" ht="15.75">
      <c r="A36" s="18" t="s">
        <v>61</v>
      </c>
      <c r="B36" s="15">
        <v>0.67301999999999995</v>
      </c>
      <c r="C36" s="15">
        <v>-0.57128000000000001</v>
      </c>
      <c r="D36" s="15">
        <v>1.3646000000000001E-3</v>
      </c>
      <c r="E36" s="15">
        <v>2.8650000000000002</v>
      </c>
      <c r="F36" s="62"/>
      <c r="L36" s="53"/>
    </row>
    <row r="37" spans="1:12" ht="15.75">
      <c r="A37" s="18" t="s">
        <v>28</v>
      </c>
      <c r="B37" s="15">
        <v>1.9581</v>
      </c>
      <c r="C37" s="15">
        <v>0.96943000000000001</v>
      </c>
      <c r="D37" s="15">
        <v>2.1914E-3</v>
      </c>
      <c r="E37" s="15">
        <v>2.6593</v>
      </c>
      <c r="F37" s="62"/>
      <c r="L37" s="53"/>
    </row>
    <row r="38" spans="1:12" ht="15.75">
      <c r="A38" s="18" t="s">
        <v>59</v>
      </c>
      <c r="B38" s="15">
        <v>0.86178999999999994</v>
      </c>
      <c r="C38" s="15">
        <v>-0.21459</v>
      </c>
      <c r="D38" s="15">
        <v>3.7355000000000001E-3</v>
      </c>
      <c r="E38" s="15">
        <v>2.4276</v>
      </c>
      <c r="F38" s="62"/>
      <c r="L38" s="53"/>
    </row>
    <row r="39" spans="1:12" ht="15.75">
      <c r="A39" s="18" t="s">
        <v>97</v>
      </c>
      <c r="B39" s="15">
        <v>1.8847</v>
      </c>
      <c r="C39" s="15">
        <v>0.9143</v>
      </c>
      <c r="D39" s="15">
        <v>1.3039E-2</v>
      </c>
      <c r="E39" s="15">
        <v>1.8847</v>
      </c>
      <c r="F39" s="62"/>
      <c r="L39" s="53"/>
    </row>
    <row r="40" spans="1:12" ht="15.75">
      <c r="A40" s="18" t="s">
        <v>67</v>
      </c>
      <c r="B40" s="15">
        <v>0.83574999999999999</v>
      </c>
      <c r="C40" s="15">
        <v>-0.25885999999999998</v>
      </c>
      <c r="D40" s="15">
        <v>1.3357000000000001E-2</v>
      </c>
      <c r="E40" s="15">
        <v>1.8743000000000001</v>
      </c>
      <c r="F40" s="62"/>
      <c r="L40" s="53"/>
    </row>
    <row r="41" spans="1:12" ht="15.75">
      <c r="A41" s="18" t="s">
        <v>33</v>
      </c>
      <c r="B41" s="15">
        <v>1.3574999999999999</v>
      </c>
      <c r="C41" s="15">
        <v>0.44090000000000001</v>
      </c>
      <c r="D41" s="15">
        <v>1.7645999999999998E-2</v>
      </c>
      <c r="E41" s="15">
        <v>1.7533000000000001</v>
      </c>
      <c r="F41" s="62"/>
      <c r="L41" s="53"/>
    </row>
    <row r="42" spans="1:12" ht="15.75">
      <c r="A42" s="18" t="s">
        <v>51</v>
      </c>
      <c r="B42" s="15">
        <v>0.88273999999999997</v>
      </c>
      <c r="C42" s="15">
        <v>-0.17993999999999999</v>
      </c>
      <c r="D42" s="15">
        <v>4.0301999999999998E-2</v>
      </c>
      <c r="E42" s="15">
        <v>1.3947000000000001</v>
      </c>
      <c r="F42" s="62"/>
      <c r="L42" s="53"/>
    </row>
    <row r="43" spans="1:12" ht="15.75">
      <c r="A43" s="18" t="s">
        <v>29</v>
      </c>
      <c r="B43" s="15">
        <v>1.2456</v>
      </c>
      <c r="C43" s="15">
        <v>0.31680000000000003</v>
      </c>
      <c r="D43" s="15">
        <v>4.5947000000000002E-2</v>
      </c>
      <c r="E43" s="15">
        <v>1.3376999999999999</v>
      </c>
      <c r="F43" s="62"/>
      <c r="L43" s="53"/>
    </row>
    <row r="44" spans="1:12" ht="16.5" thickBot="1">
      <c r="A44" s="19" t="s">
        <v>30</v>
      </c>
      <c r="B44" s="20">
        <v>1.4484999999999999</v>
      </c>
      <c r="C44" s="20">
        <v>0.53456999999999999</v>
      </c>
      <c r="D44" s="20">
        <v>4.8691999999999999E-2</v>
      </c>
      <c r="E44" s="20">
        <v>1.3125</v>
      </c>
      <c r="F44" s="63"/>
      <c r="L44" s="53"/>
    </row>
    <row r="45" spans="1:12" ht="15.75" thickBot="1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6"/>
    </row>
  </sheetData>
  <mergeCells count="1">
    <mergeCell ref="E31:F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FC37-BBF9-44BA-8683-7F60FC297DA7}">
  <dimension ref="A1:AU139"/>
  <sheetViews>
    <sheetView zoomScale="60" zoomScaleNormal="60" workbookViewId="0">
      <selection sqref="A1:F1"/>
    </sheetView>
  </sheetViews>
  <sheetFormatPr defaultRowHeight="15.75"/>
  <cols>
    <col min="1" max="1" width="4.5" style="36" customWidth="1"/>
    <col min="2" max="2" width="42.75" style="36" customWidth="1"/>
    <col min="3" max="3" width="14.875" style="36" customWidth="1"/>
    <col min="4" max="4" width="39.75" style="36" customWidth="1"/>
    <col min="5" max="5" width="9.5" style="43" bestFit="1" customWidth="1"/>
    <col min="6" max="6" width="9.625" style="44" customWidth="1"/>
    <col min="7" max="7" width="9.625" style="45" customWidth="1"/>
    <col min="8" max="10" width="10.75" style="46" bestFit="1" customWidth="1"/>
    <col min="11" max="14" width="14.125" style="46" bestFit="1" customWidth="1"/>
    <col min="15" max="21" width="9.625" style="46" hidden="1" customWidth="1"/>
    <col min="22" max="23" width="9.75" style="36" bestFit="1" customWidth="1"/>
    <col min="24" max="24" width="9.125" style="36" bestFit="1" customWidth="1"/>
    <col min="25" max="25" width="9.25" style="36" bestFit="1" customWidth="1"/>
    <col min="26" max="16384" width="9" style="36"/>
  </cols>
  <sheetData>
    <row r="1" spans="1:47" s="33" customFormat="1" ht="73.5" customHeight="1">
      <c r="A1" s="110" t="s">
        <v>427</v>
      </c>
      <c r="B1" s="110"/>
      <c r="C1" s="110"/>
      <c r="D1" s="110"/>
      <c r="E1" s="110"/>
      <c r="F1" s="110"/>
      <c r="G1" s="1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/>
      <c r="AC1" s="3"/>
      <c r="AD1" s="3"/>
      <c r="AE1" s="3"/>
      <c r="AF1" s="3"/>
      <c r="AG1" s="3"/>
      <c r="AH1" s="3"/>
      <c r="AI1" s="3"/>
      <c r="AJ1" s="2"/>
      <c r="AK1" s="2"/>
      <c r="AL1" s="2"/>
      <c r="AM1" s="2"/>
      <c r="AN1" s="1"/>
      <c r="AO1" s="1"/>
      <c r="AP1" s="1"/>
      <c r="AQ1" s="1"/>
      <c r="AR1" s="1"/>
      <c r="AS1" s="1"/>
      <c r="AT1" s="1"/>
      <c r="AU1" s="1"/>
    </row>
    <row r="2" spans="1:47" ht="45.75">
      <c r="A2" s="21"/>
      <c r="B2" s="21"/>
      <c r="C2" s="21"/>
      <c r="D2" s="21"/>
      <c r="E2" s="22"/>
      <c r="F2" s="22"/>
      <c r="G2" s="23"/>
      <c r="H2" s="34" t="s">
        <v>235</v>
      </c>
      <c r="I2" s="34" t="s">
        <v>236</v>
      </c>
      <c r="J2" s="34" t="s">
        <v>237</v>
      </c>
      <c r="K2" s="34" t="s">
        <v>238</v>
      </c>
      <c r="L2" s="34" t="s">
        <v>239</v>
      </c>
      <c r="M2" s="34" t="s">
        <v>240</v>
      </c>
      <c r="N2" s="34" t="s">
        <v>241</v>
      </c>
      <c r="O2" s="24"/>
      <c r="P2" s="24"/>
      <c r="Q2" s="24"/>
      <c r="R2" s="24"/>
      <c r="S2" s="24"/>
      <c r="T2" s="24"/>
      <c r="U2" s="24"/>
      <c r="V2" s="72" t="s">
        <v>7</v>
      </c>
      <c r="W2" s="72"/>
      <c r="X2" s="35" t="s">
        <v>8</v>
      </c>
      <c r="Y2" s="35" t="s">
        <v>242</v>
      </c>
    </row>
    <row r="3" spans="1:47" ht="30.75">
      <c r="A3" s="37" t="s">
        <v>243</v>
      </c>
      <c r="B3" s="38" t="s">
        <v>244</v>
      </c>
      <c r="C3" s="39" t="s">
        <v>422</v>
      </c>
      <c r="D3" s="39" t="s">
        <v>245</v>
      </c>
      <c r="E3" s="39" t="s">
        <v>12</v>
      </c>
      <c r="F3" s="39" t="s">
        <v>9</v>
      </c>
      <c r="G3" s="40" t="s">
        <v>246</v>
      </c>
      <c r="H3" s="41" t="s">
        <v>84</v>
      </c>
      <c r="I3" s="41" t="s">
        <v>84</v>
      </c>
      <c r="J3" s="41" t="s">
        <v>84</v>
      </c>
      <c r="K3" s="42" t="s">
        <v>247</v>
      </c>
      <c r="L3" s="42" t="s">
        <v>247</v>
      </c>
      <c r="M3" s="42" t="s">
        <v>247</v>
      </c>
      <c r="N3" s="42" t="s">
        <v>247</v>
      </c>
      <c r="O3" s="34" t="s">
        <v>248</v>
      </c>
      <c r="P3" s="34" t="s">
        <v>249</v>
      </c>
      <c r="Q3" s="34" t="s">
        <v>250</v>
      </c>
      <c r="R3" s="34" t="s">
        <v>251</v>
      </c>
      <c r="S3" s="34" t="s">
        <v>252</v>
      </c>
      <c r="T3" s="34" t="s">
        <v>253</v>
      </c>
      <c r="U3" s="34" t="s">
        <v>254</v>
      </c>
      <c r="V3" s="21" t="s">
        <v>84</v>
      </c>
      <c r="W3" s="35" t="s">
        <v>247</v>
      </c>
      <c r="X3" s="35" t="s">
        <v>247</v>
      </c>
      <c r="Y3" s="35" t="s">
        <v>247</v>
      </c>
    </row>
    <row r="4" spans="1:47">
      <c r="A4" s="27">
        <v>1</v>
      </c>
      <c r="B4" s="27" t="s">
        <v>99</v>
      </c>
      <c r="C4" s="28" t="s">
        <v>255</v>
      </c>
      <c r="D4" s="28" t="s">
        <v>256</v>
      </c>
      <c r="E4" s="32">
        <v>90.055023000000006</v>
      </c>
      <c r="F4" s="29">
        <v>0.65500000000000003</v>
      </c>
      <c r="G4" s="30" t="s">
        <v>257</v>
      </c>
      <c r="H4" s="31">
        <v>334697.62</v>
      </c>
      <c r="I4" s="31">
        <v>406037.75</v>
      </c>
      <c r="J4" s="31">
        <v>699533.25</v>
      </c>
      <c r="K4" s="31">
        <v>404079</v>
      </c>
      <c r="L4" s="31">
        <v>242738.95</v>
      </c>
      <c r="M4" s="31">
        <v>419792.88</v>
      </c>
      <c r="N4" s="31">
        <v>672055.56</v>
      </c>
      <c r="O4" s="24">
        <v>6394.18</v>
      </c>
      <c r="P4" s="24">
        <v>110129.16</v>
      </c>
      <c r="Q4" s="24">
        <v>145650.25</v>
      </c>
      <c r="R4" s="24">
        <v>153781.70000000001</v>
      </c>
      <c r="S4" s="24">
        <v>176311.5</v>
      </c>
      <c r="T4" s="24">
        <v>380463.72</v>
      </c>
      <c r="U4" s="24">
        <v>496533.62</v>
      </c>
      <c r="V4" s="25">
        <f t="shared" ref="V4:V35" si="0">MEDIAN(H4:J4)</f>
        <v>406037.75</v>
      </c>
      <c r="W4" s="25">
        <f t="shared" ref="W4:W35" si="1">MEDIAN(K4:N4)</f>
        <v>411935.94</v>
      </c>
      <c r="X4" s="26">
        <f>W4/V4</f>
        <v>1.0145262109249695</v>
      </c>
      <c r="Y4" s="25">
        <f t="shared" ref="Y4:Y35" si="2">_xlfn.T.TEST(H4:J4,K4:N4,2,2)</f>
        <v>0.75950254099344805</v>
      </c>
    </row>
    <row r="5" spans="1:47">
      <c r="A5" s="27">
        <v>2</v>
      </c>
      <c r="B5" s="27" t="s">
        <v>100</v>
      </c>
      <c r="C5" s="28" t="s">
        <v>258</v>
      </c>
      <c r="D5" s="28" t="s">
        <v>256</v>
      </c>
      <c r="E5" s="32">
        <v>175.11888099999999</v>
      </c>
      <c r="F5" s="29">
        <v>0.629</v>
      </c>
      <c r="G5" s="30" t="s">
        <v>257</v>
      </c>
      <c r="H5" s="31">
        <v>2603994.25</v>
      </c>
      <c r="I5" s="31">
        <v>2856520.75</v>
      </c>
      <c r="J5" s="31">
        <v>3086318.75</v>
      </c>
      <c r="K5" s="31">
        <v>3173436.25</v>
      </c>
      <c r="L5" s="31">
        <v>2891624.75</v>
      </c>
      <c r="M5" s="31">
        <v>3408498</v>
      </c>
      <c r="N5" s="31">
        <v>4147506.25</v>
      </c>
      <c r="O5" s="24">
        <v>19950.55</v>
      </c>
      <c r="P5" s="24">
        <v>53378.55</v>
      </c>
      <c r="Q5" s="24">
        <v>87667.18</v>
      </c>
      <c r="R5" s="24">
        <v>92678.37</v>
      </c>
      <c r="S5" s="24">
        <v>113702.75</v>
      </c>
      <c r="T5" s="24">
        <v>3094987.25</v>
      </c>
      <c r="U5" s="24">
        <v>3061713.75</v>
      </c>
      <c r="V5" s="25">
        <f t="shared" si="0"/>
        <v>2856520.75</v>
      </c>
      <c r="W5" s="25">
        <f t="shared" si="1"/>
        <v>3290967.125</v>
      </c>
      <c r="X5" s="26">
        <f t="shared" ref="X5:X68" si="3">W5/V5</f>
        <v>1.1520893468041498</v>
      </c>
      <c r="Y5" s="25">
        <f t="shared" si="2"/>
        <v>0.16168466000043485</v>
      </c>
    </row>
    <row r="6" spans="1:47">
      <c r="A6" s="27">
        <v>3</v>
      </c>
      <c r="B6" s="27" t="s">
        <v>101</v>
      </c>
      <c r="C6" s="28" t="s">
        <v>259</v>
      </c>
      <c r="D6" s="28" t="s">
        <v>256</v>
      </c>
      <c r="E6" s="32">
        <v>132.03028900000001</v>
      </c>
      <c r="F6" s="29">
        <v>0.61099999999999999</v>
      </c>
      <c r="G6" s="30" t="s">
        <v>260</v>
      </c>
      <c r="H6" s="31">
        <v>476049.03</v>
      </c>
      <c r="I6" s="31">
        <v>387848.16</v>
      </c>
      <c r="J6" s="31">
        <v>526180.68999999994</v>
      </c>
      <c r="K6" s="31">
        <v>347411.41</v>
      </c>
      <c r="L6" s="31">
        <v>393231.28</v>
      </c>
      <c r="M6" s="31">
        <v>451646.75</v>
      </c>
      <c r="N6" s="31">
        <v>502214.59</v>
      </c>
      <c r="O6" s="24">
        <v>28920.880000000001</v>
      </c>
      <c r="P6" s="24">
        <v>17518.8</v>
      </c>
      <c r="Q6" s="24">
        <v>16328.74</v>
      </c>
      <c r="R6" s="24">
        <v>19370.82</v>
      </c>
      <c r="S6" s="24">
        <v>19119.03</v>
      </c>
      <c r="T6" s="24">
        <v>386810.34</v>
      </c>
      <c r="U6" s="24">
        <v>429933.28</v>
      </c>
      <c r="V6" s="25">
        <f t="shared" si="0"/>
        <v>476049.03</v>
      </c>
      <c r="W6" s="25">
        <f t="shared" si="1"/>
        <v>422439.01500000001</v>
      </c>
      <c r="X6" s="26">
        <f t="shared" si="3"/>
        <v>0.88738551783206021</v>
      </c>
      <c r="Y6" s="25">
        <f t="shared" si="2"/>
        <v>0.48219961848977561</v>
      </c>
    </row>
    <row r="7" spans="1:47">
      <c r="A7" s="27">
        <v>4</v>
      </c>
      <c r="B7" s="27" t="s">
        <v>102</v>
      </c>
      <c r="C7" s="28" t="s">
        <v>261</v>
      </c>
      <c r="D7" s="28" t="s">
        <v>256</v>
      </c>
      <c r="E7" s="32">
        <v>146.04589799999999</v>
      </c>
      <c r="F7" s="29">
        <v>0.61299999999999999</v>
      </c>
      <c r="G7" s="30" t="s">
        <v>260</v>
      </c>
      <c r="H7" s="31">
        <v>186510.89</v>
      </c>
      <c r="I7" s="31">
        <v>186559.39</v>
      </c>
      <c r="J7" s="31">
        <v>301871.46999999997</v>
      </c>
      <c r="K7" s="31">
        <v>235362.7</v>
      </c>
      <c r="L7" s="31">
        <v>211848.86</v>
      </c>
      <c r="M7" s="31">
        <v>209073.14</v>
      </c>
      <c r="N7" s="31">
        <v>229612.5</v>
      </c>
      <c r="O7" s="24">
        <v>12159.95</v>
      </c>
      <c r="P7" s="24">
        <v>7016.33</v>
      </c>
      <c r="Q7" s="24">
        <v>9024.32</v>
      </c>
      <c r="R7" s="24">
        <v>8706.5300000000007</v>
      </c>
      <c r="S7" s="24">
        <v>10179.469999999999</v>
      </c>
      <c r="T7" s="24">
        <v>247256.12</v>
      </c>
      <c r="U7" s="24">
        <v>247254.88</v>
      </c>
      <c r="V7" s="25">
        <f t="shared" si="0"/>
        <v>186559.39</v>
      </c>
      <c r="W7" s="25">
        <f t="shared" si="1"/>
        <v>220730.68</v>
      </c>
      <c r="X7" s="26">
        <f t="shared" si="3"/>
        <v>1.1831657468434045</v>
      </c>
      <c r="Y7" s="25">
        <f t="shared" si="2"/>
        <v>0.91968380774837766</v>
      </c>
    </row>
    <row r="8" spans="1:47">
      <c r="A8" s="27">
        <v>5</v>
      </c>
      <c r="B8" s="27" t="s">
        <v>103</v>
      </c>
      <c r="C8" s="28" t="s">
        <v>262</v>
      </c>
      <c r="D8" s="28" t="s">
        <v>256</v>
      </c>
      <c r="E8" s="32">
        <v>147.076401</v>
      </c>
      <c r="F8" s="29">
        <v>0.65300000000000002</v>
      </c>
      <c r="G8" s="30" t="s">
        <v>257</v>
      </c>
      <c r="H8" s="31">
        <v>13849459</v>
      </c>
      <c r="I8" s="31">
        <v>14286013</v>
      </c>
      <c r="J8" s="31">
        <v>14453521</v>
      </c>
      <c r="K8" s="31">
        <v>13678773</v>
      </c>
      <c r="L8" s="31">
        <v>13382568</v>
      </c>
      <c r="M8" s="31">
        <v>14110323</v>
      </c>
      <c r="N8" s="31">
        <v>12842299</v>
      </c>
      <c r="O8" s="24">
        <v>204539.88</v>
      </c>
      <c r="P8" s="24">
        <v>206952.58</v>
      </c>
      <c r="Q8" s="24">
        <v>343702.59</v>
      </c>
      <c r="R8" s="24">
        <v>491101.84</v>
      </c>
      <c r="S8" s="24">
        <v>515066.47</v>
      </c>
      <c r="T8" s="24">
        <v>12909265</v>
      </c>
      <c r="U8" s="24">
        <v>13879977</v>
      </c>
      <c r="V8" s="25">
        <f t="shared" si="0"/>
        <v>14286013</v>
      </c>
      <c r="W8" s="25">
        <f t="shared" si="1"/>
        <v>13530670.5</v>
      </c>
      <c r="X8" s="26">
        <f t="shared" si="3"/>
        <v>0.94712713057169973</v>
      </c>
      <c r="Y8" s="25">
        <f t="shared" si="2"/>
        <v>0.10404316300894259</v>
      </c>
    </row>
    <row r="9" spans="1:47">
      <c r="A9" s="27">
        <v>6</v>
      </c>
      <c r="B9" s="27" t="s">
        <v>104</v>
      </c>
      <c r="C9" s="28" t="s">
        <v>263</v>
      </c>
      <c r="D9" s="28" t="s">
        <v>256</v>
      </c>
      <c r="E9" s="32">
        <v>154.062241</v>
      </c>
      <c r="F9" s="29">
        <v>0.66500000000000004</v>
      </c>
      <c r="G9" s="30" t="s">
        <v>260</v>
      </c>
      <c r="H9" s="31">
        <v>173504.28</v>
      </c>
      <c r="I9" s="31">
        <v>233938.3</v>
      </c>
      <c r="J9" s="31">
        <v>329468.38</v>
      </c>
      <c r="K9" s="31">
        <v>97148.23</v>
      </c>
      <c r="L9" s="31">
        <v>191508.92</v>
      </c>
      <c r="M9" s="31">
        <v>290159.84000000003</v>
      </c>
      <c r="N9" s="31">
        <v>310031.59000000003</v>
      </c>
      <c r="O9" s="24">
        <v>12239.48</v>
      </c>
      <c r="P9" s="24">
        <v>14663.26</v>
      </c>
      <c r="Q9" s="24">
        <v>16032.62</v>
      </c>
      <c r="R9" s="24">
        <v>16482.169999999998</v>
      </c>
      <c r="S9" s="24">
        <v>16890.86</v>
      </c>
      <c r="T9" s="24">
        <v>237959.95</v>
      </c>
      <c r="U9" s="24">
        <v>132117.69</v>
      </c>
      <c r="V9" s="25">
        <f t="shared" si="0"/>
        <v>233938.3</v>
      </c>
      <c r="W9" s="25">
        <f t="shared" si="1"/>
        <v>240834.38</v>
      </c>
      <c r="X9" s="26">
        <f t="shared" si="3"/>
        <v>1.0294782000211167</v>
      </c>
      <c r="Y9" s="25">
        <f t="shared" si="2"/>
        <v>0.7494160323872725</v>
      </c>
    </row>
    <row r="10" spans="1:47">
      <c r="A10" s="27">
        <v>7</v>
      </c>
      <c r="B10" s="27" t="s">
        <v>105</v>
      </c>
      <c r="C10" s="28" t="s">
        <v>264</v>
      </c>
      <c r="D10" s="28" t="s">
        <v>256</v>
      </c>
      <c r="E10" s="32">
        <v>132.10199</v>
      </c>
      <c r="F10" s="29">
        <v>0.73699999999999999</v>
      </c>
      <c r="G10" s="30" t="s">
        <v>257</v>
      </c>
      <c r="H10" s="31">
        <v>1563129.62</v>
      </c>
      <c r="I10" s="31">
        <v>3880143.25</v>
      </c>
      <c r="J10" s="31">
        <v>4867518</v>
      </c>
      <c r="K10" s="31">
        <v>3092999.25</v>
      </c>
      <c r="L10" s="31">
        <v>2231622.25</v>
      </c>
      <c r="M10" s="31">
        <v>2751763.75</v>
      </c>
      <c r="N10" s="31">
        <v>3937457.75</v>
      </c>
      <c r="O10" s="24">
        <v>10998.75</v>
      </c>
      <c r="P10" s="24">
        <v>36362.42</v>
      </c>
      <c r="Q10" s="24">
        <v>49870.42</v>
      </c>
      <c r="R10" s="24">
        <v>57012.56</v>
      </c>
      <c r="S10" s="24">
        <v>60051.7</v>
      </c>
      <c r="T10" s="24">
        <v>3193980</v>
      </c>
      <c r="U10" s="24">
        <v>3376129.25</v>
      </c>
      <c r="V10" s="25">
        <f t="shared" si="0"/>
        <v>3880143.25</v>
      </c>
      <c r="W10" s="25">
        <f t="shared" si="1"/>
        <v>2922381.5</v>
      </c>
      <c r="X10" s="26">
        <f t="shared" si="3"/>
        <v>0.75316330138068999</v>
      </c>
      <c r="Y10" s="25">
        <f t="shared" si="2"/>
        <v>0.65820087925668025</v>
      </c>
    </row>
    <row r="11" spans="1:47">
      <c r="A11" s="27">
        <v>8</v>
      </c>
      <c r="B11" s="27" t="s">
        <v>106</v>
      </c>
      <c r="C11" s="28" t="s">
        <v>265</v>
      </c>
      <c r="D11" s="28" t="s">
        <v>256</v>
      </c>
      <c r="E11" s="32">
        <v>147.11279300000001</v>
      </c>
      <c r="F11" s="29">
        <v>0.59799999999999998</v>
      </c>
      <c r="G11" s="30" t="s">
        <v>257</v>
      </c>
      <c r="H11" s="31">
        <v>4260502</v>
      </c>
      <c r="I11" s="31">
        <v>3890498.25</v>
      </c>
      <c r="J11" s="31">
        <v>3998016</v>
      </c>
      <c r="K11" s="31">
        <v>4259081.5</v>
      </c>
      <c r="L11" s="31">
        <v>4583274.5</v>
      </c>
      <c r="M11" s="31">
        <v>3514584</v>
      </c>
      <c r="N11" s="31">
        <v>5616318.5</v>
      </c>
      <c r="O11" s="24">
        <v>21308.86</v>
      </c>
      <c r="P11" s="24">
        <v>66548.679999999993</v>
      </c>
      <c r="Q11" s="24">
        <v>99941.6</v>
      </c>
      <c r="R11" s="24">
        <v>137583.57999999999</v>
      </c>
      <c r="S11" s="24">
        <v>156685.44</v>
      </c>
      <c r="T11" s="24">
        <v>4557046.5</v>
      </c>
      <c r="U11" s="24">
        <v>3999056.75</v>
      </c>
      <c r="V11" s="25">
        <f t="shared" si="0"/>
        <v>3998016</v>
      </c>
      <c r="W11" s="25">
        <f t="shared" si="1"/>
        <v>4421178</v>
      </c>
      <c r="X11" s="26">
        <f t="shared" si="3"/>
        <v>1.105842998127071</v>
      </c>
      <c r="Y11" s="25">
        <f t="shared" si="2"/>
        <v>0.43591700127765304</v>
      </c>
    </row>
    <row r="12" spans="1:47">
      <c r="A12" s="27">
        <v>9</v>
      </c>
      <c r="B12" s="27" t="s">
        <v>107</v>
      </c>
      <c r="C12" s="28" t="s">
        <v>266</v>
      </c>
      <c r="D12" s="28" t="s">
        <v>256</v>
      </c>
      <c r="E12" s="32">
        <v>150.05819700000001</v>
      </c>
      <c r="F12" s="29">
        <v>0.72199999999999998</v>
      </c>
      <c r="G12" s="30" t="s">
        <v>257</v>
      </c>
      <c r="H12" s="31">
        <v>201713.25</v>
      </c>
      <c r="I12" s="31">
        <v>199358.95</v>
      </c>
      <c r="J12" s="31">
        <v>467668.16</v>
      </c>
      <c r="K12" s="31">
        <v>111200.23</v>
      </c>
      <c r="L12" s="31">
        <v>147220.51999999999</v>
      </c>
      <c r="M12" s="31">
        <v>205184.45</v>
      </c>
      <c r="N12" s="31">
        <v>315909.5</v>
      </c>
      <c r="O12" s="24">
        <v>1079.03</v>
      </c>
      <c r="P12" s="24">
        <v>0</v>
      </c>
      <c r="Q12" s="24">
        <v>1590.83</v>
      </c>
      <c r="R12" s="24">
        <v>2143.04</v>
      </c>
      <c r="S12" s="24">
        <v>3359.37</v>
      </c>
      <c r="T12" s="24">
        <v>169790.12</v>
      </c>
      <c r="U12" s="24">
        <v>198091.11</v>
      </c>
      <c r="V12" s="25">
        <f t="shared" si="0"/>
        <v>201713.25</v>
      </c>
      <c r="W12" s="25">
        <f t="shared" si="1"/>
        <v>176202.48499999999</v>
      </c>
      <c r="X12" s="26">
        <f t="shared" si="3"/>
        <v>0.87352955247114394</v>
      </c>
      <c r="Y12" s="25">
        <f t="shared" si="2"/>
        <v>0.3476281745984181</v>
      </c>
    </row>
    <row r="13" spans="1:47">
      <c r="A13" s="27">
        <v>10</v>
      </c>
      <c r="B13" s="27" t="s">
        <v>108</v>
      </c>
      <c r="C13" s="28" t="s">
        <v>267</v>
      </c>
      <c r="D13" s="28" t="s">
        <v>256</v>
      </c>
      <c r="E13" s="32">
        <v>166.086197</v>
      </c>
      <c r="F13" s="29">
        <v>1.4339999999999999</v>
      </c>
      <c r="G13" s="30" t="s">
        <v>257</v>
      </c>
      <c r="H13" s="31">
        <v>709662.56</v>
      </c>
      <c r="I13" s="31">
        <v>628942.18999999994</v>
      </c>
      <c r="J13" s="31">
        <v>1525710.62</v>
      </c>
      <c r="K13" s="31">
        <v>846309.19</v>
      </c>
      <c r="L13" s="31">
        <v>858303.5</v>
      </c>
      <c r="M13" s="31">
        <v>1046765.06</v>
      </c>
      <c r="N13" s="31">
        <v>1031443.69</v>
      </c>
      <c r="O13" s="24">
        <v>24198.49</v>
      </c>
      <c r="P13" s="24">
        <v>24462.49</v>
      </c>
      <c r="Q13" s="24">
        <v>39807.050000000003</v>
      </c>
      <c r="R13" s="24">
        <v>27071.19</v>
      </c>
      <c r="S13" s="24">
        <v>36717.32</v>
      </c>
      <c r="T13" s="24">
        <v>975315.56</v>
      </c>
      <c r="U13" s="24">
        <v>1027005</v>
      </c>
      <c r="V13" s="25">
        <f t="shared" si="0"/>
        <v>709662.56</v>
      </c>
      <c r="W13" s="25">
        <f t="shared" si="1"/>
        <v>944873.59499999997</v>
      </c>
      <c r="X13" s="26">
        <f t="shared" si="3"/>
        <v>1.3314406709013928</v>
      </c>
      <c r="Y13" s="25">
        <f t="shared" si="2"/>
        <v>0.97225511623482042</v>
      </c>
    </row>
    <row r="14" spans="1:47">
      <c r="A14" s="27">
        <v>11</v>
      </c>
      <c r="B14" s="27" t="s">
        <v>109</v>
      </c>
      <c r="C14" s="28" t="s">
        <v>268</v>
      </c>
      <c r="D14" s="28" t="s">
        <v>256</v>
      </c>
      <c r="E14" s="32">
        <v>116.07070899999999</v>
      </c>
      <c r="F14" s="29">
        <v>0.67500000000000004</v>
      </c>
      <c r="G14" s="30" t="s">
        <v>257</v>
      </c>
      <c r="H14" s="31">
        <v>220246.95</v>
      </c>
      <c r="I14" s="31">
        <v>595182.06000000006</v>
      </c>
      <c r="J14" s="31">
        <v>1011051.19</v>
      </c>
      <c r="K14" s="31">
        <v>256825.42</v>
      </c>
      <c r="L14" s="31">
        <v>376168.09</v>
      </c>
      <c r="M14" s="31">
        <v>485308.88</v>
      </c>
      <c r="N14" s="31">
        <v>982684.25</v>
      </c>
      <c r="O14" s="24">
        <v>56604</v>
      </c>
      <c r="P14" s="24">
        <v>69975.16</v>
      </c>
      <c r="Q14" s="24">
        <v>91717.52</v>
      </c>
      <c r="R14" s="24">
        <v>94906.9</v>
      </c>
      <c r="S14" s="24">
        <v>98811.81</v>
      </c>
      <c r="T14" s="24">
        <v>649232.56000000006</v>
      </c>
      <c r="U14" s="24">
        <v>596862.68999999994</v>
      </c>
      <c r="V14" s="25">
        <f t="shared" si="0"/>
        <v>595182.06000000006</v>
      </c>
      <c r="W14" s="25">
        <f t="shared" si="1"/>
        <v>430738.48499999999</v>
      </c>
      <c r="X14" s="26">
        <f t="shared" si="3"/>
        <v>0.72370878416597428</v>
      </c>
      <c r="Y14" s="25">
        <f t="shared" si="2"/>
        <v>0.7681711108233561</v>
      </c>
    </row>
    <row r="15" spans="1:47">
      <c r="A15" s="27">
        <v>12</v>
      </c>
      <c r="B15" s="27" t="s">
        <v>110</v>
      </c>
      <c r="C15" s="28" t="s">
        <v>269</v>
      </c>
      <c r="D15" s="28" t="s">
        <v>256</v>
      </c>
      <c r="E15" s="32">
        <v>106.05004099999999</v>
      </c>
      <c r="F15" s="29">
        <v>0.65500000000000003</v>
      </c>
      <c r="G15" s="30" t="s">
        <v>257</v>
      </c>
      <c r="H15" s="31">
        <v>138393.72</v>
      </c>
      <c r="I15" s="31">
        <v>181574.45</v>
      </c>
      <c r="J15" s="31">
        <v>245179.02</v>
      </c>
      <c r="K15" s="31">
        <v>159930.14000000001</v>
      </c>
      <c r="L15" s="31">
        <v>122858.03</v>
      </c>
      <c r="M15" s="31">
        <v>227993.17</v>
      </c>
      <c r="N15" s="31">
        <v>174793.88</v>
      </c>
      <c r="O15" s="24">
        <v>15152.02</v>
      </c>
      <c r="P15" s="24">
        <v>31931.13</v>
      </c>
      <c r="Q15" s="24">
        <v>33635.699999999997</v>
      </c>
      <c r="R15" s="24">
        <v>26705.89</v>
      </c>
      <c r="S15" s="24">
        <v>40484.83</v>
      </c>
      <c r="T15" s="24">
        <v>154919.62</v>
      </c>
      <c r="U15" s="24">
        <v>186921.17</v>
      </c>
      <c r="V15" s="25">
        <f t="shared" si="0"/>
        <v>181574.45</v>
      </c>
      <c r="W15" s="25">
        <f t="shared" si="1"/>
        <v>167362.01</v>
      </c>
      <c r="X15" s="26">
        <f t="shared" si="3"/>
        <v>0.92172665262100473</v>
      </c>
      <c r="Y15" s="25">
        <f t="shared" si="2"/>
        <v>0.6619174773643447</v>
      </c>
    </row>
    <row r="16" spans="1:47">
      <c r="A16" s="27">
        <v>13</v>
      </c>
      <c r="B16" s="27" t="s">
        <v>111</v>
      </c>
      <c r="C16" s="28" t="s">
        <v>270</v>
      </c>
      <c r="D16" s="28" t="s">
        <v>256</v>
      </c>
      <c r="E16" s="32">
        <v>120.065651</v>
      </c>
      <c r="F16" s="29">
        <v>0.65500000000000003</v>
      </c>
      <c r="G16" s="30" t="s">
        <v>257</v>
      </c>
      <c r="H16" s="31">
        <v>1242720</v>
      </c>
      <c r="I16" s="31">
        <v>1383355.38</v>
      </c>
      <c r="J16" s="31">
        <v>2876340</v>
      </c>
      <c r="K16" s="31">
        <v>1477889.62</v>
      </c>
      <c r="L16" s="31">
        <v>1787917.5</v>
      </c>
      <c r="M16" s="31">
        <v>1704286.62</v>
      </c>
      <c r="N16" s="31">
        <v>2007150.38</v>
      </c>
      <c r="O16" s="24">
        <v>24496.38</v>
      </c>
      <c r="P16" s="24">
        <v>26458</v>
      </c>
      <c r="Q16" s="24">
        <v>60664.91</v>
      </c>
      <c r="R16" s="24">
        <v>73847.149999999994</v>
      </c>
      <c r="S16" s="24">
        <v>94526.73</v>
      </c>
      <c r="T16" s="24">
        <v>1408291.38</v>
      </c>
      <c r="U16" s="24">
        <v>1555156</v>
      </c>
      <c r="V16" s="25">
        <f t="shared" si="0"/>
        <v>1383355.38</v>
      </c>
      <c r="W16" s="25">
        <f t="shared" si="1"/>
        <v>1746102.06</v>
      </c>
      <c r="X16" s="26">
        <f t="shared" si="3"/>
        <v>1.2622223365336536</v>
      </c>
      <c r="Y16" s="25">
        <f t="shared" si="2"/>
        <v>0.85160999931155001</v>
      </c>
    </row>
    <row r="17" spans="1:25">
      <c r="A17" s="27">
        <v>14</v>
      </c>
      <c r="B17" s="27" t="s">
        <v>112</v>
      </c>
      <c r="C17" s="28" t="s">
        <v>271</v>
      </c>
      <c r="D17" s="28" t="s">
        <v>256</v>
      </c>
      <c r="E17" s="32">
        <v>205.09741199999999</v>
      </c>
      <c r="F17" s="29">
        <v>1.7549999999999999</v>
      </c>
      <c r="G17" s="30" t="s">
        <v>257</v>
      </c>
      <c r="H17" s="31">
        <v>2802290</v>
      </c>
      <c r="I17" s="31">
        <v>2190983.25</v>
      </c>
      <c r="J17" s="31">
        <v>5460407</v>
      </c>
      <c r="K17" s="31">
        <v>3040507.25</v>
      </c>
      <c r="L17" s="31">
        <v>3941599.75</v>
      </c>
      <c r="M17" s="31">
        <v>3074229.25</v>
      </c>
      <c r="N17" s="31">
        <v>3922417.75</v>
      </c>
      <c r="O17" s="24">
        <v>3876.4</v>
      </c>
      <c r="P17" s="24">
        <v>4863.4799999999996</v>
      </c>
      <c r="Q17" s="24">
        <v>4329.42</v>
      </c>
      <c r="R17" s="24">
        <v>2074.5300000000002</v>
      </c>
      <c r="S17" s="24">
        <v>3188.08</v>
      </c>
      <c r="T17" s="24">
        <v>3941847.75</v>
      </c>
      <c r="U17" s="24">
        <v>3813229.25</v>
      </c>
      <c r="V17" s="25">
        <f t="shared" si="0"/>
        <v>2802290</v>
      </c>
      <c r="W17" s="25">
        <f t="shared" si="1"/>
        <v>3498323.5</v>
      </c>
      <c r="X17" s="26">
        <f t="shared" si="3"/>
        <v>1.2483802532928427</v>
      </c>
      <c r="Y17" s="25">
        <f t="shared" si="2"/>
        <v>0.99137233277070314</v>
      </c>
    </row>
    <row r="18" spans="1:25">
      <c r="A18" s="27">
        <v>15</v>
      </c>
      <c r="B18" s="27" t="s">
        <v>113</v>
      </c>
      <c r="C18" s="28" t="s">
        <v>272</v>
      </c>
      <c r="D18" s="28" t="s">
        <v>256</v>
      </c>
      <c r="E18" s="32">
        <v>182.08094800000001</v>
      </c>
      <c r="F18" s="29">
        <v>0.69299999999999995</v>
      </c>
      <c r="G18" s="30" t="s">
        <v>257</v>
      </c>
      <c r="H18" s="31">
        <v>426397.34</v>
      </c>
      <c r="I18" s="31">
        <v>435968</v>
      </c>
      <c r="J18" s="31">
        <v>893240.31</v>
      </c>
      <c r="K18" s="31">
        <v>329206.84000000003</v>
      </c>
      <c r="L18" s="31">
        <v>485236.66</v>
      </c>
      <c r="M18" s="31">
        <v>644951.68999999994</v>
      </c>
      <c r="N18" s="31">
        <v>640809</v>
      </c>
      <c r="O18" s="24">
        <v>15164.67</v>
      </c>
      <c r="P18" s="24">
        <v>32188.09</v>
      </c>
      <c r="Q18" s="24">
        <v>40226.839999999997</v>
      </c>
      <c r="R18" s="24">
        <v>48875.16</v>
      </c>
      <c r="S18" s="24">
        <v>49549.66</v>
      </c>
      <c r="T18" s="24">
        <v>486917.53</v>
      </c>
      <c r="U18" s="24">
        <v>524255.34</v>
      </c>
      <c r="V18" s="25">
        <f t="shared" si="0"/>
        <v>435968</v>
      </c>
      <c r="W18" s="25">
        <f t="shared" si="1"/>
        <v>563022.82999999996</v>
      </c>
      <c r="X18" s="26">
        <f t="shared" si="3"/>
        <v>1.2914315500220199</v>
      </c>
      <c r="Y18" s="25">
        <f t="shared" si="2"/>
        <v>0.71662393956371218</v>
      </c>
    </row>
    <row r="19" spans="1:25">
      <c r="A19" s="27">
        <v>16</v>
      </c>
      <c r="B19" s="27" t="s">
        <v>114</v>
      </c>
      <c r="C19" s="28" t="s">
        <v>273</v>
      </c>
      <c r="D19" s="28" t="s">
        <v>256</v>
      </c>
      <c r="E19" s="32">
        <v>118.08635700000001</v>
      </c>
      <c r="F19" s="29">
        <v>0.66900000000000004</v>
      </c>
      <c r="G19" s="30" t="s">
        <v>257</v>
      </c>
      <c r="H19" s="31">
        <v>5163458.5</v>
      </c>
      <c r="I19" s="31">
        <v>8862135</v>
      </c>
      <c r="J19" s="31">
        <v>7759446.5</v>
      </c>
      <c r="K19" s="31">
        <v>3869391.25</v>
      </c>
      <c r="L19" s="31">
        <v>2983205.25</v>
      </c>
      <c r="M19" s="31">
        <v>4988261.5</v>
      </c>
      <c r="N19" s="31">
        <v>4945588.5</v>
      </c>
      <c r="O19" s="24">
        <v>394896.12</v>
      </c>
      <c r="P19" s="24">
        <v>545772.25</v>
      </c>
      <c r="Q19" s="24">
        <v>554461.68999999994</v>
      </c>
      <c r="R19" s="24">
        <v>601383.18999999994</v>
      </c>
      <c r="S19" s="24">
        <v>566038.68999999994</v>
      </c>
      <c r="T19" s="24">
        <v>5224753.5</v>
      </c>
      <c r="U19" s="24">
        <v>5748694</v>
      </c>
      <c r="V19" s="25">
        <f t="shared" si="0"/>
        <v>7759446.5</v>
      </c>
      <c r="W19" s="25">
        <f t="shared" si="1"/>
        <v>4407489.875</v>
      </c>
      <c r="X19" s="26">
        <f t="shared" si="3"/>
        <v>0.56801601441546123</v>
      </c>
      <c r="Y19" s="25">
        <f t="shared" si="2"/>
        <v>3.6216452762606363E-2</v>
      </c>
    </row>
    <row r="20" spans="1:25">
      <c r="A20" s="27">
        <v>17</v>
      </c>
      <c r="B20" s="27" t="s">
        <v>115</v>
      </c>
      <c r="C20" s="28" t="s">
        <v>274</v>
      </c>
      <c r="D20" s="28" t="s">
        <v>256</v>
      </c>
      <c r="E20" s="32">
        <v>241.03036499999999</v>
      </c>
      <c r="F20" s="29">
        <v>0.68400000000000005</v>
      </c>
      <c r="G20" s="30" t="s">
        <v>257</v>
      </c>
      <c r="H20" s="31">
        <v>15654.59</v>
      </c>
      <c r="I20" s="31">
        <v>35794.959999999999</v>
      </c>
      <c r="J20" s="31">
        <v>27894.54</v>
      </c>
      <c r="K20" s="31">
        <v>23454.74</v>
      </c>
      <c r="L20" s="31">
        <v>23962.94</v>
      </c>
      <c r="M20" s="31">
        <v>16728.62</v>
      </c>
      <c r="N20" s="31">
        <v>25234.53</v>
      </c>
      <c r="O20" s="24">
        <v>1552.95</v>
      </c>
      <c r="P20" s="24">
        <v>1998.25</v>
      </c>
      <c r="Q20" s="24">
        <v>4655.3500000000004</v>
      </c>
      <c r="R20" s="24">
        <v>9540.94</v>
      </c>
      <c r="S20" s="24">
        <v>9796.52</v>
      </c>
      <c r="T20" s="24">
        <v>23083.759999999998</v>
      </c>
      <c r="U20" s="24">
        <v>21992.23</v>
      </c>
      <c r="V20" s="25">
        <f t="shared" si="0"/>
        <v>27894.54</v>
      </c>
      <c r="W20" s="25">
        <f t="shared" si="1"/>
        <v>23708.84</v>
      </c>
      <c r="X20" s="26">
        <f t="shared" si="3"/>
        <v>0.84994554489875074</v>
      </c>
      <c r="Y20" s="25">
        <f t="shared" si="2"/>
        <v>0.48144834422588734</v>
      </c>
    </row>
    <row r="21" spans="1:25">
      <c r="A21" s="27">
        <v>18</v>
      </c>
      <c r="B21" s="27" t="s">
        <v>116</v>
      </c>
      <c r="C21" s="28" t="s">
        <v>275</v>
      </c>
      <c r="D21" s="28" t="s">
        <v>276</v>
      </c>
      <c r="E21" s="32">
        <v>244.09260599999999</v>
      </c>
      <c r="F21" s="29">
        <v>0.67700000000000005</v>
      </c>
      <c r="G21" s="30" t="s">
        <v>257</v>
      </c>
      <c r="H21" s="31">
        <v>120113.53</v>
      </c>
      <c r="I21" s="31">
        <v>253537.88</v>
      </c>
      <c r="J21" s="31">
        <v>198095.14</v>
      </c>
      <c r="K21" s="31">
        <v>139928.09</v>
      </c>
      <c r="L21" s="31">
        <v>195413.67</v>
      </c>
      <c r="M21" s="31">
        <v>201289.31</v>
      </c>
      <c r="N21" s="31">
        <v>83115.55</v>
      </c>
      <c r="O21" s="24">
        <v>0</v>
      </c>
      <c r="P21" s="24">
        <v>0</v>
      </c>
      <c r="Q21" s="24">
        <v>0</v>
      </c>
      <c r="R21" s="24">
        <v>2724.87</v>
      </c>
      <c r="S21" s="24">
        <v>0</v>
      </c>
      <c r="T21" s="24">
        <v>181384.27</v>
      </c>
      <c r="U21" s="24">
        <v>144821.31</v>
      </c>
      <c r="V21" s="25">
        <f t="shared" si="0"/>
        <v>198095.14</v>
      </c>
      <c r="W21" s="25">
        <f t="shared" si="1"/>
        <v>167670.88</v>
      </c>
      <c r="X21" s="26">
        <f t="shared" si="3"/>
        <v>0.84641591913865222</v>
      </c>
      <c r="Y21" s="25">
        <f t="shared" si="2"/>
        <v>0.47365111583586755</v>
      </c>
    </row>
    <row r="22" spans="1:25">
      <c r="A22" s="27">
        <v>19</v>
      </c>
      <c r="B22" s="27" t="s">
        <v>117</v>
      </c>
      <c r="C22" s="28" t="s">
        <v>277</v>
      </c>
      <c r="D22" s="28" t="s">
        <v>276</v>
      </c>
      <c r="E22" s="32">
        <v>112.050667</v>
      </c>
      <c r="F22" s="29">
        <v>0.69299999999999995</v>
      </c>
      <c r="G22" s="30" t="s">
        <v>257</v>
      </c>
      <c r="H22" s="31">
        <v>1832734.88</v>
      </c>
      <c r="I22" s="31">
        <v>1712306.62</v>
      </c>
      <c r="J22" s="31">
        <v>1755934.62</v>
      </c>
      <c r="K22" s="31">
        <v>1795454.38</v>
      </c>
      <c r="L22" s="31">
        <v>1940268.5</v>
      </c>
      <c r="M22" s="31">
        <v>2084914</v>
      </c>
      <c r="N22" s="31">
        <v>1446944.38</v>
      </c>
      <c r="O22" s="24">
        <v>4263.67</v>
      </c>
      <c r="P22" s="24">
        <v>7703.96</v>
      </c>
      <c r="Q22" s="24">
        <v>13186.99</v>
      </c>
      <c r="R22" s="24">
        <v>15844.65</v>
      </c>
      <c r="S22" s="24">
        <v>8708.16</v>
      </c>
      <c r="T22" s="24">
        <v>1731784.38</v>
      </c>
      <c r="U22" s="24">
        <v>1893371</v>
      </c>
      <c r="V22" s="25">
        <f t="shared" si="0"/>
        <v>1755934.62</v>
      </c>
      <c r="W22" s="25">
        <f t="shared" si="1"/>
        <v>1867861.44</v>
      </c>
      <c r="X22" s="26">
        <f t="shared" si="3"/>
        <v>1.0637420201897949</v>
      </c>
      <c r="Y22" s="25">
        <f t="shared" si="2"/>
        <v>0.7737680830917899</v>
      </c>
    </row>
    <row r="23" spans="1:25">
      <c r="A23" s="27">
        <v>20</v>
      </c>
      <c r="B23" s="27" t="s">
        <v>118</v>
      </c>
      <c r="C23" s="28" t="s">
        <v>278</v>
      </c>
      <c r="D23" s="28" t="s">
        <v>276</v>
      </c>
      <c r="E23" s="32">
        <v>241.08140599999999</v>
      </c>
      <c r="F23" s="29">
        <v>1.873</v>
      </c>
      <c r="G23" s="30" t="s">
        <v>260</v>
      </c>
      <c r="H23" s="31">
        <v>225609.27</v>
      </c>
      <c r="I23" s="31">
        <v>225967.77</v>
      </c>
      <c r="J23" s="31">
        <v>200725.27</v>
      </c>
      <c r="K23" s="31">
        <v>221514.67</v>
      </c>
      <c r="L23" s="31">
        <v>188111.38</v>
      </c>
      <c r="M23" s="31">
        <v>214829.2</v>
      </c>
      <c r="N23" s="31">
        <v>168402.12</v>
      </c>
      <c r="O23" s="24">
        <v>3431.86</v>
      </c>
      <c r="P23" s="24">
        <v>0</v>
      </c>
      <c r="Q23" s="24">
        <v>17205.38</v>
      </c>
      <c r="R23" s="24">
        <v>87510.04</v>
      </c>
      <c r="S23" s="24">
        <v>112138.48</v>
      </c>
      <c r="T23" s="24">
        <v>203196.58</v>
      </c>
      <c r="U23" s="24">
        <v>239633.38</v>
      </c>
      <c r="V23" s="25">
        <f t="shared" si="0"/>
        <v>225609.27</v>
      </c>
      <c r="W23" s="25">
        <f t="shared" si="1"/>
        <v>201470.29</v>
      </c>
      <c r="X23" s="26">
        <f t="shared" si="3"/>
        <v>0.89300537163211435</v>
      </c>
      <c r="Y23" s="25">
        <f t="shared" si="2"/>
        <v>0.28676753160658786</v>
      </c>
    </row>
    <row r="24" spans="1:25">
      <c r="A24" s="27">
        <v>21</v>
      </c>
      <c r="B24" s="27" t="s">
        <v>119</v>
      </c>
      <c r="C24" s="28" t="s">
        <v>279</v>
      </c>
      <c r="D24" s="28" t="s">
        <v>276</v>
      </c>
      <c r="E24" s="32">
        <v>403.000092</v>
      </c>
      <c r="F24" s="29">
        <v>0.70899999999999996</v>
      </c>
      <c r="G24" s="30" t="s">
        <v>260</v>
      </c>
      <c r="H24" s="31">
        <v>335312.09000000003</v>
      </c>
      <c r="I24" s="31">
        <v>224674.25</v>
      </c>
      <c r="J24" s="31">
        <v>237694.31</v>
      </c>
      <c r="K24" s="31">
        <v>284014.12</v>
      </c>
      <c r="L24" s="31">
        <v>160017.98000000001</v>
      </c>
      <c r="M24" s="31">
        <v>217115.92</v>
      </c>
      <c r="N24" s="31">
        <v>221080.61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200160.5</v>
      </c>
      <c r="U24" s="24">
        <v>315188.90999999997</v>
      </c>
      <c r="V24" s="25">
        <f t="shared" si="0"/>
        <v>237694.31</v>
      </c>
      <c r="W24" s="25">
        <f t="shared" si="1"/>
        <v>219098.26500000001</v>
      </c>
      <c r="X24" s="26">
        <f t="shared" si="3"/>
        <v>0.92176487102278559</v>
      </c>
      <c r="Y24" s="25">
        <f t="shared" si="2"/>
        <v>0.32819553032738774</v>
      </c>
    </row>
    <row r="25" spans="1:25">
      <c r="A25" s="27">
        <v>22</v>
      </c>
      <c r="B25" s="27" t="s">
        <v>120</v>
      </c>
      <c r="C25" s="28" t="s">
        <v>280</v>
      </c>
      <c r="D25" s="28" t="s">
        <v>276</v>
      </c>
      <c r="E25" s="32">
        <v>111.020042</v>
      </c>
      <c r="F25" s="29">
        <v>0.64200000000000002</v>
      </c>
      <c r="G25" s="30" t="s">
        <v>260</v>
      </c>
      <c r="H25" s="31">
        <v>205518.95</v>
      </c>
      <c r="I25" s="31">
        <v>324831.59000000003</v>
      </c>
      <c r="J25" s="31">
        <v>353563.38</v>
      </c>
      <c r="K25" s="31">
        <v>341597.25</v>
      </c>
      <c r="L25" s="31">
        <v>236420.61</v>
      </c>
      <c r="M25" s="31">
        <v>474876.91</v>
      </c>
      <c r="N25" s="31">
        <v>295799.75</v>
      </c>
      <c r="O25" s="24">
        <v>29019.51</v>
      </c>
      <c r="P25" s="24">
        <v>18971.43</v>
      </c>
      <c r="Q25" s="24">
        <v>27025.38</v>
      </c>
      <c r="R25" s="24">
        <v>49272.14</v>
      </c>
      <c r="S25" s="24">
        <v>44244.9</v>
      </c>
      <c r="T25" s="24">
        <v>332378.5</v>
      </c>
      <c r="U25" s="24">
        <v>332770.09000000003</v>
      </c>
      <c r="V25" s="25">
        <f t="shared" si="0"/>
        <v>324831.59000000003</v>
      </c>
      <c r="W25" s="25">
        <f t="shared" si="1"/>
        <v>318698.5</v>
      </c>
      <c r="X25" s="26">
        <f t="shared" si="3"/>
        <v>0.98111917009056904</v>
      </c>
      <c r="Y25" s="25">
        <f t="shared" si="2"/>
        <v>0.57505734703483302</v>
      </c>
    </row>
    <row r="26" spans="1:25">
      <c r="A26" s="27">
        <v>23</v>
      </c>
      <c r="B26" s="27" t="s">
        <v>121</v>
      </c>
      <c r="C26" s="28" t="s">
        <v>281</v>
      </c>
      <c r="D26" s="28" t="s">
        <v>276</v>
      </c>
      <c r="E26" s="32">
        <v>426.998718</v>
      </c>
      <c r="F26" s="29">
        <v>0.57799999999999996</v>
      </c>
      <c r="G26" s="30" t="s">
        <v>260</v>
      </c>
      <c r="H26" s="31">
        <v>3787924.75</v>
      </c>
      <c r="I26" s="31">
        <v>4362396.5</v>
      </c>
      <c r="J26" s="31">
        <v>4272329.5</v>
      </c>
      <c r="K26" s="31">
        <v>3162409.25</v>
      </c>
      <c r="L26" s="31">
        <v>4190980</v>
      </c>
      <c r="M26" s="31">
        <v>4238050.5</v>
      </c>
      <c r="N26" s="31">
        <v>4378298.5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4002084.75</v>
      </c>
      <c r="U26" s="24">
        <v>4331162.5</v>
      </c>
      <c r="V26" s="25">
        <f t="shared" si="0"/>
        <v>4272329.5</v>
      </c>
      <c r="W26" s="25">
        <f t="shared" si="1"/>
        <v>4214515.25</v>
      </c>
      <c r="X26" s="26">
        <f t="shared" si="3"/>
        <v>0.98646774552384131</v>
      </c>
      <c r="Y26" s="25">
        <f t="shared" si="2"/>
        <v>0.69938606836484607</v>
      </c>
    </row>
    <row r="27" spans="1:25">
      <c r="A27" s="27">
        <v>24</v>
      </c>
      <c r="B27" s="27" t="s">
        <v>122</v>
      </c>
      <c r="C27" s="28" t="s">
        <v>282</v>
      </c>
      <c r="D27" s="28" t="s">
        <v>276</v>
      </c>
      <c r="E27" s="32">
        <v>135.030258</v>
      </c>
      <c r="F27" s="29">
        <v>0.623</v>
      </c>
      <c r="G27" s="30" t="s">
        <v>260</v>
      </c>
      <c r="H27" s="31">
        <v>9969554</v>
      </c>
      <c r="I27" s="31">
        <v>11190664</v>
      </c>
      <c r="J27" s="31">
        <v>9597091</v>
      </c>
      <c r="K27" s="31">
        <v>12461459</v>
      </c>
      <c r="L27" s="31">
        <v>14932956</v>
      </c>
      <c r="M27" s="31">
        <v>11789103</v>
      </c>
      <c r="N27" s="31">
        <v>10974843</v>
      </c>
      <c r="O27" s="24">
        <v>10509.11</v>
      </c>
      <c r="P27" s="24">
        <v>6112.63</v>
      </c>
      <c r="Q27" s="24">
        <v>4306.8</v>
      </c>
      <c r="R27" s="24">
        <v>3161.78</v>
      </c>
      <c r="S27" s="24">
        <v>2013.98</v>
      </c>
      <c r="T27" s="24">
        <v>10679785</v>
      </c>
      <c r="U27" s="24">
        <v>13507464</v>
      </c>
      <c r="V27" s="25">
        <f t="shared" si="0"/>
        <v>9969554</v>
      </c>
      <c r="W27" s="25">
        <f t="shared" si="1"/>
        <v>12125281</v>
      </c>
      <c r="X27" s="26">
        <f t="shared" si="3"/>
        <v>1.2162310370152967</v>
      </c>
      <c r="Y27" s="25">
        <f t="shared" si="2"/>
        <v>8.9382047995265154E-2</v>
      </c>
    </row>
    <row r="28" spans="1:25">
      <c r="A28" s="27">
        <v>25</v>
      </c>
      <c r="B28" s="27" t="s">
        <v>123</v>
      </c>
      <c r="C28" s="28" t="s">
        <v>283</v>
      </c>
      <c r="D28" s="28" t="s">
        <v>276</v>
      </c>
      <c r="E28" s="32">
        <v>151.026184</v>
      </c>
      <c r="F28" s="29">
        <v>0.68799999999999994</v>
      </c>
      <c r="G28" s="30" t="s">
        <v>260</v>
      </c>
      <c r="H28" s="31">
        <v>261509.88</v>
      </c>
      <c r="I28" s="31">
        <v>529867.43999999994</v>
      </c>
      <c r="J28" s="31">
        <v>528574.56000000006</v>
      </c>
      <c r="K28" s="31">
        <v>502772.91</v>
      </c>
      <c r="L28" s="31">
        <v>420127.12</v>
      </c>
      <c r="M28" s="31">
        <v>382384.34</v>
      </c>
      <c r="N28" s="31">
        <v>238134.5</v>
      </c>
      <c r="O28" s="24">
        <v>1876.88</v>
      </c>
      <c r="P28" s="24">
        <v>16874.310000000001</v>
      </c>
      <c r="Q28" s="24">
        <v>5787.28</v>
      </c>
      <c r="R28" s="24">
        <v>6310.39</v>
      </c>
      <c r="S28" s="24">
        <v>3966.7</v>
      </c>
      <c r="T28" s="24">
        <v>468424.41</v>
      </c>
      <c r="U28" s="24">
        <v>450274.84</v>
      </c>
      <c r="V28" s="25">
        <f t="shared" si="0"/>
        <v>528574.56000000006</v>
      </c>
      <c r="W28" s="25">
        <f t="shared" si="1"/>
        <v>401255.73</v>
      </c>
      <c r="X28" s="26">
        <f t="shared" si="3"/>
        <v>0.75912796484189471</v>
      </c>
      <c r="Y28" s="25">
        <f t="shared" si="2"/>
        <v>0.60897898435233233</v>
      </c>
    </row>
    <row r="29" spans="1:25">
      <c r="A29" s="27">
        <v>26</v>
      </c>
      <c r="B29" s="27" t="s">
        <v>124</v>
      </c>
      <c r="C29" s="28" t="s">
        <v>284</v>
      </c>
      <c r="D29" s="28" t="s">
        <v>276</v>
      </c>
      <c r="E29" s="32">
        <v>157.03736900000001</v>
      </c>
      <c r="F29" s="29">
        <v>0.67700000000000005</v>
      </c>
      <c r="G29" s="30" t="s">
        <v>260</v>
      </c>
      <c r="H29" s="31">
        <v>132552.06</v>
      </c>
      <c r="I29" s="31">
        <v>410335.22</v>
      </c>
      <c r="J29" s="31">
        <v>401687.25</v>
      </c>
      <c r="K29" s="31">
        <v>226301.89</v>
      </c>
      <c r="L29" s="31">
        <v>330836.40999999997</v>
      </c>
      <c r="M29" s="31">
        <v>205052.44</v>
      </c>
      <c r="N29" s="31">
        <v>420983.5</v>
      </c>
      <c r="O29" s="24">
        <v>4245.87</v>
      </c>
      <c r="P29" s="24">
        <v>4588.92</v>
      </c>
      <c r="Q29" s="24">
        <v>5485.13</v>
      </c>
      <c r="R29" s="24">
        <v>5095.82</v>
      </c>
      <c r="S29" s="24">
        <v>3983.83</v>
      </c>
      <c r="T29" s="24">
        <v>267407.15999999997</v>
      </c>
      <c r="U29" s="24">
        <v>374932.38</v>
      </c>
      <c r="V29" s="25">
        <f t="shared" si="0"/>
        <v>401687.25</v>
      </c>
      <c r="W29" s="25">
        <f t="shared" si="1"/>
        <v>278569.15000000002</v>
      </c>
      <c r="X29" s="26">
        <f t="shared" si="3"/>
        <v>0.69349761537116261</v>
      </c>
      <c r="Y29" s="25">
        <f t="shared" si="2"/>
        <v>0.85120124488841109</v>
      </c>
    </row>
    <row r="30" spans="1:25">
      <c r="A30" s="27">
        <v>27</v>
      </c>
      <c r="B30" s="27" t="s">
        <v>125</v>
      </c>
      <c r="C30" s="28" t="s">
        <v>285</v>
      </c>
      <c r="D30" s="28" t="s">
        <v>276</v>
      </c>
      <c r="E30" s="32">
        <v>185.031982</v>
      </c>
      <c r="F30" s="29">
        <v>0.65500000000000003</v>
      </c>
      <c r="G30" s="30" t="s">
        <v>257</v>
      </c>
      <c r="H30" s="31">
        <v>138477.60999999999</v>
      </c>
      <c r="I30" s="31">
        <v>154928.01999999999</v>
      </c>
      <c r="J30" s="31">
        <v>137398.66</v>
      </c>
      <c r="K30" s="31">
        <v>165452.85999999999</v>
      </c>
      <c r="L30" s="31">
        <v>92590.2</v>
      </c>
      <c r="M30" s="31">
        <v>143236.48000000001</v>
      </c>
      <c r="N30" s="31">
        <v>136118.10999999999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78880.75</v>
      </c>
      <c r="U30" s="24">
        <v>117880.38</v>
      </c>
      <c r="V30" s="25">
        <f t="shared" si="0"/>
        <v>138477.60999999999</v>
      </c>
      <c r="W30" s="25">
        <f t="shared" si="1"/>
        <v>139677.29499999998</v>
      </c>
      <c r="X30" s="26">
        <f t="shared" si="3"/>
        <v>1.0086633860881915</v>
      </c>
      <c r="Y30" s="25">
        <f t="shared" si="2"/>
        <v>0.64114396387551986</v>
      </c>
    </row>
    <row r="31" spans="1:25">
      <c r="A31" s="27">
        <v>28</v>
      </c>
      <c r="B31" s="27" t="s">
        <v>126</v>
      </c>
      <c r="C31" s="28" t="s">
        <v>286</v>
      </c>
      <c r="D31" s="28" t="s">
        <v>276</v>
      </c>
      <c r="E31" s="32">
        <v>169.035461</v>
      </c>
      <c r="F31" s="29">
        <v>0.75</v>
      </c>
      <c r="G31" s="30" t="s">
        <v>257</v>
      </c>
      <c r="H31" s="31">
        <v>83564.77</v>
      </c>
      <c r="I31" s="31">
        <v>71723.98</v>
      </c>
      <c r="J31" s="31">
        <v>109739.82</v>
      </c>
      <c r="K31" s="31">
        <v>84125.85</v>
      </c>
      <c r="L31" s="31">
        <v>101108.41</v>
      </c>
      <c r="M31" s="31">
        <v>154941.70000000001</v>
      </c>
      <c r="N31" s="31">
        <v>71400.45</v>
      </c>
      <c r="O31" s="24">
        <v>558.70000000000005</v>
      </c>
      <c r="P31" s="24">
        <v>1746.79</v>
      </c>
      <c r="Q31" s="24">
        <v>2394.3200000000002</v>
      </c>
      <c r="R31" s="24">
        <v>2909.53</v>
      </c>
      <c r="S31" s="24">
        <v>4804.2700000000004</v>
      </c>
      <c r="T31" s="24">
        <v>91975.95</v>
      </c>
      <c r="U31" s="24">
        <v>100928.28</v>
      </c>
      <c r="V31" s="25">
        <f t="shared" si="0"/>
        <v>83564.77</v>
      </c>
      <c r="W31" s="25">
        <f t="shared" si="1"/>
        <v>92617.13</v>
      </c>
      <c r="X31" s="26">
        <f t="shared" si="3"/>
        <v>1.1083274686210469</v>
      </c>
      <c r="Y31" s="25">
        <f t="shared" si="2"/>
        <v>0.56603281736240019</v>
      </c>
    </row>
    <row r="32" spans="1:25">
      <c r="A32" s="27">
        <v>29</v>
      </c>
      <c r="B32" s="27" t="s">
        <v>127</v>
      </c>
      <c r="C32" s="28" t="s">
        <v>287</v>
      </c>
      <c r="D32" s="28" t="s">
        <v>276</v>
      </c>
      <c r="E32" s="32">
        <v>329.030396</v>
      </c>
      <c r="F32" s="29">
        <v>0.56599999999999995</v>
      </c>
      <c r="G32" s="30" t="s">
        <v>260</v>
      </c>
      <c r="H32" s="31">
        <v>92871168</v>
      </c>
      <c r="I32" s="31">
        <v>82983664</v>
      </c>
      <c r="J32" s="31">
        <v>82516088</v>
      </c>
      <c r="K32" s="31">
        <v>90992920</v>
      </c>
      <c r="L32" s="31">
        <v>94098528</v>
      </c>
      <c r="M32" s="31">
        <v>92309376</v>
      </c>
      <c r="N32" s="31">
        <v>86810616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87817304</v>
      </c>
      <c r="U32" s="24">
        <v>82306752</v>
      </c>
      <c r="V32" s="25">
        <f t="shared" si="0"/>
        <v>82983664</v>
      </c>
      <c r="W32" s="25">
        <f t="shared" si="1"/>
        <v>91651148</v>
      </c>
      <c r="X32" s="26">
        <f t="shared" si="3"/>
        <v>1.1044480754669979</v>
      </c>
      <c r="Y32" s="25">
        <f t="shared" si="2"/>
        <v>0.20324659754023966</v>
      </c>
    </row>
    <row r="33" spans="1:25">
      <c r="A33" s="27">
        <v>30</v>
      </c>
      <c r="B33" s="27" t="s">
        <v>128</v>
      </c>
      <c r="C33" s="28" t="s">
        <v>288</v>
      </c>
      <c r="D33" s="28" t="s">
        <v>276</v>
      </c>
      <c r="E33" s="32">
        <v>168.06544500000001</v>
      </c>
      <c r="F33" s="29">
        <v>0.69699999999999995</v>
      </c>
      <c r="G33" s="30" t="s">
        <v>257</v>
      </c>
      <c r="H33" s="31">
        <v>1202285.5</v>
      </c>
      <c r="I33" s="31">
        <v>1462515.5</v>
      </c>
      <c r="J33" s="31">
        <v>962774.5</v>
      </c>
      <c r="K33" s="31">
        <v>935262.31</v>
      </c>
      <c r="L33" s="31">
        <v>1278355.6200000001</v>
      </c>
      <c r="M33" s="31">
        <v>1518590.88</v>
      </c>
      <c r="N33" s="31">
        <v>843977.31</v>
      </c>
      <c r="O33" s="24">
        <v>6151.93</v>
      </c>
      <c r="P33" s="24">
        <v>20685.95</v>
      </c>
      <c r="Q33" s="24">
        <v>21120.400000000001</v>
      </c>
      <c r="R33" s="24">
        <v>24894.45</v>
      </c>
      <c r="S33" s="24">
        <v>19774.849999999999</v>
      </c>
      <c r="T33" s="24">
        <v>971822</v>
      </c>
      <c r="U33" s="24">
        <v>991242</v>
      </c>
      <c r="V33" s="25">
        <f t="shared" si="0"/>
        <v>1202285.5</v>
      </c>
      <c r="W33" s="25">
        <f t="shared" si="1"/>
        <v>1106808.9650000001</v>
      </c>
      <c r="X33" s="26">
        <f t="shared" si="3"/>
        <v>0.9205874686170632</v>
      </c>
      <c r="Y33" s="25">
        <f t="shared" si="2"/>
        <v>0.7795695059413249</v>
      </c>
    </row>
    <row r="34" spans="1:25">
      <c r="A34" s="27">
        <v>31</v>
      </c>
      <c r="B34" s="27" t="s">
        <v>129</v>
      </c>
      <c r="C34" s="28" t="s">
        <v>289</v>
      </c>
      <c r="D34" s="28" t="s">
        <v>276</v>
      </c>
      <c r="E34" s="32">
        <v>182.045883</v>
      </c>
      <c r="F34" s="29">
        <v>0.68400000000000005</v>
      </c>
      <c r="G34" s="30" t="s">
        <v>260</v>
      </c>
      <c r="H34" s="31">
        <v>110373.23</v>
      </c>
      <c r="I34" s="31">
        <v>262245.34000000003</v>
      </c>
      <c r="J34" s="31">
        <v>143629.35999999999</v>
      </c>
      <c r="K34" s="31">
        <v>112437.05</v>
      </c>
      <c r="L34" s="31">
        <v>122537.66</v>
      </c>
      <c r="M34" s="31">
        <v>133818.76999999999</v>
      </c>
      <c r="N34" s="31">
        <v>181045.77</v>
      </c>
      <c r="O34" s="24">
        <v>4294.79</v>
      </c>
      <c r="P34" s="24">
        <v>4959.6899999999996</v>
      </c>
      <c r="Q34" s="24">
        <v>3527.42</v>
      </c>
      <c r="R34" s="24">
        <v>2695.43</v>
      </c>
      <c r="S34" s="24">
        <v>4121.83</v>
      </c>
      <c r="T34" s="24">
        <v>127549.88</v>
      </c>
      <c r="U34" s="24">
        <v>118449.93</v>
      </c>
      <c r="V34" s="25">
        <f t="shared" si="0"/>
        <v>143629.35999999999</v>
      </c>
      <c r="W34" s="25">
        <f t="shared" si="1"/>
        <v>128178.215</v>
      </c>
      <c r="X34" s="26">
        <f t="shared" si="3"/>
        <v>0.89242349196570958</v>
      </c>
      <c r="Y34" s="25">
        <f t="shared" si="2"/>
        <v>0.45267574541387667</v>
      </c>
    </row>
    <row r="35" spans="1:25">
      <c r="A35" s="27">
        <v>32</v>
      </c>
      <c r="B35" s="27" t="s">
        <v>130</v>
      </c>
      <c r="C35" s="28" t="s">
        <v>290</v>
      </c>
      <c r="D35" s="28" t="s">
        <v>276</v>
      </c>
      <c r="E35" s="32">
        <v>123.055397</v>
      </c>
      <c r="F35" s="29">
        <v>0.78600000000000003</v>
      </c>
      <c r="G35" s="30" t="s">
        <v>257</v>
      </c>
      <c r="H35" s="31">
        <v>1984252.62</v>
      </c>
      <c r="I35" s="31">
        <v>2009441</v>
      </c>
      <c r="J35" s="31">
        <v>1392878</v>
      </c>
      <c r="K35" s="31">
        <v>1180294.1200000001</v>
      </c>
      <c r="L35" s="31">
        <v>1427264</v>
      </c>
      <c r="M35" s="31">
        <v>1154889.3799999999</v>
      </c>
      <c r="N35" s="31">
        <v>958568.19</v>
      </c>
      <c r="O35" s="24">
        <v>96429.47</v>
      </c>
      <c r="P35" s="24">
        <v>131314.54999999999</v>
      </c>
      <c r="Q35" s="24">
        <v>106751.73</v>
      </c>
      <c r="R35" s="24">
        <v>135955.92000000001</v>
      </c>
      <c r="S35" s="24">
        <v>127081.09</v>
      </c>
      <c r="T35" s="24">
        <v>1339014.3799999999</v>
      </c>
      <c r="U35" s="24">
        <v>1406518.62</v>
      </c>
      <c r="V35" s="25">
        <f t="shared" si="0"/>
        <v>1984252.62</v>
      </c>
      <c r="W35" s="25">
        <f t="shared" si="1"/>
        <v>1167591.75</v>
      </c>
      <c r="X35" s="26">
        <f t="shared" si="3"/>
        <v>0.58842898239438879</v>
      </c>
      <c r="Y35" s="25">
        <f t="shared" si="2"/>
        <v>2.9206742525509564E-2</v>
      </c>
    </row>
    <row r="36" spans="1:25">
      <c r="A36" s="27">
        <v>33</v>
      </c>
      <c r="B36" s="27" t="s">
        <v>131</v>
      </c>
      <c r="C36" s="28" t="s">
        <v>291</v>
      </c>
      <c r="D36" s="28" t="s">
        <v>276</v>
      </c>
      <c r="E36" s="32">
        <v>337.06140099999999</v>
      </c>
      <c r="F36" s="29">
        <v>0.71199999999999997</v>
      </c>
      <c r="G36" s="30" t="s">
        <v>257</v>
      </c>
      <c r="H36" s="31">
        <v>4224130.5</v>
      </c>
      <c r="I36" s="31">
        <v>3770884.75</v>
      </c>
      <c r="J36" s="31">
        <v>3747721.75</v>
      </c>
      <c r="K36" s="31">
        <v>4078562.25</v>
      </c>
      <c r="L36" s="31">
        <v>3730762</v>
      </c>
      <c r="M36" s="31">
        <v>3390154.75</v>
      </c>
      <c r="N36" s="31">
        <v>3606676.25</v>
      </c>
      <c r="O36" s="24">
        <v>0</v>
      </c>
      <c r="P36" s="24">
        <v>0</v>
      </c>
      <c r="Q36" s="24">
        <v>0</v>
      </c>
      <c r="R36" s="24">
        <v>2267.4499999999998</v>
      </c>
      <c r="S36" s="24">
        <v>0</v>
      </c>
      <c r="T36" s="24">
        <v>3627663</v>
      </c>
      <c r="U36" s="24">
        <v>4003310.75</v>
      </c>
      <c r="V36" s="25">
        <f t="shared" ref="V36:V67" si="4">MEDIAN(H36:J36)</f>
        <v>3770884.75</v>
      </c>
      <c r="W36" s="25">
        <f t="shared" ref="W36:W67" si="5">MEDIAN(K36:N36)</f>
        <v>3668719.125</v>
      </c>
      <c r="X36" s="26">
        <f t="shared" si="3"/>
        <v>0.97290672301772152</v>
      </c>
      <c r="Y36" s="25">
        <f t="shared" ref="Y36:Y67" si="6">_xlfn.T.TEST(H36:J36,K36:N36,2,2)</f>
        <v>0.36629060724862755</v>
      </c>
    </row>
    <row r="37" spans="1:25">
      <c r="A37" s="27">
        <v>34</v>
      </c>
      <c r="B37" s="27" t="s">
        <v>132</v>
      </c>
      <c r="C37" s="28" t="s">
        <v>292</v>
      </c>
      <c r="D37" s="28" t="s">
        <v>276</v>
      </c>
      <c r="E37" s="32">
        <v>230.044479</v>
      </c>
      <c r="F37" s="29">
        <v>1.802</v>
      </c>
      <c r="G37" s="30" t="s">
        <v>257</v>
      </c>
      <c r="H37" s="31">
        <v>322646.84000000003</v>
      </c>
      <c r="I37" s="31">
        <v>383919.66</v>
      </c>
      <c r="J37" s="31">
        <v>291155.59000000003</v>
      </c>
      <c r="K37" s="31">
        <v>262109.3</v>
      </c>
      <c r="L37" s="31">
        <v>621220.88</v>
      </c>
      <c r="M37" s="31">
        <v>545359.43999999994</v>
      </c>
      <c r="N37" s="31">
        <v>206351.89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382921.41</v>
      </c>
      <c r="U37" s="24">
        <v>492161.03</v>
      </c>
      <c r="V37" s="25">
        <f t="shared" si="4"/>
        <v>322646.84000000003</v>
      </c>
      <c r="W37" s="25">
        <f t="shared" si="5"/>
        <v>403734.37</v>
      </c>
      <c r="X37" s="26">
        <f t="shared" si="3"/>
        <v>1.2513197711776751</v>
      </c>
      <c r="Y37" s="25">
        <f t="shared" si="6"/>
        <v>0.56429599606751002</v>
      </c>
    </row>
    <row r="38" spans="1:25">
      <c r="A38" s="27">
        <v>35</v>
      </c>
      <c r="B38" s="27" t="s">
        <v>133</v>
      </c>
      <c r="C38" s="28" t="s">
        <v>293</v>
      </c>
      <c r="D38" s="28" t="s">
        <v>276</v>
      </c>
      <c r="E38" s="32">
        <v>664.11346400000002</v>
      </c>
      <c r="F38" s="29">
        <v>1.835</v>
      </c>
      <c r="G38" s="30" t="s">
        <v>257</v>
      </c>
      <c r="H38" s="31">
        <v>68256.59</v>
      </c>
      <c r="I38" s="31">
        <v>122907.19</v>
      </c>
      <c r="J38" s="31">
        <v>92578.41</v>
      </c>
      <c r="K38" s="31">
        <v>140772.98000000001</v>
      </c>
      <c r="L38" s="31">
        <v>66678.25</v>
      </c>
      <c r="M38" s="31">
        <v>107947.27</v>
      </c>
      <c r="N38" s="31">
        <v>41671.39</v>
      </c>
      <c r="O38" s="24">
        <v>4395.2299999999996</v>
      </c>
      <c r="P38" s="24">
        <v>5959.51</v>
      </c>
      <c r="Q38" s="24">
        <v>0</v>
      </c>
      <c r="R38" s="24">
        <v>2718.71</v>
      </c>
      <c r="S38" s="24">
        <v>0</v>
      </c>
      <c r="T38" s="24">
        <v>62593.88</v>
      </c>
      <c r="U38" s="24">
        <v>90826.81</v>
      </c>
      <c r="V38" s="25">
        <f t="shared" si="4"/>
        <v>92578.41</v>
      </c>
      <c r="W38" s="25">
        <f t="shared" si="5"/>
        <v>87312.760000000009</v>
      </c>
      <c r="X38" s="26">
        <f t="shared" si="3"/>
        <v>0.94312226792402254</v>
      </c>
      <c r="Y38" s="25">
        <f t="shared" si="6"/>
        <v>0.86246696912743426</v>
      </c>
    </row>
    <row r="39" spans="1:25">
      <c r="A39" s="27">
        <v>36</v>
      </c>
      <c r="B39" s="27" t="s">
        <v>134</v>
      </c>
      <c r="C39" s="28" t="s">
        <v>294</v>
      </c>
      <c r="D39" s="28" t="s">
        <v>295</v>
      </c>
      <c r="E39" s="32">
        <v>96.969680999999994</v>
      </c>
      <c r="F39" s="29">
        <v>0.623</v>
      </c>
      <c r="G39" s="30" t="s">
        <v>260</v>
      </c>
      <c r="H39" s="31">
        <v>1747790.38</v>
      </c>
      <c r="I39" s="31">
        <v>2498430</v>
      </c>
      <c r="J39" s="31">
        <v>4771505.5</v>
      </c>
      <c r="K39" s="31">
        <v>3429224.75</v>
      </c>
      <c r="L39" s="31">
        <v>2513758.75</v>
      </c>
      <c r="M39" s="31">
        <v>4000317</v>
      </c>
      <c r="N39" s="31">
        <v>7503155.5</v>
      </c>
      <c r="O39" s="24">
        <v>47752.28</v>
      </c>
      <c r="P39" s="24">
        <v>12428.77</v>
      </c>
      <c r="Q39" s="24">
        <v>48525.18</v>
      </c>
      <c r="R39" s="24">
        <v>83800.820000000007</v>
      </c>
      <c r="S39" s="24">
        <v>84208</v>
      </c>
      <c r="T39" s="24">
        <v>4392670.5</v>
      </c>
      <c r="U39" s="24">
        <v>4744816.5</v>
      </c>
      <c r="V39" s="25">
        <f t="shared" si="4"/>
        <v>2498430</v>
      </c>
      <c r="W39" s="25">
        <f t="shared" si="5"/>
        <v>3714770.875</v>
      </c>
      <c r="X39" s="26">
        <f t="shared" si="3"/>
        <v>1.4868420868305297</v>
      </c>
      <c r="Y39" s="25">
        <f t="shared" si="6"/>
        <v>0.40703338534461059</v>
      </c>
    </row>
    <row r="40" spans="1:25">
      <c r="A40" s="27">
        <v>37</v>
      </c>
      <c r="B40" s="27" t="s">
        <v>135</v>
      </c>
      <c r="C40" s="28" t="s">
        <v>296</v>
      </c>
      <c r="D40" s="28" t="s">
        <v>297</v>
      </c>
      <c r="E40" s="32">
        <v>179.056152</v>
      </c>
      <c r="F40" s="29">
        <v>0.66100000000000003</v>
      </c>
      <c r="G40" s="30" t="s">
        <v>260</v>
      </c>
      <c r="H40" s="31">
        <v>19207720</v>
      </c>
      <c r="I40" s="31">
        <v>34716712</v>
      </c>
      <c r="J40" s="31">
        <v>25566528</v>
      </c>
      <c r="K40" s="31">
        <v>23871578</v>
      </c>
      <c r="L40" s="31">
        <v>33381208</v>
      </c>
      <c r="M40" s="31">
        <v>18267256</v>
      </c>
      <c r="N40" s="31">
        <v>20953866</v>
      </c>
      <c r="O40" s="24">
        <v>97998.76</v>
      </c>
      <c r="P40" s="24">
        <v>39352.75</v>
      </c>
      <c r="Q40" s="24">
        <v>66993.19</v>
      </c>
      <c r="R40" s="24">
        <v>90998.45</v>
      </c>
      <c r="S40" s="24">
        <v>88147.94</v>
      </c>
      <c r="T40" s="24">
        <v>25807000</v>
      </c>
      <c r="U40" s="24">
        <v>24066778</v>
      </c>
      <c r="V40" s="25">
        <f t="shared" si="4"/>
        <v>25566528</v>
      </c>
      <c r="W40" s="25">
        <f t="shared" si="5"/>
        <v>22412722</v>
      </c>
      <c r="X40" s="26">
        <f t="shared" si="3"/>
        <v>0.87664316406201104</v>
      </c>
      <c r="Y40" s="25">
        <f t="shared" si="6"/>
        <v>0.6790193888745073</v>
      </c>
    </row>
    <row r="41" spans="1:25">
      <c r="A41" s="27">
        <v>38</v>
      </c>
      <c r="B41" s="27" t="s">
        <v>136</v>
      </c>
      <c r="C41" s="28" t="s">
        <v>298</v>
      </c>
      <c r="D41" s="28" t="s">
        <v>297</v>
      </c>
      <c r="E41" s="32">
        <v>259.02224699999999</v>
      </c>
      <c r="F41" s="29">
        <v>0.63900000000000001</v>
      </c>
      <c r="G41" s="30" t="s">
        <v>260</v>
      </c>
      <c r="H41" s="31">
        <v>210190.36</v>
      </c>
      <c r="I41" s="31">
        <v>303590.12</v>
      </c>
      <c r="J41" s="31">
        <v>340993.94</v>
      </c>
      <c r="K41" s="31">
        <v>306304.53000000003</v>
      </c>
      <c r="L41" s="31">
        <v>315768</v>
      </c>
      <c r="M41" s="31">
        <v>288535.09000000003</v>
      </c>
      <c r="N41" s="31">
        <v>329785.25</v>
      </c>
      <c r="O41" s="24">
        <v>2108.7800000000002</v>
      </c>
      <c r="P41" s="24">
        <v>0</v>
      </c>
      <c r="Q41" s="24">
        <v>746.55</v>
      </c>
      <c r="R41" s="24">
        <v>0</v>
      </c>
      <c r="S41" s="24">
        <v>2861.73</v>
      </c>
      <c r="T41" s="24">
        <v>329536.62</v>
      </c>
      <c r="U41" s="24">
        <v>270381.53000000003</v>
      </c>
      <c r="V41" s="25">
        <f t="shared" si="4"/>
        <v>303590.12</v>
      </c>
      <c r="W41" s="25">
        <f t="shared" si="5"/>
        <v>311036.26500000001</v>
      </c>
      <c r="X41" s="26">
        <f t="shared" si="3"/>
        <v>1.0245269674783883</v>
      </c>
      <c r="Y41" s="25">
        <f t="shared" si="6"/>
        <v>0.49374502567853595</v>
      </c>
    </row>
    <row r="42" spans="1:25">
      <c r="A42" s="27">
        <v>39</v>
      </c>
      <c r="B42" s="27" t="s">
        <v>137</v>
      </c>
      <c r="C42" s="28" t="s">
        <v>299</v>
      </c>
      <c r="D42" s="28" t="s">
        <v>297</v>
      </c>
      <c r="E42" s="32">
        <v>168.989441</v>
      </c>
      <c r="F42" s="29">
        <v>1.7929999999999999</v>
      </c>
      <c r="G42" s="30" t="s">
        <v>260</v>
      </c>
      <c r="H42" s="31">
        <v>2506498.5</v>
      </c>
      <c r="I42" s="31">
        <v>1208942.1200000001</v>
      </c>
      <c r="J42" s="31">
        <v>1092881.8799999999</v>
      </c>
      <c r="K42" s="31">
        <v>1578496.62</v>
      </c>
      <c r="L42" s="31">
        <v>1132093.3799999999</v>
      </c>
      <c r="M42" s="31">
        <v>970087.5</v>
      </c>
      <c r="N42" s="31">
        <v>1722037</v>
      </c>
      <c r="O42" s="24">
        <v>18520.16</v>
      </c>
      <c r="P42" s="24">
        <v>535385.75</v>
      </c>
      <c r="Q42" s="24">
        <v>705448.56</v>
      </c>
      <c r="R42" s="24">
        <v>648378.93999999994</v>
      </c>
      <c r="S42" s="24">
        <v>613840.12</v>
      </c>
      <c r="T42" s="24">
        <v>1813246.38</v>
      </c>
      <c r="U42" s="24">
        <v>1745882.38</v>
      </c>
      <c r="V42" s="25">
        <f t="shared" si="4"/>
        <v>1208942.1200000001</v>
      </c>
      <c r="W42" s="25">
        <f t="shared" si="5"/>
        <v>1355295</v>
      </c>
      <c r="X42" s="26">
        <f t="shared" si="3"/>
        <v>1.1210586326498408</v>
      </c>
      <c r="Y42" s="25">
        <f t="shared" si="6"/>
        <v>0.5865020784233308</v>
      </c>
    </row>
    <row r="43" spans="1:25">
      <c r="A43" s="27">
        <v>40</v>
      </c>
      <c r="B43" s="27" t="s">
        <v>138</v>
      </c>
      <c r="C43" s="28" t="s">
        <v>300</v>
      </c>
      <c r="D43" s="28" t="s">
        <v>297</v>
      </c>
      <c r="E43" s="32">
        <v>184.98500100000001</v>
      </c>
      <c r="F43" s="29">
        <v>0.59499999999999997</v>
      </c>
      <c r="G43" s="30" t="s">
        <v>260</v>
      </c>
      <c r="H43" s="31">
        <v>57775.92</v>
      </c>
      <c r="I43" s="31">
        <v>20043.759999999998</v>
      </c>
      <c r="J43" s="31">
        <v>29727.65</v>
      </c>
      <c r="K43" s="31">
        <v>98327.02</v>
      </c>
      <c r="L43" s="31">
        <v>18666.099999999999</v>
      </c>
      <c r="M43" s="31">
        <v>76265.56</v>
      </c>
      <c r="N43" s="31">
        <v>57897.88</v>
      </c>
      <c r="O43" s="24">
        <v>3814.66</v>
      </c>
      <c r="P43" s="24">
        <v>1218.3800000000001</v>
      </c>
      <c r="Q43" s="24">
        <v>1076.5999999999999</v>
      </c>
      <c r="R43" s="24">
        <v>1113.51</v>
      </c>
      <c r="S43" s="24">
        <v>1094.46</v>
      </c>
      <c r="T43" s="24">
        <v>62092.74</v>
      </c>
      <c r="U43" s="24">
        <v>46148.29</v>
      </c>
      <c r="V43" s="25">
        <f t="shared" si="4"/>
        <v>29727.65</v>
      </c>
      <c r="W43" s="25">
        <f t="shared" si="5"/>
        <v>67081.72</v>
      </c>
      <c r="X43" s="26">
        <f t="shared" si="3"/>
        <v>2.2565429827113812</v>
      </c>
      <c r="Y43" s="25">
        <f t="shared" si="6"/>
        <v>0.27705827720301468</v>
      </c>
    </row>
    <row r="44" spans="1:25">
      <c r="A44" s="27">
        <v>41</v>
      </c>
      <c r="B44" s="27" t="s">
        <v>139</v>
      </c>
      <c r="C44" s="28" t="s">
        <v>301</v>
      </c>
      <c r="D44" s="28" t="s">
        <v>297</v>
      </c>
      <c r="E44" s="32">
        <v>87.008797000000001</v>
      </c>
      <c r="F44" s="29">
        <v>0.66400000000000003</v>
      </c>
      <c r="G44" s="30" t="s">
        <v>260</v>
      </c>
      <c r="H44" s="31">
        <v>3158814.25</v>
      </c>
      <c r="I44" s="31">
        <v>2841804.25</v>
      </c>
      <c r="J44" s="31">
        <v>3175234.75</v>
      </c>
      <c r="K44" s="31">
        <v>3763918.75</v>
      </c>
      <c r="L44" s="31">
        <v>2633292.75</v>
      </c>
      <c r="M44" s="31">
        <v>2925318</v>
      </c>
      <c r="N44" s="31">
        <v>2756289</v>
      </c>
      <c r="O44" s="24">
        <v>475371.88</v>
      </c>
      <c r="P44" s="24">
        <v>20943.63</v>
      </c>
      <c r="Q44" s="24">
        <v>20390.2</v>
      </c>
      <c r="R44" s="24">
        <v>20104.63</v>
      </c>
      <c r="S44" s="24">
        <v>20534.310000000001</v>
      </c>
      <c r="T44" s="24">
        <v>2721052.75</v>
      </c>
      <c r="U44" s="24">
        <v>2714545.75</v>
      </c>
      <c r="V44" s="25">
        <f t="shared" si="4"/>
        <v>3158814.25</v>
      </c>
      <c r="W44" s="25">
        <f t="shared" si="5"/>
        <v>2840803.5</v>
      </c>
      <c r="X44" s="26">
        <f t="shared" si="3"/>
        <v>0.89932591003095541</v>
      </c>
      <c r="Y44" s="25">
        <f t="shared" si="6"/>
        <v>0.90658471698791199</v>
      </c>
    </row>
    <row r="45" spans="1:25">
      <c r="A45" s="27">
        <v>42</v>
      </c>
      <c r="B45" s="27" t="s">
        <v>140</v>
      </c>
      <c r="C45" s="28" t="s">
        <v>302</v>
      </c>
      <c r="D45" s="28" t="s">
        <v>297</v>
      </c>
      <c r="E45" s="32">
        <v>89.024437000000006</v>
      </c>
      <c r="F45" s="29">
        <v>0.65</v>
      </c>
      <c r="G45" s="30" t="s">
        <v>260</v>
      </c>
      <c r="H45" s="31">
        <v>35667164</v>
      </c>
      <c r="I45" s="31">
        <v>38724556</v>
      </c>
      <c r="J45" s="31">
        <v>44122292</v>
      </c>
      <c r="K45" s="31">
        <v>37527732</v>
      </c>
      <c r="L45" s="31">
        <v>46042380</v>
      </c>
      <c r="M45" s="31">
        <v>34540704</v>
      </c>
      <c r="N45" s="31">
        <v>44364748</v>
      </c>
      <c r="O45" s="24">
        <v>7211699.5</v>
      </c>
      <c r="P45" s="24">
        <v>756389.44</v>
      </c>
      <c r="Q45" s="24">
        <v>701796.69</v>
      </c>
      <c r="R45" s="24">
        <v>732330.81</v>
      </c>
      <c r="S45" s="24">
        <v>723560.69</v>
      </c>
      <c r="T45" s="24">
        <v>38944700</v>
      </c>
      <c r="U45" s="24">
        <v>40185516</v>
      </c>
      <c r="V45" s="25">
        <f t="shared" si="4"/>
        <v>38724556</v>
      </c>
      <c r="W45" s="25">
        <f t="shared" si="5"/>
        <v>40946240</v>
      </c>
      <c r="X45" s="26">
        <f t="shared" si="3"/>
        <v>1.0573714518508617</v>
      </c>
      <c r="Y45" s="25">
        <f t="shared" si="6"/>
        <v>0.78351690829960874</v>
      </c>
    </row>
    <row r="46" spans="1:25">
      <c r="A46" s="27">
        <v>43</v>
      </c>
      <c r="B46" s="27" t="s">
        <v>141</v>
      </c>
      <c r="C46" s="28" t="s">
        <v>303</v>
      </c>
      <c r="D46" s="28" t="s">
        <v>304</v>
      </c>
      <c r="E46" s="32">
        <v>505.18099999999998</v>
      </c>
      <c r="F46" s="29">
        <v>2.1949999999999998</v>
      </c>
      <c r="G46" s="30" t="s">
        <v>257</v>
      </c>
      <c r="H46" s="31">
        <v>115212.77</v>
      </c>
      <c r="I46" s="31">
        <v>155016.73000000001</v>
      </c>
      <c r="J46" s="31">
        <v>173325.81</v>
      </c>
      <c r="K46" s="31">
        <v>143023.82999999999</v>
      </c>
      <c r="L46" s="31">
        <v>149892.54999999999</v>
      </c>
      <c r="M46" s="31">
        <v>146756.98000000001</v>
      </c>
      <c r="N46" s="31">
        <v>127381.27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146325.12</v>
      </c>
      <c r="U46" s="24">
        <v>134135.14000000001</v>
      </c>
      <c r="V46" s="25">
        <f t="shared" si="4"/>
        <v>155016.73000000001</v>
      </c>
      <c r="W46" s="25">
        <f t="shared" si="5"/>
        <v>144890.405</v>
      </c>
      <c r="X46" s="26">
        <f t="shared" si="3"/>
        <v>0.93467592175373582</v>
      </c>
      <c r="Y46" s="25">
        <f t="shared" si="6"/>
        <v>0.71104603751790252</v>
      </c>
    </row>
    <row r="47" spans="1:25">
      <c r="A47" s="27">
        <v>44</v>
      </c>
      <c r="B47" s="27" t="s">
        <v>142</v>
      </c>
      <c r="C47" s="28" t="s">
        <v>305</v>
      </c>
      <c r="D47" s="28" t="s">
        <v>304</v>
      </c>
      <c r="E47" s="32">
        <v>181.07179300000001</v>
      </c>
      <c r="F47" s="29">
        <v>0.66</v>
      </c>
      <c r="G47" s="30" t="s">
        <v>260</v>
      </c>
      <c r="H47" s="31">
        <v>347696864</v>
      </c>
      <c r="I47" s="31">
        <v>320320672</v>
      </c>
      <c r="J47" s="31">
        <v>347112864</v>
      </c>
      <c r="K47" s="31">
        <v>347495840</v>
      </c>
      <c r="L47" s="31">
        <v>339191168</v>
      </c>
      <c r="M47" s="31">
        <v>345474976</v>
      </c>
      <c r="N47" s="31">
        <v>336197888</v>
      </c>
      <c r="O47" s="24">
        <v>124896.74</v>
      </c>
      <c r="P47" s="24">
        <v>57372.79</v>
      </c>
      <c r="Q47" s="24">
        <v>76172.95</v>
      </c>
      <c r="R47" s="24">
        <v>80827.73</v>
      </c>
      <c r="S47" s="24">
        <v>79803.05</v>
      </c>
      <c r="T47" s="24">
        <v>327581248</v>
      </c>
      <c r="U47" s="24">
        <v>339858912</v>
      </c>
      <c r="V47" s="25">
        <f t="shared" si="4"/>
        <v>347112864</v>
      </c>
      <c r="W47" s="25">
        <f t="shared" si="5"/>
        <v>342333072</v>
      </c>
      <c r="X47" s="26">
        <f t="shared" si="3"/>
        <v>0.9862298621119383</v>
      </c>
      <c r="Y47" s="25">
        <f t="shared" si="6"/>
        <v>0.66876102747505506</v>
      </c>
    </row>
    <row r="48" spans="1:25">
      <c r="A48" s="27">
        <v>45</v>
      </c>
      <c r="B48" s="27" t="s">
        <v>143</v>
      </c>
      <c r="C48" s="28" t="s">
        <v>306</v>
      </c>
      <c r="D48" s="28" t="s">
        <v>304</v>
      </c>
      <c r="E48" s="32">
        <v>149.04563899999999</v>
      </c>
      <c r="F48" s="29">
        <v>0.69299999999999995</v>
      </c>
      <c r="G48" s="30" t="s">
        <v>260</v>
      </c>
      <c r="H48" s="31">
        <v>753808.75</v>
      </c>
      <c r="I48" s="31">
        <v>1397627.62</v>
      </c>
      <c r="J48" s="31">
        <v>1176983.3799999999</v>
      </c>
      <c r="K48" s="31">
        <v>1062350</v>
      </c>
      <c r="L48" s="31">
        <v>1301858.3799999999</v>
      </c>
      <c r="M48" s="31">
        <v>916245.75</v>
      </c>
      <c r="N48" s="31">
        <v>843257.81</v>
      </c>
      <c r="O48" s="24">
        <v>11938.61</v>
      </c>
      <c r="P48" s="24">
        <v>5903.48</v>
      </c>
      <c r="Q48" s="24">
        <v>7544.86</v>
      </c>
      <c r="R48" s="24">
        <v>6649.51</v>
      </c>
      <c r="S48" s="24">
        <v>5949.72</v>
      </c>
      <c r="T48" s="24">
        <v>1098208.5</v>
      </c>
      <c r="U48" s="24">
        <v>1155192.25</v>
      </c>
      <c r="V48" s="25">
        <f t="shared" si="4"/>
        <v>1176983.3799999999</v>
      </c>
      <c r="W48" s="25">
        <f t="shared" si="5"/>
        <v>989297.875</v>
      </c>
      <c r="X48" s="26">
        <f t="shared" si="3"/>
        <v>0.84053682644184835</v>
      </c>
      <c r="Y48" s="25">
        <f t="shared" si="6"/>
        <v>0.70829176240688252</v>
      </c>
    </row>
    <row r="49" spans="1:25">
      <c r="A49" s="27">
        <v>46</v>
      </c>
      <c r="B49" s="27" t="s">
        <v>144</v>
      </c>
      <c r="C49" s="28" t="s">
        <v>307</v>
      </c>
      <c r="D49" s="28" t="s">
        <v>304</v>
      </c>
      <c r="E49" s="32">
        <v>163.06153900000001</v>
      </c>
      <c r="F49" s="29">
        <v>0.68600000000000005</v>
      </c>
      <c r="G49" s="30" t="s">
        <v>260</v>
      </c>
      <c r="H49" s="31">
        <v>4728048.5</v>
      </c>
      <c r="I49" s="31">
        <v>3920892</v>
      </c>
      <c r="J49" s="31">
        <v>5132618.5</v>
      </c>
      <c r="K49" s="31">
        <v>4581636</v>
      </c>
      <c r="L49" s="31">
        <v>4005610.75</v>
      </c>
      <c r="M49" s="31">
        <v>4609443.5</v>
      </c>
      <c r="N49" s="31">
        <v>4456025.5</v>
      </c>
      <c r="O49" s="24">
        <v>2523.16</v>
      </c>
      <c r="P49" s="24">
        <v>1696.54</v>
      </c>
      <c r="Q49" s="24">
        <v>1665.36</v>
      </c>
      <c r="R49" s="24">
        <v>3869.36</v>
      </c>
      <c r="S49" s="24">
        <v>3390.01</v>
      </c>
      <c r="T49" s="24">
        <v>4047091.25</v>
      </c>
      <c r="U49" s="24">
        <v>4009544.25</v>
      </c>
      <c r="V49" s="25">
        <f t="shared" si="4"/>
        <v>4728048.5</v>
      </c>
      <c r="W49" s="25">
        <f t="shared" si="5"/>
        <v>4518830.75</v>
      </c>
      <c r="X49" s="26">
        <f t="shared" si="3"/>
        <v>0.95574966077441892</v>
      </c>
      <c r="Y49" s="25">
        <f t="shared" si="6"/>
        <v>0.61878090023357224</v>
      </c>
    </row>
    <row r="50" spans="1:25">
      <c r="A50" s="27">
        <v>47</v>
      </c>
      <c r="B50" s="27" t="s">
        <v>145</v>
      </c>
      <c r="C50" s="28" t="s">
        <v>308</v>
      </c>
      <c r="D50" s="28" t="s">
        <v>304</v>
      </c>
      <c r="E50" s="32">
        <v>151.06144699999999</v>
      </c>
      <c r="F50" s="29">
        <v>0.66100000000000003</v>
      </c>
      <c r="G50" s="30" t="s">
        <v>260</v>
      </c>
      <c r="H50" s="31">
        <v>264877.84000000003</v>
      </c>
      <c r="I50" s="31">
        <v>208127.69</v>
      </c>
      <c r="J50" s="31">
        <v>217502.92</v>
      </c>
      <c r="K50" s="31">
        <v>196460.25</v>
      </c>
      <c r="L50" s="31">
        <v>312890.65999999997</v>
      </c>
      <c r="M50" s="31">
        <v>71110.759999999995</v>
      </c>
      <c r="N50" s="31">
        <v>237022.25</v>
      </c>
      <c r="O50" s="24">
        <v>1482.95</v>
      </c>
      <c r="P50" s="24">
        <v>868.99</v>
      </c>
      <c r="Q50" s="24">
        <v>1053.25</v>
      </c>
      <c r="R50" s="24">
        <v>2152.2800000000002</v>
      </c>
      <c r="S50" s="24">
        <v>1265.18</v>
      </c>
      <c r="T50" s="24">
        <v>156468.26999999999</v>
      </c>
      <c r="U50" s="24">
        <v>229284.92</v>
      </c>
      <c r="V50" s="25">
        <f t="shared" si="4"/>
        <v>217502.92</v>
      </c>
      <c r="W50" s="25">
        <f t="shared" si="5"/>
        <v>216741.25</v>
      </c>
      <c r="X50" s="26">
        <f t="shared" si="3"/>
        <v>0.99649811597931648</v>
      </c>
      <c r="Y50" s="25">
        <f t="shared" si="6"/>
        <v>0.6926939802683445</v>
      </c>
    </row>
    <row r="51" spans="1:25">
      <c r="A51" s="27">
        <v>48</v>
      </c>
      <c r="B51" s="27" t="s">
        <v>146</v>
      </c>
      <c r="C51" s="28" t="s">
        <v>309</v>
      </c>
      <c r="D51" s="28" t="s">
        <v>310</v>
      </c>
      <c r="E51" s="32">
        <v>191.01977500000001</v>
      </c>
      <c r="F51" s="29">
        <v>0.59099999999999997</v>
      </c>
      <c r="G51" s="30" t="s">
        <v>260</v>
      </c>
      <c r="H51" s="31">
        <v>93014600</v>
      </c>
      <c r="I51" s="31">
        <v>75763496</v>
      </c>
      <c r="J51" s="31">
        <v>88906760</v>
      </c>
      <c r="K51" s="31">
        <v>83663824</v>
      </c>
      <c r="L51" s="31">
        <v>82150680</v>
      </c>
      <c r="M51" s="31">
        <v>69329096</v>
      </c>
      <c r="N51" s="31">
        <v>108797976</v>
      </c>
      <c r="O51" s="24">
        <v>2755.17</v>
      </c>
      <c r="P51" s="24">
        <v>3034.91</v>
      </c>
      <c r="Q51" s="24">
        <v>12591.71</v>
      </c>
      <c r="R51" s="24">
        <v>13710.45</v>
      </c>
      <c r="S51" s="24">
        <v>10114.040000000001</v>
      </c>
      <c r="T51" s="24">
        <v>75480216</v>
      </c>
      <c r="U51" s="24">
        <v>88448568</v>
      </c>
      <c r="V51" s="25">
        <f t="shared" si="4"/>
        <v>88906760</v>
      </c>
      <c r="W51" s="25">
        <f t="shared" si="5"/>
        <v>82907252</v>
      </c>
      <c r="X51" s="26">
        <f t="shared" si="3"/>
        <v>0.93251910203453592</v>
      </c>
      <c r="Y51" s="25">
        <f t="shared" si="6"/>
        <v>0.9935795665784386</v>
      </c>
    </row>
    <row r="52" spans="1:25">
      <c r="A52" s="27">
        <v>49</v>
      </c>
      <c r="B52" s="27" t="s">
        <v>147</v>
      </c>
      <c r="C52" s="28" t="s">
        <v>311</v>
      </c>
      <c r="D52" s="28" t="s">
        <v>310</v>
      </c>
      <c r="E52" s="32">
        <v>145.01438899999999</v>
      </c>
      <c r="F52" s="29">
        <v>0.60499999999999998</v>
      </c>
      <c r="G52" s="30" t="s">
        <v>260</v>
      </c>
      <c r="H52" s="31">
        <v>1902563.5</v>
      </c>
      <c r="I52" s="31">
        <v>2043344.62</v>
      </c>
      <c r="J52" s="31">
        <v>1870396</v>
      </c>
      <c r="K52" s="31">
        <v>2149236.25</v>
      </c>
      <c r="L52" s="31">
        <v>1341522.1200000001</v>
      </c>
      <c r="M52" s="31">
        <v>2652368.25</v>
      </c>
      <c r="N52" s="31">
        <v>1950642.88</v>
      </c>
      <c r="O52" s="24">
        <v>1501.79</v>
      </c>
      <c r="P52" s="24">
        <v>1387.68</v>
      </c>
      <c r="Q52" s="24">
        <v>2960.08</v>
      </c>
      <c r="R52" s="24">
        <v>1268.3699999999999</v>
      </c>
      <c r="S52" s="24">
        <v>1003.63</v>
      </c>
      <c r="T52" s="24">
        <v>1640384.88</v>
      </c>
      <c r="U52" s="24">
        <v>2046200.5</v>
      </c>
      <c r="V52" s="25">
        <f t="shared" si="4"/>
        <v>1902563.5</v>
      </c>
      <c r="W52" s="25">
        <f t="shared" si="5"/>
        <v>2049939.5649999999</v>
      </c>
      <c r="X52" s="26">
        <f t="shared" si="3"/>
        <v>1.0774618376732235</v>
      </c>
      <c r="Y52" s="25">
        <f t="shared" si="6"/>
        <v>0.804127698453178</v>
      </c>
    </row>
    <row r="53" spans="1:25">
      <c r="A53" s="27">
        <v>50</v>
      </c>
      <c r="B53" s="27" t="s">
        <v>148</v>
      </c>
      <c r="C53" s="28" t="s">
        <v>312</v>
      </c>
      <c r="D53" s="28" t="s">
        <v>310</v>
      </c>
      <c r="E53" s="32">
        <v>117.019363</v>
      </c>
      <c r="F53" s="29">
        <v>0.59799999999999998</v>
      </c>
      <c r="G53" s="30" t="s">
        <v>260</v>
      </c>
      <c r="H53" s="31">
        <v>506361.22</v>
      </c>
      <c r="I53" s="31">
        <v>1022984.69</v>
      </c>
      <c r="J53" s="31">
        <v>554128.25</v>
      </c>
      <c r="K53" s="31">
        <v>597386.06000000006</v>
      </c>
      <c r="L53" s="31">
        <v>741597.81</v>
      </c>
      <c r="M53" s="31">
        <v>1123455.1200000001</v>
      </c>
      <c r="N53" s="31">
        <v>784407.19</v>
      </c>
      <c r="O53" s="24">
        <v>40387.54</v>
      </c>
      <c r="P53" s="24">
        <v>7717.29</v>
      </c>
      <c r="Q53" s="24">
        <v>17354.73</v>
      </c>
      <c r="R53" s="24">
        <v>35598.9</v>
      </c>
      <c r="S53" s="24">
        <v>56412.63</v>
      </c>
      <c r="T53" s="24">
        <v>667061.5</v>
      </c>
      <c r="U53" s="24">
        <v>764475.19</v>
      </c>
      <c r="V53" s="25">
        <f t="shared" si="4"/>
        <v>554128.25</v>
      </c>
      <c r="W53" s="25">
        <f t="shared" si="5"/>
        <v>763002.5</v>
      </c>
      <c r="X53" s="26">
        <f t="shared" si="3"/>
        <v>1.3769420707209927</v>
      </c>
      <c r="Y53" s="25">
        <f t="shared" si="6"/>
        <v>0.56569842754990152</v>
      </c>
    </row>
    <row r="54" spans="1:25">
      <c r="A54" s="27">
        <v>51</v>
      </c>
      <c r="B54" s="27" t="s">
        <v>149</v>
      </c>
      <c r="C54" s="28" t="s">
        <v>313</v>
      </c>
      <c r="D54" s="28" t="s">
        <v>310</v>
      </c>
      <c r="E54" s="32">
        <v>115.003716</v>
      </c>
      <c r="F54" s="29">
        <v>0.627</v>
      </c>
      <c r="G54" s="30" t="s">
        <v>260</v>
      </c>
      <c r="H54" s="31">
        <v>1096199.6200000001</v>
      </c>
      <c r="I54" s="31">
        <v>498564.41</v>
      </c>
      <c r="J54" s="31">
        <v>920034.69</v>
      </c>
      <c r="K54" s="31">
        <v>646401.31000000006</v>
      </c>
      <c r="L54" s="31">
        <v>705781.5</v>
      </c>
      <c r="M54" s="31">
        <v>649746</v>
      </c>
      <c r="N54" s="31">
        <v>1441511.62</v>
      </c>
      <c r="O54" s="24">
        <v>8184.24</v>
      </c>
      <c r="P54" s="24">
        <v>2746.14</v>
      </c>
      <c r="Q54" s="24">
        <v>3133.17</v>
      </c>
      <c r="R54" s="24">
        <v>7063.94</v>
      </c>
      <c r="S54" s="24">
        <v>10285.620000000001</v>
      </c>
      <c r="T54" s="24">
        <v>652487.81000000006</v>
      </c>
      <c r="U54" s="24">
        <v>445011.97</v>
      </c>
      <c r="V54" s="25">
        <f t="shared" si="4"/>
        <v>920034.69</v>
      </c>
      <c r="W54" s="25">
        <f t="shared" si="5"/>
        <v>677763.75</v>
      </c>
      <c r="X54" s="26">
        <f t="shared" si="3"/>
        <v>0.73667195092393745</v>
      </c>
      <c r="Y54" s="25">
        <f t="shared" si="6"/>
        <v>0.93732863953035916</v>
      </c>
    </row>
    <row r="55" spans="1:25">
      <c r="A55" s="27">
        <v>52</v>
      </c>
      <c r="B55" s="27" t="s">
        <v>150</v>
      </c>
      <c r="C55" s="28" t="s">
        <v>314</v>
      </c>
      <c r="D55" s="28" t="s">
        <v>310</v>
      </c>
      <c r="E55" s="32">
        <v>133.01426699999999</v>
      </c>
      <c r="F55" s="29">
        <v>0.59799999999999998</v>
      </c>
      <c r="G55" s="30" t="s">
        <v>260</v>
      </c>
      <c r="H55" s="31">
        <v>4152792.75</v>
      </c>
      <c r="I55" s="31">
        <v>3634721.25</v>
      </c>
      <c r="J55" s="31">
        <v>4925987</v>
      </c>
      <c r="K55" s="31">
        <v>5349903.5</v>
      </c>
      <c r="L55" s="31">
        <v>3884063.75</v>
      </c>
      <c r="M55" s="31">
        <v>4958176.5</v>
      </c>
      <c r="N55" s="31">
        <v>3855311</v>
      </c>
      <c r="O55" s="24">
        <v>11850.7</v>
      </c>
      <c r="P55" s="24">
        <v>3978.52</v>
      </c>
      <c r="Q55" s="24">
        <v>8912.36</v>
      </c>
      <c r="R55" s="24">
        <v>14621.15</v>
      </c>
      <c r="S55" s="24">
        <v>13262.95</v>
      </c>
      <c r="T55" s="24">
        <v>3973690</v>
      </c>
      <c r="U55" s="24">
        <v>4823961</v>
      </c>
      <c r="V55" s="25">
        <f t="shared" si="4"/>
        <v>4152792.75</v>
      </c>
      <c r="W55" s="25">
        <f t="shared" si="5"/>
        <v>4421120.125</v>
      </c>
      <c r="X55" s="26">
        <f t="shared" si="3"/>
        <v>1.0646137168776362</v>
      </c>
      <c r="Y55" s="25">
        <f t="shared" si="6"/>
        <v>0.63808427413987134</v>
      </c>
    </row>
    <row r="56" spans="1:25">
      <c r="A56" s="27">
        <v>53</v>
      </c>
      <c r="B56" s="27" t="s">
        <v>151</v>
      </c>
      <c r="C56" s="28" t="s">
        <v>315</v>
      </c>
      <c r="D56" s="28" t="s">
        <v>310</v>
      </c>
      <c r="E56" s="32">
        <v>130.998627</v>
      </c>
      <c r="F56" s="29">
        <v>0.59099999999999997</v>
      </c>
      <c r="G56" s="30" t="s">
        <v>260</v>
      </c>
      <c r="H56" s="31">
        <v>82912.320000000007</v>
      </c>
      <c r="I56" s="31">
        <v>66081.38</v>
      </c>
      <c r="J56" s="31">
        <v>109297.68</v>
      </c>
      <c r="K56" s="31">
        <v>105250.12</v>
      </c>
      <c r="L56" s="31">
        <v>62032.12</v>
      </c>
      <c r="M56" s="31">
        <v>68596.160000000003</v>
      </c>
      <c r="N56" s="31">
        <v>73407.990000000005</v>
      </c>
      <c r="O56" s="24">
        <v>0</v>
      </c>
      <c r="P56" s="24">
        <v>852.04</v>
      </c>
      <c r="Q56" s="24">
        <v>0</v>
      </c>
      <c r="R56" s="24">
        <v>714.09</v>
      </c>
      <c r="S56" s="24">
        <v>0</v>
      </c>
      <c r="T56" s="24">
        <v>84809.38</v>
      </c>
      <c r="U56" s="24">
        <v>39308.620000000003</v>
      </c>
      <c r="V56" s="25">
        <f t="shared" si="4"/>
        <v>82912.320000000007</v>
      </c>
      <c r="W56" s="25">
        <f t="shared" si="5"/>
        <v>71002.075000000012</v>
      </c>
      <c r="X56" s="26">
        <f t="shared" si="3"/>
        <v>0.8563513239045778</v>
      </c>
      <c r="Y56" s="25">
        <f t="shared" si="6"/>
        <v>0.59531201966964642</v>
      </c>
    </row>
    <row r="57" spans="1:25">
      <c r="A57" s="27">
        <v>54</v>
      </c>
      <c r="B57" s="27" t="s">
        <v>152</v>
      </c>
      <c r="C57" s="28" t="s">
        <v>316</v>
      </c>
      <c r="D57" s="28" t="s">
        <v>317</v>
      </c>
      <c r="E57" s="32">
        <v>147.02995300000001</v>
      </c>
      <c r="F57" s="29">
        <v>0.61299999999999999</v>
      </c>
      <c r="G57" s="30" t="s">
        <v>260</v>
      </c>
      <c r="H57" s="31">
        <v>1503997</v>
      </c>
      <c r="I57" s="31">
        <v>2179808</v>
      </c>
      <c r="J57" s="31">
        <v>2012645.38</v>
      </c>
      <c r="K57" s="31">
        <v>2332612.25</v>
      </c>
      <c r="L57" s="31">
        <v>2781852.25</v>
      </c>
      <c r="M57" s="31">
        <v>2127274</v>
      </c>
      <c r="N57" s="31">
        <v>2558666</v>
      </c>
      <c r="O57" s="24">
        <v>11968.99</v>
      </c>
      <c r="P57" s="24">
        <v>7102.31</v>
      </c>
      <c r="Q57" s="24">
        <v>7284.96</v>
      </c>
      <c r="R57" s="24">
        <v>8197.4599999999991</v>
      </c>
      <c r="S57" s="24">
        <v>7783.85</v>
      </c>
      <c r="T57" s="24">
        <v>1885790.62</v>
      </c>
      <c r="U57" s="24">
        <v>2175860</v>
      </c>
      <c r="V57" s="25">
        <f t="shared" si="4"/>
        <v>2012645.38</v>
      </c>
      <c r="W57" s="25">
        <f t="shared" si="5"/>
        <v>2445639.125</v>
      </c>
      <c r="X57" s="26">
        <f t="shared" si="3"/>
        <v>1.2151366302791007</v>
      </c>
      <c r="Y57" s="25">
        <f t="shared" si="6"/>
        <v>6.8801772121396793E-2</v>
      </c>
    </row>
    <row r="58" spans="1:25">
      <c r="A58" s="27">
        <v>55</v>
      </c>
      <c r="B58" s="27" t="s">
        <v>153</v>
      </c>
      <c r="C58" s="28" t="s">
        <v>318</v>
      </c>
      <c r="D58" s="28" t="s">
        <v>319</v>
      </c>
      <c r="E58" s="32">
        <v>275.01629600000001</v>
      </c>
      <c r="F58" s="29">
        <v>0.57399999999999995</v>
      </c>
      <c r="G58" s="30" t="s">
        <v>260</v>
      </c>
      <c r="H58" s="31">
        <v>63777.7</v>
      </c>
      <c r="I58" s="31">
        <v>193949.98</v>
      </c>
      <c r="J58" s="31">
        <v>188940.12</v>
      </c>
      <c r="K58" s="31">
        <v>230905.7</v>
      </c>
      <c r="L58" s="31">
        <v>100207.01</v>
      </c>
      <c r="M58" s="31">
        <v>271034.65999999997</v>
      </c>
      <c r="N58" s="31">
        <v>90077.21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162716.98000000001</v>
      </c>
      <c r="U58" s="24">
        <v>138219.32999999999</v>
      </c>
      <c r="V58" s="25">
        <f t="shared" si="4"/>
        <v>188940.12</v>
      </c>
      <c r="W58" s="25">
        <f t="shared" si="5"/>
        <v>165556.35500000001</v>
      </c>
      <c r="X58" s="26">
        <f t="shared" si="3"/>
        <v>0.87623716445189093</v>
      </c>
      <c r="Y58" s="25">
        <f t="shared" si="6"/>
        <v>0.72456934482193303</v>
      </c>
    </row>
    <row r="59" spans="1:25">
      <c r="A59" s="27">
        <v>56</v>
      </c>
      <c r="B59" s="27" t="s">
        <v>154</v>
      </c>
      <c r="C59" s="28" t="s">
        <v>320</v>
      </c>
      <c r="D59" s="28" t="s">
        <v>319</v>
      </c>
      <c r="E59" s="32">
        <v>257.00765999999999</v>
      </c>
      <c r="F59" s="29">
        <v>0.55600000000000005</v>
      </c>
      <c r="G59" s="30" t="s">
        <v>260</v>
      </c>
      <c r="H59" s="31">
        <v>8167.08</v>
      </c>
      <c r="I59" s="31">
        <v>32597.69</v>
      </c>
      <c r="J59" s="31">
        <v>26231.67</v>
      </c>
      <c r="K59" s="31">
        <v>25792.78</v>
      </c>
      <c r="L59" s="31">
        <v>20680.63</v>
      </c>
      <c r="M59" s="31">
        <v>18280.38</v>
      </c>
      <c r="N59" s="31">
        <v>19114.509999999998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17408.52</v>
      </c>
      <c r="U59" s="24">
        <v>22305.200000000001</v>
      </c>
      <c r="V59" s="25">
        <f t="shared" si="4"/>
        <v>26231.67</v>
      </c>
      <c r="W59" s="25">
        <f t="shared" si="5"/>
        <v>19897.57</v>
      </c>
      <c r="X59" s="26">
        <f t="shared" si="3"/>
        <v>0.75853233896278816</v>
      </c>
      <c r="Y59" s="25">
        <f t="shared" si="6"/>
        <v>0.84045099098412046</v>
      </c>
    </row>
    <row r="60" spans="1:25">
      <c r="A60" s="27">
        <v>57</v>
      </c>
      <c r="B60" s="27" t="s">
        <v>155</v>
      </c>
      <c r="C60" s="28" t="s">
        <v>321</v>
      </c>
      <c r="D60" s="28" t="s">
        <v>319</v>
      </c>
      <c r="E60" s="32">
        <v>229.011719</v>
      </c>
      <c r="F60" s="29">
        <v>0.61699999999999999</v>
      </c>
      <c r="G60" s="30" t="s">
        <v>260</v>
      </c>
      <c r="H60" s="31">
        <v>58800.74</v>
      </c>
      <c r="I60" s="31">
        <v>113688.22</v>
      </c>
      <c r="J60" s="31">
        <v>150134.48000000001</v>
      </c>
      <c r="K60" s="31">
        <v>101449.12</v>
      </c>
      <c r="L60" s="31">
        <v>142454.12</v>
      </c>
      <c r="M60" s="31">
        <v>93556.25</v>
      </c>
      <c r="N60" s="31">
        <v>107642.6</v>
      </c>
      <c r="O60" s="24">
        <v>0</v>
      </c>
      <c r="P60" s="24">
        <v>0</v>
      </c>
      <c r="Q60" s="24">
        <v>760.95</v>
      </c>
      <c r="R60" s="24">
        <v>0</v>
      </c>
      <c r="S60" s="24">
        <v>0</v>
      </c>
      <c r="T60" s="24">
        <v>113703.88</v>
      </c>
      <c r="U60" s="24">
        <v>142880.03</v>
      </c>
      <c r="V60" s="25">
        <f t="shared" si="4"/>
        <v>113688.22</v>
      </c>
      <c r="W60" s="25">
        <f t="shared" si="5"/>
        <v>104545.86</v>
      </c>
      <c r="X60" s="26">
        <f t="shared" si="3"/>
        <v>0.91958392874829076</v>
      </c>
      <c r="Y60" s="25">
        <f t="shared" si="6"/>
        <v>0.88977841780648892</v>
      </c>
    </row>
    <row r="61" spans="1:25">
      <c r="A61" s="27">
        <v>58</v>
      </c>
      <c r="B61" s="27" t="s">
        <v>156</v>
      </c>
      <c r="C61" s="28" t="s">
        <v>322</v>
      </c>
      <c r="D61" s="28" t="s">
        <v>319</v>
      </c>
      <c r="E61" s="32">
        <v>388.94030800000002</v>
      </c>
      <c r="F61" s="29">
        <v>0.7</v>
      </c>
      <c r="G61" s="30" t="s">
        <v>260</v>
      </c>
      <c r="H61" s="31">
        <v>183131.55</v>
      </c>
      <c r="I61" s="31">
        <v>142108.94</v>
      </c>
      <c r="J61" s="31">
        <v>109196.79</v>
      </c>
      <c r="K61" s="31">
        <v>152462.53</v>
      </c>
      <c r="L61" s="31">
        <v>113673.96</v>
      </c>
      <c r="M61" s="31">
        <v>111543.82</v>
      </c>
      <c r="N61" s="31">
        <v>100379.16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219365.42</v>
      </c>
      <c r="U61" s="24">
        <v>188541.5</v>
      </c>
      <c r="V61" s="25">
        <f t="shared" si="4"/>
        <v>142108.94</v>
      </c>
      <c r="W61" s="25">
        <f t="shared" si="5"/>
        <v>112608.89000000001</v>
      </c>
      <c r="X61" s="26">
        <f t="shared" si="3"/>
        <v>0.79241242669180423</v>
      </c>
      <c r="Y61" s="25">
        <f t="shared" si="6"/>
        <v>0.30963095624158071</v>
      </c>
    </row>
    <row r="62" spans="1:25">
      <c r="A62" s="27">
        <v>59</v>
      </c>
      <c r="B62" s="27" t="s">
        <v>157</v>
      </c>
      <c r="C62" s="28" t="s">
        <v>323</v>
      </c>
      <c r="D62" s="28" t="s">
        <v>324</v>
      </c>
      <c r="E62" s="32">
        <v>130.04991100000001</v>
      </c>
      <c r="F62" s="29">
        <v>0.65300000000000002</v>
      </c>
      <c r="G62" s="30" t="s">
        <v>257</v>
      </c>
      <c r="H62" s="31">
        <v>3527756.75</v>
      </c>
      <c r="I62" s="31">
        <v>3268611.25</v>
      </c>
      <c r="J62" s="31">
        <v>3260584.75</v>
      </c>
      <c r="K62" s="31">
        <v>3371549.25</v>
      </c>
      <c r="L62" s="31">
        <v>3163229.25</v>
      </c>
      <c r="M62" s="31">
        <v>3349579.25</v>
      </c>
      <c r="N62" s="31">
        <v>2952214</v>
      </c>
      <c r="O62" s="24">
        <v>45447.519999999997</v>
      </c>
      <c r="P62" s="24">
        <v>75897.960000000006</v>
      </c>
      <c r="Q62" s="24">
        <v>108340.12</v>
      </c>
      <c r="R62" s="24">
        <v>128009.85</v>
      </c>
      <c r="S62" s="24">
        <v>181546.89</v>
      </c>
      <c r="T62" s="24">
        <v>3036293</v>
      </c>
      <c r="U62" s="24">
        <v>2978828</v>
      </c>
      <c r="V62" s="25">
        <f t="shared" si="4"/>
        <v>3268611.25</v>
      </c>
      <c r="W62" s="25">
        <f t="shared" si="5"/>
        <v>3256404.25</v>
      </c>
      <c r="X62" s="26">
        <f t="shared" si="3"/>
        <v>0.99626538640837148</v>
      </c>
      <c r="Y62" s="25">
        <f t="shared" si="6"/>
        <v>0.3432341861376999</v>
      </c>
    </row>
    <row r="63" spans="1:25">
      <c r="A63" s="27">
        <v>60</v>
      </c>
      <c r="B63" s="27" t="s">
        <v>158</v>
      </c>
      <c r="C63" s="28" t="s">
        <v>325</v>
      </c>
      <c r="D63" s="28" t="s">
        <v>324</v>
      </c>
      <c r="E63" s="32">
        <v>425.08071899999999</v>
      </c>
      <c r="F63" s="29">
        <v>0.61299999999999999</v>
      </c>
      <c r="G63" s="30" t="s">
        <v>260</v>
      </c>
      <c r="H63" s="31">
        <v>393220.34</v>
      </c>
      <c r="I63" s="31">
        <v>435468.09</v>
      </c>
      <c r="J63" s="31">
        <v>502944.75</v>
      </c>
      <c r="K63" s="31">
        <v>352875.91</v>
      </c>
      <c r="L63" s="31">
        <v>469773.25</v>
      </c>
      <c r="M63" s="31">
        <v>388595.91</v>
      </c>
      <c r="N63" s="31">
        <v>565286.81000000006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469164.97</v>
      </c>
      <c r="U63" s="24">
        <v>390562</v>
      </c>
      <c r="V63" s="25">
        <f t="shared" si="4"/>
        <v>435468.09</v>
      </c>
      <c r="W63" s="25">
        <f t="shared" si="5"/>
        <v>429184.57999999996</v>
      </c>
      <c r="X63" s="26">
        <f t="shared" si="3"/>
        <v>0.98557067637263607</v>
      </c>
      <c r="Y63" s="25">
        <f t="shared" si="6"/>
        <v>0.99687090244464072</v>
      </c>
    </row>
    <row r="64" spans="1:25">
      <c r="A64" s="27">
        <v>61</v>
      </c>
      <c r="B64" s="27" t="s">
        <v>159</v>
      </c>
      <c r="C64" s="28" t="s">
        <v>326</v>
      </c>
      <c r="D64" s="28" t="s">
        <v>324</v>
      </c>
      <c r="E64" s="32">
        <v>175.02488700000001</v>
      </c>
      <c r="F64" s="29">
        <v>0.627</v>
      </c>
      <c r="G64" s="30" t="s">
        <v>260</v>
      </c>
      <c r="H64" s="31">
        <v>30687622</v>
      </c>
      <c r="I64" s="31">
        <v>14872717</v>
      </c>
      <c r="J64" s="31">
        <v>22943886</v>
      </c>
      <c r="K64" s="31">
        <v>18798410</v>
      </c>
      <c r="L64" s="31">
        <v>18301090</v>
      </c>
      <c r="M64" s="31">
        <v>20798006</v>
      </c>
      <c r="N64" s="31">
        <v>39812000</v>
      </c>
      <c r="O64" s="24">
        <v>1716.16</v>
      </c>
      <c r="P64" s="24">
        <v>1873.56</v>
      </c>
      <c r="Q64" s="24">
        <v>1244.5999999999999</v>
      </c>
      <c r="R64" s="24">
        <v>1180.26</v>
      </c>
      <c r="S64" s="24">
        <v>3617.24</v>
      </c>
      <c r="T64" s="24">
        <v>17048208</v>
      </c>
      <c r="U64" s="24">
        <v>13331621</v>
      </c>
      <c r="V64" s="25">
        <f t="shared" si="4"/>
        <v>22943886</v>
      </c>
      <c r="W64" s="25">
        <f t="shared" si="5"/>
        <v>19798208</v>
      </c>
      <c r="X64" s="26">
        <f t="shared" si="3"/>
        <v>0.86289689549538384</v>
      </c>
      <c r="Y64" s="25">
        <f t="shared" si="6"/>
        <v>0.83365130333628579</v>
      </c>
    </row>
    <row r="65" spans="1:25">
      <c r="A65" s="27">
        <v>62</v>
      </c>
      <c r="B65" s="27" t="s">
        <v>160</v>
      </c>
      <c r="C65" s="28" t="s">
        <v>327</v>
      </c>
      <c r="D65" s="28" t="s">
        <v>324</v>
      </c>
      <c r="E65" s="32">
        <v>173.00872799999999</v>
      </c>
      <c r="F65" s="29">
        <v>0.63100000000000001</v>
      </c>
      <c r="G65" s="30" t="s">
        <v>260</v>
      </c>
      <c r="H65" s="31">
        <v>2761354.75</v>
      </c>
      <c r="I65" s="31">
        <v>2355074.25</v>
      </c>
      <c r="J65" s="31">
        <v>2863053.25</v>
      </c>
      <c r="K65" s="31">
        <v>2698697.25</v>
      </c>
      <c r="L65" s="31">
        <v>2558552.5</v>
      </c>
      <c r="M65" s="31">
        <v>2411427.25</v>
      </c>
      <c r="N65" s="31">
        <v>3239784</v>
      </c>
      <c r="O65" s="24">
        <v>12476.29</v>
      </c>
      <c r="P65" s="24">
        <v>11427.65</v>
      </c>
      <c r="Q65" s="24">
        <v>1339.12</v>
      </c>
      <c r="R65" s="24">
        <v>1825.63</v>
      </c>
      <c r="S65" s="24">
        <v>1065.99</v>
      </c>
      <c r="T65" s="24">
        <v>2323418.75</v>
      </c>
      <c r="U65" s="24">
        <v>2706586.5</v>
      </c>
      <c r="V65" s="25">
        <f t="shared" si="4"/>
        <v>2761354.75</v>
      </c>
      <c r="W65" s="25">
        <f t="shared" si="5"/>
        <v>2628624.875</v>
      </c>
      <c r="X65" s="26">
        <f t="shared" si="3"/>
        <v>0.95193305930721139</v>
      </c>
      <c r="Y65" s="25">
        <f t="shared" si="6"/>
        <v>0.79865396813965583</v>
      </c>
    </row>
    <row r="66" spans="1:25">
      <c r="A66" s="27">
        <v>63</v>
      </c>
      <c r="B66" s="27" t="s">
        <v>161</v>
      </c>
      <c r="C66" s="28" t="s">
        <v>328</v>
      </c>
      <c r="D66" s="28" t="s">
        <v>329</v>
      </c>
      <c r="E66" s="32">
        <v>249.05921900000001</v>
      </c>
      <c r="F66" s="29">
        <v>0.66200000000000003</v>
      </c>
      <c r="G66" s="30" t="s">
        <v>260</v>
      </c>
      <c r="H66" s="31">
        <v>341284.41</v>
      </c>
      <c r="I66" s="31">
        <v>197813.52</v>
      </c>
      <c r="J66" s="31">
        <v>414785.09</v>
      </c>
      <c r="K66" s="31">
        <v>297162.40999999997</v>
      </c>
      <c r="L66" s="31">
        <v>433634.88</v>
      </c>
      <c r="M66" s="31">
        <v>395403.03</v>
      </c>
      <c r="N66" s="31">
        <v>282509.59000000003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427559.59</v>
      </c>
      <c r="U66" s="24">
        <v>363998.71999999997</v>
      </c>
      <c r="V66" s="25">
        <f t="shared" si="4"/>
        <v>341284.41</v>
      </c>
      <c r="W66" s="25">
        <f t="shared" si="5"/>
        <v>346282.72</v>
      </c>
      <c r="X66" s="26">
        <f t="shared" si="3"/>
        <v>1.0146455854810361</v>
      </c>
      <c r="Y66" s="25">
        <f t="shared" si="6"/>
        <v>0.64071607112124518</v>
      </c>
    </row>
    <row r="67" spans="1:25">
      <c r="A67" s="27">
        <v>64</v>
      </c>
      <c r="B67" s="27" t="s">
        <v>162</v>
      </c>
      <c r="C67" s="28" t="s">
        <v>330</v>
      </c>
      <c r="D67" s="28" t="s">
        <v>329</v>
      </c>
      <c r="E67" s="32">
        <v>311.01831099999998</v>
      </c>
      <c r="F67" s="29">
        <v>0.58199999999999996</v>
      </c>
      <c r="G67" s="30" t="s">
        <v>260</v>
      </c>
      <c r="H67" s="31">
        <v>134845.81</v>
      </c>
      <c r="I67" s="31">
        <v>163672.78</v>
      </c>
      <c r="J67" s="31">
        <v>124945.57</v>
      </c>
      <c r="K67" s="31">
        <v>148931</v>
      </c>
      <c r="L67" s="31">
        <v>140982.51999999999</v>
      </c>
      <c r="M67" s="31">
        <v>129063.34</v>
      </c>
      <c r="N67" s="31">
        <v>49497.27</v>
      </c>
      <c r="O67" s="24">
        <v>0</v>
      </c>
      <c r="P67" s="24">
        <v>0</v>
      </c>
      <c r="Q67" s="24">
        <v>785.46</v>
      </c>
      <c r="R67" s="24">
        <v>2463.19</v>
      </c>
      <c r="S67" s="24">
        <v>3530.68</v>
      </c>
      <c r="T67" s="24">
        <v>123999.28</v>
      </c>
      <c r="U67" s="24">
        <v>95888.12</v>
      </c>
      <c r="V67" s="25">
        <f t="shared" si="4"/>
        <v>134845.81</v>
      </c>
      <c r="W67" s="25">
        <f t="shared" si="5"/>
        <v>135022.93</v>
      </c>
      <c r="X67" s="26">
        <f t="shared" si="3"/>
        <v>1.0013135002118345</v>
      </c>
      <c r="Y67" s="25">
        <f t="shared" si="6"/>
        <v>0.44189460544280512</v>
      </c>
    </row>
    <row r="68" spans="1:25">
      <c r="A68" s="27">
        <v>65</v>
      </c>
      <c r="B68" s="27" t="s">
        <v>163</v>
      </c>
      <c r="C68" s="28" t="s">
        <v>331</v>
      </c>
      <c r="D68" s="28" t="s">
        <v>329</v>
      </c>
      <c r="E68" s="32">
        <v>233.11395300000001</v>
      </c>
      <c r="F68" s="29">
        <v>0.71299999999999997</v>
      </c>
      <c r="G68" s="30" t="s">
        <v>257</v>
      </c>
      <c r="H68" s="31">
        <v>70944.02</v>
      </c>
      <c r="I68" s="31">
        <v>75570.850000000006</v>
      </c>
      <c r="J68" s="31">
        <v>82476.84</v>
      </c>
      <c r="K68" s="31">
        <v>88148.62</v>
      </c>
      <c r="L68" s="31">
        <v>93358.66</v>
      </c>
      <c r="M68" s="31">
        <v>35945.46</v>
      </c>
      <c r="N68" s="31">
        <v>99407.21</v>
      </c>
      <c r="O68" s="24">
        <v>911.37</v>
      </c>
      <c r="P68" s="24">
        <v>2227.98</v>
      </c>
      <c r="Q68" s="24">
        <v>2182.4899999999998</v>
      </c>
      <c r="R68" s="24">
        <v>2314.5700000000002</v>
      </c>
      <c r="S68" s="24">
        <v>2530.65</v>
      </c>
      <c r="T68" s="24">
        <v>79062.48</v>
      </c>
      <c r="U68" s="24">
        <v>86527.16</v>
      </c>
      <c r="V68" s="25">
        <f t="shared" ref="V68:V99" si="7">MEDIAN(H68:J68)</f>
        <v>75570.850000000006</v>
      </c>
      <c r="W68" s="25">
        <f t="shared" ref="W68:W99" si="8">MEDIAN(K68:N68)</f>
        <v>90753.64</v>
      </c>
      <c r="X68" s="26">
        <f t="shared" si="3"/>
        <v>1.2009080220746491</v>
      </c>
      <c r="Y68" s="25">
        <f t="shared" ref="Y68:Y99" si="9">_xlfn.T.TEST(H68:J68,K68:N68,2,2)</f>
        <v>0.87559058897811981</v>
      </c>
    </row>
    <row r="69" spans="1:25">
      <c r="A69" s="27">
        <v>66</v>
      </c>
      <c r="B69" s="27" t="s">
        <v>164</v>
      </c>
      <c r="C69" s="28" t="s">
        <v>332</v>
      </c>
      <c r="D69" s="28" t="s">
        <v>329</v>
      </c>
      <c r="E69" s="32">
        <v>274.10449199999999</v>
      </c>
      <c r="F69" s="29">
        <v>0.61599999999999999</v>
      </c>
      <c r="G69" s="30" t="s">
        <v>260</v>
      </c>
      <c r="H69" s="31">
        <v>367202.75</v>
      </c>
      <c r="I69" s="31">
        <v>441882.59</v>
      </c>
      <c r="J69" s="31">
        <v>543228.06000000006</v>
      </c>
      <c r="K69" s="31">
        <v>585983.93999999994</v>
      </c>
      <c r="L69" s="31">
        <v>440163.22</v>
      </c>
      <c r="M69" s="31">
        <v>472558.66</v>
      </c>
      <c r="N69" s="31">
        <v>441535.84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374763.59</v>
      </c>
      <c r="U69" s="24">
        <v>476467.47</v>
      </c>
      <c r="V69" s="25">
        <f t="shared" si="7"/>
        <v>441882.59</v>
      </c>
      <c r="W69" s="25">
        <f t="shared" si="8"/>
        <v>457047.25</v>
      </c>
      <c r="X69" s="26">
        <f t="shared" ref="X69:X132" si="10">W69/V69</f>
        <v>1.0343183016103892</v>
      </c>
      <c r="Y69" s="25">
        <f t="shared" si="9"/>
        <v>0.58649206268158149</v>
      </c>
    </row>
    <row r="70" spans="1:25">
      <c r="A70" s="27">
        <v>67</v>
      </c>
      <c r="B70" s="27" t="s">
        <v>165</v>
      </c>
      <c r="C70" s="28" t="s">
        <v>333</v>
      </c>
      <c r="D70" s="28" t="s">
        <v>334</v>
      </c>
      <c r="E70" s="32">
        <v>104.07075500000001</v>
      </c>
      <c r="F70" s="29">
        <v>0.71</v>
      </c>
      <c r="G70" s="30" t="s">
        <v>257</v>
      </c>
      <c r="H70" s="31">
        <v>423247.28</v>
      </c>
      <c r="I70" s="31">
        <v>189106.56</v>
      </c>
      <c r="J70" s="31">
        <v>327788.03000000003</v>
      </c>
      <c r="K70" s="31">
        <v>406981.12</v>
      </c>
      <c r="L70" s="31">
        <v>150919.92000000001</v>
      </c>
      <c r="M70" s="31">
        <v>416483.34</v>
      </c>
      <c r="N70" s="31">
        <v>636852.18999999994</v>
      </c>
      <c r="O70" s="24">
        <v>12958.79</v>
      </c>
      <c r="P70" s="24">
        <v>40790.300000000003</v>
      </c>
      <c r="Q70" s="24">
        <v>41027.980000000003</v>
      </c>
      <c r="R70" s="24">
        <v>41538.81</v>
      </c>
      <c r="S70" s="24">
        <v>39033.21</v>
      </c>
      <c r="T70" s="24">
        <v>389362.88</v>
      </c>
      <c r="U70" s="24">
        <v>451931.34</v>
      </c>
      <c r="V70" s="25">
        <f t="shared" si="7"/>
        <v>327788.03000000003</v>
      </c>
      <c r="W70" s="25">
        <f t="shared" si="8"/>
        <v>411732.23</v>
      </c>
      <c r="X70" s="26">
        <f t="shared" si="10"/>
        <v>1.2560929390862745</v>
      </c>
      <c r="Y70" s="25">
        <f t="shared" si="9"/>
        <v>0.5238824565353366</v>
      </c>
    </row>
    <row r="71" spans="1:25">
      <c r="A71" s="27">
        <v>68</v>
      </c>
      <c r="B71" s="27" t="s">
        <v>166</v>
      </c>
      <c r="C71" s="28" t="s">
        <v>335</v>
      </c>
      <c r="D71" s="28" t="s">
        <v>334</v>
      </c>
      <c r="E71" s="32">
        <v>186.018585</v>
      </c>
      <c r="F71" s="29">
        <v>0.58499999999999996</v>
      </c>
      <c r="G71" s="30" t="s">
        <v>257</v>
      </c>
      <c r="H71" s="31">
        <v>198094.67</v>
      </c>
      <c r="I71" s="31">
        <v>174539.14</v>
      </c>
      <c r="J71" s="31">
        <v>154579.95000000001</v>
      </c>
      <c r="K71" s="31">
        <v>173674.64</v>
      </c>
      <c r="L71" s="31">
        <v>168399.77</v>
      </c>
      <c r="M71" s="31">
        <v>149354.39000000001</v>
      </c>
      <c r="N71" s="31">
        <v>166064.62</v>
      </c>
      <c r="O71" s="24">
        <v>0</v>
      </c>
      <c r="P71" s="24">
        <v>3518.09</v>
      </c>
      <c r="Q71" s="24">
        <v>2043.7</v>
      </c>
      <c r="R71" s="24">
        <v>0</v>
      </c>
      <c r="S71" s="24">
        <v>0</v>
      </c>
      <c r="T71" s="24">
        <v>151832.82999999999</v>
      </c>
      <c r="U71" s="24">
        <v>170693.47</v>
      </c>
      <c r="V71" s="25">
        <f t="shared" si="7"/>
        <v>174539.14</v>
      </c>
      <c r="W71" s="25">
        <f t="shared" si="8"/>
        <v>167232.19500000001</v>
      </c>
      <c r="X71" s="26">
        <f t="shared" si="10"/>
        <v>0.9581357797454485</v>
      </c>
      <c r="Y71" s="25">
        <f t="shared" si="9"/>
        <v>0.39507830314309977</v>
      </c>
    </row>
    <row r="72" spans="1:25">
      <c r="A72" s="27">
        <v>69</v>
      </c>
      <c r="B72" s="27" t="s">
        <v>167</v>
      </c>
      <c r="C72" s="28" t="s">
        <v>336</v>
      </c>
      <c r="D72" s="28" t="s">
        <v>334</v>
      </c>
      <c r="E72" s="32">
        <v>385.13137799999998</v>
      </c>
      <c r="F72" s="29">
        <v>0.65800000000000003</v>
      </c>
      <c r="G72" s="30" t="s">
        <v>257</v>
      </c>
      <c r="H72" s="31">
        <v>1941068.88</v>
      </c>
      <c r="I72" s="31">
        <v>2283664.75</v>
      </c>
      <c r="J72" s="31">
        <v>2117505.25</v>
      </c>
      <c r="K72" s="31">
        <v>1818880</v>
      </c>
      <c r="L72" s="31">
        <v>2219296.25</v>
      </c>
      <c r="M72" s="31">
        <v>2020399.88</v>
      </c>
      <c r="N72" s="31">
        <v>1732484.62</v>
      </c>
      <c r="O72" s="24">
        <v>10384.57</v>
      </c>
      <c r="P72" s="24">
        <v>0</v>
      </c>
      <c r="Q72" s="24">
        <v>0</v>
      </c>
      <c r="R72" s="24">
        <v>0</v>
      </c>
      <c r="S72" s="24">
        <v>0</v>
      </c>
      <c r="T72" s="24">
        <v>1948119.88</v>
      </c>
      <c r="U72" s="24">
        <v>1791662.5</v>
      </c>
      <c r="V72" s="25">
        <f t="shared" si="7"/>
        <v>2117505.25</v>
      </c>
      <c r="W72" s="25">
        <f t="shared" si="8"/>
        <v>1919639.94</v>
      </c>
      <c r="X72" s="26">
        <f t="shared" si="10"/>
        <v>0.90655734619784289</v>
      </c>
      <c r="Y72" s="25">
        <f t="shared" si="9"/>
        <v>0.32664758850943915</v>
      </c>
    </row>
    <row r="73" spans="1:25">
      <c r="A73" s="27">
        <v>70</v>
      </c>
      <c r="B73" s="27" t="s">
        <v>168</v>
      </c>
      <c r="C73" s="28" t="s">
        <v>337</v>
      </c>
      <c r="D73" s="28" t="s">
        <v>338</v>
      </c>
      <c r="E73" s="32">
        <v>444.16796900000003</v>
      </c>
      <c r="F73" s="29">
        <v>2.1869999999999998</v>
      </c>
      <c r="G73" s="30" t="s">
        <v>257</v>
      </c>
      <c r="H73" s="31">
        <v>17718.48</v>
      </c>
      <c r="I73" s="31">
        <v>50548.44</v>
      </c>
      <c r="J73" s="31">
        <v>28614.38</v>
      </c>
      <c r="K73" s="31">
        <v>31180.720000000001</v>
      </c>
      <c r="L73" s="31">
        <v>29675.38</v>
      </c>
      <c r="M73" s="31">
        <v>13844.08</v>
      </c>
      <c r="N73" s="31">
        <v>48102.42</v>
      </c>
      <c r="O73" s="24">
        <v>18329.14</v>
      </c>
      <c r="P73" s="24">
        <v>19529.060000000001</v>
      </c>
      <c r="Q73" s="24">
        <v>0</v>
      </c>
      <c r="R73" s="24">
        <v>0</v>
      </c>
      <c r="S73" s="24">
        <v>0</v>
      </c>
      <c r="T73" s="24">
        <v>21627.09</v>
      </c>
      <c r="U73" s="24">
        <v>36356.74</v>
      </c>
      <c r="V73" s="25">
        <f t="shared" si="7"/>
        <v>28614.38</v>
      </c>
      <c r="W73" s="25">
        <f t="shared" si="8"/>
        <v>30428.050000000003</v>
      </c>
      <c r="X73" s="26">
        <f t="shared" si="10"/>
        <v>1.0633831660864224</v>
      </c>
      <c r="Y73" s="25">
        <f t="shared" si="9"/>
        <v>0.89585764079743702</v>
      </c>
    </row>
    <row r="74" spans="1:25">
      <c r="A74" s="27">
        <v>71</v>
      </c>
      <c r="B74" s="27" t="s">
        <v>169</v>
      </c>
      <c r="C74" s="28" t="s">
        <v>339</v>
      </c>
      <c r="D74" s="28" t="s">
        <v>340</v>
      </c>
      <c r="E74" s="32">
        <v>133.097229</v>
      </c>
      <c r="F74" s="29">
        <v>0.60299999999999998</v>
      </c>
      <c r="G74" s="30" t="s">
        <v>257</v>
      </c>
      <c r="H74" s="31">
        <v>22543.56</v>
      </c>
      <c r="I74" s="31">
        <v>48035.54</v>
      </c>
      <c r="J74" s="31">
        <v>47100.84</v>
      </c>
      <c r="K74" s="31">
        <v>34347.93</v>
      </c>
      <c r="L74" s="31">
        <v>45391.49</v>
      </c>
      <c r="M74" s="31">
        <v>54337.61</v>
      </c>
      <c r="N74" s="31">
        <v>84688.22</v>
      </c>
      <c r="O74" s="24">
        <v>7573.41</v>
      </c>
      <c r="P74" s="24">
        <v>24053.7</v>
      </c>
      <c r="Q74" s="24">
        <v>20734.87</v>
      </c>
      <c r="R74" s="24">
        <v>37733.43</v>
      </c>
      <c r="S74" s="24">
        <v>26573.29</v>
      </c>
      <c r="T74" s="24">
        <v>42650.69</v>
      </c>
      <c r="U74" s="24">
        <v>67176.55</v>
      </c>
      <c r="V74" s="25">
        <f t="shared" si="7"/>
        <v>47100.84</v>
      </c>
      <c r="W74" s="25">
        <f t="shared" si="8"/>
        <v>49864.55</v>
      </c>
      <c r="X74" s="26">
        <f t="shared" si="10"/>
        <v>1.0586764482331952</v>
      </c>
      <c r="Y74" s="25">
        <f t="shared" si="9"/>
        <v>0.3368947338328353</v>
      </c>
    </row>
    <row r="75" spans="1:25">
      <c r="A75" s="27">
        <v>72</v>
      </c>
      <c r="B75" s="27" t="s">
        <v>170</v>
      </c>
      <c r="C75" s="28" t="s">
        <v>341</v>
      </c>
      <c r="D75" s="28" t="s">
        <v>340</v>
      </c>
      <c r="E75" s="32">
        <v>176.102844</v>
      </c>
      <c r="F75" s="29">
        <v>0.65500000000000003</v>
      </c>
      <c r="G75" s="30" t="s">
        <v>257</v>
      </c>
      <c r="H75" s="31">
        <v>186467.48</v>
      </c>
      <c r="I75" s="31">
        <v>252707.05</v>
      </c>
      <c r="J75" s="31">
        <v>390492.22</v>
      </c>
      <c r="K75" s="31">
        <v>224053.42</v>
      </c>
      <c r="L75" s="31">
        <v>265937.09000000003</v>
      </c>
      <c r="M75" s="31">
        <v>311431.15999999997</v>
      </c>
      <c r="N75" s="31">
        <v>459795.03</v>
      </c>
      <c r="O75" s="24">
        <v>10371.86</v>
      </c>
      <c r="P75" s="24">
        <v>5257.77</v>
      </c>
      <c r="Q75" s="24">
        <v>14546.78</v>
      </c>
      <c r="R75" s="24">
        <v>18289.52</v>
      </c>
      <c r="S75" s="24">
        <v>24622.89</v>
      </c>
      <c r="T75" s="24">
        <v>276342.65999999997</v>
      </c>
      <c r="U75" s="24">
        <v>269706.06</v>
      </c>
      <c r="V75" s="25">
        <f t="shared" si="7"/>
        <v>252707.05</v>
      </c>
      <c r="W75" s="25">
        <f t="shared" si="8"/>
        <v>288684.125</v>
      </c>
      <c r="X75" s="26">
        <f t="shared" si="10"/>
        <v>1.1423667246323361</v>
      </c>
      <c r="Y75" s="25">
        <f t="shared" si="9"/>
        <v>0.64403359749154143</v>
      </c>
    </row>
    <row r="76" spans="1:25">
      <c r="A76" s="27">
        <v>73</v>
      </c>
      <c r="B76" s="27" t="s">
        <v>171</v>
      </c>
      <c r="C76" s="28" t="s">
        <v>342</v>
      </c>
      <c r="D76" s="28" t="s">
        <v>343</v>
      </c>
      <c r="E76" s="32">
        <v>146.16520700000001</v>
      </c>
      <c r="F76" s="29">
        <v>0.60299999999999998</v>
      </c>
      <c r="G76" s="30" t="s">
        <v>257</v>
      </c>
      <c r="H76" s="31">
        <v>70289.740000000005</v>
      </c>
      <c r="I76" s="31">
        <v>138806.01999999999</v>
      </c>
      <c r="J76" s="31">
        <v>104542.22</v>
      </c>
      <c r="K76" s="31">
        <v>49604.42</v>
      </c>
      <c r="L76" s="31">
        <v>63914.04</v>
      </c>
      <c r="M76" s="31">
        <v>119329.66</v>
      </c>
      <c r="N76" s="31">
        <v>61552.59</v>
      </c>
      <c r="O76" s="24">
        <v>0</v>
      </c>
      <c r="P76" s="24">
        <v>14402.03</v>
      </c>
      <c r="Q76" s="24">
        <v>9722.92</v>
      </c>
      <c r="R76" s="24">
        <v>7867.89</v>
      </c>
      <c r="S76" s="24">
        <v>7043.36</v>
      </c>
      <c r="T76" s="24">
        <v>92876.35</v>
      </c>
      <c r="U76" s="24">
        <v>103610.72</v>
      </c>
      <c r="V76" s="25">
        <f t="shared" si="7"/>
        <v>104542.22</v>
      </c>
      <c r="W76" s="25">
        <f t="shared" si="8"/>
        <v>62733.315000000002</v>
      </c>
      <c r="X76" s="26">
        <f t="shared" si="10"/>
        <v>0.60007636149299304</v>
      </c>
      <c r="Y76" s="25">
        <f t="shared" si="9"/>
        <v>0.26660939876108952</v>
      </c>
    </row>
    <row r="77" spans="1:25">
      <c r="A77" s="27">
        <v>74</v>
      </c>
      <c r="B77" s="27" t="s">
        <v>172</v>
      </c>
      <c r="C77" s="28" t="s">
        <v>344</v>
      </c>
      <c r="D77" s="28" t="s">
        <v>343</v>
      </c>
      <c r="E77" s="32">
        <v>203.22297699999999</v>
      </c>
      <c r="F77" s="29">
        <v>0.60399999999999998</v>
      </c>
      <c r="G77" s="30" t="s">
        <v>257</v>
      </c>
      <c r="H77" s="31">
        <v>161372.60999999999</v>
      </c>
      <c r="I77" s="31">
        <v>221608.19</v>
      </c>
      <c r="J77" s="31">
        <v>166926.04999999999</v>
      </c>
      <c r="K77" s="31">
        <v>193697.27</v>
      </c>
      <c r="L77" s="31">
        <v>199348.62</v>
      </c>
      <c r="M77" s="31">
        <v>236756.31</v>
      </c>
      <c r="N77" s="31">
        <v>200107.92</v>
      </c>
      <c r="O77" s="24">
        <v>0</v>
      </c>
      <c r="P77" s="24">
        <v>33958.5</v>
      </c>
      <c r="Q77" s="24">
        <v>26629.99</v>
      </c>
      <c r="R77" s="24">
        <v>22574.59</v>
      </c>
      <c r="S77" s="24">
        <v>16651.919999999998</v>
      </c>
      <c r="T77" s="24">
        <v>290836.15999999997</v>
      </c>
      <c r="U77" s="24">
        <v>321981.34000000003</v>
      </c>
      <c r="V77" s="25">
        <f t="shared" si="7"/>
        <v>166926.04999999999</v>
      </c>
      <c r="W77" s="25">
        <f t="shared" si="8"/>
        <v>199728.27000000002</v>
      </c>
      <c r="X77" s="26">
        <f t="shared" si="10"/>
        <v>1.1965074953849326</v>
      </c>
      <c r="Y77" s="25">
        <f t="shared" si="9"/>
        <v>0.27801151548556746</v>
      </c>
    </row>
    <row r="78" spans="1:25">
      <c r="A78" s="27">
        <v>75</v>
      </c>
      <c r="B78" s="27" t="s">
        <v>173</v>
      </c>
      <c r="C78" s="28" t="s">
        <v>345</v>
      </c>
      <c r="D78" s="28" t="s">
        <v>346</v>
      </c>
      <c r="E78" s="32">
        <v>308.09884599999998</v>
      </c>
      <c r="F78" s="29">
        <v>0.61599999999999999</v>
      </c>
      <c r="G78" s="30" t="s">
        <v>260</v>
      </c>
      <c r="H78" s="31">
        <v>2287673.25</v>
      </c>
      <c r="I78" s="31">
        <v>2304676.25</v>
      </c>
      <c r="J78" s="31">
        <v>2261887.25</v>
      </c>
      <c r="K78" s="31">
        <v>1879170.62</v>
      </c>
      <c r="L78" s="31">
        <v>3078624.75</v>
      </c>
      <c r="M78" s="31">
        <v>1930887</v>
      </c>
      <c r="N78" s="31">
        <v>2296984.75</v>
      </c>
      <c r="O78" s="24">
        <v>1603.67</v>
      </c>
      <c r="P78" s="24">
        <v>0</v>
      </c>
      <c r="Q78" s="24">
        <v>0</v>
      </c>
      <c r="R78" s="24">
        <v>0</v>
      </c>
      <c r="S78" s="24">
        <v>0</v>
      </c>
      <c r="T78" s="24">
        <v>2427097.75</v>
      </c>
      <c r="U78" s="24">
        <v>2641464.75</v>
      </c>
      <c r="V78" s="25">
        <f t="shared" si="7"/>
        <v>2287673.25</v>
      </c>
      <c r="W78" s="25">
        <f t="shared" si="8"/>
        <v>2113935.875</v>
      </c>
      <c r="X78" s="26">
        <f t="shared" si="10"/>
        <v>0.92405498687367171</v>
      </c>
      <c r="Y78" s="25">
        <f t="shared" si="9"/>
        <v>0.97296742017802607</v>
      </c>
    </row>
    <row r="79" spans="1:25">
      <c r="A79" s="27">
        <v>76</v>
      </c>
      <c r="B79" s="27" t="s">
        <v>174</v>
      </c>
      <c r="C79" s="28" t="s">
        <v>347</v>
      </c>
      <c r="D79" s="28" t="s">
        <v>346</v>
      </c>
      <c r="E79" s="32">
        <v>324.09887700000002</v>
      </c>
      <c r="F79" s="29">
        <v>0.66900000000000004</v>
      </c>
      <c r="G79" s="30" t="s">
        <v>260</v>
      </c>
      <c r="H79" s="31">
        <v>224567.77</v>
      </c>
      <c r="I79" s="31">
        <v>145215.07999999999</v>
      </c>
      <c r="J79" s="31">
        <v>199022.75</v>
      </c>
      <c r="K79" s="31">
        <v>131823.54999999999</v>
      </c>
      <c r="L79" s="31">
        <v>149231.85999999999</v>
      </c>
      <c r="M79" s="31">
        <v>190244.27</v>
      </c>
      <c r="N79" s="31">
        <v>107181.68</v>
      </c>
      <c r="O79" s="24">
        <v>2121.9699999999998</v>
      </c>
      <c r="P79" s="24">
        <v>743.34</v>
      </c>
      <c r="Q79" s="24">
        <v>0</v>
      </c>
      <c r="R79" s="24">
        <v>0</v>
      </c>
      <c r="S79" s="24">
        <v>0</v>
      </c>
      <c r="T79" s="24">
        <v>112407.09</v>
      </c>
      <c r="U79" s="24">
        <v>76913.240000000005</v>
      </c>
      <c r="V79" s="25">
        <f t="shared" si="7"/>
        <v>199022.75</v>
      </c>
      <c r="W79" s="25">
        <f t="shared" si="8"/>
        <v>140527.70499999999</v>
      </c>
      <c r="X79" s="26">
        <f t="shared" si="10"/>
        <v>0.70608865066933302</v>
      </c>
      <c r="Y79" s="25">
        <f t="shared" si="9"/>
        <v>0.17501110254210731</v>
      </c>
    </row>
    <row r="80" spans="1:25">
      <c r="A80" s="27">
        <v>77</v>
      </c>
      <c r="B80" s="27" t="s">
        <v>175</v>
      </c>
      <c r="C80" s="28" t="s">
        <v>348</v>
      </c>
      <c r="D80" s="28" t="s">
        <v>346</v>
      </c>
      <c r="E80" s="32">
        <v>258.035706</v>
      </c>
      <c r="F80" s="29">
        <v>1.8029999999999999</v>
      </c>
      <c r="G80" s="30" t="s">
        <v>260</v>
      </c>
      <c r="H80" s="31">
        <v>29918.65</v>
      </c>
      <c r="I80" s="31">
        <v>61925</v>
      </c>
      <c r="J80" s="31">
        <v>11976.64</v>
      </c>
      <c r="K80" s="31">
        <v>9535.5300000000007</v>
      </c>
      <c r="L80" s="31">
        <v>10481.73</v>
      </c>
      <c r="M80" s="31">
        <v>19129.8</v>
      </c>
      <c r="N80" s="31">
        <v>2332.91</v>
      </c>
      <c r="O80" s="24">
        <v>0</v>
      </c>
      <c r="P80" s="24">
        <v>1147.3499999999999</v>
      </c>
      <c r="Q80" s="24">
        <v>0</v>
      </c>
      <c r="R80" s="24">
        <v>0</v>
      </c>
      <c r="S80" s="24">
        <v>0</v>
      </c>
      <c r="T80" s="24">
        <v>8208.07</v>
      </c>
      <c r="U80" s="24">
        <v>15107.2</v>
      </c>
      <c r="V80" s="25">
        <f t="shared" si="7"/>
        <v>29918.65</v>
      </c>
      <c r="W80" s="25">
        <f t="shared" si="8"/>
        <v>10008.630000000001</v>
      </c>
      <c r="X80" s="26">
        <f t="shared" si="10"/>
        <v>0.33452812877586391</v>
      </c>
      <c r="Y80" s="25">
        <f t="shared" si="9"/>
        <v>0.11865945842552345</v>
      </c>
    </row>
    <row r="81" spans="1:25">
      <c r="A81" s="27">
        <v>78</v>
      </c>
      <c r="B81" s="27" t="s">
        <v>176</v>
      </c>
      <c r="C81" s="28" t="s">
        <v>349</v>
      </c>
      <c r="D81" s="28" t="s">
        <v>346</v>
      </c>
      <c r="E81" s="32">
        <v>178.07067900000001</v>
      </c>
      <c r="F81" s="29">
        <v>1.7769999999999999</v>
      </c>
      <c r="G81" s="30" t="s">
        <v>260</v>
      </c>
      <c r="H81" s="31">
        <v>0</v>
      </c>
      <c r="I81" s="31">
        <v>1350.91</v>
      </c>
      <c r="J81" s="31">
        <v>28873.09</v>
      </c>
      <c r="K81" s="31">
        <v>7614.27</v>
      </c>
      <c r="L81" s="31">
        <v>16427.87</v>
      </c>
      <c r="M81" s="31">
        <v>75765.45</v>
      </c>
      <c r="N81" s="31">
        <v>13197.32</v>
      </c>
      <c r="O81" s="24">
        <v>0</v>
      </c>
      <c r="P81" s="24">
        <v>1501.13</v>
      </c>
      <c r="Q81" s="24">
        <v>938.41</v>
      </c>
      <c r="R81" s="24">
        <v>899.66</v>
      </c>
      <c r="S81" s="24">
        <v>1701.58</v>
      </c>
      <c r="T81" s="24">
        <v>23408.560000000001</v>
      </c>
      <c r="U81" s="24">
        <v>20653.919999999998</v>
      </c>
      <c r="V81" s="25">
        <f t="shared" si="7"/>
        <v>1350.91</v>
      </c>
      <c r="W81" s="25">
        <f t="shared" si="8"/>
        <v>14812.594999999999</v>
      </c>
      <c r="X81" s="26">
        <f t="shared" si="10"/>
        <v>10.96490143680926</v>
      </c>
      <c r="Y81" s="25">
        <f t="shared" si="9"/>
        <v>0.41457947619917657</v>
      </c>
    </row>
    <row r="82" spans="1:25">
      <c r="A82" s="27">
        <v>79</v>
      </c>
      <c r="B82" s="27" t="s">
        <v>177</v>
      </c>
      <c r="C82" s="28" t="s">
        <v>350</v>
      </c>
      <c r="D82" s="28" t="s">
        <v>346</v>
      </c>
      <c r="E82" s="32">
        <v>131.03500399999999</v>
      </c>
      <c r="F82" s="29">
        <v>0.69099999999999995</v>
      </c>
      <c r="G82" s="30" t="s">
        <v>260</v>
      </c>
      <c r="H82" s="31">
        <v>1045576.5</v>
      </c>
      <c r="I82" s="31">
        <v>1573485</v>
      </c>
      <c r="J82" s="31">
        <v>1171388</v>
      </c>
      <c r="K82" s="31">
        <v>1060992.75</v>
      </c>
      <c r="L82" s="31">
        <v>1281980.8799999999</v>
      </c>
      <c r="M82" s="31">
        <v>973753.75</v>
      </c>
      <c r="N82" s="31">
        <v>692437.06</v>
      </c>
      <c r="O82" s="24">
        <v>54837.36</v>
      </c>
      <c r="P82" s="24">
        <v>8228.64</v>
      </c>
      <c r="Q82" s="24">
        <v>2744.19</v>
      </c>
      <c r="R82" s="24">
        <v>5929.82</v>
      </c>
      <c r="S82" s="24">
        <v>16270.96</v>
      </c>
      <c r="T82" s="24">
        <v>833594.56</v>
      </c>
      <c r="U82" s="24">
        <v>1230338.1200000001</v>
      </c>
      <c r="V82" s="25">
        <f t="shared" si="7"/>
        <v>1171388</v>
      </c>
      <c r="W82" s="25">
        <f t="shared" si="8"/>
        <v>1017373.25</v>
      </c>
      <c r="X82" s="26">
        <f t="shared" si="10"/>
        <v>0.86851944018548932</v>
      </c>
      <c r="Y82" s="25">
        <f t="shared" si="9"/>
        <v>0.24094916129015054</v>
      </c>
    </row>
    <row r="83" spans="1:25">
      <c r="A83" s="27">
        <v>80</v>
      </c>
      <c r="B83" s="27" t="s">
        <v>178</v>
      </c>
      <c r="C83" s="28" t="s">
        <v>351</v>
      </c>
      <c r="D83" s="28" t="s">
        <v>352</v>
      </c>
      <c r="E83" s="32">
        <v>210.028549</v>
      </c>
      <c r="F83" s="29">
        <v>0.57999999999999996</v>
      </c>
      <c r="G83" s="30" t="s">
        <v>260</v>
      </c>
      <c r="H83" s="31">
        <v>151365.89000000001</v>
      </c>
      <c r="I83" s="31">
        <v>113906.15</v>
      </c>
      <c r="J83" s="31">
        <v>334211.81</v>
      </c>
      <c r="K83" s="31">
        <v>180388.31</v>
      </c>
      <c r="L83" s="31">
        <v>191303.94</v>
      </c>
      <c r="M83" s="31">
        <v>169618.39</v>
      </c>
      <c r="N83" s="31">
        <v>244969.06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218950.8</v>
      </c>
      <c r="U83" s="24">
        <v>204234.2</v>
      </c>
      <c r="V83" s="25">
        <f t="shared" si="7"/>
        <v>151365.89000000001</v>
      </c>
      <c r="W83" s="25">
        <f t="shared" si="8"/>
        <v>185846.125</v>
      </c>
      <c r="X83" s="26">
        <f t="shared" si="10"/>
        <v>1.2277939567494367</v>
      </c>
      <c r="Y83" s="25">
        <f t="shared" si="9"/>
        <v>0.95899166856146256</v>
      </c>
    </row>
    <row r="84" spans="1:25">
      <c r="A84" s="27">
        <v>81</v>
      </c>
      <c r="B84" s="27" t="s">
        <v>179</v>
      </c>
      <c r="C84" s="28" t="s">
        <v>353</v>
      </c>
      <c r="D84" s="28" t="s">
        <v>352</v>
      </c>
      <c r="E84" s="32">
        <v>132.07676699999999</v>
      </c>
      <c r="F84" s="29">
        <v>0.66600000000000004</v>
      </c>
      <c r="G84" s="30" t="s">
        <v>257</v>
      </c>
      <c r="H84" s="31">
        <v>12630229</v>
      </c>
      <c r="I84" s="31">
        <v>10637860</v>
      </c>
      <c r="J84" s="31">
        <v>17461456</v>
      </c>
      <c r="K84" s="31">
        <v>13383787</v>
      </c>
      <c r="L84" s="31">
        <v>11726952</v>
      </c>
      <c r="M84" s="31">
        <v>17763390</v>
      </c>
      <c r="N84" s="31">
        <v>23627144</v>
      </c>
      <c r="O84" s="24">
        <v>147526.92000000001</v>
      </c>
      <c r="P84" s="24">
        <v>63903.94</v>
      </c>
      <c r="Q84" s="24">
        <v>111185.66</v>
      </c>
      <c r="R84" s="24">
        <v>161081.60999999999</v>
      </c>
      <c r="S84" s="24">
        <v>209732.25</v>
      </c>
      <c r="T84" s="24">
        <v>15166027</v>
      </c>
      <c r="U84" s="24">
        <v>16213071</v>
      </c>
      <c r="V84" s="25">
        <f t="shared" si="7"/>
        <v>12630229</v>
      </c>
      <c r="W84" s="25">
        <f t="shared" si="8"/>
        <v>15573588.5</v>
      </c>
      <c r="X84" s="26">
        <f t="shared" si="10"/>
        <v>1.2330408656881835</v>
      </c>
      <c r="Y84" s="25">
        <f t="shared" si="9"/>
        <v>0.43250572811400845</v>
      </c>
    </row>
    <row r="85" spans="1:25">
      <c r="A85" s="27">
        <v>82</v>
      </c>
      <c r="B85" s="27" t="s">
        <v>180</v>
      </c>
      <c r="C85" s="28" t="s">
        <v>354</v>
      </c>
      <c r="D85" s="28" t="s">
        <v>352</v>
      </c>
      <c r="E85" s="32">
        <v>114.066261</v>
      </c>
      <c r="F85" s="29">
        <v>0.68799999999999994</v>
      </c>
      <c r="G85" s="30" t="s">
        <v>257</v>
      </c>
      <c r="H85" s="31">
        <v>3128583</v>
      </c>
      <c r="I85" s="31">
        <v>2036857.88</v>
      </c>
      <c r="J85" s="31">
        <v>3098730.25</v>
      </c>
      <c r="K85" s="31">
        <v>2623444.25</v>
      </c>
      <c r="L85" s="31">
        <v>2591073.75</v>
      </c>
      <c r="M85" s="31">
        <v>3214321.25</v>
      </c>
      <c r="N85" s="31">
        <v>3390825.75</v>
      </c>
      <c r="O85" s="24">
        <v>6802.32</v>
      </c>
      <c r="P85" s="24">
        <v>14560.06</v>
      </c>
      <c r="Q85" s="24">
        <v>17001.84</v>
      </c>
      <c r="R85" s="24">
        <v>25605.69</v>
      </c>
      <c r="S85" s="24">
        <v>27863.41</v>
      </c>
      <c r="T85" s="24">
        <v>3071384.75</v>
      </c>
      <c r="U85" s="24">
        <v>3055260.75</v>
      </c>
      <c r="V85" s="25">
        <f t="shared" si="7"/>
        <v>3098730.25</v>
      </c>
      <c r="W85" s="25">
        <f t="shared" si="8"/>
        <v>2918882.75</v>
      </c>
      <c r="X85" s="26">
        <f t="shared" si="10"/>
        <v>0.94196090479318106</v>
      </c>
      <c r="Y85" s="25">
        <f t="shared" si="9"/>
        <v>0.62560221373589808</v>
      </c>
    </row>
    <row r="86" spans="1:25">
      <c r="A86" s="27">
        <v>83</v>
      </c>
      <c r="B86" s="27" t="s">
        <v>181</v>
      </c>
      <c r="C86" s="28" t="s">
        <v>355</v>
      </c>
      <c r="D86" s="28" t="s">
        <v>352</v>
      </c>
      <c r="E86" s="32">
        <v>132.06564299999999</v>
      </c>
      <c r="F86" s="29">
        <v>0.70499999999999996</v>
      </c>
      <c r="G86" s="30" t="s">
        <v>257</v>
      </c>
      <c r="H86" s="31">
        <v>196854.27</v>
      </c>
      <c r="I86" s="31">
        <v>166157</v>
      </c>
      <c r="J86" s="31">
        <v>204801.05</v>
      </c>
      <c r="K86" s="31">
        <v>187675.64</v>
      </c>
      <c r="L86" s="31">
        <v>175712.75</v>
      </c>
      <c r="M86" s="31">
        <v>251922.88</v>
      </c>
      <c r="N86" s="31">
        <v>181260.39</v>
      </c>
      <c r="O86" s="24">
        <v>26917.38</v>
      </c>
      <c r="P86" s="24">
        <v>76214.61</v>
      </c>
      <c r="Q86" s="24">
        <v>76214.679999999993</v>
      </c>
      <c r="R86" s="24">
        <v>60360.89</v>
      </c>
      <c r="S86" s="24">
        <v>55498.64</v>
      </c>
      <c r="T86" s="24">
        <v>243120.42</v>
      </c>
      <c r="U86" s="24">
        <v>191599.95</v>
      </c>
      <c r="V86" s="25">
        <f t="shared" si="7"/>
        <v>196854.27</v>
      </c>
      <c r="W86" s="25">
        <f t="shared" si="8"/>
        <v>184468.01500000001</v>
      </c>
      <c r="X86" s="26">
        <f t="shared" si="10"/>
        <v>0.93707906361391102</v>
      </c>
      <c r="Y86" s="25">
        <f t="shared" si="9"/>
        <v>0.68832005756491998</v>
      </c>
    </row>
    <row r="87" spans="1:25">
      <c r="A87" s="27">
        <v>84</v>
      </c>
      <c r="B87" s="27" t="s">
        <v>182</v>
      </c>
      <c r="C87" s="28" t="s">
        <v>356</v>
      </c>
      <c r="D87" s="28" t="s">
        <v>357</v>
      </c>
      <c r="E87" s="32">
        <v>218.10342399999999</v>
      </c>
      <c r="F87" s="29">
        <v>0.69</v>
      </c>
      <c r="G87" s="30" t="s">
        <v>260</v>
      </c>
      <c r="H87" s="31">
        <v>4794944</v>
      </c>
      <c r="I87" s="31">
        <v>7228096</v>
      </c>
      <c r="J87" s="31">
        <v>5271757.5</v>
      </c>
      <c r="K87" s="31">
        <v>5188078</v>
      </c>
      <c r="L87" s="31">
        <v>5343722.5</v>
      </c>
      <c r="M87" s="31">
        <v>4606767</v>
      </c>
      <c r="N87" s="31">
        <v>5389155.5</v>
      </c>
      <c r="O87" s="24">
        <v>1210.6400000000001</v>
      </c>
      <c r="P87" s="24">
        <v>0</v>
      </c>
      <c r="Q87" s="24">
        <v>903.43</v>
      </c>
      <c r="R87" s="24">
        <v>1146.74</v>
      </c>
      <c r="S87" s="24">
        <v>750.25</v>
      </c>
      <c r="T87" s="24">
        <v>5271492.5</v>
      </c>
      <c r="U87" s="24">
        <v>4740445.5</v>
      </c>
      <c r="V87" s="25">
        <f t="shared" si="7"/>
        <v>5271757.5</v>
      </c>
      <c r="W87" s="25">
        <f t="shared" si="8"/>
        <v>5265900.25</v>
      </c>
      <c r="X87" s="26">
        <f t="shared" si="10"/>
        <v>0.9988889378921546</v>
      </c>
      <c r="Y87" s="25">
        <f t="shared" si="9"/>
        <v>0.38045197301647221</v>
      </c>
    </row>
    <row r="88" spans="1:25">
      <c r="A88" s="27">
        <v>85</v>
      </c>
      <c r="B88" s="27" t="s">
        <v>183</v>
      </c>
      <c r="C88" s="28" t="s">
        <v>358</v>
      </c>
      <c r="D88" s="28" t="s">
        <v>357</v>
      </c>
      <c r="E88" s="32">
        <v>115.050301</v>
      </c>
      <c r="F88" s="29">
        <v>0.68100000000000005</v>
      </c>
      <c r="G88" s="30" t="s">
        <v>257</v>
      </c>
      <c r="H88" s="31">
        <v>212000.67</v>
      </c>
      <c r="I88" s="31">
        <v>183988.05</v>
      </c>
      <c r="J88" s="31">
        <v>210067.11</v>
      </c>
      <c r="K88" s="31">
        <v>236727.5</v>
      </c>
      <c r="L88" s="31">
        <v>277624.15999999997</v>
      </c>
      <c r="M88" s="31">
        <v>199563.7</v>
      </c>
      <c r="N88" s="31">
        <v>176478.95</v>
      </c>
      <c r="O88" s="24">
        <v>6640.02</v>
      </c>
      <c r="P88" s="24">
        <v>10397.41</v>
      </c>
      <c r="Q88" s="24">
        <v>14187.14</v>
      </c>
      <c r="R88" s="24">
        <v>7004</v>
      </c>
      <c r="S88" s="24">
        <v>16834.71</v>
      </c>
      <c r="T88" s="24">
        <v>176683.55</v>
      </c>
      <c r="U88" s="24">
        <v>231224.83</v>
      </c>
      <c r="V88" s="25">
        <f t="shared" si="7"/>
        <v>210067.11</v>
      </c>
      <c r="W88" s="25">
        <f t="shared" si="8"/>
        <v>218145.6</v>
      </c>
      <c r="X88" s="26">
        <f t="shared" si="10"/>
        <v>1.0384567103341404</v>
      </c>
      <c r="Y88" s="25">
        <f t="shared" si="9"/>
        <v>0.48446540386762366</v>
      </c>
    </row>
    <row r="89" spans="1:25">
      <c r="A89" s="27">
        <v>86</v>
      </c>
      <c r="B89" s="27" t="s">
        <v>184</v>
      </c>
      <c r="C89" s="28" t="s">
        <v>359</v>
      </c>
      <c r="D89" s="28" t="s">
        <v>360</v>
      </c>
      <c r="E89" s="32">
        <v>124.007401</v>
      </c>
      <c r="F89" s="29">
        <v>0.65600000000000003</v>
      </c>
      <c r="G89" s="30" t="s">
        <v>260</v>
      </c>
      <c r="H89" s="31">
        <v>30397.42</v>
      </c>
      <c r="I89" s="31">
        <v>215587.39</v>
      </c>
      <c r="J89" s="31">
        <v>204379.88</v>
      </c>
      <c r="K89" s="31">
        <v>106328.38</v>
      </c>
      <c r="L89" s="31">
        <v>156609.78</v>
      </c>
      <c r="M89" s="31">
        <v>183642.88</v>
      </c>
      <c r="N89" s="31">
        <v>247952.7</v>
      </c>
      <c r="O89" s="24">
        <v>8032.51</v>
      </c>
      <c r="P89" s="24">
        <v>3460.48</v>
      </c>
      <c r="Q89" s="24">
        <v>8455.27</v>
      </c>
      <c r="R89" s="24">
        <v>13917.74</v>
      </c>
      <c r="S89" s="24">
        <v>11513.56</v>
      </c>
      <c r="T89" s="24">
        <v>73061.899999999994</v>
      </c>
      <c r="U89" s="24">
        <v>137642.72</v>
      </c>
      <c r="V89" s="25">
        <f t="shared" si="7"/>
        <v>204379.88</v>
      </c>
      <c r="W89" s="25">
        <f t="shared" si="8"/>
        <v>170126.33000000002</v>
      </c>
      <c r="X89" s="26">
        <f t="shared" si="10"/>
        <v>0.83240253394805797</v>
      </c>
      <c r="Y89" s="25">
        <f t="shared" si="9"/>
        <v>0.71623601842331919</v>
      </c>
    </row>
    <row r="90" spans="1:25">
      <c r="A90" s="27">
        <v>87</v>
      </c>
      <c r="B90" s="27" t="s">
        <v>185</v>
      </c>
      <c r="C90" s="28" t="s">
        <v>361</v>
      </c>
      <c r="D90" s="28" t="s">
        <v>360</v>
      </c>
      <c r="E90" s="32">
        <v>166.05259699999999</v>
      </c>
      <c r="F90" s="29">
        <v>0.69699999999999995</v>
      </c>
      <c r="G90" s="30" t="s">
        <v>257</v>
      </c>
      <c r="H90" s="31">
        <v>193631.75</v>
      </c>
      <c r="I90" s="31">
        <v>166636.57999999999</v>
      </c>
      <c r="J90" s="31">
        <v>327418.65999999997</v>
      </c>
      <c r="K90" s="31">
        <v>145478.17000000001</v>
      </c>
      <c r="L90" s="31">
        <v>182809.2</v>
      </c>
      <c r="M90" s="31">
        <v>164560.5</v>
      </c>
      <c r="N90" s="31">
        <v>235577.61</v>
      </c>
      <c r="O90" s="24">
        <v>58041.25</v>
      </c>
      <c r="P90" s="24">
        <v>5820.2</v>
      </c>
      <c r="Q90" s="24">
        <v>4925.5</v>
      </c>
      <c r="R90" s="24">
        <v>11750.56</v>
      </c>
      <c r="S90" s="24">
        <v>18585.05</v>
      </c>
      <c r="T90" s="24">
        <v>235990.44</v>
      </c>
      <c r="U90" s="24">
        <v>200243.17</v>
      </c>
      <c r="V90" s="25">
        <f t="shared" si="7"/>
        <v>193631.75</v>
      </c>
      <c r="W90" s="25">
        <f t="shared" si="8"/>
        <v>173684.85</v>
      </c>
      <c r="X90" s="26">
        <f t="shared" si="10"/>
        <v>0.89698538591940635</v>
      </c>
      <c r="Y90" s="25">
        <f t="shared" si="9"/>
        <v>0.36667704309839905</v>
      </c>
    </row>
    <row r="91" spans="1:25">
      <c r="A91" s="27">
        <v>88</v>
      </c>
      <c r="B91" s="27" t="s">
        <v>186</v>
      </c>
      <c r="C91" s="28" t="s">
        <v>362</v>
      </c>
      <c r="D91" s="28" t="s">
        <v>363</v>
      </c>
      <c r="E91" s="32">
        <v>206.04444899999999</v>
      </c>
      <c r="F91" s="29">
        <v>1.7969999999999999</v>
      </c>
      <c r="G91" s="30" t="s">
        <v>257</v>
      </c>
      <c r="H91" s="31">
        <v>121570432</v>
      </c>
      <c r="I91" s="31">
        <v>138465040</v>
      </c>
      <c r="J91" s="31">
        <v>120716264</v>
      </c>
      <c r="K91" s="31">
        <v>141570480</v>
      </c>
      <c r="L91" s="31">
        <v>133401768</v>
      </c>
      <c r="M91" s="31">
        <v>149739952</v>
      </c>
      <c r="N91" s="31">
        <v>133498848</v>
      </c>
      <c r="O91" s="24">
        <v>80198.48</v>
      </c>
      <c r="P91" s="24">
        <v>256449.64</v>
      </c>
      <c r="Q91" s="24">
        <v>213000.27</v>
      </c>
      <c r="R91" s="24">
        <v>175973.45</v>
      </c>
      <c r="S91" s="24">
        <v>162565.81</v>
      </c>
      <c r="T91" s="24">
        <v>124544792</v>
      </c>
      <c r="U91" s="24">
        <v>140344320</v>
      </c>
      <c r="V91" s="25">
        <f t="shared" si="7"/>
        <v>121570432</v>
      </c>
      <c r="W91" s="25">
        <f t="shared" si="8"/>
        <v>137534664</v>
      </c>
      <c r="X91" s="26">
        <f t="shared" si="10"/>
        <v>1.1313167333319998</v>
      </c>
      <c r="Y91" s="25">
        <f t="shared" si="9"/>
        <v>0.11722016882857912</v>
      </c>
    </row>
    <row r="92" spans="1:25">
      <c r="A92" s="27">
        <v>89</v>
      </c>
      <c r="B92" s="27" t="s">
        <v>187</v>
      </c>
      <c r="C92" s="28" t="s">
        <v>364</v>
      </c>
      <c r="D92" s="28" t="s">
        <v>363</v>
      </c>
      <c r="E92" s="32">
        <v>204.11234999999999</v>
      </c>
      <c r="F92" s="29">
        <v>1.802</v>
      </c>
      <c r="G92" s="30" t="s">
        <v>257</v>
      </c>
      <c r="H92" s="31">
        <v>697675.25</v>
      </c>
      <c r="I92" s="31">
        <v>616990.81000000006</v>
      </c>
      <c r="J92" s="31">
        <v>620476.93999999994</v>
      </c>
      <c r="K92" s="31">
        <v>641445.56000000006</v>
      </c>
      <c r="L92" s="31">
        <v>804221</v>
      </c>
      <c r="M92" s="31">
        <v>680865.81</v>
      </c>
      <c r="N92" s="31">
        <v>764114.75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627898.06000000006</v>
      </c>
      <c r="U92" s="24">
        <v>463140.84</v>
      </c>
      <c r="V92" s="25">
        <f t="shared" si="7"/>
        <v>620476.93999999994</v>
      </c>
      <c r="W92" s="25">
        <f t="shared" si="8"/>
        <v>722490.28</v>
      </c>
      <c r="X92" s="26">
        <f t="shared" si="10"/>
        <v>1.1644111705424542</v>
      </c>
      <c r="Y92" s="25">
        <f t="shared" si="9"/>
        <v>0.17657932399318355</v>
      </c>
    </row>
    <row r="93" spans="1:25">
      <c r="A93" s="27">
        <v>90</v>
      </c>
      <c r="B93" s="27" t="s">
        <v>188</v>
      </c>
      <c r="C93" s="28" t="s">
        <v>365</v>
      </c>
      <c r="D93" s="28" t="s">
        <v>363</v>
      </c>
      <c r="E93" s="32">
        <v>209.092026</v>
      </c>
      <c r="F93" s="29">
        <v>1.3049999999999999</v>
      </c>
      <c r="G93" s="30" t="s">
        <v>257</v>
      </c>
      <c r="H93" s="31">
        <v>6556.88</v>
      </c>
      <c r="I93" s="31">
        <v>9563.23</v>
      </c>
      <c r="J93" s="31">
        <v>10404</v>
      </c>
      <c r="K93" s="31">
        <v>33068.269999999997</v>
      </c>
      <c r="L93" s="31">
        <v>22894.14</v>
      </c>
      <c r="M93" s="31">
        <v>12144.82</v>
      </c>
      <c r="N93" s="31">
        <v>11337.26</v>
      </c>
      <c r="O93" s="24">
        <v>2809.5</v>
      </c>
      <c r="P93" s="24">
        <v>2877.91</v>
      </c>
      <c r="Q93" s="24">
        <v>2765.16</v>
      </c>
      <c r="R93" s="24">
        <v>2875.31</v>
      </c>
      <c r="S93" s="24">
        <v>2951.9</v>
      </c>
      <c r="T93" s="24">
        <v>13102.77</v>
      </c>
      <c r="U93" s="24">
        <v>15686.99</v>
      </c>
      <c r="V93" s="25">
        <f t="shared" si="7"/>
        <v>9563.23</v>
      </c>
      <c r="W93" s="25">
        <f t="shared" si="8"/>
        <v>17519.48</v>
      </c>
      <c r="X93" s="26">
        <f t="shared" si="10"/>
        <v>1.8319626318722859</v>
      </c>
      <c r="Y93" s="25">
        <f t="shared" si="9"/>
        <v>0.13306299301321017</v>
      </c>
    </row>
    <row r="94" spans="1:25">
      <c r="A94" s="27">
        <v>91</v>
      </c>
      <c r="B94" s="27" t="s">
        <v>189</v>
      </c>
      <c r="C94" s="28" t="s">
        <v>366</v>
      </c>
      <c r="D94" s="28" t="s">
        <v>363</v>
      </c>
      <c r="E94" s="32">
        <v>124.040085</v>
      </c>
      <c r="F94" s="29">
        <v>0.58499999999999996</v>
      </c>
      <c r="G94" s="30" t="s">
        <v>257</v>
      </c>
      <c r="H94" s="31">
        <v>306961.46999999997</v>
      </c>
      <c r="I94" s="31">
        <v>258583.95</v>
      </c>
      <c r="J94" s="31">
        <v>314686.21999999997</v>
      </c>
      <c r="K94" s="31">
        <v>252980.64</v>
      </c>
      <c r="L94" s="31">
        <v>333749.65999999997</v>
      </c>
      <c r="M94" s="31">
        <v>240273.06</v>
      </c>
      <c r="N94" s="31">
        <v>293796.28000000003</v>
      </c>
      <c r="O94" s="24">
        <v>3829.65</v>
      </c>
      <c r="P94" s="24">
        <v>108387.29</v>
      </c>
      <c r="Q94" s="24">
        <v>79978.02</v>
      </c>
      <c r="R94" s="24">
        <v>97519.52</v>
      </c>
      <c r="S94" s="24">
        <v>88912.73</v>
      </c>
      <c r="T94" s="24">
        <v>291243.65999999997</v>
      </c>
      <c r="U94" s="24">
        <v>317039.71999999997</v>
      </c>
      <c r="V94" s="25">
        <f t="shared" si="7"/>
        <v>306961.46999999997</v>
      </c>
      <c r="W94" s="25">
        <f t="shared" si="8"/>
        <v>273388.46000000002</v>
      </c>
      <c r="X94" s="26">
        <f t="shared" si="10"/>
        <v>0.89062793450917488</v>
      </c>
      <c r="Y94" s="25">
        <f t="shared" si="9"/>
        <v>0.6684159681919648</v>
      </c>
    </row>
    <row r="95" spans="1:25">
      <c r="A95" s="27">
        <v>92</v>
      </c>
      <c r="B95" s="27" t="s">
        <v>190</v>
      </c>
      <c r="C95" s="28" t="s">
        <v>367</v>
      </c>
      <c r="D95" s="28" t="s">
        <v>363</v>
      </c>
      <c r="E95" s="32">
        <v>159.02796900000001</v>
      </c>
      <c r="F95" s="29">
        <v>0.71399999999999997</v>
      </c>
      <c r="G95" s="30" t="s">
        <v>257</v>
      </c>
      <c r="H95" s="31">
        <v>414163.16</v>
      </c>
      <c r="I95" s="31">
        <v>989631.75</v>
      </c>
      <c r="J95" s="31">
        <v>554047.38</v>
      </c>
      <c r="K95" s="31">
        <v>839616.5</v>
      </c>
      <c r="L95" s="31">
        <v>1033031.56</v>
      </c>
      <c r="M95" s="31">
        <v>916210.5</v>
      </c>
      <c r="N95" s="31">
        <v>332874.96999999997</v>
      </c>
      <c r="O95" s="24">
        <v>3771.12</v>
      </c>
      <c r="P95" s="24">
        <v>1562.84</v>
      </c>
      <c r="Q95" s="24">
        <v>2145.31</v>
      </c>
      <c r="R95" s="24">
        <v>3783.37</v>
      </c>
      <c r="S95" s="24">
        <v>3687.68</v>
      </c>
      <c r="T95" s="24">
        <v>679631.56</v>
      </c>
      <c r="U95" s="24">
        <v>724084.69</v>
      </c>
      <c r="V95" s="25">
        <f t="shared" si="7"/>
        <v>554047.38</v>
      </c>
      <c r="W95" s="25">
        <f t="shared" si="8"/>
        <v>877913.5</v>
      </c>
      <c r="X95" s="26">
        <f t="shared" si="10"/>
        <v>1.5845458920859801</v>
      </c>
      <c r="Y95" s="25">
        <f t="shared" si="9"/>
        <v>0.60721621692070893</v>
      </c>
    </row>
    <row r="96" spans="1:25">
      <c r="A96" s="27">
        <v>93</v>
      </c>
      <c r="B96" s="27" t="s">
        <v>191</v>
      </c>
      <c r="C96" s="28" t="s">
        <v>368</v>
      </c>
      <c r="D96" s="28" t="s">
        <v>363</v>
      </c>
      <c r="E96" s="32">
        <v>159.02990700000001</v>
      </c>
      <c r="F96" s="29">
        <v>0.65600000000000003</v>
      </c>
      <c r="G96" s="30" t="s">
        <v>260</v>
      </c>
      <c r="H96" s="31">
        <v>260664.5</v>
      </c>
      <c r="I96" s="31">
        <v>485785.03</v>
      </c>
      <c r="J96" s="31">
        <v>391098.38</v>
      </c>
      <c r="K96" s="31">
        <v>302165.53000000003</v>
      </c>
      <c r="L96" s="31">
        <v>257662.07999999999</v>
      </c>
      <c r="M96" s="31">
        <v>312868.28000000003</v>
      </c>
      <c r="N96" s="31">
        <v>192772.52</v>
      </c>
      <c r="O96" s="24">
        <v>23146.93</v>
      </c>
      <c r="P96" s="24">
        <v>3951.65</v>
      </c>
      <c r="Q96" s="24">
        <v>4296.84</v>
      </c>
      <c r="R96" s="24">
        <v>4606.1899999999996</v>
      </c>
      <c r="S96" s="24">
        <v>14335.67</v>
      </c>
      <c r="T96" s="24">
        <v>334111.84000000003</v>
      </c>
      <c r="U96" s="24">
        <v>331223.71999999997</v>
      </c>
      <c r="V96" s="25">
        <f t="shared" si="7"/>
        <v>391098.38</v>
      </c>
      <c r="W96" s="25">
        <f t="shared" si="8"/>
        <v>279913.80499999999</v>
      </c>
      <c r="X96" s="26">
        <f t="shared" si="10"/>
        <v>0.71571200320492245</v>
      </c>
      <c r="Y96" s="25">
        <f t="shared" si="9"/>
        <v>0.13545284963686838</v>
      </c>
    </row>
    <row r="97" spans="1:25">
      <c r="A97" s="27">
        <v>94</v>
      </c>
      <c r="B97" s="27" t="s">
        <v>192</v>
      </c>
      <c r="C97" s="28" t="s">
        <v>369</v>
      </c>
      <c r="D97" s="28" t="s">
        <v>363</v>
      </c>
      <c r="E97" s="32">
        <v>220.06367499999999</v>
      </c>
      <c r="F97" s="29">
        <v>1.7729999999999999</v>
      </c>
      <c r="G97" s="30" t="s">
        <v>257</v>
      </c>
      <c r="H97" s="31">
        <v>144508.31</v>
      </c>
      <c r="I97" s="31">
        <v>71092.649999999994</v>
      </c>
      <c r="J97" s="31">
        <v>108130.38</v>
      </c>
      <c r="K97" s="31">
        <v>96873.55</v>
      </c>
      <c r="L97" s="31">
        <v>85368.74</v>
      </c>
      <c r="M97" s="31">
        <v>86012.54</v>
      </c>
      <c r="N97" s="31">
        <v>50827.72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78925.38</v>
      </c>
      <c r="U97" s="24">
        <v>140733.17000000001</v>
      </c>
      <c r="V97" s="25">
        <f t="shared" si="7"/>
        <v>108130.38</v>
      </c>
      <c r="W97" s="25">
        <f t="shared" si="8"/>
        <v>85690.64</v>
      </c>
      <c r="X97" s="26">
        <f t="shared" si="10"/>
        <v>0.79247515823027714</v>
      </c>
      <c r="Y97" s="25">
        <f t="shared" si="9"/>
        <v>0.244042634842634</v>
      </c>
    </row>
    <row r="98" spans="1:25">
      <c r="A98" s="27">
        <v>95</v>
      </c>
      <c r="B98" s="27" t="s">
        <v>193</v>
      </c>
      <c r="C98" s="28" t="s">
        <v>370</v>
      </c>
      <c r="D98" s="28" t="s">
        <v>371</v>
      </c>
      <c r="E98" s="32">
        <v>184.09522999999999</v>
      </c>
      <c r="F98" s="29">
        <v>0.66800000000000004</v>
      </c>
      <c r="G98" s="30" t="s">
        <v>257</v>
      </c>
      <c r="H98" s="31">
        <v>18794.259999999998</v>
      </c>
      <c r="I98" s="31">
        <v>42931.57</v>
      </c>
      <c r="J98" s="31">
        <v>56385.23</v>
      </c>
      <c r="K98" s="31">
        <v>35002.089999999997</v>
      </c>
      <c r="L98" s="31">
        <v>42266.82</v>
      </c>
      <c r="M98" s="31">
        <v>40500.25</v>
      </c>
      <c r="N98" s="31">
        <v>59836.86</v>
      </c>
      <c r="O98" s="24">
        <v>9355.51</v>
      </c>
      <c r="P98" s="24">
        <v>17022.650000000001</v>
      </c>
      <c r="Q98" s="24">
        <v>16488.78</v>
      </c>
      <c r="R98" s="24">
        <v>21926.87</v>
      </c>
      <c r="S98" s="24">
        <v>16326.11</v>
      </c>
      <c r="T98" s="24">
        <v>46358</v>
      </c>
      <c r="U98" s="24">
        <v>47204.91</v>
      </c>
      <c r="V98" s="25">
        <f t="shared" si="7"/>
        <v>42931.57</v>
      </c>
      <c r="W98" s="25">
        <f t="shared" si="8"/>
        <v>41383.535000000003</v>
      </c>
      <c r="X98" s="26">
        <f t="shared" si="10"/>
        <v>0.96394180319983647</v>
      </c>
      <c r="Y98" s="25">
        <f t="shared" si="9"/>
        <v>0.67162154361799042</v>
      </c>
    </row>
    <row r="99" spans="1:25">
      <c r="A99" s="27">
        <v>96</v>
      </c>
      <c r="B99" s="27" t="s">
        <v>194</v>
      </c>
      <c r="C99" s="28" t="s">
        <v>372</v>
      </c>
      <c r="D99" s="28" t="s">
        <v>373</v>
      </c>
      <c r="E99" s="32">
        <v>580.90197799999999</v>
      </c>
      <c r="F99" s="29">
        <v>1.839</v>
      </c>
      <c r="G99" s="30" t="s">
        <v>257</v>
      </c>
      <c r="H99" s="31">
        <v>150542.20000000001</v>
      </c>
      <c r="I99" s="31">
        <v>143441.89000000001</v>
      </c>
      <c r="J99" s="31">
        <v>140102.82999999999</v>
      </c>
      <c r="K99" s="31">
        <v>211180.08</v>
      </c>
      <c r="L99" s="31">
        <v>75419.39</v>
      </c>
      <c r="M99" s="31">
        <v>292129.03000000003</v>
      </c>
      <c r="N99" s="31">
        <v>135681.28</v>
      </c>
      <c r="O99" s="24">
        <v>0</v>
      </c>
      <c r="P99" s="24">
        <v>5092.16</v>
      </c>
      <c r="Q99" s="24">
        <v>0</v>
      </c>
      <c r="R99" s="24">
        <v>0</v>
      </c>
      <c r="S99" s="24">
        <v>0</v>
      </c>
      <c r="T99" s="24">
        <v>113236.98</v>
      </c>
      <c r="U99" s="24">
        <v>139178.10999999999</v>
      </c>
      <c r="V99" s="25">
        <f t="shared" si="7"/>
        <v>143441.89000000001</v>
      </c>
      <c r="W99" s="25">
        <f t="shared" si="8"/>
        <v>173430.68</v>
      </c>
      <c r="X99" s="26">
        <f t="shared" si="10"/>
        <v>1.2090657756949519</v>
      </c>
      <c r="Y99" s="25">
        <f t="shared" si="9"/>
        <v>0.56860560063642218</v>
      </c>
    </row>
    <row r="100" spans="1:25">
      <c r="A100" s="27">
        <v>97</v>
      </c>
      <c r="B100" s="27" t="s">
        <v>195</v>
      </c>
      <c r="C100" s="28" t="s">
        <v>374</v>
      </c>
      <c r="D100" s="28" t="s">
        <v>375</v>
      </c>
      <c r="E100" s="32">
        <v>171.00645399999999</v>
      </c>
      <c r="F100" s="29">
        <v>0.61499999999999999</v>
      </c>
      <c r="G100" s="30" t="s">
        <v>260</v>
      </c>
      <c r="H100" s="31">
        <v>1340653.1200000001</v>
      </c>
      <c r="I100" s="31">
        <v>1254724.25</v>
      </c>
      <c r="J100" s="31">
        <v>1983679.5</v>
      </c>
      <c r="K100" s="31">
        <v>1359445.88</v>
      </c>
      <c r="L100" s="31">
        <v>1823463</v>
      </c>
      <c r="M100" s="31">
        <v>1399194.62</v>
      </c>
      <c r="N100" s="31">
        <v>1614186</v>
      </c>
      <c r="O100" s="24">
        <v>0</v>
      </c>
      <c r="P100" s="24">
        <v>0</v>
      </c>
      <c r="Q100" s="24">
        <v>0</v>
      </c>
      <c r="R100" s="24">
        <v>645.9</v>
      </c>
      <c r="S100" s="24">
        <v>824.57</v>
      </c>
      <c r="T100" s="24">
        <v>1549752</v>
      </c>
      <c r="U100" s="24">
        <v>1499472.88</v>
      </c>
      <c r="V100" s="25">
        <f t="shared" ref="V100:V131" si="11">MEDIAN(H100:J100)</f>
        <v>1340653.1200000001</v>
      </c>
      <c r="W100" s="25">
        <f t="shared" ref="W100:W131" si="12">MEDIAN(K100:N100)</f>
        <v>1506690.31</v>
      </c>
      <c r="X100" s="26">
        <f t="shared" si="10"/>
        <v>1.1238479868677738</v>
      </c>
      <c r="Y100" s="25">
        <f t="shared" ref="Y100:Y131" si="13">_xlfn.T.TEST(H100:J100,K100:N100,2,2)</f>
        <v>0.92530742545005062</v>
      </c>
    </row>
    <row r="101" spans="1:25">
      <c r="A101" s="27">
        <v>98</v>
      </c>
      <c r="B101" s="27" t="s">
        <v>196</v>
      </c>
      <c r="C101" s="28" t="s">
        <v>376</v>
      </c>
      <c r="D101" s="28" t="s">
        <v>375</v>
      </c>
      <c r="E101" s="32">
        <v>140.01179500000001</v>
      </c>
      <c r="F101" s="29">
        <v>0.62</v>
      </c>
      <c r="G101" s="30" t="s">
        <v>260</v>
      </c>
      <c r="H101" s="31">
        <v>62231.67</v>
      </c>
      <c r="I101" s="31">
        <v>110311.94</v>
      </c>
      <c r="J101" s="31">
        <v>148070.69</v>
      </c>
      <c r="K101" s="31">
        <v>119235.6</v>
      </c>
      <c r="L101" s="31">
        <v>107492.81</v>
      </c>
      <c r="M101" s="31">
        <v>144249.73000000001</v>
      </c>
      <c r="N101" s="31">
        <v>110932.35</v>
      </c>
      <c r="O101" s="24">
        <v>0</v>
      </c>
      <c r="P101" s="24">
        <v>0</v>
      </c>
      <c r="Q101" s="24">
        <v>710.63</v>
      </c>
      <c r="R101" s="24">
        <v>0</v>
      </c>
      <c r="S101" s="24">
        <v>0</v>
      </c>
      <c r="T101" s="24">
        <v>151099.57999999999</v>
      </c>
      <c r="U101" s="24">
        <v>163359.57999999999</v>
      </c>
      <c r="V101" s="25">
        <f t="shared" si="11"/>
        <v>110311.94</v>
      </c>
      <c r="W101" s="25">
        <f t="shared" si="12"/>
        <v>115083.97500000001</v>
      </c>
      <c r="X101" s="26">
        <f t="shared" si="10"/>
        <v>1.0432594603993004</v>
      </c>
      <c r="Y101" s="25">
        <f t="shared" si="13"/>
        <v>0.57962578551159227</v>
      </c>
    </row>
    <row r="102" spans="1:25">
      <c r="A102" s="27">
        <v>99</v>
      </c>
      <c r="B102" s="27" t="s">
        <v>197</v>
      </c>
      <c r="C102" s="28" t="s">
        <v>377</v>
      </c>
      <c r="D102" s="28" t="s">
        <v>375</v>
      </c>
      <c r="E102" s="32">
        <v>156.04205300000001</v>
      </c>
      <c r="F102" s="29">
        <v>0.68600000000000005</v>
      </c>
      <c r="G102" s="30" t="s">
        <v>257</v>
      </c>
      <c r="H102" s="31">
        <v>176382.44</v>
      </c>
      <c r="I102" s="31">
        <v>253184.08</v>
      </c>
      <c r="J102" s="31">
        <v>216652.83</v>
      </c>
      <c r="K102" s="31">
        <v>78373.09</v>
      </c>
      <c r="L102" s="31">
        <v>65671.759999999995</v>
      </c>
      <c r="M102" s="31">
        <v>145938.72</v>
      </c>
      <c r="N102" s="31">
        <v>126189.45</v>
      </c>
      <c r="O102" s="24">
        <v>11016.83</v>
      </c>
      <c r="P102" s="24">
        <v>23998.47</v>
      </c>
      <c r="Q102" s="24">
        <v>16434.84</v>
      </c>
      <c r="R102" s="24">
        <v>12711.58</v>
      </c>
      <c r="S102" s="24">
        <v>9711.3799999999992</v>
      </c>
      <c r="T102" s="24">
        <v>121139.99</v>
      </c>
      <c r="U102" s="24">
        <v>151874.67000000001</v>
      </c>
      <c r="V102" s="25">
        <f t="shared" si="11"/>
        <v>216652.83</v>
      </c>
      <c r="W102" s="25">
        <f t="shared" si="12"/>
        <v>102281.26999999999</v>
      </c>
      <c r="X102" s="26">
        <f t="shared" si="10"/>
        <v>0.4720975488757751</v>
      </c>
      <c r="Y102" s="25">
        <f t="shared" si="13"/>
        <v>1.2518763077609626E-2</v>
      </c>
    </row>
    <row r="103" spans="1:25">
      <c r="A103" s="27">
        <v>100</v>
      </c>
      <c r="B103" s="27" t="s">
        <v>198</v>
      </c>
      <c r="C103" s="28" t="s">
        <v>378</v>
      </c>
      <c r="D103" s="28" t="s">
        <v>375</v>
      </c>
      <c r="E103" s="32">
        <v>300.28961199999998</v>
      </c>
      <c r="F103" s="29">
        <v>2.0659999999999998</v>
      </c>
      <c r="G103" s="30" t="s">
        <v>257</v>
      </c>
      <c r="H103" s="31">
        <v>144569.34</v>
      </c>
      <c r="I103" s="31">
        <v>129904.81</v>
      </c>
      <c r="J103" s="31">
        <v>94761.31</v>
      </c>
      <c r="K103" s="31">
        <v>69256.789999999994</v>
      </c>
      <c r="L103" s="31">
        <v>64642.86</v>
      </c>
      <c r="M103" s="31">
        <v>60402.54</v>
      </c>
      <c r="N103" s="31">
        <v>65784.820000000007</v>
      </c>
      <c r="O103" s="24">
        <v>20930.150000000001</v>
      </c>
      <c r="P103" s="24">
        <v>23778.560000000001</v>
      </c>
      <c r="Q103" s="24">
        <v>78157.899999999994</v>
      </c>
      <c r="R103" s="24">
        <v>59221.11</v>
      </c>
      <c r="S103" s="24">
        <v>41638.18</v>
      </c>
      <c r="T103" s="24">
        <v>78151.45</v>
      </c>
      <c r="U103" s="24">
        <v>92962.16</v>
      </c>
      <c r="V103" s="25">
        <f t="shared" si="11"/>
        <v>129904.81</v>
      </c>
      <c r="W103" s="25">
        <f t="shared" si="12"/>
        <v>65213.840000000004</v>
      </c>
      <c r="X103" s="26">
        <f t="shared" si="10"/>
        <v>0.50201251208481046</v>
      </c>
      <c r="Y103" s="25">
        <f t="shared" si="13"/>
        <v>5.70679585828831E-3</v>
      </c>
    </row>
    <row r="104" spans="1:25">
      <c r="A104" s="27">
        <v>101</v>
      </c>
      <c r="B104" s="27" t="s">
        <v>199</v>
      </c>
      <c r="C104" s="28" t="s">
        <v>379</v>
      </c>
      <c r="D104" s="28" t="s">
        <v>375</v>
      </c>
      <c r="E104" s="32">
        <v>378.23992900000002</v>
      </c>
      <c r="F104" s="29">
        <v>3.1070000000000002</v>
      </c>
      <c r="G104" s="30" t="s">
        <v>260</v>
      </c>
      <c r="H104" s="31">
        <v>392402.84</v>
      </c>
      <c r="I104" s="31">
        <v>332524.25</v>
      </c>
      <c r="J104" s="31">
        <v>235366.2</v>
      </c>
      <c r="K104" s="31">
        <v>179546.64</v>
      </c>
      <c r="L104" s="31">
        <v>93247.13</v>
      </c>
      <c r="M104" s="31">
        <v>151417.28</v>
      </c>
      <c r="N104" s="31">
        <v>28236.880000000001</v>
      </c>
      <c r="O104" s="24">
        <v>0</v>
      </c>
      <c r="P104" s="24">
        <v>0</v>
      </c>
      <c r="Q104" s="24">
        <v>7270.6</v>
      </c>
      <c r="R104" s="24">
        <v>10757.3</v>
      </c>
      <c r="S104" s="24">
        <v>0</v>
      </c>
      <c r="T104" s="24">
        <v>201231.08</v>
      </c>
      <c r="U104" s="24">
        <v>206716.86</v>
      </c>
      <c r="V104" s="25">
        <f t="shared" si="11"/>
        <v>332524.25</v>
      </c>
      <c r="W104" s="25">
        <f t="shared" si="12"/>
        <v>122332.205</v>
      </c>
      <c r="X104" s="26">
        <f t="shared" si="10"/>
        <v>0.36788957497084801</v>
      </c>
      <c r="Y104" s="25">
        <f t="shared" si="13"/>
        <v>1.3222217087082554E-2</v>
      </c>
    </row>
    <row r="105" spans="1:25">
      <c r="A105" s="27">
        <v>102</v>
      </c>
      <c r="B105" s="27" t="s">
        <v>200</v>
      </c>
      <c r="C105" s="28" t="s">
        <v>380</v>
      </c>
      <c r="D105" s="28" t="s">
        <v>375</v>
      </c>
      <c r="E105" s="32">
        <v>146.11752300000001</v>
      </c>
      <c r="F105" s="29">
        <v>0.68200000000000005</v>
      </c>
      <c r="G105" s="30" t="s">
        <v>257</v>
      </c>
      <c r="H105" s="31">
        <v>225096.06</v>
      </c>
      <c r="I105" s="31">
        <v>236694.58</v>
      </c>
      <c r="J105" s="31">
        <v>344564.97</v>
      </c>
      <c r="K105" s="31">
        <v>163657.97</v>
      </c>
      <c r="L105" s="31">
        <v>245012.5</v>
      </c>
      <c r="M105" s="31">
        <v>233808.95</v>
      </c>
      <c r="N105" s="31">
        <v>174982.7</v>
      </c>
      <c r="O105" s="24">
        <v>26023.95</v>
      </c>
      <c r="P105" s="24">
        <v>34590.29</v>
      </c>
      <c r="Q105" s="24">
        <v>31798.240000000002</v>
      </c>
      <c r="R105" s="24">
        <v>23963</v>
      </c>
      <c r="S105" s="24">
        <v>37097.97</v>
      </c>
      <c r="T105" s="24">
        <v>252008.42</v>
      </c>
      <c r="U105" s="24">
        <v>336990</v>
      </c>
      <c r="V105" s="25">
        <f t="shared" si="11"/>
        <v>236694.58</v>
      </c>
      <c r="W105" s="25">
        <f t="shared" si="12"/>
        <v>204395.82500000001</v>
      </c>
      <c r="X105" s="26">
        <f t="shared" si="10"/>
        <v>0.86354248162336467</v>
      </c>
      <c r="Y105" s="25">
        <f t="shared" si="13"/>
        <v>0.16828734428881642</v>
      </c>
    </row>
    <row r="106" spans="1:25">
      <c r="A106" s="27">
        <v>103</v>
      </c>
      <c r="B106" s="27" t="s">
        <v>201</v>
      </c>
      <c r="C106" s="28" t="s">
        <v>381</v>
      </c>
      <c r="D106" s="28" t="s">
        <v>375</v>
      </c>
      <c r="E106" s="32">
        <v>104.107124</v>
      </c>
      <c r="F106" s="29">
        <v>0.65600000000000003</v>
      </c>
      <c r="G106" s="30" t="s">
        <v>257</v>
      </c>
      <c r="H106" s="31">
        <v>11941197</v>
      </c>
      <c r="I106" s="31">
        <v>19479862</v>
      </c>
      <c r="J106" s="31">
        <v>16323380</v>
      </c>
      <c r="K106" s="31">
        <v>22280534</v>
      </c>
      <c r="L106" s="31">
        <v>14330333</v>
      </c>
      <c r="M106" s="31">
        <v>14173688</v>
      </c>
      <c r="N106" s="31">
        <v>14801439</v>
      </c>
      <c r="O106" s="24">
        <v>48107.21</v>
      </c>
      <c r="P106" s="24">
        <v>134208.48000000001</v>
      </c>
      <c r="Q106" s="24">
        <v>186752.12</v>
      </c>
      <c r="R106" s="24">
        <v>185232.95</v>
      </c>
      <c r="S106" s="24">
        <v>210810.33</v>
      </c>
      <c r="T106" s="24">
        <v>16882096</v>
      </c>
      <c r="U106" s="24">
        <v>15787259</v>
      </c>
      <c r="V106" s="25">
        <f t="shared" si="11"/>
        <v>16323380</v>
      </c>
      <c r="W106" s="25">
        <f t="shared" si="12"/>
        <v>14565886</v>
      </c>
      <c r="X106" s="26">
        <f t="shared" si="10"/>
        <v>0.89233271540575543</v>
      </c>
      <c r="Y106" s="25">
        <f t="shared" si="13"/>
        <v>0.87705580902465452</v>
      </c>
    </row>
    <row r="107" spans="1:25">
      <c r="A107" s="27">
        <v>104</v>
      </c>
      <c r="B107" s="27" t="s">
        <v>202</v>
      </c>
      <c r="C107" s="28" t="s">
        <v>382</v>
      </c>
      <c r="D107" s="28" t="s">
        <v>383</v>
      </c>
      <c r="E107" s="32">
        <v>380.25579800000003</v>
      </c>
      <c r="F107" s="29">
        <v>3.6789999999999998</v>
      </c>
      <c r="G107" s="30" t="s">
        <v>260</v>
      </c>
      <c r="H107" s="31">
        <v>465806</v>
      </c>
      <c r="I107" s="31">
        <v>474856.16</v>
      </c>
      <c r="J107" s="31">
        <v>506834.5</v>
      </c>
      <c r="K107" s="31">
        <v>352524.34</v>
      </c>
      <c r="L107" s="31">
        <v>434214.66</v>
      </c>
      <c r="M107" s="31">
        <v>487558.34</v>
      </c>
      <c r="N107" s="31">
        <v>329809.34000000003</v>
      </c>
      <c r="O107" s="24">
        <v>0</v>
      </c>
      <c r="P107" s="24">
        <v>7798.45</v>
      </c>
      <c r="Q107" s="24">
        <v>274744.21999999997</v>
      </c>
      <c r="R107" s="24">
        <v>61184.14</v>
      </c>
      <c r="S107" s="24">
        <v>65827.289999999994</v>
      </c>
      <c r="T107" s="24">
        <v>423800.5</v>
      </c>
      <c r="U107" s="24">
        <v>643764.18999999994</v>
      </c>
      <c r="V107" s="25">
        <f t="shared" si="11"/>
        <v>474856.16</v>
      </c>
      <c r="W107" s="25">
        <f t="shared" si="12"/>
        <v>393369.5</v>
      </c>
      <c r="X107" s="26">
        <f t="shared" si="10"/>
        <v>0.82839717189306339</v>
      </c>
      <c r="Y107" s="25">
        <f t="shared" si="13"/>
        <v>0.12636132323502228</v>
      </c>
    </row>
    <row r="108" spans="1:25">
      <c r="A108" s="27">
        <v>105</v>
      </c>
      <c r="B108" s="27" t="s">
        <v>203</v>
      </c>
      <c r="C108" s="28" t="s">
        <v>384</v>
      </c>
      <c r="D108" s="28" t="s">
        <v>385</v>
      </c>
      <c r="E108" s="32">
        <v>162.112381</v>
      </c>
      <c r="F108" s="29">
        <v>0.65700000000000003</v>
      </c>
      <c r="G108" s="30" t="s">
        <v>257</v>
      </c>
      <c r="H108" s="31">
        <v>4075495.25</v>
      </c>
      <c r="I108" s="31">
        <v>5647748.5</v>
      </c>
      <c r="J108" s="31">
        <v>8611309</v>
      </c>
      <c r="K108" s="31">
        <v>4787567.5</v>
      </c>
      <c r="L108" s="31">
        <v>3843523.25</v>
      </c>
      <c r="M108" s="31">
        <v>6490636</v>
      </c>
      <c r="N108" s="31">
        <v>5878112</v>
      </c>
      <c r="O108" s="24">
        <v>45142.66</v>
      </c>
      <c r="P108" s="24">
        <v>44414.12</v>
      </c>
      <c r="Q108" s="24">
        <v>43503.360000000001</v>
      </c>
      <c r="R108" s="24">
        <v>50005.25</v>
      </c>
      <c r="S108" s="24">
        <v>58500.71</v>
      </c>
      <c r="T108" s="24">
        <v>5600464</v>
      </c>
      <c r="U108" s="24">
        <v>5465348.5</v>
      </c>
      <c r="V108" s="25">
        <f t="shared" si="11"/>
        <v>5647748.5</v>
      </c>
      <c r="W108" s="25">
        <f t="shared" si="12"/>
        <v>5332839.75</v>
      </c>
      <c r="X108" s="26">
        <f t="shared" si="10"/>
        <v>0.94424171862468731</v>
      </c>
      <c r="Y108" s="25">
        <f t="shared" si="13"/>
        <v>0.54015253200154767</v>
      </c>
    </row>
    <row r="109" spans="1:25">
      <c r="A109" s="27">
        <v>106</v>
      </c>
      <c r="B109" s="27" t="s">
        <v>204</v>
      </c>
      <c r="C109" s="28" t="s">
        <v>386</v>
      </c>
      <c r="D109" s="28" t="s">
        <v>385</v>
      </c>
      <c r="E109" s="32">
        <v>204.12303199999999</v>
      </c>
      <c r="F109" s="29">
        <v>0.69099999999999995</v>
      </c>
      <c r="G109" s="30" t="s">
        <v>257</v>
      </c>
      <c r="H109" s="31">
        <v>3272710</v>
      </c>
      <c r="I109" s="31">
        <v>6771916</v>
      </c>
      <c r="J109" s="31">
        <v>14179633</v>
      </c>
      <c r="K109" s="31">
        <v>8788973</v>
      </c>
      <c r="L109" s="31">
        <v>6221098.5</v>
      </c>
      <c r="M109" s="31">
        <v>9719035</v>
      </c>
      <c r="N109" s="31">
        <v>10551933</v>
      </c>
      <c r="O109" s="24">
        <v>14916.08</v>
      </c>
      <c r="P109" s="24">
        <v>18688.28</v>
      </c>
      <c r="Q109" s="24">
        <v>19520.79</v>
      </c>
      <c r="R109" s="24">
        <v>17606.759999999998</v>
      </c>
      <c r="S109" s="24">
        <v>18802.88</v>
      </c>
      <c r="T109" s="24">
        <v>10171137</v>
      </c>
      <c r="U109" s="24">
        <v>10614968</v>
      </c>
      <c r="V109" s="25">
        <f t="shared" si="11"/>
        <v>6771916</v>
      </c>
      <c r="W109" s="25">
        <f t="shared" si="12"/>
        <v>9254004</v>
      </c>
      <c r="X109" s="26">
        <f t="shared" si="10"/>
        <v>1.3665266964327378</v>
      </c>
      <c r="Y109" s="25">
        <f t="shared" si="13"/>
        <v>0.80801988192122354</v>
      </c>
    </row>
    <row r="110" spans="1:25">
      <c r="A110" s="27">
        <v>107</v>
      </c>
      <c r="B110" s="27" t="s">
        <v>205</v>
      </c>
      <c r="C110" s="28" t="s">
        <v>387</v>
      </c>
      <c r="D110" s="28" t="s">
        <v>385</v>
      </c>
      <c r="E110" s="32">
        <v>218.138611</v>
      </c>
      <c r="F110" s="29">
        <v>0.68600000000000005</v>
      </c>
      <c r="G110" s="30" t="s">
        <v>257</v>
      </c>
      <c r="H110" s="31">
        <v>84533.48</v>
      </c>
      <c r="I110" s="31">
        <v>192137.77</v>
      </c>
      <c r="J110" s="31">
        <v>254146.94</v>
      </c>
      <c r="K110" s="31">
        <v>170434.62</v>
      </c>
      <c r="L110" s="31">
        <v>131985.75</v>
      </c>
      <c r="M110" s="31">
        <v>205827.11</v>
      </c>
      <c r="N110" s="31">
        <v>141643.98000000001</v>
      </c>
      <c r="O110" s="24">
        <v>10193.43</v>
      </c>
      <c r="P110" s="24">
        <v>10595.64</v>
      </c>
      <c r="Q110" s="24">
        <v>4188.4799999999996</v>
      </c>
      <c r="R110" s="24">
        <v>3316.17</v>
      </c>
      <c r="S110" s="24">
        <v>2532.9899999999998</v>
      </c>
      <c r="T110" s="24">
        <v>167883.67</v>
      </c>
      <c r="U110" s="24">
        <v>174794.69</v>
      </c>
      <c r="V110" s="25">
        <f t="shared" si="11"/>
        <v>192137.77</v>
      </c>
      <c r="W110" s="25">
        <f t="shared" si="12"/>
        <v>156039.29999999999</v>
      </c>
      <c r="X110" s="26">
        <f t="shared" si="10"/>
        <v>0.81212194770450385</v>
      </c>
      <c r="Y110" s="25">
        <f t="shared" si="13"/>
        <v>0.7652253664244929</v>
      </c>
    </row>
    <row r="111" spans="1:25">
      <c r="A111" s="27">
        <v>108</v>
      </c>
      <c r="B111" s="27" t="s">
        <v>206</v>
      </c>
      <c r="C111" s="28" t="s">
        <v>388</v>
      </c>
      <c r="D111" s="28" t="s">
        <v>385</v>
      </c>
      <c r="E111" s="32">
        <v>232.15429700000001</v>
      </c>
      <c r="F111" s="29">
        <v>0.85799999999999998</v>
      </c>
      <c r="G111" s="30" t="s">
        <v>257</v>
      </c>
      <c r="H111" s="31">
        <v>47453.78</v>
      </c>
      <c r="I111" s="31">
        <v>157713.06</v>
      </c>
      <c r="J111" s="31">
        <v>277582.03000000003</v>
      </c>
      <c r="K111" s="31">
        <v>153099.14000000001</v>
      </c>
      <c r="L111" s="31">
        <v>168062.09</v>
      </c>
      <c r="M111" s="31">
        <v>136058.76999999999</v>
      </c>
      <c r="N111" s="31">
        <v>94924.15</v>
      </c>
      <c r="O111" s="24">
        <v>24079.7</v>
      </c>
      <c r="P111" s="24">
        <v>9922.69</v>
      </c>
      <c r="Q111" s="24">
        <v>3991.47</v>
      </c>
      <c r="R111" s="24">
        <v>5364.74</v>
      </c>
      <c r="S111" s="24">
        <v>3706.4</v>
      </c>
      <c r="T111" s="24">
        <v>145009.20000000001</v>
      </c>
      <c r="U111" s="24">
        <v>153094.75</v>
      </c>
      <c r="V111" s="25">
        <f t="shared" si="11"/>
        <v>157713.06</v>
      </c>
      <c r="W111" s="25">
        <f t="shared" si="12"/>
        <v>144578.95500000002</v>
      </c>
      <c r="X111" s="26">
        <f t="shared" si="10"/>
        <v>0.91672151310741179</v>
      </c>
      <c r="Y111" s="25">
        <f t="shared" si="13"/>
        <v>0.71252459269371449</v>
      </c>
    </row>
    <row r="112" spans="1:25">
      <c r="A112" s="27">
        <v>109</v>
      </c>
      <c r="B112" s="27" t="s">
        <v>207</v>
      </c>
      <c r="C112" s="28" t="s">
        <v>389</v>
      </c>
      <c r="D112" s="28" t="s">
        <v>385</v>
      </c>
      <c r="E112" s="32">
        <v>248.14917</v>
      </c>
      <c r="F112" s="29">
        <v>0.69399999999999995</v>
      </c>
      <c r="G112" s="30" t="s">
        <v>257</v>
      </c>
      <c r="H112" s="31">
        <v>22478.02</v>
      </c>
      <c r="I112" s="31">
        <v>29205.58</v>
      </c>
      <c r="J112" s="31">
        <v>57464.25</v>
      </c>
      <c r="K112" s="31">
        <v>66738.16</v>
      </c>
      <c r="L112" s="31">
        <v>9546.7099999999991</v>
      </c>
      <c r="M112" s="31">
        <v>74644.87</v>
      </c>
      <c r="N112" s="31">
        <v>70799.45</v>
      </c>
      <c r="O112" s="24">
        <v>4342</v>
      </c>
      <c r="P112" s="24">
        <v>2278.35</v>
      </c>
      <c r="Q112" s="24">
        <v>2449.9</v>
      </c>
      <c r="R112" s="24">
        <v>0</v>
      </c>
      <c r="S112" s="24">
        <v>0</v>
      </c>
      <c r="T112" s="24">
        <v>50612.61</v>
      </c>
      <c r="U112" s="24">
        <v>78560.38</v>
      </c>
      <c r="V112" s="25">
        <f t="shared" si="11"/>
        <v>29205.58</v>
      </c>
      <c r="W112" s="25">
        <f t="shared" si="12"/>
        <v>68768.804999999993</v>
      </c>
      <c r="X112" s="26">
        <f t="shared" si="10"/>
        <v>2.3546460984510489</v>
      </c>
      <c r="Y112" s="25">
        <f t="shared" si="13"/>
        <v>0.39084822403107006</v>
      </c>
    </row>
    <row r="113" spans="1:25">
      <c r="A113" s="27">
        <v>110</v>
      </c>
      <c r="B113" s="27" t="s">
        <v>208</v>
      </c>
      <c r="C113" s="28" t="s">
        <v>390</v>
      </c>
      <c r="D113" s="28" t="s">
        <v>385</v>
      </c>
      <c r="E113" s="32">
        <v>262.12844799999999</v>
      </c>
      <c r="F113" s="29">
        <v>0.69599999999999995</v>
      </c>
      <c r="G113" s="30" t="s">
        <v>257</v>
      </c>
      <c r="H113" s="31">
        <v>242299.61</v>
      </c>
      <c r="I113" s="31">
        <v>196046.38</v>
      </c>
      <c r="J113" s="31">
        <v>185055.33</v>
      </c>
      <c r="K113" s="31">
        <v>229411.7</v>
      </c>
      <c r="L113" s="31">
        <v>248831.25</v>
      </c>
      <c r="M113" s="31">
        <v>240358.05</v>
      </c>
      <c r="N113" s="31">
        <v>252178.12</v>
      </c>
      <c r="O113" s="24">
        <v>1452.45</v>
      </c>
      <c r="P113" s="24">
        <v>2481.6999999999998</v>
      </c>
      <c r="Q113" s="24">
        <v>1757.53</v>
      </c>
      <c r="R113" s="24">
        <v>0</v>
      </c>
      <c r="S113" s="24">
        <v>0</v>
      </c>
      <c r="T113" s="24">
        <v>201966.25</v>
      </c>
      <c r="U113" s="24">
        <v>219545.56</v>
      </c>
      <c r="V113" s="25">
        <f t="shared" si="11"/>
        <v>196046.38</v>
      </c>
      <c r="W113" s="25">
        <f t="shared" si="12"/>
        <v>244594.65</v>
      </c>
      <c r="X113" s="26">
        <f t="shared" si="10"/>
        <v>1.2476366561830929</v>
      </c>
      <c r="Y113" s="25">
        <f t="shared" si="13"/>
        <v>7.9034869481906203E-2</v>
      </c>
    </row>
    <row r="114" spans="1:25">
      <c r="A114" s="27">
        <v>111</v>
      </c>
      <c r="B114" s="27" t="s">
        <v>209</v>
      </c>
      <c r="C114" s="28" t="s">
        <v>391</v>
      </c>
      <c r="D114" s="28" t="s">
        <v>385</v>
      </c>
      <c r="E114" s="32">
        <v>262.164917</v>
      </c>
      <c r="F114" s="29">
        <v>0.69499999999999995</v>
      </c>
      <c r="G114" s="30" t="s">
        <v>257</v>
      </c>
      <c r="H114" s="31">
        <v>36121.620000000003</v>
      </c>
      <c r="I114" s="31">
        <v>19271.97</v>
      </c>
      <c r="J114" s="31">
        <v>42102.77</v>
      </c>
      <c r="K114" s="31">
        <v>36976.839999999997</v>
      </c>
      <c r="L114" s="31">
        <v>60129</v>
      </c>
      <c r="M114" s="31">
        <v>73360.44</v>
      </c>
      <c r="N114" s="31">
        <v>26876.26</v>
      </c>
      <c r="O114" s="24">
        <v>5520.51</v>
      </c>
      <c r="P114" s="24">
        <v>2656.49</v>
      </c>
      <c r="Q114" s="24">
        <v>4048.99</v>
      </c>
      <c r="R114" s="24">
        <v>2804.59</v>
      </c>
      <c r="S114" s="24">
        <v>2199.33</v>
      </c>
      <c r="T114" s="24">
        <v>50211.06</v>
      </c>
      <c r="U114" s="24">
        <v>71853.91</v>
      </c>
      <c r="V114" s="25">
        <f t="shared" si="11"/>
        <v>36121.620000000003</v>
      </c>
      <c r="W114" s="25">
        <f t="shared" si="12"/>
        <v>48552.92</v>
      </c>
      <c r="X114" s="26">
        <f t="shared" si="10"/>
        <v>1.3441512313124382</v>
      </c>
      <c r="Y114" s="25">
        <f t="shared" si="13"/>
        <v>0.27668902483158586</v>
      </c>
    </row>
    <row r="115" spans="1:25">
      <c r="A115" s="27">
        <v>112</v>
      </c>
      <c r="B115" s="27" t="s">
        <v>210</v>
      </c>
      <c r="C115" s="28" t="s">
        <v>392</v>
      </c>
      <c r="D115" s="28" t="s">
        <v>385</v>
      </c>
      <c r="E115" s="32">
        <v>290.15957600000002</v>
      </c>
      <c r="F115" s="29">
        <v>0.69099999999999995</v>
      </c>
      <c r="G115" s="30" t="s">
        <v>257</v>
      </c>
      <c r="H115" s="31">
        <v>30462.48</v>
      </c>
      <c r="I115" s="31">
        <v>20131.900000000001</v>
      </c>
      <c r="J115" s="31">
        <v>27433.47</v>
      </c>
      <c r="K115" s="31">
        <v>24677.72</v>
      </c>
      <c r="L115" s="31">
        <v>23181.83</v>
      </c>
      <c r="M115" s="31">
        <v>28817.23</v>
      </c>
      <c r="N115" s="31">
        <v>40121.18</v>
      </c>
      <c r="O115" s="24">
        <v>3002.49</v>
      </c>
      <c r="P115" s="24">
        <v>0</v>
      </c>
      <c r="Q115" s="24">
        <v>0</v>
      </c>
      <c r="R115" s="24">
        <v>0</v>
      </c>
      <c r="S115" s="24">
        <v>0</v>
      </c>
      <c r="T115" s="24">
        <v>32200.959999999999</v>
      </c>
      <c r="U115" s="24">
        <v>28650.48</v>
      </c>
      <c r="V115" s="25">
        <f t="shared" si="11"/>
        <v>27433.47</v>
      </c>
      <c r="W115" s="25">
        <f t="shared" si="12"/>
        <v>26747.474999999999</v>
      </c>
      <c r="X115" s="26">
        <f t="shared" si="10"/>
        <v>0.97499423149896813</v>
      </c>
      <c r="Y115" s="25">
        <f t="shared" si="13"/>
        <v>0.56695793248872473</v>
      </c>
    </row>
    <row r="116" spans="1:25">
      <c r="A116" s="27">
        <v>113</v>
      </c>
      <c r="B116" s="27" t="s">
        <v>211</v>
      </c>
      <c r="C116" s="28" t="s">
        <v>393</v>
      </c>
      <c r="D116" s="28" t="s">
        <v>385</v>
      </c>
      <c r="E116" s="32">
        <v>314.23761000000002</v>
      </c>
      <c r="F116" s="29">
        <v>2.42</v>
      </c>
      <c r="G116" s="30" t="s">
        <v>257</v>
      </c>
      <c r="H116" s="31">
        <v>55092.7</v>
      </c>
      <c r="I116" s="31">
        <v>45844.25</v>
      </c>
      <c r="J116" s="31">
        <v>37174.370000000003</v>
      </c>
      <c r="K116" s="31">
        <v>35101.67</v>
      </c>
      <c r="L116" s="31">
        <v>39303.360000000001</v>
      </c>
      <c r="M116" s="31">
        <v>46143.34</v>
      </c>
      <c r="N116" s="31">
        <v>45667.44</v>
      </c>
      <c r="O116" s="24">
        <v>14761.97</v>
      </c>
      <c r="P116" s="24">
        <v>8532.39</v>
      </c>
      <c r="Q116" s="24">
        <v>4780.74</v>
      </c>
      <c r="R116" s="24">
        <v>11132.8</v>
      </c>
      <c r="S116" s="24">
        <v>23765.97</v>
      </c>
      <c r="T116" s="24">
        <v>45921.89</v>
      </c>
      <c r="U116" s="24">
        <v>45739.26</v>
      </c>
      <c r="V116" s="25">
        <f t="shared" si="11"/>
        <v>45844.25</v>
      </c>
      <c r="W116" s="25">
        <f t="shared" si="12"/>
        <v>42485.4</v>
      </c>
      <c r="X116" s="26">
        <f t="shared" si="10"/>
        <v>0.92673345075990998</v>
      </c>
      <c r="Y116" s="25">
        <f t="shared" si="13"/>
        <v>0.44019437186222515</v>
      </c>
    </row>
    <row r="117" spans="1:25">
      <c r="A117" s="27">
        <v>114</v>
      </c>
      <c r="B117" s="27" t="s">
        <v>212</v>
      </c>
      <c r="C117" s="28" t="s">
        <v>394</v>
      </c>
      <c r="D117" s="28" t="s">
        <v>385</v>
      </c>
      <c r="E117" s="32">
        <v>370.300568</v>
      </c>
      <c r="F117" s="29">
        <v>2.9910000000000001</v>
      </c>
      <c r="G117" s="30" t="s">
        <v>257</v>
      </c>
      <c r="H117" s="31">
        <v>81246.91</v>
      </c>
      <c r="I117" s="31">
        <v>127953.5</v>
      </c>
      <c r="J117" s="31">
        <v>81611.850000000006</v>
      </c>
      <c r="K117" s="31">
        <v>88456.34</v>
      </c>
      <c r="L117" s="31">
        <v>81437.960000000006</v>
      </c>
      <c r="M117" s="31">
        <v>74511.87</v>
      </c>
      <c r="N117" s="31">
        <v>95675.25</v>
      </c>
      <c r="O117" s="24">
        <v>6963.5</v>
      </c>
      <c r="P117" s="24">
        <v>11550.9</v>
      </c>
      <c r="Q117" s="24">
        <v>28935.52</v>
      </c>
      <c r="R117" s="24">
        <v>46381.78</v>
      </c>
      <c r="S117" s="24">
        <v>47992.31</v>
      </c>
      <c r="T117" s="24">
        <v>82676.039999999994</v>
      </c>
      <c r="U117" s="24">
        <v>89597.34</v>
      </c>
      <c r="V117" s="25">
        <f t="shared" si="11"/>
        <v>81611.850000000006</v>
      </c>
      <c r="W117" s="25">
        <f t="shared" si="12"/>
        <v>84947.15</v>
      </c>
      <c r="X117" s="26">
        <f t="shared" si="10"/>
        <v>1.0408678396580888</v>
      </c>
      <c r="Y117" s="25">
        <f t="shared" si="13"/>
        <v>0.434999944853106</v>
      </c>
    </row>
    <row r="118" spans="1:25">
      <c r="A118" s="27">
        <v>115</v>
      </c>
      <c r="B118" s="27" t="s">
        <v>213</v>
      </c>
      <c r="C118" s="28" t="s">
        <v>395</v>
      </c>
      <c r="D118" s="28" t="s">
        <v>385</v>
      </c>
      <c r="E118" s="32">
        <v>428.37344400000001</v>
      </c>
      <c r="F118" s="29">
        <v>2.4889999999999999</v>
      </c>
      <c r="G118" s="30" t="s">
        <v>257</v>
      </c>
      <c r="H118" s="31">
        <v>38576.33</v>
      </c>
      <c r="I118" s="31">
        <v>55445.67</v>
      </c>
      <c r="J118" s="31">
        <v>22464.16</v>
      </c>
      <c r="K118" s="31">
        <v>14319.5</v>
      </c>
      <c r="L118" s="31">
        <v>54233.45</v>
      </c>
      <c r="M118" s="31">
        <v>55415.68</v>
      </c>
      <c r="N118" s="31">
        <v>34463.35</v>
      </c>
      <c r="O118" s="24">
        <v>29140.14</v>
      </c>
      <c r="P118" s="24">
        <v>3874.84</v>
      </c>
      <c r="Q118" s="24">
        <v>13799.15</v>
      </c>
      <c r="R118" s="24">
        <v>4071.58</v>
      </c>
      <c r="S118" s="24">
        <v>7905.01</v>
      </c>
      <c r="T118" s="24">
        <v>39398.82</v>
      </c>
      <c r="U118" s="24">
        <v>33398.519999999997</v>
      </c>
      <c r="V118" s="25">
        <f t="shared" si="11"/>
        <v>38576.33</v>
      </c>
      <c r="W118" s="25">
        <f t="shared" si="12"/>
        <v>44348.399999999994</v>
      </c>
      <c r="X118" s="26">
        <f t="shared" si="10"/>
        <v>1.1496272455155789</v>
      </c>
      <c r="Y118" s="25">
        <f t="shared" si="13"/>
        <v>0.95768774259024481</v>
      </c>
    </row>
    <row r="119" spans="1:25">
      <c r="A119" s="27">
        <v>116</v>
      </c>
      <c r="B119" s="27" t="s">
        <v>214</v>
      </c>
      <c r="C119" s="28" t="s">
        <v>396</v>
      </c>
      <c r="D119" s="28" t="s">
        <v>397</v>
      </c>
      <c r="E119" s="32">
        <v>87.045174000000003</v>
      </c>
      <c r="F119" s="29">
        <v>0.69099999999999995</v>
      </c>
      <c r="G119" s="30" t="s">
        <v>260</v>
      </c>
      <c r="H119" s="31">
        <v>114757.38</v>
      </c>
      <c r="I119" s="31">
        <v>112356.66</v>
      </c>
      <c r="J119" s="31">
        <v>120542.18</v>
      </c>
      <c r="K119" s="31">
        <v>202375.48</v>
      </c>
      <c r="L119" s="31">
        <v>133158.48000000001</v>
      </c>
      <c r="M119" s="31">
        <v>67500.97</v>
      </c>
      <c r="N119" s="31">
        <v>134136.89000000001</v>
      </c>
      <c r="O119" s="24">
        <v>6422.54</v>
      </c>
      <c r="P119" s="24">
        <v>2604.1</v>
      </c>
      <c r="Q119" s="24">
        <v>9697.5499999999993</v>
      </c>
      <c r="R119" s="24">
        <v>17311.79</v>
      </c>
      <c r="S119" s="24">
        <v>27060.44</v>
      </c>
      <c r="T119" s="24">
        <v>161901.53</v>
      </c>
      <c r="U119" s="24">
        <v>189838.27</v>
      </c>
      <c r="V119" s="25">
        <f t="shared" si="11"/>
        <v>114757.38</v>
      </c>
      <c r="W119" s="25">
        <f t="shared" si="12"/>
        <v>133647.685</v>
      </c>
      <c r="X119" s="26">
        <f t="shared" si="10"/>
        <v>1.1646108076012192</v>
      </c>
      <c r="Y119" s="25">
        <f t="shared" si="13"/>
        <v>0.59716628106028291</v>
      </c>
    </row>
    <row r="120" spans="1:25">
      <c r="A120" s="27">
        <v>117</v>
      </c>
      <c r="B120" s="27" t="s">
        <v>215</v>
      </c>
      <c r="C120" s="28" t="s">
        <v>398</v>
      </c>
      <c r="D120" s="28" t="s">
        <v>397</v>
      </c>
      <c r="E120" s="32">
        <v>115.076508</v>
      </c>
      <c r="F120" s="29">
        <v>1.8180000000000001</v>
      </c>
      <c r="G120" s="30" t="s">
        <v>260</v>
      </c>
      <c r="H120" s="31">
        <v>161440.44</v>
      </c>
      <c r="I120" s="31">
        <v>171498.19</v>
      </c>
      <c r="J120" s="31">
        <v>148676.10999999999</v>
      </c>
      <c r="K120" s="31">
        <v>167209.17000000001</v>
      </c>
      <c r="L120" s="31">
        <v>153117.14000000001</v>
      </c>
      <c r="M120" s="31">
        <v>150508.91</v>
      </c>
      <c r="N120" s="31">
        <v>133086.95000000001</v>
      </c>
      <c r="O120" s="24">
        <v>2097.9899999999998</v>
      </c>
      <c r="P120" s="24">
        <v>5248.6</v>
      </c>
      <c r="Q120" s="24">
        <v>19229.68</v>
      </c>
      <c r="R120" s="24">
        <v>43602.25</v>
      </c>
      <c r="S120" s="24">
        <v>56478.23</v>
      </c>
      <c r="T120" s="24">
        <v>150896.10999999999</v>
      </c>
      <c r="U120" s="24">
        <v>173657.52</v>
      </c>
      <c r="V120" s="25">
        <f t="shared" si="11"/>
        <v>161440.44</v>
      </c>
      <c r="W120" s="25">
        <f t="shared" si="12"/>
        <v>151813.02500000002</v>
      </c>
      <c r="X120" s="26">
        <f t="shared" si="10"/>
        <v>0.94036553047055638</v>
      </c>
      <c r="Y120" s="25">
        <f t="shared" si="13"/>
        <v>0.38124147419773424</v>
      </c>
    </row>
    <row r="121" spans="1:25">
      <c r="A121" s="27">
        <v>118</v>
      </c>
      <c r="B121" s="27" t="s">
        <v>216</v>
      </c>
      <c r="C121" s="28" t="s">
        <v>399</v>
      </c>
      <c r="D121" s="28" t="s">
        <v>397</v>
      </c>
      <c r="E121" s="32">
        <v>129.092117</v>
      </c>
      <c r="F121" s="29">
        <v>1.873</v>
      </c>
      <c r="G121" s="30" t="s">
        <v>260</v>
      </c>
      <c r="H121" s="31">
        <v>188936.3</v>
      </c>
      <c r="I121" s="31">
        <v>188876.94</v>
      </c>
      <c r="J121" s="31">
        <v>181622.17</v>
      </c>
      <c r="K121" s="31">
        <v>186509.36</v>
      </c>
      <c r="L121" s="31">
        <v>196620.11</v>
      </c>
      <c r="M121" s="31">
        <v>176799.17</v>
      </c>
      <c r="N121" s="31">
        <v>165163.81</v>
      </c>
      <c r="O121" s="24">
        <v>0</v>
      </c>
      <c r="P121" s="24">
        <v>2210.6</v>
      </c>
      <c r="Q121" s="24">
        <v>9533.7800000000007</v>
      </c>
      <c r="R121" s="24">
        <v>28129.05</v>
      </c>
      <c r="S121" s="24">
        <v>26981.040000000001</v>
      </c>
      <c r="T121" s="24">
        <v>200470.62</v>
      </c>
      <c r="U121" s="24">
        <v>196324.61</v>
      </c>
      <c r="V121" s="25">
        <f t="shared" si="11"/>
        <v>188876.94</v>
      </c>
      <c r="W121" s="25">
        <f t="shared" si="12"/>
        <v>181654.26500000001</v>
      </c>
      <c r="X121" s="26">
        <f t="shared" si="10"/>
        <v>0.96175988979914651</v>
      </c>
      <c r="Y121" s="25">
        <f t="shared" si="13"/>
        <v>0.55396576852303103</v>
      </c>
    </row>
    <row r="122" spans="1:25">
      <c r="A122" s="27">
        <v>119</v>
      </c>
      <c r="B122" s="27" t="s">
        <v>217</v>
      </c>
      <c r="C122" s="28" t="s">
        <v>400</v>
      </c>
      <c r="D122" s="28" t="s">
        <v>397</v>
      </c>
      <c r="E122" s="32">
        <v>143.10775799999999</v>
      </c>
      <c r="F122" s="29">
        <v>2.008</v>
      </c>
      <c r="G122" s="30" t="s">
        <v>260</v>
      </c>
      <c r="H122" s="31">
        <v>583396.56000000006</v>
      </c>
      <c r="I122" s="31">
        <v>539380.81000000006</v>
      </c>
      <c r="J122" s="31">
        <v>692609.62</v>
      </c>
      <c r="K122" s="31">
        <v>619470.56000000006</v>
      </c>
      <c r="L122" s="31">
        <v>537885.12</v>
      </c>
      <c r="M122" s="31">
        <v>732177.19</v>
      </c>
      <c r="N122" s="31">
        <v>623808.06000000006</v>
      </c>
      <c r="O122" s="24">
        <v>0</v>
      </c>
      <c r="P122" s="24">
        <v>1618.61</v>
      </c>
      <c r="Q122" s="24">
        <v>155954.25</v>
      </c>
      <c r="R122" s="24">
        <v>291908.44</v>
      </c>
      <c r="S122" s="24">
        <v>353853.47</v>
      </c>
      <c r="T122" s="24">
        <v>707949</v>
      </c>
      <c r="U122" s="24">
        <v>761323.31</v>
      </c>
      <c r="V122" s="25">
        <f t="shared" si="11"/>
        <v>583396.56000000006</v>
      </c>
      <c r="W122" s="25">
        <f t="shared" si="12"/>
        <v>621639.31000000006</v>
      </c>
      <c r="X122" s="26">
        <f t="shared" si="10"/>
        <v>1.0655518949237548</v>
      </c>
      <c r="Y122" s="25">
        <f t="shared" si="13"/>
        <v>0.71764697152362211</v>
      </c>
    </row>
    <row r="123" spans="1:25">
      <c r="A123" s="27">
        <v>120</v>
      </c>
      <c r="B123" s="27" t="s">
        <v>218</v>
      </c>
      <c r="C123" s="28" t="s">
        <v>401</v>
      </c>
      <c r="D123" s="28" t="s">
        <v>397</v>
      </c>
      <c r="E123" s="32">
        <v>157.12347399999999</v>
      </c>
      <c r="F123" s="29">
        <v>2.15</v>
      </c>
      <c r="G123" s="30" t="s">
        <v>260</v>
      </c>
      <c r="H123" s="31">
        <v>7837130.5</v>
      </c>
      <c r="I123" s="31">
        <v>7102878</v>
      </c>
      <c r="J123" s="31">
        <v>5814265.5</v>
      </c>
      <c r="K123" s="31">
        <v>7374388</v>
      </c>
      <c r="L123" s="31">
        <v>6013612</v>
      </c>
      <c r="M123" s="31">
        <v>6718800</v>
      </c>
      <c r="N123" s="31">
        <v>5985436</v>
      </c>
      <c r="O123" s="24">
        <v>0</v>
      </c>
      <c r="P123" s="24">
        <v>8187.04</v>
      </c>
      <c r="Q123" s="24">
        <v>1034958.69</v>
      </c>
      <c r="R123" s="24">
        <v>2747963.25</v>
      </c>
      <c r="S123" s="24">
        <v>3942842.75</v>
      </c>
      <c r="T123" s="24">
        <v>6610454.5</v>
      </c>
      <c r="U123" s="24">
        <v>7880469.5</v>
      </c>
      <c r="V123" s="25">
        <f t="shared" si="11"/>
        <v>7102878</v>
      </c>
      <c r="W123" s="25">
        <f t="shared" si="12"/>
        <v>6366206</v>
      </c>
      <c r="X123" s="26">
        <f t="shared" si="10"/>
        <v>0.89628542120531984</v>
      </c>
      <c r="Y123" s="25">
        <f t="shared" si="13"/>
        <v>0.55853313889262091</v>
      </c>
    </row>
    <row r="124" spans="1:25">
      <c r="A124" s="27">
        <v>121</v>
      </c>
      <c r="B124" s="27" t="s">
        <v>219</v>
      </c>
      <c r="C124" s="28" t="s">
        <v>402</v>
      </c>
      <c r="D124" s="28" t="s">
        <v>397</v>
      </c>
      <c r="E124" s="32">
        <v>171.13912999999999</v>
      </c>
      <c r="F124" s="29">
        <v>2.2360000000000002</v>
      </c>
      <c r="G124" s="30" t="s">
        <v>260</v>
      </c>
      <c r="H124" s="31">
        <v>8046922</v>
      </c>
      <c r="I124" s="31">
        <v>7788859.5</v>
      </c>
      <c r="J124" s="31">
        <v>6471494.5</v>
      </c>
      <c r="K124" s="31">
        <v>7037580</v>
      </c>
      <c r="L124" s="31">
        <v>5617537.5</v>
      </c>
      <c r="M124" s="31">
        <v>7534012.5</v>
      </c>
      <c r="N124" s="31">
        <v>5377718</v>
      </c>
      <c r="O124" s="24">
        <v>0</v>
      </c>
      <c r="P124" s="24">
        <v>14362.59</v>
      </c>
      <c r="Q124" s="24">
        <v>825796.5</v>
      </c>
      <c r="R124" s="24">
        <v>2513624</v>
      </c>
      <c r="S124" s="24">
        <v>3316659.25</v>
      </c>
      <c r="T124" s="24">
        <v>6442072.5</v>
      </c>
      <c r="U124" s="24">
        <v>7827150.5</v>
      </c>
      <c r="V124" s="25">
        <f t="shared" si="11"/>
        <v>7788859.5</v>
      </c>
      <c r="W124" s="25">
        <f t="shared" si="12"/>
        <v>6327558.75</v>
      </c>
      <c r="X124" s="26">
        <f t="shared" si="10"/>
        <v>0.81238578639144798</v>
      </c>
      <c r="Y124" s="25">
        <f t="shared" si="13"/>
        <v>0.22084260910653272</v>
      </c>
    </row>
    <row r="125" spans="1:25">
      <c r="A125" s="27">
        <v>122</v>
      </c>
      <c r="B125" s="27" t="s">
        <v>220</v>
      </c>
      <c r="C125" s="28" t="s">
        <v>403</v>
      </c>
      <c r="D125" s="28" t="s">
        <v>397</v>
      </c>
      <c r="E125" s="32">
        <v>199.17041</v>
      </c>
      <c r="F125" s="29">
        <v>2.4220000000000002</v>
      </c>
      <c r="G125" s="30" t="s">
        <v>260</v>
      </c>
      <c r="H125" s="31">
        <v>4456085</v>
      </c>
      <c r="I125" s="31">
        <v>4659313</v>
      </c>
      <c r="J125" s="31">
        <v>3242224.75</v>
      </c>
      <c r="K125" s="31">
        <v>3220326.25</v>
      </c>
      <c r="L125" s="31">
        <v>2119482.75</v>
      </c>
      <c r="M125" s="31">
        <v>3006177.75</v>
      </c>
      <c r="N125" s="31">
        <v>1903319</v>
      </c>
      <c r="O125" s="24">
        <v>0</v>
      </c>
      <c r="P125" s="24">
        <v>6899.23</v>
      </c>
      <c r="Q125" s="24">
        <v>774327.69</v>
      </c>
      <c r="R125" s="24">
        <v>1043167.69</v>
      </c>
      <c r="S125" s="24">
        <v>1071359.1200000001</v>
      </c>
      <c r="T125" s="24">
        <v>3135717.25</v>
      </c>
      <c r="U125" s="24">
        <v>3172297</v>
      </c>
      <c r="V125" s="25">
        <f t="shared" si="11"/>
        <v>4456085</v>
      </c>
      <c r="W125" s="25">
        <f t="shared" si="12"/>
        <v>2562830.25</v>
      </c>
      <c r="X125" s="26">
        <f t="shared" si="10"/>
        <v>0.57513046766387987</v>
      </c>
      <c r="Y125" s="25">
        <f t="shared" si="13"/>
        <v>3.29675391097125E-2</v>
      </c>
    </row>
    <row r="126" spans="1:25">
      <c r="A126" s="27">
        <v>123</v>
      </c>
      <c r="B126" s="27" t="s">
        <v>221</v>
      </c>
      <c r="C126" s="28" t="s">
        <v>404</v>
      </c>
      <c r="D126" s="28" t="s">
        <v>397</v>
      </c>
      <c r="E126" s="32">
        <v>227.20169100000001</v>
      </c>
      <c r="F126" s="29">
        <v>2.6749999999999998</v>
      </c>
      <c r="G126" s="30" t="s">
        <v>260</v>
      </c>
      <c r="H126" s="31">
        <v>35132708</v>
      </c>
      <c r="I126" s="31">
        <v>30179210</v>
      </c>
      <c r="J126" s="31">
        <v>19508830</v>
      </c>
      <c r="K126" s="31">
        <v>17435050</v>
      </c>
      <c r="L126" s="31">
        <v>9355212</v>
      </c>
      <c r="M126" s="31">
        <v>15448291</v>
      </c>
      <c r="N126" s="31">
        <v>8101729.5</v>
      </c>
      <c r="O126" s="24">
        <v>0</v>
      </c>
      <c r="P126" s="24">
        <v>89320.8</v>
      </c>
      <c r="Q126" s="24">
        <v>3201727.75</v>
      </c>
      <c r="R126" s="24">
        <v>3058498.75</v>
      </c>
      <c r="S126" s="24">
        <v>2841687.75</v>
      </c>
      <c r="T126" s="24">
        <v>18281188</v>
      </c>
      <c r="U126" s="24">
        <v>20062218</v>
      </c>
      <c r="V126" s="25">
        <f t="shared" si="11"/>
        <v>30179210</v>
      </c>
      <c r="W126" s="25">
        <f t="shared" si="12"/>
        <v>12401751.5</v>
      </c>
      <c r="X126" s="26">
        <f t="shared" si="10"/>
        <v>0.41093691650642944</v>
      </c>
      <c r="Y126" s="25">
        <f t="shared" si="13"/>
        <v>2.0679529931249108E-2</v>
      </c>
    </row>
    <row r="127" spans="1:25">
      <c r="A127" s="27">
        <v>124</v>
      </c>
      <c r="B127" s="27" t="s">
        <v>222</v>
      </c>
      <c r="C127" s="28" t="s">
        <v>405</v>
      </c>
      <c r="D127" s="28" t="s">
        <v>397</v>
      </c>
      <c r="E127" s="32">
        <v>255.23297099999999</v>
      </c>
      <c r="F127" s="29">
        <v>3.0649999999999999</v>
      </c>
      <c r="G127" s="30" t="s">
        <v>260</v>
      </c>
      <c r="H127" s="31">
        <v>81888440</v>
      </c>
      <c r="I127" s="31">
        <v>80113176</v>
      </c>
      <c r="J127" s="31">
        <v>60585020</v>
      </c>
      <c r="K127" s="31">
        <v>57625392</v>
      </c>
      <c r="L127" s="31">
        <v>44384960</v>
      </c>
      <c r="M127" s="31">
        <v>66497536</v>
      </c>
      <c r="N127" s="31">
        <v>35085544</v>
      </c>
      <c r="O127" s="24">
        <v>4967.5200000000004</v>
      </c>
      <c r="P127" s="24">
        <v>3075652.75</v>
      </c>
      <c r="Q127" s="24">
        <v>27737674</v>
      </c>
      <c r="R127" s="24">
        <v>25097256</v>
      </c>
      <c r="S127" s="24">
        <v>23621798</v>
      </c>
      <c r="T127" s="24">
        <v>63647540</v>
      </c>
      <c r="U127" s="24">
        <v>83257216</v>
      </c>
      <c r="V127" s="25">
        <f t="shared" si="11"/>
        <v>80113176</v>
      </c>
      <c r="W127" s="25">
        <f t="shared" si="12"/>
        <v>51005176</v>
      </c>
      <c r="X127" s="26">
        <f t="shared" si="10"/>
        <v>0.63666401142303986</v>
      </c>
      <c r="Y127" s="25">
        <f t="shared" si="13"/>
        <v>6.7616968292861554E-2</v>
      </c>
    </row>
    <row r="128" spans="1:25" ht="16.5" customHeight="1">
      <c r="A128" s="27">
        <v>125</v>
      </c>
      <c r="B128" s="27" t="s">
        <v>223</v>
      </c>
      <c r="C128" s="28" t="s">
        <v>406</v>
      </c>
      <c r="D128" s="28" t="s">
        <v>397</v>
      </c>
      <c r="E128" s="32">
        <v>283.26422100000002</v>
      </c>
      <c r="F128" s="29">
        <v>3.669</v>
      </c>
      <c r="G128" s="30" t="s">
        <v>260</v>
      </c>
      <c r="H128" s="31">
        <v>53103108</v>
      </c>
      <c r="I128" s="31">
        <v>43456912</v>
      </c>
      <c r="J128" s="31">
        <v>38833388</v>
      </c>
      <c r="K128" s="31">
        <v>32947682</v>
      </c>
      <c r="L128" s="31">
        <v>34243680</v>
      </c>
      <c r="M128" s="31">
        <v>44719136</v>
      </c>
      <c r="N128" s="31">
        <v>29377074</v>
      </c>
      <c r="O128" s="24">
        <v>10619.07</v>
      </c>
      <c r="P128" s="24">
        <v>3943714</v>
      </c>
      <c r="Q128" s="24">
        <v>13704195</v>
      </c>
      <c r="R128" s="24">
        <v>9663328</v>
      </c>
      <c r="S128" s="24">
        <v>10575827</v>
      </c>
      <c r="T128" s="24">
        <v>43716980</v>
      </c>
      <c r="U128" s="24">
        <v>49780412</v>
      </c>
      <c r="V128" s="25">
        <f t="shared" si="11"/>
        <v>43456912</v>
      </c>
      <c r="W128" s="25">
        <f t="shared" si="12"/>
        <v>33595681</v>
      </c>
      <c r="X128" s="26">
        <f t="shared" si="10"/>
        <v>0.77308026396353247</v>
      </c>
      <c r="Y128" s="25">
        <f t="shared" si="13"/>
        <v>0.12078914545626755</v>
      </c>
    </row>
    <row r="129" spans="1:25">
      <c r="A129" s="27">
        <v>126</v>
      </c>
      <c r="B129" s="27" t="s">
        <v>224</v>
      </c>
      <c r="C129" s="28" t="s">
        <v>407</v>
      </c>
      <c r="D129" s="28" t="s">
        <v>408</v>
      </c>
      <c r="E129" s="32">
        <v>225.18604999999999</v>
      </c>
      <c r="F129" s="29">
        <v>2.4660000000000002</v>
      </c>
      <c r="G129" s="30" t="s">
        <v>260</v>
      </c>
      <c r="H129" s="31">
        <v>6919715.5</v>
      </c>
      <c r="I129" s="31">
        <v>6654816.5</v>
      </c>
      <c r="J129" s="31">
        <v>3977812.75</v>
      </c>
      <c r="K129" s="31">
        <v>3176598</v>
      </c>
      <c r="L129" s="31">
        <v>1188475.3799999999</v>
      </c>
      <c r="M129" s="31">
        <v>2129733.25</v>
      </c>
      <c r="N129" s="31">
        <v>976290.31</v>
      </c>
      <c r="O129" s="24">
        <v>41629.440000000002</v>
      </c>
      <c r="P129" s="24">
        <v>55701.5</v>
      </c>
      <c r="Q129" s="24">
        <v>103342.6</v>
      </c>
      <c r="R129" s="24">
        <v>88702.77</v>
      </c>
      <c r="S129" s="24">
        <v>86201.38</v>
      </c>
      <c r="T129" s="24">
        <v>3409926.25</v>
      </c>
      <c r="U129" s="24">
        <v>3787276.25</v>
      </c>
      <c r="V129" s="25">
        <f t="shared" si="11"/>
        <v>6654816.5</v>
      </c>
      <c r="W129" s="25">
        <f t="shared" si="12"/>
        <v>1659104.3149999999</v>
      </c>
      <c r="X129" s="26">
        <f t="shared" si="10"/>
        <v>0.24930879987449692</v>
      </c>
      <c r="Y129" s="25">
        <f t="shared" si="13"/>
        <v>9.9313677504840464E-3</v>
      </c>
    </row>
    <row r="130" spans="1:25">
      <c r="A130" s="27">
        <v>127</v>
      </c>
      <c r="B130" s="27" t="s">
        <v>225</v>
      </c>
      <c r="C130" s="28" t="s">
        <v>409</v>
      </c>
      <c r="D130" s="28" t="s">
        <v>408</v>
      </c>
      <c r="E130" s="32">
        <v>253.217331</v>
      </c>
      <c r="F130" s="29">
        <v>2.7389999999999999</v>
      </c>
      <c r="G130" s="30" t="s">
        <v>260</v>
      </c>
      <c r="H130" s="31">
        <v>66086036</v>
      </c>
      <c r="I130" s="31">
        <v>71073464</v>
      </c>
      <c r="J130" s="31">
        <v>36084136</v>
      </c>
      <c r="K130" s="31">
        <v>30409110</v>
      </c>
      <c r="L130" s="31">
        <v>14685937</v>
      </c>
      <c r="M130" s="31">
        <v>23310710</v>
      </c>
      <c r="N130" s="31">
        <v>8928828</v>
      </c>
      <c r="O130" s="24">
        <v>0</v>
      </c>
      <c r="P130" s="24">
        <v>54062.06</v>
      </c>
      <c r="Q130" s="24">
        <v>609806.88</v>
      </c>
      <c r="R130" s="24">
        <v>617983.31000000006</v>
      </c>
      <c r="S130" s="24">
        <v>577738.88</v>
      </c>
      <c r="T130" s="24">
        <v>35374852</v>
      </c>
      <c r="U130" s="24">
        <v>40866396</v>
      </c>
      <c r="V130" s="25">
        <f t="shared" si="11"/>
        <v>66086036</v>
      </c>
      <c r="W130" s="25">
        <f t="shared" si="12"/>
        <v>18998323.5</v>
      </c>
      <c r="X130" s="26">
        <f t="shared" si="10"/>
        <v>0.28747863618268765</v>
      </c>
      <c r="Y130" s="25">
        <f t="shared" si="13"/>
        <v>1.5809836814896314E-2</v>
      </c>
    </row>
    <row r="131" spans="1:25">
      <c r="A131" s="27">
        <v>128</v>
      </c>
      <c r="B131" s="27" t="s">
        <v>226</v>
      </c>
      <c r="C131" s="28" t="s">
        <v>410</v>
      </c>
      <c r="D131" s="28" t="s">
        <v>408</v>
      </c>
      <c r="E131" s="32">
        <v>281.24859600000002</v>
      </c>
      <c r="F131" s="29">
        <v>3.1040000000000001</v>
      </c>
      <c r="G131" s="30" t="s">
        <v>260</v>
      </c>
      <c r="H131" s="31">
        <v>36617076</v>
      </c>
      <c r="I131" s="31">
        <v>31617144</v>
      </c>
      <c r="J131" s="31">
        <v>20219660</v>
      </c>
      <c r="K131" s="31">
        <v>13941985</v>
      </c>
      <c r="L131" s="31">
        <v>7241928.5</v>
      </c>
      <c r="M131" s="31">
        <v>14300616</v>
      </c>
      <c r="N131" s="31">
        <v>6050178</v>
      </c>
      <c r="O131" s="24">
        <v>0</v>
      </c>
      <c r="P131" s="24">
        <v>181654.77</v>
      </c>
      <c r="Q131" s="24">
        <v>1003998.69</v>
      </c>
      <c r="R131" s="24">
        <v>740730.06</v>
      </c>
      <c r="S131" s="24">
        <v>509833.34</v>
      </c>
      <c r="T131" s="24">
        <v>20051980</v>
      </c>
      <c r="U131" s="24">
        <v>18089576</v>
      </c>
      <c r="V131" s="25">
        <f t="shared" si="11"/>
        <v>31617144</v>
      </c>
      <c r="W131" s="25">
        <f t="shared" si="12"/>
        <v>10591956.75</v>
      </c>
      <c r="X131" s="26">
        <f t="shared" si="10"/>
        <v>0.33500675298186328</v>
      </c>
      <c r="Y131" s="25">
        <f t="shared" si="13"/>
        <v>1.0582581317712199E-2</v>
      </c>
    </row>
    <row r="132" spans="1:25">
      <c r="A132" s="27">
        <v>129</v>
      </c>
      <c r="B132" s="27" t="s">
        <v>227</v>
      </c>
      <c r="C132" s="28" t="s">
        <v>411</v>
      </c>
      <c r="D132" s="28" t="s">
        <v>412</v>
      </c>
      <c r="E132" s="32">
        <v>279.23297100000002</v>
      </c>
      <c r="F132" s="29">
        <v>2.8069999999999999</v>
      </c>
      <c r="G132" s="30" t="s">
        <v>260</v>
      </c>
      <c r="H132" s="31">
        <v>8134488.5</v>
      </c>
      <c r="I132" s="31">
        <v>10028140</v>
      </c>
      <c r="J132" s="31">
        <v>5682973.5</v>
      </c>
      <c r="K132" s="31">
        <v>4050950</v>
      </c>
      <c r="L132" s="31">
        <v>2200285.25</v>
      </c>
      <c r="M132" s="31">
        <v>3287438.25</v>
      </c>
      <c r="N132" s="31">
        <v>2009581.88</v>
      </c>
      <c r="O132" s="24">
        <v>0</v>
      </c>
      <c r="P132" s="24">
        <v>24633.599999999999</v>
      </c>
      <c r="Q132" s="24">
        <v>112589.1</v>
      </c>
      <c r="R132" s="24">
        <v>124879.6</v>
      </c>
      <c r="S132" s="24">
        <v>83864.31</v>
      </c>
      <c r="T132" s="24">
        <v>4307428.5</v>
      </c>
      <c r="U132" s="24">
        <v>5064886.5</v>
      </c>
      <c r="V132" s="25">
        <f t="shared" ref="V132:V139" si="14">MEDIAN(H132:J132)</f>
        <v>8134488.5</v>
      </c>
      <c r="W132" s="25">
        <f t="shared" ref="W132:W139" si="15">MEDIAN(K132:N132)</f>
        <v>2743861.75</v>
      </c>
      <c r="X132" s="26">
        <f t="shared" si="10"/>
        <v>0.33731214322818209</v>
      </c>
      <c r="Y132" s="25">
        <f t="shared" ref="Y132:Y139" si="16">_xlfn.T.TEST(H132:J132,K132:N132,2,2)</f>
        <v>8.2160913313303781E-3</v>
      </c>
    </row>
    <row r="133" spans="1:25">
      <c r="A133" s="27">
        <v>130</v>
      </c>
      <c r="B133" s="27" t="s">
        <v>228</v>
      </c>
      <c r="C133" s="28" t="s">
        <v>413</v>
      </c>
      <c r="D133" s="28" t="s">
        <v>412</v>
      </c>
      <c r="E133" s="32">
        <v>277.21734600000002</v>
      </c>
      <c r="F133" s="29">
        <v>2.585</v>
      </c>
      <c r="G133" s="30" t="s">
        <v>260</v>
      </c>
      <c r="H133" s="31">
        <v>554136.68999999994</v>
      </c>
      <c r="I133" s="31">
        <v>611127</v>
      </c>
      <c r="J133" s="31">
        <v>360336.16</v>
      </c>
      <c r="K133" s="31">
        <v>322169.40999999997</v>
      </c>
      <c r="L133" s="31">
        <v>145188.82999999999</v>
      </c>
      <c r="M133" s="31">
        <v>289017.44</v>
      </c>
      <c r="N133" s="31">
        <v>156683.51999999999</v>
      </c>
      <c r="O133" s="24">
        <v>0</v>
      </c>
      <c r="P133" s="24">
        <v>3753.41</v>
      </c>
      <c r="Q133" s="24">
        <v>15060.44</v>
      </c>
      <c r="R133" s="24">
        <v>10674.8</v>
      </c>
      <c r="S133" s="24">
        <v>11605.96</v>
      </c>
      <c r="T133" s="24">
        <v>344234.41</v>
      </c>
      <c r="U133" s="24">
        <v>343475.28</v>
      </c>
      <c r="V133" s="25">
        <f t="shared" si="14"/>
        <v>554136.68999999994</v>
      </c>
      <c r="W133" s="25">
        <f t="shared" si="15"/>
        <v>222850.47999999998</v>
      </c>
      <c r="X133" s="26">
        <f t="shared" ref="X133:X139" si="17">W133/V133</f>
        <v>0.40215795853546532</v>
      </c>
      <c r="Y133" s="25">
        <f t="shared" si="16"/>
        <v>1.9777250951496746E-2</v>
      </c>
    </row>
    <row r="134" spans="1:25">
      <c r="A134" s="27">
        <v>131</v>
      </c>
      <c r="B134" s="27" t="s">
        <v>229</v>
      </c>
      <c r="C134" s="28" t="s">
        <v>414</v>
      </c>
      <c r="D134" s="28" t="s">
        <v>412</v>
      </c>
      <c r="E134" s="32">
        <v>303.23303199999998</v>
      </c>
      <c r="F134" s="29">
        <v>2.677</v>
      </c>
      <c r="G134" s="30" t="s">
        <v>260</v>
      </c>
      <c r="H134" s="31">
        <v>458652.62</v>
      </c>
      <c r="I134" s="31">
        <v>856754.25</v>
      </c>
      <c r="J134" s="31">
        <v>2097884</v>
      </c>
      <c r="K134" s="31">
        <v>1262635.5</v>
      </c>
      <c r="L134" s="31">
        <v>2550307.25</v>
      </c>
      <c r="M134" s="31">
        <v>1499556.5</v>
      </c>
      <c r="N134" s="31">
        <v>1703037.38</v>
      </c>
      <c r="O134" s="24">
        <v>0</v>
      </c>
      <c r="P134" s="24">
        <v>16040.95</v>
      </c>
      <c r="Q134" s="24">
        <v>42122.85</v>
      </c>
      <c r="R134" s="24">
        <v>12323.68</v>
      </c>
      <c r="S134" s="24">
        <v>0</v>
      </c>
      <c r="T134" s="24">
        <v>1752209.62</v>
      </c>
      <c r="U134" s="24">
        <v>1780210.62</v>
      </c>
      <c r="V134" s="25">
        <f t="shared" si="14"/>
        <v>856754.25</v>
      </c>
      <c r="W134" s="25">
        <f t="shared" si="15"/>
        <v>1601296.94</v>
      </c>
      <c r="X134" s="26">
        <f t="shared" si="17"/>
        <v>1.8690271335099884</v>
      </c>
      <c r="Y134" s="25">
        <f t="shared" si="16"/>
        <v>0.29724588143858421</v>
      </c>
    </row>
    <row r="135" spans="1:25">
      <c r="A135" s="27">
        <v>132</v>
      </c>
      <c r="B135" s="27" t="s">
        <v>230</v>
      </c>
      <c r="C135" s="28" t="s">
        <v>415</v>
      </c>
      <c r="D135" s="28" t="s">
        <v>412</v>
      </c>
      <c r="E135" s="32">
        <v>327.233093</v>
      </c>
      <c r="F135" s="29">
        <v>2.581</v>
      </c>
      <c r="G135" s="30" t="s">
        <v>260</v>
      </c>
      <c r="H135" s="31">
        <v>162001.64000000001</v>
      </c>
      <c r="I135" s="31">
        <v>238544.83</v>
      </c>
      <c r="J135" s="31">
        <v>503959.75</v>
      </c>
      <c r="K135" s="31">
        <v>202286.62</v>
      </c>
      <c r="L135" s="31">
        <v>433698.53</v>
      </c>
      <c r="M135" s="31">
        <v>243701.25</v>
      </c>
      <c r="N135" s="31">
        <v>419265.41</v>
      </c>
      <c r="O135" s="24">
        <v>0</v>
      </c>
      <c r="P135" s="24">
        <v>2195.6999999999998</v>
      </c>
      <c r="Q135" s="24">
        <v>16352.2</v>
      </c>
      <c r="R135" s="24">
        <v>13622.97</v>
      </c>
      <c r="S135" s="24">
        <v>0</v>
      </c>
      <c r="T135" s="24">
        <v>360419.78</v>
      </c>
      <c r="U135" s="24">
        <v>303928.28000000003</v>
      </c>
      <c r="V135" s="25">
        <f t="shared" si="14"/>
        <v>238544.83</v>
      </c>
      <c r="W135" s="25">
        <f t="shared" si="15"/>
        <v>331483.32999999996</v>
      </c>
      <c r="X135" s="26">
        <f t="shared" si="17"/>
        <v>1.3896060124212291</v>
      </c>
      <c r="Y135" s="25">
        <f t="shared" si="16"/>
        <v>0.84330380361794743</v>
      </c>
    </row>
    <row r="136" spans="1:25">
      <c r="A136" s="27">
        <v>133</v>
      </c>
      <c r="B136" s="27" t="s">
        <v>231</v>
      </c>
      <c r="C136" s="28" t="s">
        <v>416</v>
      </c>
      <c r="D136" s="28" t="s">
        <v>412</v>
      </c>
      <c r="E136" s="32">
        <v>229.14454699999999</v>
      </c>
      <c r="F136" s="29">
        <v>1.8140000000000001</v>
      </c>
      <c r="G136" s="30" t="s">
        <v>260</v>
      </c>
      <c r="H136" s="31">
        <v>153649.51999999999</v>
      </c>
      <c r="I136" s="31">
        <v>177865.58</v>
      </c>
      <c r="J136" s="31">
        <v>167568.56</v>
      </c>
      <c r="K136" s="31">
        <v>166103.31</v>
      </c>
      <c r="L136" s="31">
        <v>154925.82999999999</v>
      </c>
      <c r="M136" s="31">
        <v>195368.55</v>
      </c>
      <c r="N136" s="31">
        <v>199883.19</v>
      </c>
      <c r="O136" s="24">
        <v>4264.42</v>
      </c>
      <c r="P136" s="24">
        <v>9093.24</v>
      </c>
      <c r="Q136" s="24">
        <v>47470.14</v>
      </c>
      <c r="R136" s="24">
        <v>80964.88</v>
      </c>
      <c r="S136" s="24">
        <v>73381.61</v>
      </c>
      <c r="T136" s="24">
        <v>185988.75</v>
      </c>
      <c r="U136" s="24">
        <v>195179.92</v>
      </c>
      <c r="V136" s="25">
        <f t="shared" si="14"/>
        <v>167568.56</v>
      </c>
      <c r="W136" s="25">
        <f t="shared" si="15"/>
        <v>180735.93</v>
      </c>
      <c r="X136" s="26">
        <f t="shared" si="17"/>
        <v>1.0785790007385634</v>
      </c>
      <c r="Y136" s="25">
        <f t="shared" si="16"/>
        <v>0.41391972159080759</v>
      </c>
    </row>
    <row r="137" spans="1:25">
      <c r="A137" s="27">
        <v>134</v>
      </c>
      <c r="B137" s="27" t="s">
        <v>232</v>
      </c>
      <c r="C137" s="28" t="s">
        <v>417</v>
      </c>
      <c r="D137" s="28" t="s">
        <v>412</v>
      </c>
      <c r="E137" s="32">
        <v>301.217377</v>
      </c>
      <c r="F137" s="29">
        <v>2.508</v>
      </c>
      <c r="G137" s="30" t="s">
        <v>260</v>
      </c>
      <c r="H137" s="31">
        <v>96132.3</v>
      </c>
      <c r="I137" s="31">
        <v>118492.94</v>
      </c>
      <c r="J137" s="31">
        <v>114259.38</v>
      </c>
      <c r="K137" s="31">
        <v>42830.84</v>
      </c>
      <c r="L137" s="31">
        <v>22976.78</v>
      </c>
      <c r="M137" s="31">
        <v>46811.040000000001</v>
      </c>
      <c r="N137" s="31">
        <v>49010.16</v>
      </c>
      <c r="O137" s="24">
        <v>0</v>
      </c>
      <c r="P137" s="24">
        <v>0</v>
      </c>
      <c r="Q137" s="24">
        <v>5513.26</v>
      </c>
      <c r="R137" s="24">
        <v>0</v>
      </c>
      <c r="S137" s="24">
        <v>0</v>
      </c>
      <c r="T137" s="24">
        <v>49756.67</v>
      </c>
      <c r="U137" s="24">
        <v>98170.46</v>
      </c>
      <c r="V137" s="25">
        <f t="shared" si="14"/>
        <v>114259.38</v>
      </c>
      <c r="W137" s="25">
        <f t="shared" si="15"/>
        <v>44820.94</v>
      </c>
      <c r="X137" s="26">
        <f t="shared" si="17"/>
        <v>0.3922736146476552</v>
      </c>
      <c r="Y137" s="25">
        <f t="shared" si="16"/>
        <v>6.1790778501243863E-4</v>
      </c>
    </row>
    <row r="138" spans="1:25">
      <c r="A138" s="27">
        <v>135</v>
      </c>
      <c r="B138" s="27" t="s">
        <v>233</v>
      </c>
      <c r="C138" s="28" t="s">
        <v>418</v>
      </c>
      <c r="D138" s="28" t="s">
        <v>419</v>
      </c>
      <c r="E138" s="32">
        <v>305.24868800000002</v>
      </c>
      <c r="F138" s="29">
        <v>2.9289999999999998</v>
      </c>
      <c r="G138" s="30" t="s">
        <v>260</v>
      </c>
      <c r="H138" s="31">
        <v>836745.81</v>
      </c>
      <c r="I138" s="31">
        <v>746122.44</v>
      </c>
      <c r="J138" s="31">
        <v>508266.34</v>
      </c>
      <c r="K138" s="31">
        <v>410633.53</v>
      </c>
      <c r="L138" s="31">
        <v>187938.36</v>
      </c>
      <c r="M138" s="31">
        <v>287249.34000000003</v>
      </c>
      <c r="N138" s="31">
        <v>85408.62</v>
      </c>
      <c r="O138" s="24">
        <v>0</v>
      </c>
      <c r="P138" s="24">
        <v>0</v>
      </c>
      <c r="Q138" s="24">
        <v>5293.09</v>
      </c>
      <c r="R138" s="24">
        <v>7359.87</v>
      </c>
      <c r="S138" s="24">
        <v>0</v>
      </c>
      <c r="T138" s="24">
        <v>360682.66</v>
      </c>
      <c r="U138" s="24">
        <v>480622.16</v>
      </c>
      <c r="V138" s="25">
        <f t="shared" si="14"/>
        <v>746122.44</v>
      </c>
      <c r="W138" s="25">
        <f t="shared" si="15"/>
        <v>237593.85</v>
      </c>
      <c r="X138" s="26">
        <f t="shared" si="17"/>
        <v>0.31843815071424475</v>
      </c>
      <c r="Y138" s="25">
        <f t="shared" si="16"/>
        <v>1.1257764085130715E-2</v>
      </c>
    </row>
    <row r="139" spans="1:25">
      <c r="A139" s="27">
        <v>136</v>
      </c>
      <c r="B139" s="27" t="s">
        <v>234</v>
      </c>
      <c r="C139" s="28" t="s">
        <v>420</v>
      </c>
      <c r="D139" s="28" t="s">
        <v>421</v>
      </c>
      <c r="E139" s="32">
        <v>583.26306199999999</v>
      </c>
      <c r="F139" s="29">
        <v>1.839</v>
      </c>
      <c r="G139" s="30" t="s">
        <v>257</v>
      </c>
      <c r="H139" s="31">
        <v>255317.06</v>
      </c>
      <c r="I139" s="31">
        <v>122727.15</v>
      </c>
      <c r="J139" s="31">
        <v>267379.90999999997</v>
      </c>
      <c r="K139" s="31">
        <v>514516</v>
      </c>
      <c r="L139" s="31">
        <v>130061.9</v>
      </c>
      <c r="M139" s="31">
        <v>302596.65999999997</v>
      </c>
      <c r="N139" s="31">
        <v>337868.22</v>
      </c>
      <c r="O139" s="24">
        <v>3467.19</v>
      </c>
      <c r="P139" s="24">
        <v>0</v>
      </c>
      <c r="Q139" s="24">
        <v>0</v>
      </c>
      <c r="R139" s="24">
        <v>0</v>
      </c>
      <c r="S139" s="24">
        <v>0</v>
      </c>
      <c r="T139" s="24">
        <v>247378.23</v>
      </c>
      <c r="U139" s="24">
        <v>181922.44</v>
      </c>
      <c r="V139" s="25">
        <f t="shared" si="14"/>
        <v>255317.06</v>
      </c>
      <c r="W139" s="25">
        <f t="shared" si="15"/>
        <v>320232.43999999994</v>
      </c>
      <c r="X139" s="26">
        <f t="shared" si="17"/>
        <v>1.2542539852213554</v>
      </c>
      <c r="Y139" s="25">
        <f t="shared" si="16"/>
        <v>0.34144609773391327</v>
      </c>
    </row>
  </sheetData>
  <mergeCells count="2">
    <mergeCell ref="V2:W2"/>
    <mergeCell ref="A1:F1"/>
  </mergeCells>
  <conditionalFormatting sqref="B31">
    <cfRule type="duplicateValues" dxfId="16" priority="10"/>
    <cfRule type="duplicateValues" dxfId="15" priority="11"/>
  </conditionalFormatting>
  <conditionalFormatting sqref="B91:B93">
    <cfRule type="duplicateValues" dxfId="14" priority="19"/>
    <cfRule type="duplicateValues" dxfId="13" priority="20"/>
  </conditionalFormatting>
  <conditionalFormatting sqref="B94:B97">
    <cfRule type="duplicateValues" dxfId="12" priority="18"/>
  </conditionalFormatting>
  <conditionalFormatting sqref="B108:B113">
    <cfRule type="duplicateValues" dxfId="11" priority="12"/>
  </conditionalFormatting>
  <conditionalFormatting sqref="B114">
    <cfRule type="duplicateValues" dxfId="10" priority="17"/>
  </conditionalFormatting>
  <conditionalFormatting sqref="B115:B117">
    <cfRule type="duplicateValues" dxfId="9" priority="16"/>
  </conditionalFormatting>
  <conditionalFormatting sqref="B118 B108:B113">
    <cfRule type="duplicateValues" dxfId="8" priority="15"/>
  </conditionalFormatting>
  <conditionalFormatting sqref="B119">
    <cfRule type="duplicateValues" dxfId="7" priority="6"/>
    <cfRule type="duplicateValues" dxfId="6" priority="7"/>
  </conditionalFormatting>
  <conditionalFormatting sqref="B133">
    <cfRule type="duplicateValues" dxfId="5" priority="8"/>
    <cfRule type="duplicateValues" dxfId="4" priority="9"/>
  </conditionalFormatting>
  <conditionalFormatting sqref="B137">
    <cfRule type="duplicateValues" dxfId="3" priority="4"/>
    <cfRule type="duplicateValues" dxfId="2" priority="5"/>
  </conditionalFormatting>
  <conditionalFormatting sqref="B138 B100:B104 B89:B90 B98 B4:B23 B32:B35 B25:B30 B38:B87 B134:B136 B120:B132">
    <cfRule type="duplicateValues" dxfId="1" priority="13"/>
  </conditionalFormatting>
  <conditionalFormatting sqref="B138:B139 B98:B107 B32:B90 B4:B30 B134:B136 B120:B132">
    <cfRule type="duplicateValues" dxfId="0" priority="14"/>
  </conditionalFormatting>
  <conditionalFormatting sqref="X4:X139">
    <cfRule type="colorScale" priority="3">
      <colorScale>
        <cfvo type="num" val="0"/>
        <cfvo type="num" val="1"/>
        <cfvo type="num" val="5"/>
        <color theme="8" tint="-0.499984740745262"/>
        <color theme="0"/>
        <color rgb="FFFF0000"/>
      </colorScale>
    </cfRule>
  </conditionalFormatting>
  <conditionalFormatting sqref="Y4:Y139">
    <cfRule type="colorScale" priority="2">
      <colorScale>
        <cfvo type="num" val="1E-3"/>
        <cfvo type="num" val="0.05"/>
        <cfvo type="num" val="5.0999999999999997E-2"/>
        <color theme="9" tint="-0.499984740745262"/>
        <color theme="9" tint="-0.249977111117893"/>
        <color theme="0"/>
      </colorScale>
    </cfRule>
  </conditionalFormatting>
  <conditionalFormatting sqref="AN1:AQ1">
    <cfRule type="colorScale" priority="1">
      <colorScale>
        <cfvo type="num" val="0"/>
        <cfvo type="num" val="1"/>
        <cfvo type="num" val="5"/>
        <color theme="4" tint="-0.499984740745262"/>
        <color theme="0"/>
        <color rgb="FFFF0000"/>
      </colorScale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81D6-92BA-4BAC-8B96-E92E5127CDDF}">
  <dimension ref="A1:ZC40"/>
  <sheetViews>
    <sheetView zoomScale="110" zoomScaleNormal="110" workbookViewId="0">
      <selection activeCell="A12" sqref="A12"/>
    </sheetView>
  </sheetViews>
  <sheetFormatPr defaultRowHeight="15"/>
  <cols>
    <col min="1" max="1" width="173.5" style="94" bestFit="1" customWidth="1"/>
    <col min="2" max="2" width="12.375" style="94" bestFit="1" customWidth="1"/>
    <col min="3" max="3" width="13" style="94" bestFit="1" customWidth="1"/>
    <col min="4" max="4" width="25.625" style="94" bestFit="1" customWidth="1"/>
    <col min="5" max="5" width="11.875" style="94" bestFit="1" customWidth="1"/>
    <col min="6" max="6" width="15.625" style="94" bestFit="1" customWidth="1"/>
    <col min="7" max="8" width="11.875" style="94" bestFit="1" customWidth="1"/>
    <col min="9" max="9" width="34" style="94" bestFit="1" customWidth="1"/>
    <col min="10" max="10" width="32.75" style="94" bestFit="1" customWidth="1"/>
    <col min="11" max="13" width="11.875" style="94" bestFit="1" customWidth="1"/>
    <col min="14" max="14" width="13" style="94" bestFit="1" customWidth="1"/>
    <col min="15" max="15" width="14.625" style="94" bestFit="1" customWidth="1"/>
    <col min="16" max="16" width="25.625" style="94" bestFit="1" customWidth="1"/>
    <col min="17" max="17" width="37.5" style="94" bestFit="1" customWidth="1"/>
    <col min="18" max="18" width="35" style="94" bestFit="1" customWidth="1"/>
    <col min="19" max="19" width="11.875" style="94" bestFit="1" customWidth="1"/>
    <col min="20" max="20" width="30.875" style="94" bestFit="1" customWidth="1"/>
    <col min="21" max="21" width="32.25" style="94" bestFit="1" customWidth="1"/>
    <col min="22" max="22" width="13" style="94" bestFit="1" customWidth="1"/>
    <col min="23" max="23" width="11.875" style="94" bestFit="1" customWidth="1"/>
    <col min="24" max="24" width="14.375" style="94" bestFit="1" customWidth="1"/>
    <col min="25" max="25" width="27.25" style="94" bestFit="1" customWidth="1"/>
    <col min="26" max="26" width="13" style="94" bestFit="1" customWidth="1"/>
    <col min="27" max="27" width="13.75" style="94" bestFit="1" customWidth="1"/>
    <col min="28" max="30" width="11.875" style="94" bestFit="1" customWidth="1"/>
    <col min="31" max="31" width="13.875" style="94" bestFit="1" customWidth="1"/>
    <col min="32" max="32" width="14.25" style="94" bestFit="1" customWidth="1"/>
    <col min="33" max="33" width="26.25" style="94" bestFit="1" customWidth="1"/>
    <col min="34" max="34" width="11.875" style="94" bestFit="1" customWidth="1"/>
    <col min="35" max="35" width="19.625" style="94" bestFit="1" customWidth="1"/>
    <col min="36" max="36" width="13.75" style="94" bestFit="1" customWidth="1"/>
    <col min="37" max="37" width="11.875" style="94" bestFit="1" customWidth="1"/>
    <col min="38" max="38" width="32.25" style="94" bestFit="1" customWidth="1"/>
    <col min="39" max="39" width="22.125" style="94" bestFit="1" customWidth="1"/>
    <col min="40" max="40" width="45.625" style="94" bestFit="1" customWidth="1"/>
    <col min="41" max="41" width="13" style="94" bestFit="1" customWidth="1"/>
    <col min="42" max="42" width="15.625" style="94" bestFit="1" customWidth="1"/>
    <col min="43" max="43" width="29.375" style="94" bestFit="1" customWidth="1"/>
    <col min="44" max="44" width="30" style="94" bestFit="1" customWidth="1"/>
    <col min="45" max="45" width="54.625" style="94" bestFit="1" customWidth="1"/>
    <col min="46" max="46" width="41.25" style="94" bestFit="1" customWidth="1"/>
    <col min="47" max="47" width="22.5" style="94" bestFit="1" customWidth="1"/>
    <col min="48" max="49" width="11.875" style="94" bestFit="1" customWidth="1"/>
    <col min="50" max="50" width="16.875" style="94" bestFit="1" customWidth="1"/>
    <col min="51" max="51" width="11.875" style="94" bestFit="1" customWidth="1"/>
    <col min="52" max="52" width="38.375" style="94" bestFit="1" customWidth="1"/>
    <col min="53" max="53" width="13.875" style="94" bestFit="1" customWidth="1"/>
    <col min="54" max="55" width="11.875" style="94" bestFit="1" customWidth="1"/>
    <col min="56" max="56" width="13" style="94" bestFit="1" customWidth="1"/>
    <col min="57" max="57" width="20.875" style="94" bestFit="1" customWidth="1"/>
    <col min="58" max="58" width="17.125" style="94" bestFit="1" customWidth="1"/>
    <col min="59" max="60" width="11.875" style="94" bestFit="1" customWidth="1"/>
    <col min="61" max="61" width="16.875" style="94" bestFit="1" customWidth="1"/>
    <col min="62" max="62" width="28.75" style="94" bestFit="1" customWidth="1"/>
    <col min="63" max="63" width="26.375" style="94" bestFit="1" customWidth="1"/>
    <col min="64" max="64" width="13" style="94" bestFit="1" customWidth="1"/>
    <col min="65" max="65" width="12.125" style="94" bestFit="1" customWidth="1"/>
    <col min="66" max="66" width="28.125" style="94" bestFit="1" customWidth="1"/>
    <col min="67" max="67" width="15.875" style="94" bestFit="1" customWidth="1"/>
    <col min="68" max="68" width="23.375" style="94" bestFit="1" customWidth="1"/>
    <col min="69" max="69" width="13" style="94" bestFit="1" customWidth="1"/>
    <col min="70" max="70" width="19" style="94" bestFit="1" customWidth="1"/>
    <col min="71" max="71" width="26.75" style="94" bestFit="1" customWidth="1"/>
    <col min="72" max="72" width="24.625" style="94" bestFit="1" customWidth="1"/>
    <col min="73" max="73" width="14.625" style="94" bestFit="1" customWidth="1"/>
    <col min="74" max="75" width="13" style="94" bestFit="1" customWidth="1"/>
    <col min="76" max="76" width="13.875" style="94" bestFit="1" customWidth="1"/>
    <col min="77" max="77" width="31.5" style="94" bestFit="1" customWidth="1"/>
    <col min="78" max="78" width="11.875" style="94" bestFit="1" customWidth="1"/>
    <col min="79" max="79" width="13" style="94" bestFit="1" customWidth="1"/>
    <col min="80" max="80" width="18.125" style="94" bestFit="1" customWidth="1"/>
    <col min="81" max="81" width="13" style="94" bestFit="1" customWidth="1"/>
    <col min="82" max="82" width="11.875" style="94" bestFit="1" customWidth="1"/>
    <col min="83" max="83" width="22.5" style="94" bestFit="1" customWidth="1"/>
    <col min="84" max="84" width="13" style="94" bestFit="1" customWidth="1"/>
    <col min="85" max="85" width="11.875" style="94" bestFit="1" customWidth="1"/>
    <col min="86" max="86" width="25.125" style="94" bestFit="1" customWidth="1"/>
    <col min="87" max="87" width="14.25" style="94" bestFit="1" customWidth="1"/>
    <col min="88" max="88" width="20.25" style="94" bestFit="1" customWidth="1"/>
    <col min="89" max="89" width="19.625" style="94" bestFit="1" customWidth="1"/>
    <col min="90" max="90" width="26.875" style="94" bestFit="1" customWidth="1"/>
    <col min="91" max="91" width="13.375" style="94" bestFit="1" customWidth="1"/>
    <col min="92" max="92" width="17.75" style="94" bestFit="1" customWidth="1"/>
    <col min="93" max="93" width="14.625" style="94" bestFit="1" customWidth="1"/>
    <col min="94" max="94" width="13" style="94" bestFit="1" customWidth="1"/>
    <col min="95" max="95" width="11.875" style="94" bestFit="1" customWidth="1"/>
    <col min="96" max="96" width="16.5" style="94" bestFit="1" customWidth="1"/>
    <col min="97" max="97" width="40.25" style="94" bestFit="1" customWidth="1"/>
    <col min="98" max="98" width="29.375" style="94" bestFit="1" customWidth="1"/>
    <col min="99" max="99" width="38.125" style="94" bestFit="1" customWidth="1"/>
    <col min="100" max="100" width="22" style="94" bestFit="1" customWidth="1"/>
    <col min="101" max="101" width="25.5" style="94" bestFit="1" customWidth="1"/>
    <col min="102" max="102" width="13" style="94" bestFit="1" customWidth="1"/>
    <col min="103" max="103" width="35.125" style="94" bestFit="1" customWidth="1"/>
    <col min="104" max="104" width="26" style="94" bestFit="1" customWidth="1"/>
    <col min="105" max="105" width="29.375" style="94" bestFit="1" customWidth="1"/>
    <col min="106" max="106" width="25.625" style="94" bestFit="1" customWidth="1"/>
    <col min="107" max="107" width="42.625" style="94" bestFit="1" customWidth="1"/>
    <col min="108" max="108" width="42.125" style="94" bestFit="1" customWidth="1"/>
    <col min="109" max="109" width="37.5" style="94" bestFit="1" customWidth="1"/>
    <col min="110" max="110" width="29.75" style="94" bestFit="1" customWidth="1"/>
    <col min="111" max="111" width="24.625" style="94" bestFit="1" customWidth="1"/>
    <col min="112" max="112" width="64" style="94" bestFit="1" customWidth="1"/>
    <col min="113" max="113" width="11.875" style="94" bestFit="1" customWidth="1"/>
    <col min="114" max="114" width="13" style="94" bestFit="1" customWidth="1"/>
    <col min="115" max="115" width="13.75" style="94" bestFit="1" customWidth="1"/>
    <col min="116" max="116" width="11.875" style="94" bestFit="1" customWidth="1"/>
    <col min="117" max="117" width="37.75" style="94" bestFit="1" customWidth="1"/>
    <col min="118" max="118" width="13.5" style="94" bestFit="1" customWidth="1"/>
    <col min="119" max="119" width="13" style="94" bestFit="1" customWidth="1"/>
    <col min="120" max="120" width="13.875" style="94" bestFit="1" customWidth="1"/>
    <col min="121" max="121" width="25.625" style="94" bestFit="1" customWidth="1"/>
    <col min="122" max="122" width="23.125" style="94" bestFit="1" customWidth="1"/>
    <col min="123" max="123" width="45" style="94" bestFit="1" customWidth="1"/>
    <col min="124" max="124" width="23.375" style="94" bestFit="1" customWidth="1"/>
    <col min="125" max="125" width="14.375" style="94" bestFit="1" customWidth="1"/>
    <col min="126" max="126" width="11.875" style="94" bestFit="1" customWidth="1"/>
    <col min="127" max="127" width="36.5" style="94" bestFit="1" customWidth="1"/>
    <col min="128" max="128" width="26.875" style="94" bestFit="1" customWidth="1"/>
    <col min="129" max="129" width="40.5" style="94" bestFit="1" customWidth="1"/>
    <col min="130" max="130" width="16.25" style="94" bestFit="1" customWidth="1"/>
    <col min="131" max="131" width="35.625" style="94" bestFit="1" customWidth="1"/>
    <col min="132" max="137" width="9.75" style="88" bestFit="1" customWidth="1"/>
    <col min="138" max="16384" width="9" style="88"/>
  </cols>
  <sheetData>
    <row r="1" spans="1:679" s="78" customFormat="1" ht="62.25" customHeight="1">
      <c r="A1" s="75" t="s">
        <v>426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7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7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  <c r="IW1" s="76"/>
      <c r="IX1" s="76"/>
      <c r="IY1" s="76"/>
      <c r="IZ1" s="76"/>
      <c r="JA1" s="76"/>
      <c r="JB1" s="76"/>
      <c r="JC1" s="76"/>
      <c r="JD1" s="76"/>
      <c r="JE1" s="76"/>
      <c r="JF1" s="76"/>
      <c r="JG1" s="76"/>
      <c r="JH1" s="76"/>
      <c r="JI1" s="76"/>
      <c r="JJ1" s="76"/>
      <c r="JK1" s="76"/>
      <c r="JL1" s="76"/>
      <c r="JM1" s="76"/>
      <c r="JN1" s="76"/>
      <c r="JO1" s="76"/>
      <c r="JP1" s="76"/>
      <c r="JQ1" s="76"/>
      <c r="JR1" s="76"/>
      <c r="JS1" s="76"/>
      <c r="JT1" s="76"/>
      <c r="JU1" s="76"/>
      <c r="JV1" s="76"/>
      <c r="JW1" s="76"/>
      <c r="JX1" s="76"/>
      <c r="JY1" s="76"/>
      <c r="JZ1" s="76"/>
      <c r="KA1" s="76"/>
      <c r="KB1" s="76"/>
      <c r="KC1" s="76"/>
      <c r="KD1" s="76"/>
      <c r="KE1" s="76"/>
      <c r="KF1" s="76"/>
      <c r="KG1" s="76"/>
      <c r="KH1" s="76"/>
      <c r="KI1" s="76"/>
      <c r="KJ1" s="76"/>
      <c r="KK1" s="76"/>
      <c r="KL1" s="76"/>
      <c r="KM1" s="76"/>
      <c r="KN1" s="76"/>
      <c r="KO1" s="76"/>
      <c r="KP1" s="76"/>
      <c r="KQ1" s="76"/>
      <c r="KR1" s="76"/>
      <c r="KS1" s="76"/>
      <c r="KT1" s="76"/>
      <c r="KU1" s="76"/>
      <c r="KV1" s="76"/>
      <c r="KW1" s="76"/>
      <c r="KX1" s="76"/>
      <c r="KY1" s="76"/>
      <c r="KZ1" s="76"/>
      <c r="LA1" s="76"/>
      <c r="LB1" s="76"/>
      <c r="LC1" s="76"/>
      <c r="LD1" s="76"/>
      <c r="LE1" s="76"/>
      <c r="LF1" s="76"/>
      <c r="LG1" s="76"/>
      <c r="LH1" s="76"/>
      <c r="LI1" s="76"/>
      <c r="LJ1" s="76"/>
      <c r="LK1" s="76"/>
      <c r="LL1" s="76"/>
      <c r="LM1" s="76"/>
      <c r="LN1" s="76"/>
      <c r="LO1" s="76"/>
      <c r="LP1" s="76"/>
      <c r="LQ1" s="76"/>
      <c r="LR1" s="76"/>
      <c r="LS1" s="76"/>
      <c r="LT1" s="76"/>
      <c r="LU1" s="76"/>
      <c r="LV1" s="76"/>
      <c r="LW1" s="76"/>
      <c r="LX1" s="76"/>
      <c r="LY1" s="76"/>
      <c r="LZ1" s="76"/>
      <c r="MA1" s="76"/>
      <c r="MB1" s="76"/>
      <c r="MC1" s="76"/>
      <c r="MD1" s="76"/>
      <c r="ME1" s="76"/>
      <c r="MF1" s="76"/>
      <c r="MG1" s="76"/>
      <c r="MH1" s="76"/>
      <c r="MI1" s="76"/>
      <c r="MJ1" s="76"/>
      <c r="MK1" s="76"/>
      <c r="ML1" s="76"/>
      <c r="MM1" s="76"/>
      <c r="MN1" s="76"/>
      <c r="MO1" s="76"/>
      <c r="MP1" s="76"/>
      <c r="MQ1" s="76"/>
      <c r="MR1" s="76"/>
      <c r="MS1" s="76"/>
      <c r="MT1" s="76"/>
      <c r="MU1" s="76"/>
      <c r="MV1" s="76"/>
      <c r="MW1" s="76"/>
      <c r="MX1" s="76"/>
      <c r="MY1" s="76"/>
      <c r="MZ1" s="76"/>
      <c r="NA1" s="76"/>
      <c r="NB1" s="76"/>
      <c r="NC1" s="76"/>
      <c r="ND1" s="76"/>
      <c r="NE1" s="76"/>
      <c r="NF1" s="76"/>
      <c r="NG1" s="76"/>
      <c r="NH1" s="76"/>
      <c r="NI1" s="76"/>
      <c r="NJ1" s="76"/>
      <c r="NK1" s="76"/>
      <c r="NL1" s="76"/>
      <c r="NM1" s="76"/>
      <c r="NN1" s="76"/>
      <c r="NO1" s="76"/>
      <c r="NP1" s="76"/>
      <c r="NQ1" s="76"/>
      <c r="NR1" s="76"/>
      <c r="NS1" s="76"/>
      <c r="NT1" s="76"/>
      <c r="NU1" s="76"/>
      <c r="NV1" s="76"/>
      <c r="NW1" s="76"/>
      <c r="NX1" s="76"/>
      <c r="NY1" s="76"/>
      <c r="NZ1" s="76"/>
      <c r="OA1" s="76"/>
      <c r="OB1" s="76"/>
      <c r="OC1" s="76"/>
      <c r="OD1" s="76"/>
      <c r="OE1" s="76"/>
      <c r="OF1" s="76"/>
      <c r="OG1" s="76"/>
      <c r="OH1" s="76"/>
      <c r="OI1" s="76"/>
      <c r="OJ1" s="76"/>
      <c r="OK1" s="76"/>
      <c r="OL1" s="76"/>
      <c r="OM1" s="76"/>
      <c r="ON1" s="76"/>
      <c r="OO1" s="76"/>
      <c r="OP1" s="76"/>
      <c r="OQ1" s="76"/>
      <c r="OR1" s="76"/>
      <c r="OS1" s="76"/>
      <c r="OT1" s="76"/>
      <c r="OU1" s="76"/>
      <c r="OV1" s="76"/>
      <c r="OW1" s="76"/>
      <c r="OX1" s="76"/>
      <c r="OY1" s="76"/>
      <c r="OZ1" s="76"/>
      <c r="PA1" s="76"/>
      <c r="PB1" s="76"/>
      <c r="PC1" s="76"/>
      <c r="PD1" s="76"/>
      <c r="PE1" s="76"/>
      <c r="PF1" s="76"/>
      <c r="PG1" s="76"/>
      <c r="PH1" s="76"/>
      <c r="PI1" s="76"/>
      <c r="PJ1" s="76"/>
      <c r="PK1" s="76"/>
      <c r="PL1" s="76"/>
      <c r="PM1" s="76"/>
      <c r="PN1" s="76"/>
      <c r="PO1" s="76"/>
      <c r="PP1" s="76"/>
      <c r="PQ1" s="76"/>
      <c r="PR1" s="76"/>
      <c r="PS1" s="76"/>
      <c r="PT1" s="76"/>
      <c r="PU1" s="76"/>
      <c r="PV1" s="76"/>
      <c r="PW1" s="76"/>
      <c r="PX1" s="76"/>
      <c r="PY1" s="76"/>
      <c r="PZ1" s="76"/>
      <c r="QA1" s="76"/>
      <c r="QB1" s="76"/>
      <c r="QC1" s="76"/>
      <c r="QD1" s="76"/>
      <c r="QE1" s="76"/>
      <c r="QF1" s="76"/>
      <c r="QG1" s="76"/>
      <c r="QH1" s="76"/>
      <c r="QI1" s="76"/>
      <c r="QJ1" s="76"/>
      <c r="QK1" s="76"/>
      <c r="QL1" s="76"/>
      <c r="QM1" s="76"/>
      <c r="QN1" s="76"/>
      <c r="QO1" s="76"/>
      <c r="QP1" s="76"/>
      <c r="QQ1" s="76"/>
      <c r="QR1" s="76"/>
      <c r="QS1" s="76"/>
      <c r="QT1" s="76"/>
      <c r="QU1" s="76"/>
      <c r="QV1" s="76"/>
      <c r="QW1" s="76"/>
      <c r="QX1" s="76"/>
      <c r="QY1" s="76"/>
      <c r="QZ1" s="76"/>
      <c r="RA1" s="76"/>
      <c r="RB1" s="76"/>
      <c r="RC1" s="76"/>
      <c r="RD1" s="76"/>
      <c r="RE1" s="76"/>
      <c r="RF1" s="76"/>
      <c r="RG1" s="76"/>
      <c r="RH1" s="76"/>
      <c r="RI1" s="76"/>
      <c r="RJ1" s="76"/>
      <c r="RK1" s="76"/>
      <c r="RL1" s="76"/>
      <c r="RM1" s="76"/>
      <c r="RN1" s="76"/>
      <c r="RO1" s="76"/>
      <c r="RP1" s="76"/>
      <c r="RQ1" s="76"/>
      <c r="RR1" s="76"/>
      <c r="RS1" s="76"/>
      <c r="RT1" s="76"/>
      <c r="RU1" s="76"/>
      <c r="RV1" s="76"/>
      <c r="RW1" s="76"/>
      <c r="RX1" s="76"/>
      <c r="RY1" s="76"/>
      <c r="RZ1" s="76"/>
      <c r="SA1" s="76"/>
      <c r="SB1" s="76"/>
      <c r="SC1" s="76"/>
      <c r="SD1" s="76"/>
      <c r="SE1" s="76"/>
      <c r="SF1" s="76"/>
      <c r="SG1" s="76"/>
      <c r="SH1" s="76"/>
      <c r="SI1" s="76"/>
      <c r="SJ1" s="76"/>
      <c r="SK1" s="76"/>
      <c r="SL1" s="76"/>
      <c r="SM1" s="76"/>
      <c r="SN1" s="76"/>
      <c r="SO1" s="76"/>
      <c r="SP1" s="76"/>
      <c r="SQ1" s="76"/>
      <c r="SR1" s="76"/>
      <c r="SS1" s="76"/>
      <c r="ST1" s="76"/>
      <c r="SU1" s="76"/>
      <c r="SV1" s="76"/>
      <c r="SW1" s="76"/>
      <c r="SX1" s="76"/>
      <c r="SY1" s="76"/>
      <c r="SZ1" s="76"/>
      <c r="TA1" s="76"/>
      <c r="TB1" s="76"/>
      <c r="TC1" s="76"/>
      <c r="TD1" s="76"/>
      <c r="TE1" s="76"/>
      <c r="TF1" s="76"/>
      <c r="TG1" s="76"/>
      <c r="TH1" s="76"/>
      <c r="TI1" s="76"/>
      <c r="TJ1" s="76"/>
      <c r="TK1" s="76"/>
      <c r="TL1" s="76"/>
      <c r="TM1" s="76"/>
      <c r="TN1" s="76"/>
      <c r="TO1" s="76"/>
      <c r="TP1" s="76"/>
      <c r="TQ1" s="76"/>
      <c r="TR1" s="76"/>
      <c r="TS1" s="76"/>
      <c r="TT1" s="76"/>
      <c r="TU1" s="76"/>
      <c r="TV1" s="76"/>
      <c r="TW1" s="76"/>
      <c r="TX1" s="76"/>
      <c r="TY1" s="76"/>
      <c r="TZ1" s="76"/>
      <c r="UA1" s="76"/>
      <c r="UB1" s="76"/>
      <c r="UC1" s="76"/>
      <c r="UD1" s="76"/>
      <c r="UE1" s="76"/>
      <c r="UF1" s="76"/>
      <c r="UG1" s="76"/>
      <c r="UH1" s="76"/>
      <c r="UI1" s="76"/>
      <c r="UJ1" s="76"/>
      <c r="UK1" s="76"/>
      <c r="UL1" s="76"/>
      <c r="UM1" s="76"/>
      <c r="UN1" s="76"/>
      <c r="UO1" s="76"/>
      <c r="UP1" s="76"/>
      <c r="UQ1" s="76"/>
      <c r="UR1" s="76"/>
      <c r="US1" s="76"/>
      <c r="UT1" s="76"/>
      <c r="UU1" s="76"/>
      <c r="UV1" s="76"/>
      <c r="UW1" s="76"/>
      <c r="UX1" s="76"/>
      <c r="UY1" s="76"/>
      <c r="UZ1" s="76"/>
      <c r="VA1" s="76"/>
      <c r="VB1" s="76"/>
      <c r="VC1" s="76"/>
      <c r="VD1" s="76"/>
      <c r="VE1" s="76"/>
      <c r="VF1" s="76"/>
      <c r="VG1" s="76"/>
      <c r="VH1" s="76"/>
      <c r="VI1" s="76"/>
      <c r="VJ1" s="76"/>
      <c r="VK1" s="76"/>
      <c r="VL1" s="76"/>
      <c r="VM1" s="76"/>
      <c r="VN1" s="76"/>
      <c r="VO1" s="76"/>
      <c r="VP1" s="76"/>
      <c r="VQ1" s="76"/>
      <c r="VR1" s="76"/>
      <c r="VS1" s="76"/>
      <c r="VT1" s="76"/>
      <c r="VU1" s="76"/>
      <c r="VV1" s="76"/>
      <c r="VW1" s="76"/>
      <c r="VX1" s="76"/>
      <c r="VY1" s="76"/>
      <c r="VZ1" s="76"/>
      <c r="WA1" s="76"/>
      <c r="WB1" s="76"/>
      <c r="WC1" s="76"/>
      <c r="WD1" s="76"/>
      <c r="WE1" s="76"/>
      <c r="WF1" s="76"/>
      <c r="WG1" s="76"/>
      <c r="WH1" s="76"/>
      <c r="WI1" s="76"/>
      <c r="WJ1" s="76"/>
      <c r="WK1" s="76"/>
      <c r="WL1" s="76"/>
      <c r="WM1" s="76"/>
      <c r="WN1" s="76"/>
      <c r="WO1" s="76"/>
      <c r="WP1" s="76"/>
      <c r="WQ1" s="76"/>
      <c r="WR1" s="76"/>
      <c r="WS1" s="76"/>
      <c r="WT1" s="76"/>
      <c r="WU1" s="76"/>
      <c r="WV1" s="76"/>
      <c r="WW1" s="76"/>
      <c r="WX1" s="76"/>
      <c r="WY1" s="76"/>
      <c r="WZ1" s="76"/>
      <c r="XA1" s="76"/>
      <c r="XB1" s="76"/>
      <c r="XC1" s="76"/>
      <c r="XD1" s="76"/>
      <c r="XE1" s="76"/>
      <c r="XF1" s="76"/>
      <c r="XG1" s="76"/>
      <c r="XH1" s="76"/>
      <c r="XI1" s="76"/>
      <c r="XJ1" s="76"/>
      <c r="XK1" s="76"/>
      <c r="XL1" s="76"/>
      <c r="XM1" s="76"/>
      <c r="XN1" s="76"/>
      <c r="XO1" s="76"/>
      <c r="XP1" s="76"/>
      <c r="XQ1" s="76"/>
      <c r="XR1" s="76"/>
      <c r="XS1" s="76"/>
      <c r="XT1" s="76"/>
      <c r="XU1" s="76"/>
      <c r="XV1" s="76"/>
      <c r="XW1" s="76"/>
      <c r="XX1" s="76"/>
      <c r="XY1" s="76"/>
      <c r="XZ1" s="76"/>
      <c r="YA1" s="76"/>
      <c r="YB1" s="76"/>
      <c r="YC1" s="76"/>
      <c r="YD1" s="76"/>
      <c r="YE1" s="76"/>
      <c r="YF1" s="76"/>
      <c r="YG1" s="76"/>
      <c r="YH1" s="76"/>
      <c r="YI1" s="76"/>
      <c r="YJ1" s="76"/>
      <c r="YK1" s="76"/>
      <c r="YL1" s="76"/>
      <c r="YM1" s="76"/>
      <c r="YN1" s="76"/>
      <c r="YO1" s="76"/>
      <c r="YP1" s="76"/>
      <c r="YQ1" s="76"/>
      <c r="YR1" s="76"/>
      <c r="YS1" s="76"/>
      <c r="YT1" s="76"/>
      <c r="YU1" s="76"/>
      <c r="YV1" s="76"/>
      <c r="YW1" s="76"/>
      <c r="YX1" s="76"/>
      <c r="YY1" s="76"/>
      <c r="YZ1" s="76"/>
      <c r="ZA1" s="76"/>
      <c r="ZB1" s="76"/>
      <c r="ZC1" s="76"/>
    </row>
    <row r="2" spans="1:679" s="82" customFormat="1" ht="15.75">
      <c r="A2" s="79" t="s">
        <v>93</v>
      </c>
      <c r="B2" s="80" t="s">
        <v>85</v>
      </c>
      <c r="C2" s="80" t="s">
        <v>142</v>
      </c>
      <c r="D2" s="80" t="s">
        <v>186</v>
      </c>
      <c r="E2" s="80" t="s">
        <v>146</v>
      </c>
      <c r="F2" s="80" t="s">
        <v>127</v>
      </c>
      <c r="G2" s="80" t="s">
        <v>140</v>
      </c>
      <c r="H2" s="80" t="s">
        <v>159</v>
      </c>
      <c r="I2" s="80" t="s">
        <v>222</v>
      </c>
      <c r="J2" s="80" t="s">
        <v>223</v>
      </c>
      <c r="K2" s="80" t="s">
        <v>179</v>
      </c>
      <c r="L2" s="80" t="s">
        <v>135</v>
      </c>
      <c r="M2" s="80" t="s">
        <v>201</v>
      </c>
      <c r="N2" s="80" t="s">
        <v>103</v>
      </c>
      <c r="O2" s="80" t="s">
        <v>122</v>
      </c>
      <c r="P2" s="80" t="s">
        <v>204</v>
      </c>
      <c r="Q2" s="80" t="s">
        <v>225</v>
      </c>
      <c r="R2" s="80" t="s">
        <v>221</v>
      </c>
      <c r="S2" s="80" t="s">
        <v>134</v>
      </c>
      <c r="T2" s="80" t="s">
        <v>226</v>
      </c>
      <c r="U2" s="80" t="s">
        <v>218</v>
      </c>
      <c r="V2" s="80" t="s">
        <v>203</v>
      </c>
      <c r="W2" s="80" t="s">
        <v>106</v>
      </c>
      <c r="X2" s="80" t="s">
        <v>182</v>
      </c>
      <c r="Y2" s="80" t="s">
        <v>219</v>
      </c>
      <c r="Z2" s="80" t="s">
        <v>114</v>
      </c>
      <c r="AA2" s="80" t="s">
        <v>144</v>
      </c>
      <c r="AB2" s="80" t="s">
        <v>121</v>
      </c>
      <c r="AC2" s="80" t="s">
        <v>100</v>
      </c>
      <c r="AD2" s="80" t="s">
        <v>105</v>
      </c>
      <c r="AE2" s="80" t="s">
        <v>112</v>
      </c>
      <c r="AF2" s="80" t="s">
        <v>150</v>
      </c>
      <c r="AG2" s="80" t="s">
        <v>131</v>
      </c>
      <c r="AH2" s="80" t="s">
        <v>180</v>
      </c>
      <c r="AI2" s="80" t="s">
        <v>160</v>
      </c>
      <c r="AJ2" s="80" t="s">
        <v>157</v>
      </c>
      <c r="AK2" s="80" t="s">
        <v>139</v>
      </c>
      <c r="AL2" s="80" t="s">
        <v>152</v>
      </c>
      <c r="AM2" s="80" t="s">
        <v>173</v>
      </c>
      <c r="AN2" s="80" t="s">
        <v>227</v>
      </c>
      <c r="AO2" s="80" t="s">
        <v>111</v>
      </c>
      <c r="AP2" s="80" t="s">
        <v>147</v>
      </c>
      <c r="AQ2" s="80" t="s">
        <v>220</v>
      </c>
      <c r="AR2" s="80" t="s">
        <v>167</v>
      </c>
      <c r="AS2" s="80" t="s">
        <v>137</v>
      </c>
      <c r="AT2" s="80" t="s">
        <v>229</v>
      </c>
      <c r="AU2" s="80" t="s">
        <v>195</v>
      </c>
      <c r="AV2" s="80" t="s">
        <v>117</v>
      </c>
      <c r="AW2" s="80" t="s">
        <v>149</v>
      </c>
      <c r="AX2" s="80" t="s">
        <v>108</v>
      </c>
      <c r="AY2" s="80" t="s">
        <v>109</v>
      </c>
      <c r="AZ2" s="80" t="s">
        <v>224</v>
      </c>
      <c r="BA2" s="80" t="s">
        <v>130</v>
      </c>
      <c r="BB2" s="80" t="s">
        <v>128</v>
      </c>
      <c r="BC2" s="80" t="s">
        <v>143</v>
      </c>
      <c r="BD2" s="80" t="s">
        <v>148</v>
      </c>
      <c r="BE2" s="80" t="s">
        <v>187</v>
      </c>
      <c r="BF2" s="80" t="s">
        <v>177</v>
      </c>
      <c r="BG2" s="80" t="s">
        <v>99</v>
      </c>
      <c r="BH2" s="80" t="s">
        <v>113</v>
      </c>
      <c r="BI2" s="80" t="s">
        <v>165</v>
      </c>
      <c r="BJ2" s="80" t="s">
        <v>217</v>
      </c>
      <c r="BK2" s="80" t="s">
        <v>158</v>
      </c>
      <c r="BL2" s="80" t="s">
        <v>101</v>
      </c>
      <c r="BM2" s="80" t="s">
        <v>170</v>
      </c>
      <c r="BN2" s="80" t="s">
        <v>164</v>
      </c>
      <c r="BO2" s="80" t="s">
        <v>124</v>
      </c>
      <c r="BP2" s="80" t="s">
        <v>230</v>
      </c>
      <c r="BQ2" s="80" t="s">
        <v>234</v>
      </c>
      <c r="BR2" s="80" t="s">
        <v>190</v>
      </c>
      <c r="BS2" s="80" t="s">
        <v>202</v>
      </c>
      <c r="BT2" s="80" t="s">
        <v>136</v>
      </c>
      <c r="BU2" s="80" t="s">
        <v>107</v>
      </c>
      <c r="BV2" s="80" t="s">
        <v>104</v>
      </c>
      <c r="BW2" s="80" t="s">
        <v>120</v>
      </c>
      <c r="BX2" s="80" t="s">
        <v>189</v>
      </c>
      <c r="BY2" s="80" t="s">
        <v>161</v>
      </c>
      <c r="BZ2" s="80" t="s">
        <v>208</v>
      </c>
      <c r="CA2" s="80" t="s">
        <v>184</v>
      </c>
      <c r="CB2" s="80" t="s">
        <v>178</v>
      </c>
      <c r="CC2" s="80" t="s">
        <v>123</v>
      </c>
      <c r="CD2" s="80" t="s">
        <v>145</v>
      </c>
      <c r="CE2" s="80" t="s">
        <v>185</v>
      </c>
      <c r="CF2" s="80" t="s">
        <v>102</v>
      </c>
      <c r="CG2" s="80" t="s">
        <v>119</v>
      </c>
      <c r="CH2" s="80" t="s">
        <v>132</v>
      </c>
      <c r="CI2" s="80" t="s">
        <v>172</v>
      </c>
      <c r="CJ2" s="80" t="s">
        <v>231</v>
      </c>
      <c r="CK2" s="80" t="s">
        <v>191</v>
      </c>
      <c r="CL2" s="80" t="s">
        <v>181</v>
      </c>
      <c r="CM2" s="80" t="s">
        <v>129</v>
      </c>
      <c r="CN2" s="80" t="s">
        <v>183</v>
      </c>
      <c r="CO2" s="80" t="s">
        <v>200</v>
      </c>
      <c r="CP2" s="80" t="s">
        <v>110</v>
      </c>
      <c r="CQ2" s="80" t="s">
        <v>118</v>
      </c>
      <c r="CR2" s="80" t="s">
        <v>166</v>
      </c>
      <c r="CS2" s="80" t="s">
        <v>228</v>
      </c>
      <c r="CT2" s="80" t="s">
        <v>205</v>
      </c>
      <c r="CU2" s="80" t="s">
        <v>194</v>
      </c>
      <c r="CV2" s="80" t="s">
        <v>214</v>
      </c>
      <c r="CW2" s="80" t="s">
        <v>215</v>
      </c>
      <c r="CX2" s="80" t="s">
        <v>141</v>
      </c>
      <c r="CY2" s="80" t="s">
        <v>197</v>
      </c>
      <c r="CZ2" s="80" t="s">
        <v>196</v>
      </c>
      <c r="DA2" s="80" t="s">
        <v>155</v>
      </c>
      <c r="DB2" s="80" t="s">
        <v>174</v>
      </c>
      <c r="DC2" s="80" t="s">
        <v>156</v>
      </c>
      <c r="DD2" s="80" t="s">
        <v>163</v>
      </c>
      <c r="DE2" s="80" t="s">
        <v>212</v>
      </c>
      <c r="DF2" s="80" t="s">
        <v>206</v>
      </c>
      <c r="DG2" s="80" t="s">
        <v>153</v>
      </c>
      <c r="DH2" s="80" t="s">
        <v>233</v>
      </c>
      <c r="DI2" s="80" t="s">
        <v>169</v>
      </c>
      <c r="DJ2" s="80" t="s">
        <v>116</v>
      </c>
      <c r="DK2" s="80" t="s">
        <v>151</v>
      </c>
      <c r="DL2" s="80" t="s">
        <v>126</v>
      </c>
      <c r="DM2" s="80" t="s">
        <v>207</v>
      </c>
      <c r="DN2" s="80" t="s">
        <v>198</v>
      </c>
      <c r="DO2" s="80" t="s">
        <v>171</v>
      </c>
      <c r="DP2" s="80" t="s">
        <v>193</v>
      </c>
      <c r="DQ2" s="80" t="s">
        <v>138</v>
      </c>
      <c r="DR2" s="80" t="s">
        <v>192</v>
      </c>
      <c r="DS2" s="80" t="s">
        <v>162</v>
      </c>
      <c r="DT2" s="80" t="s">
        <v>232</v>
      </c>
      <c r="DU2" s="80" t="s">
        <v>168</v>
      </c>
      <c r="DV2" s="80" t="s">
        <v>133</v>
      </c>
      <c r="DW2" s="80" t="s">
        <v>213</v>
      </c>
      <c r="DX2" s="80" t="s">
        <v>199</v>
      </c>
      <c r="DY2" s="80" t="s">
        <v>209</v>
      </c>
      <c r="DZ2" s="80" t="s">
        <v>176</v>
      </c>
      <c r="EA2" s="81" t="s">
        <v>175</v>
      </c>
    </row>
    <row r="3" spans="1:679" ht="15.75">
      <c r="A3" s="83" t="s">
        <v>14</v>
      </c>
      <c r="B3" s="84" t="s">
        <v>14</v>
      </c>
      <c r="C3" s="85">
        <v>1.70023803</v>
      </c>
      <c r="D3" s="85">
        <v>1.6017645</v>
      </c>
      <c r="E3" s="85">
        <v>0.8219495</v>
      </c>
      <c r="F3" s="85">
        <v>1.4055502</v>
      </c>
      <c r="G3" s="85">
        <v>0.95342199999999999</v>
      </c>
      <c r="H3" s="85">
        <v>-0.17101959999999999</v>
      </c>
      <c r="I3" s="85">
        <v>0.3803626</v>
      </c>
      <c r="J3" s="85">
        <v>-6.5972580000000003E-2</v>
      </c>
      <c r="K3" s="85">
        <v>0.1423807</v>
      </c>
      <c r="L3" s="85">
        <v>0.50535249999999998</v>
      </c>
      <c r="M3" s="85">
        <v>2.0818450999999998</v>
      </c>
      <c r="N3" s="85">
        <v>1.7356528899999999</v>
      </c>
      <c r="O3" s="85">
        <v>1.27784137</v>
      </c>
      <c r="P3" s="85">
        <v>0.68619059999999998</v>
      </c>
      <c r="Q3" s="85">
        <v>5.171943E-3</v>
      </c>
      <c r="R3" s="85">
        <v>0.1141419</v>
      </c>
      <c r="S3" s="85">
        <v>0.1725341</v>
      </c>
      <c r="T3" s="85">
        <v>-0.17398069999999999</v>
      </c>
      <c r="U3" s="85">
        <v>1.4176732400000001</v>
      </c>
      <c r="V3" s="85">
        <v>0.13154540000000001</v>
      </c>
      <c r="W3" s="85">
        <v>0.85520510000000005</v>
      </c>
      <c r="X3" s="85">
        <v>0.83894089999999999</v>
      </c>
      <c r="Y3" s="85">
        <v>1.0238181</v>
      </c>
      <c r="Z3" s="85">
        <v>-0.47926460999999998</v>
      </c>
      <c r="AA3" s="85">
        <v>1.5914655</v>
      </c>
      <c r="AB3" s="85">
        <v>-0.98230470000000003</v>
      </c>
      <c r="AC3" s="85">
        <v>0.98065199999999997</v>
      </c>
      <c r="AD3" s="85">
        <v>0.56818100000000005</v>
      </c>
      <c r="AE3" s="85">
        <v>0.20685870000000001</v>
      </c>
      <c r="AF3" s="85">
        <v>1.9828142790000001</v>
      </c>
      <c r="AG3" s="85">
        <v>1.6324400999999999</v>
      </c>
      <c r="AH3" s="85">
        <v>0.44409199999999999</v>
      </c>
      <c r="AI3" s="85">
        <v>1.2119797999999999</v>
      </c>
      <c r="AJ3" s="85">
        <v>1.5454706</v>
      </c>
      <c r="AK3" s="85">
        <v>2.0871955999999998</v>
      </c>
      <c r="AL3" s="85">
        <v>1.1090732000000001</v>
      </c>
      <c r="AM3" s="85">
        <v>-0.151523772</v>
      </c>
      <c r="AN3" s="85">
        <v>-7.6962260000000005E-2</v>
      </c>
      <c r="AO3" s="85">
        <v>1.0186499999999999E-2</v>
      </c>
      <c r="AP3" s="85">
        <v>1.1515472499999999</v>
      </c>
      <c r="AQ3" s="85">
        <v>0.50571949999999999</v>
      </c>
      <c r="AR3" s="85">
        <v>0.69445555000000003</v>
      </c>
      <c r="AS3" s="85">
        <v>0.59984499999999996</v>
      </c>
      <c r="AT3" s="85">
        <v>4.1153490000000001E-2</v>
      </c>
      <c r="AU3" s="85">
        <v>0.42879410000000001</v>
      </c>
      <c r="AV3" s="85">
        <v>1.1411100000000001</v>
      </c>
      <c r="AW3" s="85">
        <v>-0.25877109999999998</v>
      </c>
      <c r="AX3" s="85">
        <v>0.30962450000000002</v>
      </c>
      <c r="AY3" s="85">
        <v>-0.85201309999999997</v>
      </c>
      <c r="AZ3" s="85">
        <v>7.3824150000000005E-2</v>
      </c>
      <c r="BA3" s="85">
        <v>-0.106866</v>
      </c>
      <c r="BB3" s="85">
        <v>-0.2376672</v>
      </c>
      <c r="BC3" s="85">
        <v>0.8508559</v>
      </c>
      <c r="BD3" s="85">
        <v>-0.22618316999999999</v>
      </c>
      <c r="BE3" s="85">
        <v>0.63942560000000004</v>
      </c>
      <c r="BF3" s="85">
        <v>0.54349060999999999</v>
      </c>
      <c r="BG3" s="85">
        <v>0.2212652</v>
      </c>
      <c r="BH3" s="85">
        <v>-1.1077739</v>
      </c>
      <c r="BI3" s="85">
        <v>0.64670830000000001</v>
      </c>
      <c r="BJ3" s="85">
        <v>1.33179056</v>
      </c>
      <c r="BK3" s="85">
        <v>-0.38989629999999997</v>
      </c>
      <c r="BL3" s="85">
        <v>-0.51898328999999999</v>
      </c>
      <c r="BM3" s="85">
        <v>-0.34913650000000002</v>
      </c>
      <c r="BN3" s="85">
        <v>2.2017942800000001</v>
      </c>
      <c r="BO3" s="85">
        <v>-0.30376429999999999</v>
      </c>
      <c r="BP3" s="85">
        <v>-0.61655439999999995</v>
      </c>
      <c r="BQ3" s="85">
        <v>1.9671715000000001</v>
      </c>
      <c r="BR3" s="85">
        <v>0.87009689999999995</v>
      </c>
      <c r="BS3" s="85">
        <v>-0.27369853999999999</v>
      </c>
      <c r="BT3" s="85">
        <v>1.4798252000000001</v>
      </c>
      <c r="BU3" s="85">
        <v>-1.0406316</v>
      </c>
      <c r="BV3" s="85">
        <v>-1.6331360399999999</v>
      </c>
      <c r="BW3" s="85">
        <v>0.95296073999999997</v>
      </c>
      <c r="BX3" s="85">
        <v>0.37750660000000003</v>
      </c>
      <c r="BY3" s="85">
        <v>0.1950114</v>
      </c>
      <c r="BZ3" s="85">
        <v>0.97048909999999999</v>
      </c>
      <c r="CA3" s="85">
        <v>-0.50467534999999997</v>
      </c>
      <c r="CB3" s="85">
        <v>0.33791457000000003</v>
      </c>
      <c r="CC3" s="85">
        <v>1.51029926</v>
      </c>
      <c r="CD3" s="85">
        <v>0.20636560000000001</v>
      </c>
      <c r="CE3" s="85">
        <v>-0.65305440000000003</v>
      </c>
      <c r="CF3" s="85">
        <v>1.7012512</v>
      </c>
      <c r="CG3" s="85">
        <v>1.2600426</v>
      </c>
      <c r="CH3" s="85">
        <v>-0.42711374000000002</v>
      </c>
      <c r="CI3" s="85">
        <v>0.93592489800000001</v>
      </c>
      <c r="CJ3" s="85">
        <v>0.97338519999999995</v>
      </c>
      <c r="CK3" s="85">
        <v>0.52903893800000001</v>
      </c>
      <c r="CL3" s="85">
        <v>0.82052510000000001</v>
      </c>
      <c r="CM3" s="85">
        <v>-0.36885430000000002</v>
      </c>
      <c r="CN3" s="85">
        <v>1.3863022</v>
      </c>
      <c r="CO3" s="85">
        <v>-0.94528937000000002</v>
      </c>
      <c r="CP3" s="85">
        <v>0.37249226000000002</v>
      </c>
      <c r="CQ3" s="85">
        <v>1.4978734</v>
      </c>
      <c r="CR3" s="85">
        <v>1.2000019</v>
      </c>
      <c r="CS3" s="85">
        <v>0.1767716</v>
      </c>
      <c r="CT3" s="85">
        <v>0.7706035</v>
      </c>
      <c r="CU3" s="85">
        <v>1.0907658600000001</v>
      </c>
      <c r="CV3" s="85">
        <v>2.0527521399999999</v>
      </c>
      <c r="CW3" s="85">
        <v>1.6720599</v>
      </c>
      <c r="CX3" s="85">
        <v>1.64472266</v>
      </c>
      <c r="CY3" s="85">
        <v>-0.91790368</v>
      </c>
      <c r="CZ3" s="85">
        <v>1.0521495000000001</v>
      </c>
      <c r="DA3" s="85">
        <v>0.45745485000000002</v>
      </c>
      <c r="DB3" s="85">
        <v>-0.16538706</v>
      </c>
      <c r="DC3" s="85">
        <v>1.1756734600000001</v>
      </c>
      <c r="DD3" s="85">
        <v>1.1170532</v>
      </c>
      <c r="DE3" s="85">
        <v>0.76563340000000002</v>
      </c>
      <c r="DF3" s="85">
        <v>0.63281480000000001</v>
      </c>
      <c r="DG3" s="85">
        <v>1.3093582699999999</v>
      </c>
      <c r="DH3" s="85">
        <v>0.16676868</v>
      </c>
      <c r="DI3" s="85">
        <v>-0.37325580000000003</v>
      </c>
      <c r="DJ3" s="85">
        <v>-4.5604270000000002E-2</v>
      </c>
      <c r="DK3" s="85">
        <v>1.9519306999999999</v>
      </c>
      <c r="DL3" s="85">
        <v>0.1166002</v>
      </c>
      <c r="DM3" s="85">
        <v>1.137063865</v>
      </c>
      <c r="DN3" s="85">
        <v>-0.2178802</v>
      </c>
      <c r="DO3" s="85">
        <v>-0.89489320000000006</v>
      </c>
      <c r="DP3" s="85">
        <v>-9.6877600000000001E-3</v>
      </c>
      <c r="DQ3" s="85">
        <v>1.7499397999999999</v>
      </c>
      <c r="DR3" s="85">
        <v>0.65884600000000004</v>
      </c>
      <c r="DS3" s="85">
        <v>1.1521416078</v>
      </c>
      <c r="DT3" s="85">
        <v>-0.51456009999999996</v>
      </c>
      <c r="DU3" s="85">
        <v>0.4154177</v>
      </c>
      <c r="DV3" s="85">
        <v>1.7860400000000001</v>
      </c>
      <c r="DW3" s="85">
        <v>-1.3457399999999999</v>
      </c>
      <c r="DX3" s="85">
        <v>8.277988E-2</v>
      </c>
      <c r="DY3" s="85">
        <v>8.7816669999999999E-2</v>
      </c>
      <c r="DZ3" s="85">
        <v>-0.42120859999999999</v>
      </c>
      <c r="EA3" s="86">
        <v>-0.47827405000000001</v>
      </c>
      <c r="EB3" s="87"/>
      <c r="EC3" s="87"/>
      <c r="ED3" s="87"/>
      <c r="EE3" s="87"/>
      <c r="EF3" s="87"/>
      <c r="EG3" s="87"/>
    </row>
    <row r="4" spans="1:679" ht="15.75">
      <c r="A4" s="83" t="s">
        <v>14</v>
      </c>
      <c r="B4" s="84" t="s">
        <v>14</v>
      </c>
      <c r="C4" s="85">
        <v>-9.6000509999999997E-2</v>
      </c>
      <c r="D4" s="85">
        <v>-0.11987349999999999</v>
      </c>
      <c r="E4" s="85">
        <v>-0.27768720000000002</v>
      </c>
      <c r="F4" s="85">
        <v>0.32301540000000001</v>
      </c>
      <c r="G4" s="85">
        <v>1.2525069</v>
      </c>
      <c r="H4" s="85">
        <v>-0.62145799999999995</v>
      </c>
      <c r="I4" s="85">
        <v>-0.90043499999999999</v>
      </c>
      <c r="J4" s="85">
        <v>-0.59676726000000002</v>
      </c>
      <c r="K4" s="85">
        <v>-0.81704060000000001</v>
      </c>
      <c r="L4" s="85">
        <v>1.2767621</v>
      </c>
      <c r="M4" s="85">
        <v>-0.43270039999999999</v>
      </c>
      <c r="N4" s="85">
        <v>-0.34209455999999999</v>
      </c>
      <c r="O4" s="85">
        <v>1.2889444699999999</v>
      </c>
      <c r="P4" s="85">
        <v>-0.7229892</v>
      </c>
      <c r="Q4" s="85">
        <v>-0.86480416900000001</v>
      </c>
      <c r="R4" s="85">
        <v>-0.94932070000000002</v>
      </c>
      <c r="S4" s="85">
        <v>-0.66731339999999995</v>
      </c>
      <c r="T4" s="85">
        <v>-0.94251510000000005</v>
      </c>
      <c r="U4" s="85">
        <v>-0.55838825999999997</v>
      </c>
      <c r="V4" s="85">
        <v>-1.49541054</v>
      </c>
      <c r="W4" s="85">
        <v>0.28055479999999999</v>
      </c>
      <c r="X4" s="85">
        <v>-9.3254749999999997E-2</v>
      </c>
      <c r="Y4" s="85">
        <v>-0.90309110000000004</v>
      </c>
      <c r="Z4" s="85">
        <v>-1.4233452200000001</v>
      </c>
      <c r="AA4" s="85">
        <v>-0.8629926</v>
      </c>
      <c r="AB4" s="85">
        <v>0.46858810000000001</v>
      </c>
      <c r="AC4" s="85">
        <v>-0.49935619999999997</v>
      </c>
      <c r="AD4" s="85">
        <v>-0.98463710000000004</v>
      </c>
      <c r="AE4" s="85">
        <v>0.61406590000000005</v>
      </c>
      <c r="AF4" s="85">
        <v>-0.57735420199999998</v>
      </c>
      <c r="AG4" s="85">
        <v>-0.16572780000000001</v>
      </c>
      <c r="AH4" s="85">
        <v>-0.55844539999999998</v>
      </c>
      <c r="AI4" s="85">
        <v>-0.381994</v>
      </c>
      <c r="AJ4" s="85">
        <v>-0.30317169999999999</v>
      </c>
      <c r="AK4" s="85">
        <v>-0.66911100000000001</v>
      </c>
      <c r="AL4" s="85">
        <v>1.1249426</v>
      </c>
      <c r="AM4" s="85">
        <v>1.953113428</v>
      </c>
      <c r="AN4" s="85">
        <v>-0.94135519000000001</v>
      </c>
      <c r="AO4" s="85">
        <v>8.8513649999999999E-2</v>
      </c>
      <c r="AP4" s="85">
        <v>-1.3901062500000001</v>
      </c>
      <c r="AQ4" s="85">
        <v>-1.0049366</v>
      </c>
      <c r="AR4" s="85">
        <v>0.96085081000000006</v>
      </c>
      <c r="AS4" s="85">
        <v>-0.56394540000000004</v>
      </c>
      <c r="AT4" s="85">
        <v>1.61818313</v>
      </c>
      <c r="AU4" s="85">
        <v>1.4344319999999999</v>
      </c>
      <c r="AV4" s="85">
        <v>0.44605889999999998</v>
      </c>
      <c r="AW4" s="85">
        <v>-0.447075</v>
      </c>
      <c r="AX4" s="85">
        <v>-0.37580819999999998</v>
      </c>
      <c r="AY4" s="85">
        <v>-0.59858500000000003</v>
      </c>
      <c r="AZ4" s="85">
        <v>-0.96479205000000001</v>
      </c>
      <c r="BA4" s="85">
        <v>-4.6398099999999998E-2</v>
      </c>
      <c r="BB4" s="85">
        <v>0.37210399999999999</v>
      </c>
      <c r="BC4" s="85">
        <v>1.0188273999999999</v>
      </c>
      <c r="BD4" s="85">
        <v>-8.9070170000000004E-2</v>
      </c>
      <c r="BE4" s="85">
        <v>1.0306237</v>
      </c>
      <c r="BF4" s="85">
        <v>0.61391428000000003</v>
      </c>
      <c r="BG4" s="85">
        <v>-1.4462683999999999</v>
      </c>
      <c r="BH4" s="85">
        <v>-0.40819260000000002</v>
      </c>
      <c r="BI4" s="85">
        <v>-1.2484907000000001</v>
      </c>
      <c r="BJ4" s="85">
        <v>-0.95701106000000002</v>
      </c>
      <c r="BK4" s="85">
        <v>0.46593050000000003</v>
      </c>
      <c r="BL4" s="85">
        <v>-0.90248905000000001</v>
      </c>
      <c r="BM4" s="85">
        <v>-0.35534690000000002</v>
      </c>
      <c r="BN4" s="85">
        <v>-0.33859914000000002</v>
      </c>
      <c r="BO4" s="85">
        <v>0.3159264</v>
      </c>
      <c r="BP4" s="85">
        <v>1.1420144000000001</v>
      </c>
      <c r="BQ4" s="85">
        <v>-0.93137093000000004</v>
      </c>
      <c r="BR4" s="85">
        <v>0.97006979999999998</v>
      </c>
      <c r="BS4" s="85">
        <v>-2.5504869999999999E-2</v>
      </c>
      <c r="BT4" s="85">
        <v>0.37289220000000001</v>
      </c>
      <c r="BU4" s="85">
        <v>-0.87844639999999996</v>
      </c>
      <c r="BV4" s="85">
        <v>-0.51590060999999998</v>
      </c>
      <c r="BW4" s="85">
        <v>-0.92180384000000004</v>
      </c>
      <c r="BX4" s="85">
        <v>1.2538729</v>
      </c>
      <c r="BY4" s="85">
        <v>1.2045885999999999</v>
      </c>
      <c r="BZ4" s="85">
        <v>0.42651679999999997</v>
      </c>
      <c r="CA4" s="85">
        <v>-5.2632350000000001E-2</v>
      </c>
      <c r="CB4" s="85">
        <v>-7.9462359999999996E-2</v>
      </c>
      <c r="CC4" s="85">
        <v>8.2953490000000005E-2</v>
      </c>
      <c r="CD4" s="85">
        <v>1.2194756</v>
      </c>
      <c r="CE4" s="85">
        <v>-0.39815729999999999</v>
      </c>
      <c r="CF4" s="85">
        <v>-0.32922509999999999</v>
      </c>
      <c r="CG4" s="85">
        <v>-1.1279140999999999</v>
      </c>
      <c r="CH4" s="85">
        <v>1.59096997</v>
      </c>
      <c r="CI4" s="85">
        <v>8.1515649999999995E-3</v>
      </c>
      <c r="CJ4" s="85">
        <v>-0.83818510000000002</v>
      </c>
      <c r="CK4" s="85">
        <v>-0.64107650699999996</v>
      </c>
      <c r="CL4" s="85">
        <v>-0.60054320000000005</v>
      </c>
      <c r="CM4" s="85">
        <v>-0.57649220000000001</v>
      </c>
      <c r="CN4" s="85">
        <v>1.30227</v>
      </c>
      <c r="CO4" s="85">
        <v>0.44134181</v>
      </c>
      <c r="CP4" s="85">
        <v>-1.5687394800000001</v>
      </c>
      <c r="CQ4" s="85">
        <v>-0.56034620000000002</v>
      </c>
      <c r="CR4" s="85">
        <v>-0.10903635</v>
      </c>
      <c r="CS4" s="85">
        <v>-1.1172599000000001</v>
      </c>
      <c r="CT4" s="85">
        <v>-0.75756100000000004</v>
      </c>
      <c r="CU4" s="85">
        <v>-1.19125295</v>
      </c>
      <c r="CV4" s="85">
        <v>6.6451839999999998E-2</v>
      </c>
      <c r="CW4" s="85">
        <v>-0.14199039999999999</v>
      </c>
      <c r="CX4" s="85">
        <v>0.36575435000000001</v>
      </c>
      <c r="CY4" s="85">
        <v>-1.3725670800000001</v>
      </c>
      <c r="CZ4" s="85">
        <v>-0.27062839999999999</v>
      </c>
      <c r="DA4" s="85">
        <v>1.32475269</v>
      </c>
      <c r="DB4" s="85">
        <v>-0.35557434999999998</v>
      </c>
      <c r="DC4" s="85">
        <v>-0.46081464999999999</v>
      </c>
      <c r="DD4" s="85">
        <v>0.62990889999999999</v>
      </c>
      <c r="DE4" s="85">
        <v>-0.48375459999999998</v>
      </c>
      <c r="DF4" s="85">
        <v>0.3937755</v>
      </c>
      <c r="DG4" s="85">
        <v>-0.75477240000000001</v>
      </c>
      <c r="DH4" s="85">
        <v>-0.87403408000000005</v>
      </c>
      <c r="DI4" s="85">
        <v>-0.12701489999999999</v>
      </c>
      <c r="DJ4" s="85">
        <v>0.49640690999999998</v>
      </c>
      <c r="DK4" s="85">
        <v>-0.88619959999999998</v>
      </c>
      <c r="DL4" s="85">
        <v>0.1493361</v>
      </c>
      <c r="DM4" s="85">
        <v>-1.3714097089999999</v>
      </c>
      <c r="DN4" s="85">
        <v>-0.71256609999999998</v>
      </c>
      <c r="DO4" s="85">
        <v>-0.73076026000000005</v>
      </c>
      <c r="DP4" s="85">
        <v>4.670183E-2</v>
      </c>
      <c r="DQ4" s="85">
        <v>-0.96588929999999995</v>
      </c>
      <c r="DR4" s="85">
        <v>-0.2228511</v>
      </c>
      <c r="DS4" s="85">
        <v>0.28677787500000002</v>
      </c>
      <c r="DT4" s="85">
        <v>-1.3242752</v>
      </c>
      <c r="DU4" s="85">
        <v>-0.1249209</v>
      </c>
      <c r="DV4" s="85">
        <v>-0.63494980000000001</v>
      </c>
      <c r="DW4" s="85">
        <v>0.9099313</v>
      </c>
      <c r="DX4" s="85">
        <v>-0.82519010999999998</v>
      </c>
      <c r="DY4" s="85">
        <v>0.93586546999999998</v>
      </c>
      <c r="DZ4" s="85">
        <v>-0.13836390000000001</v>
      </c>
      <c r="EA4" s="86">
        <v>-0.52180623000000004</v>
      </c>
      <c r="EB4" s="87"/>
      <c r="EC4" s="87"/>
      <c r="ED4" s="87"/>
      <c r="EE4" s="87"/>
      <c r="EF4" s="87"/>
      <c r="EG4" s="87"/>
    </row>
    <row r="5" spans="1:679" ht="15.75">
      <c r="A5" s="83" t="s">
        <v>14</v>
      </c>
      <c r="B5" s="84" t="s">
        <v>14</v>
      </c>
      <c r="C5" s="85">
        <v>4.9914159999999999E-2</v>
      </c>
      <c r="D5" s="85">
        <v>0.69421120000000003</v>
      </c>
      <c r="E5" s="85">
        <v>-1.0935728</v>
      </c>
      <c r="F5" s="85">
        <v>0.18552109999999999</v>
      </c>
      <c r="G5" s="85">
        <v>-1.2354750000000001</v>
      </c>
      <c r="H5" s="85">
        <v>-0.34465839999999998</v>
      </c>
      <c r="I5" s="85">
        <v>0.27248679999999997</v>
      </c>
      <c r="J5" s="85">
        <v>0.53041875999999999</v>
      </c>
      <c r="K5" s="85">
        <v>0.56217150000000005</v>
      </c>
      <c r="L5" s="85">
        <v>-1.0699133999999999</v>
      </c>
      <c r="M5" s="85">
        <v>-0.45325650000000001</v>
      </c>
      <c r="N5" s="85">
        <v>0.15938169999999999</v>
      </c>
      <c r="O5" s="85">
        <v>3.6354579999999997E-2</v>
      </c>
      <c r="P5" s="85">
        <v>0.44069979999999997</v>
      </c>
      <c r="Q5" s="85">
        <v>-0.51632701800000003</v>
      </c>
      <c r="R5" s="85">
        <v>-0.38301819999999998</v>
      </c>
      <c r="S5" s="85">
        <v>0.1292219</v>
      </c>
      <c r="T5" s="85">
        <v>-0.35897990000000002</v>
      </c>
      <c r="U5" s="85">
        <v>-4.9839590000000003E-2</v>
      </c>
      <c r="V5" s="85">
        <v>0.82362391000000001</v>
      </c>
      <c r="W5" s="85">
        <v>-0.97800480000000001</v>
      </c>
      <c r="X5" s="85">
        <v>-0.90815906999999996</v>
      </c>
      <c r="Y5" s="85">
        <v>0.43222250000000001</v>
      </c>
      <c r="Z5" s="85">
        <v>-0.25525414000000002</v>
      </c>
      <c r="AA5" s="85">
        <v>0.1602015</v>
      </c>
      <c r="AB5" s="85">
        <v>0.63720770000000004</v>
      </c>
      <c r="AC5" s="85">
        <v>0.37353619999999998</v>
      </c>
      <c r="AD5" s="85">
        <v>-0.42641210000000002</v>
      </c>
      <c r="AE5" s="85">
        <v>-0.48273630000000001</v>
      </c>
      <c r="AF5" s="85">
        <v>0.535118023</v>
      </c>
      <c r="AG5" s="85">
        <v>-0.70946849999999995</v>
      </c>
      <c r="AH5" s="85">
        <v>0.62038300000000002</v>
      </c>
      <c r="AI5" s="85">
        <v>-0.74844460000000002</v>
      </c>
      <c r="AJ5" s="85">
        <v>0.11023330000000001</v>
      </c>
      <c r="AK5" s="85">
        <v>-0.22060399999999999</v>
      </c>
      <c r="AL5" s="85">
        <v>-0.20397889999999999</v>
      </c>
      <c r="AM5" s="85">
        <v>-0.91739279200000001</v>
      </c>
      <c r="AN5" s="85">
        <v>-0.58156238999999998</v>
      </c>
      <c r="AO5" s="85">
        <v>-0.15378952000000001</v>
      </c>
      <c r="AP5" s="85">
        <v>1.34336235</v>
      </c>
      <c r="AQ5" s="85">
        <v>-0.21922240000000001</v>
      </c>
      <c r="AR5" s="85">
        <v>-1.565517E-2</v>
      </c>
      <c r="AS5" s="85">
        <v>-0.81225809999999998</v>
      </c>
      <c r="AT5" s="85">
        <v>4.2428889999999997E-2</v>
      </c>
      <c r="AU5" s="85">
        <v>-0.65784810000000005</v>
      </c>
      <c r="AV5" s="85">
        <v>0.92863019999999996</v>
      </c>
      <c r="AW5" s="85">
        <v>-0.61549370000000003</v>
      </c>
      <c r="AX5" s="85">
        <v>0.50997700000000001</v>
      </c>
      <c r="AY5" s="85">
        <v>-0.2052031</v>
      </c>
      <c r="AZ5" s="85">
        <v>-0.58836131999999997</v>
      </c>
      <c r="BA5" s="85">
        <v>-0.69674040000000004</v>
      </c>
      <c r="BB5" s="85">
        <v>1.2456213</v>
      </c>
      <c r="BC5" s="85">
        <v>-0.64313410000000004</v>
      </c>
      <c r="BD5" s="85">
        <v>1.54650431</v>
      </c>
      <c r="BE5" s="85">
        <v>-0.13339980000000001</v>
      </c>
      <c r="BF5" s="85">
        <v>-0.53172176999999998</v>
      </c>
      <c r="BG5" s="85">
        <v>-0.20445759999999999</v>
      </c>
      <c r="BH5" s="85">
        <v>0.78824510000000003</v>
      </c>
      <c r="BI5" s="85">
        <v>0.25857249999999998</v>
      </c>
      <c r="BJ5" s="85">
        <v>1.2800470399999999</v>
      </c>
      <c r="BK5" s="85">
        <v>-0.92050889999999996</v>
      </c>
      <c r="BL5" s="85">
        <v>0.23675993000000001</v>
      </c>
      <c r="BM5" s="85">
        <v>0.1867046</v>
      </c>
      <c r="BN5" s="85">
        <v>-1.2684569999999999E-2</v>
      </c>
      <c r="BO5" s="85">
        <v>-0.94131949999999998</v>
      </c>
      <c r="BP5" s="85">
        <v>-0.58331860000000002</v>
      </c>
      <c r="BQ5" s="85">
        <v>0.10736556999999999</v>
      </c>
      <c r="BR5" s="85">
        <v>0.59721429999999998</v>
      </c>
      <c r="BS5" s="85">
        <v>0.93181354999999999</v>
      </c>
      <c r="BT5" s="85">
        <v>-0.24873029999999999</v>
      </c>
      <c r="BU5" s="85">
        <v>-0.2484749</v>
      </c>
      <c r="BV5" s="85">
        <v>0.91588581000000002</v>
      </c>
      <c r="BW5" s="85">
        <v>1.69982751</v>
      </c>
      <c r="BX5" s="85">
        <v>-1.2439441</v>
      </c>
      <c r="BY5" s="85">
        <v>0.71625859999999997</v>
      </c>
      <c r="BZ5" s="85">
        <v>0.2178726</v>
      </c>
      <c r="CA5" s="85">
        <v>0.34259943999999998</v>
      </c>
      <c r="CB5" s="85">
        <v>-0.45784259999999999</v>
      </c>
      <c r="CC5" s="85">
        <v>-0.22095788</v>
      </c>
      <c r="CD5" s="85">
        <v>-1.8516372000000001</v>
      </c>
      <c r="CE5" s="85">
        <v>-0.83600980000000003</v>
      </c>
      <c r="CF5" s="85">
        <v>-0.41933039999999999</v>
      </c>
      <c r="CG5" s="85">
        <v>-0.36281730000000001</v>
      </c>
      <c r="CH5" s="85">
        <v>1.09504928</v>
      </c>
      <c r="CI5" s="85">
        <v>1.1160614280000001</v>
      </c>
      <c r="CJ5" s="85">
        <v>0.86653820000000004</v>
      </c>
      <c r="CK5" s="85">
        <v>-5.8980869999999998E-3</v>
      </c>
      <c r="CL5" s="85">
        <v>1.6644532000000001</v>
      </c>
      <c r="CM5" s="85">
        <v>-0.35383049999999999</v>
      </c>
      <c r="CN5" s="85">
        <v>-0.34334989999999999</v>
      </c>
      <c r="CO5" s="85">
        <v>0.13550319</v>
      </c>
      <c r="CP5" s="85">
        <v>1.45685888</v>
      </c>
      <c r="CQ5" s="85">
        <v>0.1695575</v>
      </c>
      <c r="CR5" s="85">
        <v>-0.74635629000000003</v>
      </c>
      <c r="CS5" s="85">
        <v>-0.33469840000000001</v>
      </c>
      <c r="CT5" s="85">
        <v>0.85180500000000003</v>
      </c>
      <c r="CU5" s="85">
        <v>1.6228117</v>
      </c>
      <c r="CV5" s="85">
        <v>-1.14561019</v>
      </c>
      <c r="CW5" s="85">
        <v>-0.22138530000000001</v>
      </c>
      <c r="CX5" s="85">
        <v>0.17525822999999999</v>
      </c>
      <c r="CY5" s="85">
        <v>-4.8822650000000002E-2</v>
      </c>
      <c r="CZ5" s="85">
        <v>1.1444589999999999</v>
      </c>
      <c r="DA5" s="85">
        <v>-0.59815894000000003</v>
      </c>
      <c r="DB5" s="85">
        <v>0.61262145999999995</v>
      </c>
      <c r="DC5" s="85">
        <v>-0.50977475000000005</v>
      </c>
      <c r="DD5" s="85">
        <v>-1.8225469999999999</v>
      </c>
      <c r="DE5" s="85">
        <v>-0.84449510000000005</v>
      </c>
      <c r="DF5" s="85">
        <v>-0.15105660000000001</v>
      </c>
      <c r="DG5" s="85">
        <v>1.26397548</v>
      </c>
      <c r="DH5" s="85">
        <v>-0.53171990999999996</v>
      </c>
      <c r="DI5" s="85">
        <v>0.35046630000000001</v>
      </c>
      <c r="DJ5" s="85">
        <v>0.61080447999999998</v>
      </c>
      <c r="DK5" s="85">
        <v>-0.58853699999999998</v>
      </c>
      <c r="DL5" s="85">
        <v>2.0345673</v>
      </c>
      <c r="DM5" s="85">
        <v>0.96603099800000003</v>
      </c>
      <c r="DN5" s="85">
        <v>-0.8289415</v>
      </c>
      <c r="DO5" s="85">
        <v>1.1202485499999999</v>
      </c>
      <c r="DP5" s="85">
        <v>-0.10780418</v>
      </c>
      <c r="DQ5" s="85">
        <v>0.6261698</v>
      </c>
      <c r="DR5" s="85">
        <v>-0.20515330000000001</v>
      </c>
      <c r="DS5" s="85">
        <v>5.530938E-4</v>
      </c>
      <c r="DT5" s="85">
        <v>-0.63413209999999998</v>
      </c>
      <c r="DU5" s="85">
        <v>-1.2825063000000001</v>
      </c>
      <c r="DV5" s="85">
        <v>0.35441159999999999</v>
      </c>
      <c r="DW5" s="85">
        <v>0.98272269999999995</v>
      </c>
      <c r="DX5" s="85">
        <v>-0.39133762</v>
      </c>
      <c r="DY5" s="85">
        <v>1.63741505</v>
      </c>
      <c r="DZ5" s="85">
        <v>2.1488502</v>
      </c>
      <c r="EA5" s="86">
        <v>-8.1729650000000001E-2</v>
      </c>
      <c r="EB5" s="87"/>
      <c r="EC5" s="87"/>
      <c r="ED5" s="87"/>
      <c r="EE5" s="87"/>
      <c r="EF5" s="87"/>
      <c r="EG5" s="87"/>
    </row>
    <row r="6" spans="1:679" ht="15.75">
      <c r="A6" s="83" t="s">
        <v>14</v>
      </c>
      <c r="B6" s="84" t="s">
        <v>14</v>
      </c>
      <c r="C6" s="85">
        <v>-0.18836691999999999</v>
      </c>
      <c r="D6" s="85">
        <v>-0.13500180000000001</v>
      </c>
      <c r="E6" s="85">
        <v>1.4009556999999999</v>
      </c>
      <c r="F6" s="85">
        <v>-0.25034919999999999</v>
      </c>
      <c r="G6" s="85">
        <v>0.88353630000000005</v>
      </c>
      <c r="H6" s="85">
        <v>1.7485511</v>
      </c>
      <c r="I6" s="85">
        <v>-1.3984422999999999</v>
      </c>
      <c r="J6" s="85">
        <v>-1.11954902</v>
      </c>
      <c r="K6" s="85">
        <v>1.8608789999999999</v>
      </c>
      <c r="L6" s="85">
        <v>-0.65806120000000001</v>
      </c>
      <c r="M6" s="85">
        <v>-0.3371461</v>
      </c>
      <c r="N6" s="85">
        <v>-0.79371248000000005</v>
      </c>
      <c r="O6" s="85">
        <v>-0.29745184000000002</v>
      </c>
      <c r="P6" s="85">
        <v>0.72491320000000004</v>
      </c>
      <c r="Q6" s="85">
        <v>-1.099467524</v>
      </c>
      <c r="R6" s="85">
        <v>-1.0692604999999999</v>
      </c>
      <c r="S6" s="85">
        <v>1.9907545</v>
      </c>
      <c r="T6" s="85">
        <v>-1.0420608</v>
      </c>
      <c r="U6" s="85">
        <v>-0.58290461999999998</v>
      </c>
      <c r="V6" s="85">
        <v>0.27758602999999998</v>
      </c>
      <c r="W6" s="85">
        <v>1.4881260000000001</v>
      </c>
      <c r="X6" s="85">
        <v>-5.1731300000000001E-2</v>
      </c>
      <c r="Y6" s="85">
        <v>-1.0798133000000001</v>
      </c>
      <c r="Z6" s="85">
        <v>-0.28533260999999999</v>
      </c>
      <c r="AA6" s="85">
        <v>-0.1136629</v>
      </c>
      <c r="AB6" s="85">
        <v>1.0742569</v>
      </c>
      <c r="AC6" s="85">
        <v>1.5991822</v>
      </c>
      <c r="AD6" s="85">
        <v>0.84101789999999998</v>
      </c>
      <c r="AE6" s="85">
        <v>0.57711349999999995</v>
      </c>
      <c r="AF6" s="85">
        <v>-0.60739985799999996</v>
      </c>
      <c r="AG6" s="85">
        <v>-0.3713495</v>
      </c>
      <c r="AH6" s="85">
        <v>0.94731350000000003</v>
      </c>
      <c r="AI6" s="85">
        <v>1.2604477000000001</v>
      </c>
      <c r="AJ6" s="85">
        <v>-0.77533929999999995</v>
      </c>
      <c r="AK6" s="85">
        <v>-0.48455910000000002</v>
      </c>
      <c r="AL6" s="85">
        <v>0.66272169999999997</v>
      </c>
      <c r="AM6" s="85">
        <v>-7.4752259999999997E-3</v>
      </c>
      <c r="AN6" s="85">
        <v>-1.0056473100000001</v>
      </c>
      <c r="AO6" s="85">
        <v>0.66795652999999999</v>
      </c>
      <c r="AP6" s="85">
        <v>-0.12693457999999999</v>
      </c>
      <c r="AQ6" s="85">
        <v>-1.2031423000000001</v>
      </c>
      <c r="AR6" s="85">
        <v>-1.4516524399999999</v>
      </c>
      <c r="AS6" s="85">
        <v>0.34536749999999999</v>
      </c>
      <c r="AT6" s="85">
        <v>0.33651265000000002</v>
      </c>
      <c r="AU6" s="85">
        <v>0.36924109999999999</v>
      </c>
      <c r="AV6" s="85">
        <v>-1.2548125999999999</v>
      </c>
      <c r="AW6" s="85">
        <v>1.7501268999999999</v>
      </c>
      <c r="AX6" s="85">
        <v>0.40642060000000002</v>
      </c>
      <c r="AY6" s="85">
        <v>1.5836566000000001</v>
      </c>
      <c r="AZ6" s="85">
        <v>-1.0514184900000001</v>
      </c>
      <c r="BA6" s="85">
        <v>-1.1456575</v>
      </c>
      <c r="BB6" s="85">
        <v>-1.2220823000000001</v>
      </c>
      <c r="BC6" s="85">
        <v>-0.9677462</v>
      </c>
      <c r="BD6" s="85">
        <v>8.46026E-2</v>
      </c>
      <c r="BE6" s="85">
        <v>0.63490570000000002</v>
      </c>
      <c r="BF6" s="85">
        <v>-1.5936579</v>
      </c>
      <c r="BG6" s="85">
        <v>1.5523454000000001</v>
      </c>
      <c r="BH6" s="85">
        <v>0.74694879999999997</v>
      </c>
      <c r="BI6" s="85">
        <v>1.5068014000000001</v>
      </c>
      <c r="BJ6" s="85">
        <v>1.7583069999999999E-2</v>
      </c>
      <c r="BK6" s="85">
        <v>2.0690301999999998</v>
      </c>
      <c r="BL6" s="85">
        <v>1.17920077</v>
      </c>
      <c r="BM6" s="85">
        <v>1.9683360999999999</v>
      </c>
      <c r="BN6" s="85">
        <v>-0.32921558000000001</v>
      </c>
      <c r="BO6" s="85">
        <v>1.2039811</v>
      </c>
      <c r="BP6" s="85">
        <v>0.99676629999999999</v>
      </c>
      <c r="BQ6" s="85">
        <v>0.31269405</v>
      </c>
      <c r="BR6" s="85">
        <v>-1.3121689000000001</v>
      </c>
      <c r="BS6" s="85">
        <v>-1.88312539</v>
      </c>
      <c r="BT6" s="85">
        <v>0.67716849999999995</v>
      </c>
      <c r="BU6" s="85">
        <v>0.9490075</v>
      </c>
      <c r="BV6" s="85">
        <v>1.1973291100000001</v>
      </c>
      <c r="BW6" s="85">
        <v>-0.271366</v>
      </c>
      <c r="BX6" s="85">
        <v>0.1724155</v>
      </c>
      <c r="BY6" s="85">
        <v>-0.69454199999999999</v>
      </c>
      <c r="BZ6" s="85">
        <v>0.48218830000000001</v>
      </c>
      <c r="CA6" s="85">
        <v>1.2708221799999999</v>
      </c>
      <c r="CB6" s="85">
        <v>0.88302979000000004</v>
      </c>
      <c r="CC6" s="85">
        <v>-1.37714326</v>
      </c>
      <c r="CD6" s="85">
        <v>0.24744820000000001</v>
      </c>
      <c r="CE6" s="85">
        <v>0.87743939999999998</v>
      </c>
      <c r="CF6" s="85">
        <v>0.19499839999999999</v>
      </c>
      <c r="CG6" s="85">
        <v>-0.31617250000000002</v>
      </c>
      <c r="CH6" s="85">
        <v>-1.1202109099999999</v>
      </c>
      <c r="CI6" s="85">
        <v>2.3456483E-2</v>
      </c>
      <c r="CJ6" s="85">
        <v>1.0593824999999999</v>
      </c>
      <c r="CK6" s="85">
        <v>-1.3970362089999999</v>
      </c>
      <c r="CL6" s="85">
        <v>-0.46434330000000001</v>
      </c>
      <c r="CM6" s="85">
        <v>0.58883969999999997</v>
      </c>
      <c r="CN6" s="85">
        <v>-0.85851440000000001</v>
      </c>
      <c r="CO6" s="85">
        <v>-1.5164612200000001</v>
      </c>
      <c r="CP6" s="85">
        <v>-8.2325739999999994E-2</v>
      </c>
      <c r="CQ6" s="85">
        <v>-1.1118033</v>
      </c>
      <c r="CR6" s="85">
        <v>-0.18934870000000001</v>
      </c>
      <c r="CS6" s="85">
        <v>-1.054073</v>
      </c>
      <c r="CT6" s="85">
        <v>-0.54741459999999997</v>
      </c>
      <c r="CU6" s="85">
        <v>-0.40813539999999998</v>
      </c>
      <c r="CV6" s="85">
        <v>7.9066730000000002E-2</v>
      </c>
      <c r="CW6" s="85">
        <v>-0.94848060000000001</v>
      </c>
      <c r="CX6" s="85">
        <v>-1.11387112</v>
      </c>
      <c r="CY6" s="85">
        <v>-0.38345614</v>
      </c>
      <c r="CZ6" s="85">
        <v>-0.1277297</v>
      </c>
      <c r="DA6" s="85">
        <v>-3.6244909999999998E-2</v>
      </c>
      <c r="DB6" s="85">
        <v>-1.3533864900000001</v>
      </c>
      <c r="DC6" s="85">
        <v>-0.80935014000000005</v>
      </c>
      <c r="DD6" s="85">
        <v>0.87574719999999995</v>
      </c>
      <c r="DE6" s="85">
        <v>0.2519826</v>
      </c>
      <c r="DF6" s="85">
        <v>-0.85466339999999996</v>
      </c>
      <c r="DG6" s="85">
        <v>-0.87417383000000004</v>
      </c>
      <c r="DH6" s="85">
        <v>-1.2294974299999999</v>
      </c>
      <c r="DI6" s="85">
        <v>1.9706199</v>
      </c>
      <c r="DJ6" s="85">
        <v>-1.6408713100000001</v>
      </c>
      <c r="DK6" s="85">
        <v>-0.37991829999999999</v>
      </c>
      <c r="DL6" s="85">
        <v>-0.8899707</v>
      </c>
      <c r="DM6" s="85">
        <v>0.82344276599999999</v>
      </c>
      <c r="DN6" s="85">
        <v>-0.68364659999999999</v>
      </c>
      <c r="DO6" s="85">
        <v>-0.81294096000000005</v>
      </c>
      <c r="DP6" s="85">
        <v>1.53665111</v>
      </c>
      <c r="DQ6" s="85">
        <v>0.1137941</v>
      </c>
      <c r="DR6" s="85">
        <v>-1.2469821999999999</v>
      </c>
      <c r="DS6" s="85">
        <v>-1.8984905403000001</v>
      </c>
      <c r="DT6" s="85">
        <v>-0.57371240000000001</v>
      </c>
      <c r="DU6" s="85">
        <v>1.2063568</v>
      </c>
      <c r="DV6" s="85">
        <v>-1.2362096</v>
      </c>
      <c r="DW6" s="85">
        <v>-0.29003020000000002</v>
      </c>
      <c r="DX6" s="85">
        <v>-1.3135892899999999</v>
      </c>
      <c r="DY6" s="85">
        <v>-0.81874144000000004</v>
      </c>
      <c r="DZ6" s="85">
        <v>-0.26278810000000002</v>
      </c>
      <c r="EA6" s="86">
        <v>-0.94016217999999996</v>
      </c>
      <c r="EB6" s="87"/>
      <c r="EC6" s="87"/>
      <c r="ED6" s="87"/>
      <c r="EE6" s="87"/>
      <c r="EF6" s="87"/>
      <c r="EG6" s="87"/>
    </row>
    <row r="7" spans="1:679" ht="15.75">
      <c r="A7" s="83" t="s">
        <v>87</v>
      </c>
      <c r="B7" s="89" t="s">
        <v>84</v>
      </c>
      <c r="C7" s="85">
        <v>0.72737512999999998</v>
      </c>
      <c r="D7" s="85">
        <v>-0.22933029999999999</v>
      </c>
      <c r="E7" s="85">
        <v>0.82552009999999998</v>
      </c>
      <c r="F7" s="85">
        <v>0.7382263</v>
      </c>
      <c r="G7" s="85">
        <v>-0.42417650000000001</v>
      </c>
      <c r="H7" s="85">
        <v>0.99426060000000005</v>
      </c>
      <c r="I7" s="85">
        <v>1.4002962000000001</v>
      </c>
      <c r="J7" s="85">
        <v>1.8393347799999999</v>
      </c>
      <c r="K7" s="85">
        <v>-0.41005999999999998</v>
      </c>
      <c r="L7" s="85">
        <v>-0.71691300000000002</v>
      </c>
      <c r="M7" s="85">
        <v>-0.75132049999999995</v>
      </c>
      <c r="N7" s="85">
        <v>0.65062374999999995</v>
      </c>
      <c r="O7" s="85">
        <v>-0.41532817999999999</v>
      </c>
      <c r="P7" s="85">
        <v>-1.6261544000000001</v>
      </c>
      <c r="Q7" s="85">
        <v>1.4092697329999999</v>
      </c>
      <c r="R7" s="85">
        <v>1.6990943999999999</v>
      </c>
      <c r="S7" s="85">
        <v>-1.0067765</v>
      </c>
      <c r="T7" s="85">
        <v>1.7002784</v>
      </c>
      <c r="U7" s="85">
        <v>1.15348684</v>
      </c>
      <c r="V7" s="85">
        <v>-1.0303534999999999</v>
      </c>
      <c r="W7" s="85">
        <v>0.26207130000000001</v>
      </c>
      <c r="X7" s="85">
        <v>-0.32528719</v>
      </c>
      <c r="Y7" s="85">
        <v>1.1977556</v>
      </c>
      <c r="Z7" s="85">
        <v>5.773118E-2</v>
      </c>
      <c r="AA7" s="85">
        <v>0.94099600000000005</v>
      </c>
      <c r="AB7" s="85">
        <v>3.2585999999999997E-2</v>
      </c>
      <c r="AC7" s="85">
        <v>-0.67441430000000002</v>
      </c>
      <c r="AD7" s="85">
        <v>-1.5842689999999999</v>
      </c>
      <c r="AE7" s="85">
        <v>-0.57098479999999996</v>
      </c>
      <c r="AF7" s="85">
        <v>6.1051070000000002E-3</v>
      </c>
      <c r="AG7" s="85">
        <v>1.0999543000000001</v>
      </c>
      <c r="AH7" s="85">
        <v>0.89336059999999995</v>
      </c>
      <c r="AI7" s="85">
        <v>0.58822770000000002</v>
      </c>
      <c r="AJ7" s="85">
        <v>1.0504966</v>
      </c>
      <c r="AK7" s="85">
        <v>0.46069959999999999</v>
      </c>
      <c r="AL7" s="85">
        <v>-1.2729575</v>
      </c>
      <c r="AM7" s="85">
        <v>0.389489853</v>
      </c>
      <c r="AN7" s="85">
        <v>1.2077348699999999</v>
      </c>
      <c r="AO7" s="85">
        <v>-1.15377087</v>
      </c>
      <c r="AP7" s="85">
        <v>6.1583180000000001E-2</v>
      </c>
      <c r="AQ7" s="85">
        <v>1.3421166</v>
      </c>
      <c r="AR7" s="85">
        <v>0.27032158000000001</v>
      </c>
      <c r="AS7" s="85">
        <v>1.8559958000000001</v>
      </c>
      <c r="AT7" s="85">
        <v>-1.47061676</v>
      </c>
      <c r="AU7" s="85">
        <v>-0.4799331</v>
      </c>
      <c r="AV7" s="85">
        <v>0.51745969999999997</v>
      </c>
      <c r="AW7" s="85">
        <v>0.97417310000000001</v>
      </c>
      <c r="AX7" s="85">
        <v>-0.82463249999999999</v>
      </c>
      <c r="AY7" s="85">
        <v>-1.1048773999999999</v>
      </c>
      <c r="AZ7" s="85">
        <v>1.5277743500000001</v>
      </c>
      <c r="BA7" s="85">
        <v>1.5595492</v>
      </c>
      <c r="BB7" s="85">
        <v>0.39290199999999997</v>
      </c>
      <c r="BC7" s="85">
        <v>-1.1111789999999999</v>
      </c>
      <c r="BD7" s="85">
        <v>-0.95383536000000002</v>
      </c>
      <c r="BE7" s="85">
        <v>0.49930989999999997</v>
      </c>
      <c r="BF7" s="85">
        <v>3.3608430000000002E-2</v>
      </c>
      <c r="BG7" s="85">
        <v>-0.63292740000000003</v>
      </c>
      <c r="BH7" s="85">
        <v>-0.62184220000000001</v>
      </c>
      <c r="BI7" s="85">
        <v>0.4702113</v>
      </c>
      <c r="BJ7" s="85">
        <v>4.208742E-2</v>
      </c>
      <c r="BK7" s="85">
        <v>-0.37155709999999997</v>
      </c>
      <c r="BL7" s="85">
        <v>1.3566996</v>
      </c>
      <c r="BM7" s="85">
        <v>-1.1589598999999999</v>
      </c>
      <c r="BN7" s="85">
        <v>-0.80066417000000001</v>
      </c>
      <c r="BO7" s="85">
        <v>-1.5649534</v>
      </c>
      <c r="BP7" s="85">
        <v>-1.2228593000000001</v>
      </c>
      <c r="BQ7" s="85">
        <v>-7.1475520000000001E-2</v>
      </c>
      <c r="BR7" s="85">
        <v>-0.94794009999999995</v>
      </c>
      <c r="BS7" s="85">
        <v>1.13188803</v>
      </c>
      <c r="BT7" s="85">
        <v>-1.7222059999999999</v>
      </c>
      <c r="BU7" s="85">
        <v>-0.1243426</v>
      </c>
      <c r="BV7" s="85">
        <v>-0.59729953999999996</v>
      </c>
      <c r="BW7" s="85">
        <v>-1.0894754200000001</v>
      </c>
      <c r="BX7" s="85">
        <v>1.1191123000000001</v>
      </c>
      <c r="BY7" s="85">
        <v>0.34509200000000001</v>
      </c>
      <c r="BZ7" s="85">
        <v>0.66496730000000004</v>
      </c>
      <c r="CA7" s="85">
        <v>-1.8740444700000001</v>
      </c>
      <c r="CB7" s="85">
        <v>-0.60584846999999997</v>
      </c>
      <c r="CC7" s="85">
        <v>-1.0310073500000001</v>
      </c>
      <c r="CD7" s="85">
        <v>0.85039070000000005</v>
      </c>
      <c r="CE7" s="85">
        <v>0.20649629999999999</v>
      </c>
      <c r="CF7" s="85">
        <v>-0.67891970000000001</v>
      </c>
      <c r="CG7" s="85">
        <v>1.5422545000000001</v>
      </c>
      <c r="CH7" s="85">
        <v>-0.20301380999999999</v>
      </c>
      <c r="CI7" s="85">
        <v>-0.76446978700000001</v>
      </c>
      <c r="CJ7" s="85">
        <v>-0.41200429999999999</v>
      </c>
      <c r="CK7" s="85">
        <v>-0.39112967399999998</v>
      </c>
      <c r="CL7" s="85">
        <v>0.44467600000000002</v>
      </c>
      <c r="CM7" s="85">
        <v>-0.68059380000000003</v>
      </c>
      <c r="CN7" s="85">
        <v>0.2293017</v>
      </c>
      <c r="CO7" s="85">
        <v>0.33211373</v>
      </c>
      <c r="CP7" s="85">
        <v>-0.85247538</v>
      </c>
      <c r="CQ7" s="85">
        <v>0.90332310000000005</v>
      </c>
      <c r="CR7" s="85">
        <v>1.37165435</v>
      </c>
      <c r="CS7" s="85">
        <v>1.3204813</v>
      </c>
      <c r="CT7" s="85">
        <v>-1.6593342</v>
      </c>
      <c r="CU7" s="85">
        <v>-6.8930770000000002E-2</v>
      </c>
      <c r="CV7" s="85">
        <v>-0.11463049</v>
      </c>
      <c r="CW7" s="85">
        <v>0.63211010000000001</v>
      </c>
      <c r="CX7" s="85">
        <v>-1.3351038900000001</v>
      </c>
      <c r="CY7" s="85">
        <v>0.65296677999999997</v>
      </c>
      <c r="CZ7" s="85">
        <v>-1.8141118000000001</v>
      </c>
      <c r="DA7" s="85">
        <v>-1.8138840700000001</v>
      </c>
      <c r="DB7" s="85">
        <v>1.8186493399999999</v>
      </c>
      <c r="DC7" s="85">
        <v>1.54829832</v>
      </c>
      <c r="DD7" s="85">
        <v>-0.1137488</v>
      </c>
      <c r="DE7" s="85">
        <v>-0.1909797</v>
      </c>
      <c r="DF7" s="85">
        <v>-1.6000913000000001</v>
      </c>
      <c r="DG7" s="85">
        <v>-1.12833351</v>
      </c>
      <c r="DH7" s="85">
        <v>1.57674764</v>
      </c>
      <c r="DI7" s="85">
        <v>-1.2693677000000001</v>
      </c>
      <c r="DJ7" s="85">
        <v>-0.77013768000000005</v>
      </c>
      <c r="DK7" s="85">
        <v>0.3234572</v>
      </c>
      <c r="DL7" s="85">
        <v>-0.2496546</v>
      </c>
      <c r="DM7" s="85">
        <v>-0.84832810599999997</v>
      </c>
      <c r="DN7" s="85">
        <v>1.8021726</v>
      </c>
      <c r="DO7" s="85">
        <v>-0.34707305999999999</v>
      </c>
      <c r="DP7" s="85">
        <v>-1.8551935799999999</v>
      </c>
      <c r="DQ7" s="85">
        <v>0.2289447</v>
      </c>
      <c r="DR7" s="85">
        <v>1.8406259</v>
      </c>
      <c r="DS7" s="85">
        <v>0.37366754070000002</v>
      </c>
      <c r="DT7" s="85">
        <v>0.99449779999999999</v>
      </c>
      <c r="DU7" s="85">
        <v>-0.90652509999999997</v>
      </c>
      <c r="DV7" s="85">
        <v>-0.47975250000000003</v>
      </c>
      <c r="DW7" s="85">
        <v>0.13089100000000001</v>
      </c>
      <c r="DX7" s="85">
        <v>1.6278028499999999</v>
      </c>
      <c r="DY7" s="85">
        <v>-0.19407395</v>
      </c>
      <c r="DZ7" s="85">
        <v>-0.75871149999999998</v>
      </c>
      <c r="EA7" s="86">
        <v>0.58021277000000004</v>
      </c>
      <c r="EB7" s="87"/>
      <c r="EC7" s="87"/>
      <c r="ED7" s="87"/>
      <c r="EE7" s="87"/>
      <c r="EF7" s="87"/>
      <c r="EG7" s="87"/>
    </row>
    <row r="8" spans="1:679" ht="15.75">
      <c r="A8" s="83" t="s">
        <v>87</v>
      </c>
      <c r="B8" s="89" t="s">
        <v>84</v>
      </c>
      <c r="C8" s="85">
        <v>-0.84364587000000002</v>
      </c>
      <c r="D8" s="85">
        <v>-0.1229488</v>
      </c>
      <c r="E8" s="85">
        <v>-0.85839860000000001</v>
      </c>
      <c r="F8" s="85">
        <v>-0.75752710000000001</v>
      </c>
      <c r="G8" s="85">
        <v>-0.63407210000000003</v>
      </c>
      <c r="H8" s="85">
        <v>-1.0584458000000001</v>
      </c>
      <c r="I8" s="85">
        <v>0.83827830000000003</v>
      </c>
      <c r="J8" s="85">
        <v>0.23022977</v>
      </c>
      <c r="K8" s="85">
        <v>-1.1537018999999999</v>
      </c>
      <c r="L8" s="85">
        <v>1.2808968999999999</v>
      </c>
      <c r="M8" s="85">
        <v>0.48911979999999999</v>
      </c>
      <c r="N8" s="85">
        <v>-7.3282260000000002E-2</v>
      </c>
      <c r="O8" s="85">
        <v>-0.37215504999999999</v>
      </c>
      <c r="P8" s="85">
        <v>-0.62272590000000005</v>
      </c>
      <c r="Q8" s="85">
        <v>1.314832309</v>
      </c>
      <c r="R8" s="85">
        <v>0.90070170000000005</v>
      </c>
      <c r="S8" s="85">
        <v>-0.72170400000000001</v>
      </c>
      <c r="T8" s="85">
        <v>0.97508139999999999</v>
      </c>
      <c r="U8" s="85">
        <v>3.5718020000000003E-2</v>
      </c>
      <c r="V8" s="85">
        <v>-9.2910530000000005E-2</v>
      </c>
      <c r="W8" s="85">
        <v>-0.69894840000000003</v>
      </c>
      <c r="X8" s="85">
        <v>1.7203861600000001</v>
      </c>
      <c r="Y8" s="85">
        <v>0.41413519999999998</v>
      </c>
      <c r="Z8" s="85">
        <v>1.8048066199999999</v>
      </c>
      <c r="AA8" s="85">
        <v>-1.2617879999999999</v>
      </c>
      <c r="AB8" s="85">
        <v>0.50231199999999998</v>
      </c>
      <c r="AC8" s="85">
        <v>-0.72589550000000003</v>
      </c>
      <c r="AD8" s="85">
        <v>0.63380190000000003</v>
      </c>
      <c r="AE8" s="85">
        <v>-1.6934635</v>
      </c>
      <c r="AF8" s="85">
        <v>-0.97208716900000003</v>
      </c>
      <c r="AG8" s="85">
        <v>-0.32301059999999998</v>
      </c>
      <c r="AH8" s="85">
        <v>-1.7465189000000001</v>
      </c>
      <c r="AI8" s="85">
        <v>-1.0821725</v>
      </c>
      <c r="AJ8" s="85">
        <v>-0.32492989999999999</v>
      </c>
      <c r="AK8" s="85">
        <v>-0.51096770000000002</v>
      </c>
      <c r="AL8" s="85">
        <v>-0.26531369999999999</v>
      </c>
      <c r="AM8" s="85">
        <v>-0.20451797299999999</v>
      </c>
      <c r="AN8" s="85">
        <v>1.51217676</v>
      </c>
      <c r="AO8" s="85">
        <v>-1.1516537600000001</v>
      </c>
      <c r="AP8" s="85">
        <v>-8.5683319999999993E-2</v>
      </c>
      <c r="AQ8" s="85">
        <v>1.0864676</v>
      </c>
      <c r="AR8" s="85">
        <v>0.84528267000000001</v>
      </c>
      <c r="AS8" s="85">
        <v>-0.50870150000000003</v>
      </c>
      <c r="AT8" s="85">
        <v>-0.96972988999999998</v>
      </c>
      <c r="AU8" s="85">
        <v>-1.6336056000000001</v>
      </c>
      <c r="AV8" s="85">
        <v>-0.56304010000000004</v>
      </c>
      <c r="AW8" s="85">
        <v>-1.1246955999999999</v>
      </c>
      <c r="AX8" s="85">
        <v>-1.5387823</v>
      </c>
      <c r="AY8" s="85">
        <v>0.11298569999999999</v>
      </c>
      <c r="AZ8" s="85">
        <v>1.12398335</v>
      </c>
      <c r="BA8" s="85">
        <v>1.1294173999999999</v>
      </c>
      <c r="BB8" s="85">
        <v>0.83223659999999999</v>
      </c>
      <c r="BC8" s="85">
        <v>1.2292726</v>
      </c>
      <c r="BD8" s="85">
        <v>0.951851</v>
      </c>
      <c r="BE8" s="85">
        <v>-0.95334739999999996</v>
      </c>
      <c r="BF8" s="85">
        <v>1.48394369</v>
      </c>
      <c r="BG8" s="85">
        <v>-0.40721010000000002</v>
      </c>
      <c r="BH8" s="85">
        <v>-0.89424539999999997</v>
      </c>
      <c r="BI8" s="85">
        <v>-1.0718274999999999</v>
      </c>
      <c r="BJ8" s="85">
        <v>-1.1735654</v>
      </c>
      <c r="BK8" s="85">
        <v>-0.40638469999999999</v>
      </c>
      <c r="BL8" s="85">
        <v>-1.27397173</v>
      </c>
      <c r="BM8" s="85">
        <v>-0.62377570000000004</v>
      </c>
      <c r="BN8" s="85">
        <v>-0.47904049999999998</v>
      </c>
      <c r="BO8" s="85">
        <v>0.95406979999999997</v>
      </c>
      <c r="BP8" s="85">
        <v>-0.70836560000000004</v>
      </c>
      <c r="BQ8" s="85">
        <v>-1.00050252</v>
      </c>
      <c r="BR8" s="85">
        <v>0.72041929999999998</v>
      </c>
      <c r="BS8" s="85">
        <v>0.39232574999999997</v>
      </c>
      <c r="BT8" s="85">
        <v>-0.1602288</v>
      </c>
      <c r="BU8" s="85">
        <v>-0.39296379999999997</v>
      </c>
      <c r="BV8" s="85">
        <v>-2.7736770000000001E-2</v>
      </c>
      <c r="BW8" s="85">
        <v>-7.6372759999999998E-2</v>
      </c>
      <c r="BX8" s="85">
        <v>-0.99162700000000004</v>
      </c>
      <c r="BY8" s="85">
        <v>-1.8414145</v>
      </c>
      <c r="BZ8" s="85">
        <v>-0.96891110000000003</v>
      </c>
      <c r="CA8" s="85">
        <v>0.69499095</v>
      </c>
      <c r="CB8" s="85">
        <v>-1.5422350600000001</v>
      </c>
      <c r="CC8" s="85">
        <v>0.80714595</v>
      </c>
      <c r="CD8" s="85">
        <v>-0.21049019999999999</v>
      </c>
      <c r="CE8" s="85">
        <v>-0.93643469999999995</v>
      </c>
      <c r="CF8" s="85">
        <v>-1.2862157000000001</v>
      </c>
      <c r="CG8" s="85">
        <v>-0.36626540000000002</v>
      </c>
      <c r="CH8" s="85">
        <v>-4.7472019999999997E-2</v>
      </c>
      <c r="CI8" s="85">
        <v>0.44120469600000001</v>
      </c>
      <c r="CJ8" s="85">
        <v>-0.13635520000000001</v>
      </c>
      <c r="CK8" s="85">
        <v>1.786057311</v>
      </c>
      <c r="CL8" s="85">
        <v>-1.0801187000000001</v>
      </c>
      <c r="CM8" s="85">
        <v>2.0425220999999998</v>
      </c>
      <c r="CN8" s="85">
        <v>-0.82337079999999996</v>
      </c>
      <c r="CO8" s="85">
        <v>-2.290029E-2</v>
      </c>
      <c r="CP8" s="85">
        <v>-6.1095320000000002E-2</v>
      </c>
      <c r="CQ8" s="85">
        <v>0.2427214</v>
      </c>
      <c r="CR8" s="85">
        <v>-8.9649019999999996E-2</v>
      </c>
      <c r="CS8" s="85">
        <v>1.2933447</v>
      </c>
      <c r="CT8" s="85">
        <v>0.39409539999999998</v>
      </c>
      <c r="CU8" s="85">
        <v>-0.38117268999999998</v>
      </c>
      <c r="CV8" s="85">
        <v>-0.39820448000000003</v>
      </c>
      <c r="CW8" s="85">
        <v>0.3234532</v>
      </c>
      <c r="CX8" s="85">
        <v>0.32206257999999999</v>
      </c>
      <c r="CY8" s="85">
        <v>1.56201765</v>
      </c>
      <c r="CZ8" s="85">
        <v>-0.31027749999999998</v>
      </c>
      <c r="DA8" s="85">
        <v>4.6116320000000002E-2</v>
      </c>
      <c r="DB8" s="85">
        <v>-0.57568779000000003</v>
      </c>
      <c r="DC8" s="85">
        <v>9.7061069999999999E-2</v>
      </c>
      <c r="DD8" s="85">
        <v>-0.24761440000000001</v>
      </c>
      <c r="DE8" s="85">
        <v>1.7069726999999999</v>
      </c>
      <c r="DF8" s="85">
        <v>0.1247959</v>
      </c>
      <c r="DG8" s="85">
        <v>0.27090185999999999</v>
      </c>
      <c r="DH8" s="85">
        <v>0.96071401999999995</v>
      </c>
      <c r="DI8" s="85">
        <v>-8.2028000000000004E-2</v>
      </c>
      <c r="DJ8" s="85">
        <v>1.44359784</v>
      </c>
      <c r="DK8" s="85">
        <v>-0.81068750000000001</v>
      </c>
      <c r="DL8" s="85">
        <v>-0.96543570000000001</v>
      </c>
      <c r="DM8" s="85">
        <v>-0.70383088100000002</v>
      </c>
      <c r="DN8" s="85">
        <v>0.96737870000000004</v>
      </c>
      <c r="DO8" s="85">
        <v>1.6207627600000001</v>
      </c>
      <c r="DP8" s="85">
        <v>-3.6929869999999997E-2</v>
      </c>
      <c r="DQ8" s="85">
        <v>-0.95024350000000002</v>
      </c>
      <c r="DR8" s="85">
        <v>-0.7216091</v>
      </c>
      <c r="DS8" s="85">
        <v>0.69182532900000004</v>
      </c>
      <c r="DT8" s="85">
        <v>1.3049299000000001</v>
      </c>
      <c r="DU8" s="85">
        <v>1.2544833</v>
      </c>
      <c r="DV8" s="85">
        <v>0.60561449999999994</v>
      </c>
      <c r="DW8" s="85">
        <v>0.85940039999999995</v>
      </c>
      <c r="DX8" s="85">
        <v>0.88304638999999996</v>
      </c>
      <c r="DY8" s="85">
        <v>-1.25361575</v>
      </c>
      <c r="DZ8" s="85">
        <v>-0.71977599999999997</v>
      </c>
      <c r="EA8" s="86">
        <v>1.9921793299999999</v>
      </c>
      <c r="EB8" s="87"/>
      <c r="EC8" s="87"/>
      <c r="ED8" s="87"/>
      <c r="EE8" s="87"/>
      <c r="EF8" s="87"/>
      <c r="EG8" s="87"/>
    </row>
    <row r="9" spans="1:679" ht="15.75">
      <c r="A9" s="90" t="s">
        <v>87</v>
      </c>
      <c r="B9" s="91" t="s">
        <v>84</v>
      </c>
      <c r="C9" s="92">
        <v>-1.34951402</v>
      </c>
      <c r="D9" s="92">
        <v>-1.6888213000000001</v>
      </c>
      <c r="E9" s="92">
        <v>-0.81876669999999996</v>
      </c>
      <c r="F9" s="92">
        <v>-1.6444365000000001</v>
      </c>
      <c r="G9" s="92">
        <v>-0.79574160000000005</v>
      </c>
      <c r="H9" s="92">
        <v>-0.54722979999999999</v>
      </c>
      <c r="I9" s="92">
        <v>-0.59254649999999998</v>
      </c>
      <c r="J9" s="92">
        <v>-0.81769444999999996</v>
      </c>
      <c r="K9" s="92">
        <v>-0.1846286</v>
      </c>
      <c r="L9" s="92">
        <v>-0.61812389999999995</v>
      </c>
      <c r="M9" s="92">
        <v>-0.59654130000000005</v>
      </c>
      <c r="N9" s="92">
        <v>-1.3365690400000001</v>
      </c>
      <c r="O9" s="92">
        <v>-1.51820534</v>
      </c>
      <c r="P9" s="92">
        <v>1.120066</v>
      </c>
      <c r="Q9" s="92">
        <v>-0.248675274</v>
      </c>
      <c r="R9" s="92">
        <v>-0.31233860000000002</v>
      </c>
      <c r="S9" s="92">
        <v>0.10328329999999999</v>
      </c>
      <c r="T9" s="92">
        <v>-0.1578232</v>
      </c>
      <c r="U9" s="92">
        <v>-1.41574563</v>
      </c>
      <c r="V9" s="92">
        <v>1.3859192199999999</v>
      </c>
      <c r="W9" s="92">
        <v>-1.209004</v>
      </c>
      <c r="X9" s="92">
        <v>-1.1808947400000001</v>
      </c>
      <c r="Y9" s="92">
        <v>-1.085027</v>
      </c>
      <c r="Z9" s="92">
        <v>0.58065878000000004</v>
      </c>
      <c r="AA9" s="92">
        <v>-0.4542195</v>
      </c>
      <c r="AB9" s="92">
        <v>-1.7326459000000001</v>
      </c>
      <c r="AC9" s="92">
        <v>-1.0537045</v>
      </c>
      <c r="AD9" s="92">
        <v>0.95231739999999998</v>
      </c>
      <c r="AE9" s="92">
        <v>1.3491464</v>
      </c>
      <c r="AF9" s="92">
        <v>-0.36719617900000001</v>
      </c>
      <c r="AG9" s="92">
        <v>-1.1628381000000001</v>
      </c>
      <c r="AH9" s="92">
        <v>-0.60018479999999996</v>
      </c>
      <c r="AI9" s="92">
        <v>-0.84804409999999997</v>
      </c>
      <c r="AJ9" s="92">
        <v>-1.3027595999999999</v>
      </c>
      <c r="AK9" s="92">
        <v>-0.6626533</v>
      </c>
      <c r="AL9" s="92">
        <v>-1.1544874000000001</v>
      </c>
      <c r="AM9" s="92">
        <v>-1.0616935169999999</v>
      </c>
      <c r="AN9" s="92">
        <v>-0.11438448</v>
      </c>
      <c r="AO9" s="92">
        <v>1.6925574800000001</v>
      </c>
      <c r="AP9" s="92">
        <v>-0.95376865</v>
      </c>
      <c r="AQ9" s="92">
        <v>-0.50700239999999996</v>
      </c>
      <c r="AR9" s="92">
        <v>-1.3036030000000001</v>
      </c>
      <c r="AS9" s="92">
        <v>-0.91630339999999999</v>
      </c>
      <c r="AT9" s="92">
        <v>0.40206849</v>
      </c>
      <c r="AU9" s="92">
        <v>0.53891960000000005</v>
      </c>
      <c r="AV9" s="92">
        <v>-1.215406</v>
      </c>
      <c r="AW9" s="92">
        <v>-0.27826469999999998</v>
      </c>
      <c r="AX9" s="92">
        <v>1.5132009</v>
      </c>
      <c r="AY9" s="92">
        <v>1.0640362999999999</v>
      </c>
      <c r="AZ9" s="92">
        <v>-0.12100999</v>
      </c>
      <c r="BA9" s="92">
        <v>-0.69330449999999999</v>
      </c>
      <c r="BB9" s="92">
        <v>-1.3831144</v>
      </c>
      <c r="BC9" s="92">
        <v>-0.37689650000000002</v>
      </c>
      <c r="BD9" s="92">
        <v>-1.3138692000000001</v>
      </c>
      <c r="BE9" s="92">
        <v>-1.7175178</v>
      </c>
      <c r="BF9" s="92">
        <v>-0.54957734000000003</v>
      </c>
      <c r="BG9" s="92">
        <v>0.91725290000000004</v>
      </c>
      <c r="BH9" s="92">
        <v>1.4968600999999999</v>
      </c>
      <c r="BI9" s="92">
        <v>-0.56197520000000001</v>
      </c>
      <c r="BJ9" s="92">
        <v>-0.54093163</v>
      </c>
      <c r="BK9" s="92">
        <v>-0.44661380000000001</v>
      </c>
      <c r="BL9" s="92">
        <v>-7.7216220000000002E-2</v>
      </c>
      <c r="BM9" s="92">
        <v>0.33217829999999998</v>
      </c>
      <c r="BN9" s="92">
        <v>-0.24159032</v>
      </c>
      <c r="BO9" s="92">
        <v>0.33605980000000002</v>
      </c>
      <c r="BP9" s="92">
        <v>0.99231720000000001</v>
      </c>
      <c r="BQ9" s="92">
        <v>-0.38388214999999998</v>
      </c>
      <c r="BR9" s="92">
        <v>-0.89769129999999997</v>
      </c>
      <c r="BS9" s="92">
        <v>-0.27369853999999999</v>
      </c>
      <c r="BT9" s="92">
        <v>-0.39872079999999999</v>
      </c>
      <c r="BU9" s="92">
        <v>1.7358517</v>
      </c>
      <c r="BV9" s="92">
        <v>0.66085804000000004</v>
      </c>
      <c r="BW9" s="92">
        <v>-0.29377024000000002</v>
      </c>
      <c r="BX9" s="92">
        <v>-0.68733619999999995</v>
      </c>
      <c r="BY9" s="92">
        <v>7.50059E-2</v>
      </c>
      <c r="BZ9" s="92">
        <v>-1.793123</v>
      </c>
      <c r="CA9" s="92">
        <v>0.1229396</v>
      </c>
      <c r="CB9" s="92">
        <v>1.4644441500000001</v>
      </c>
      <c r="CC9" s="92">
        <v>0.22870979999999999</v>
      </c>
      <c r="CD9" s="92">
        <v>-0.46155279999999999</v>
      </c>
      <c r="CE9" s="92">
        <v>1.7397206000000001</v>
      </c>
      <c r="CF9" s="92">
        <v>0.81744119999999998</v>
      </c>
      <c r="CG9" s="92">
        <v>-0.62912789999999996</v>
      </c>
      <c r="CH9" s="92">
        <v>-0.88820876999999998</v>
      </c>
      <c r="CI9" s="92">
        <v>-1.7603292820000001</v>
      </c>
      <c r="CJ9" s="92">
        <v>-1.5127613</v>
      </c>
      <c r="CK9" s="92">
        <v>0.120044229</v>
      </c>
      <c r="CL9" s="92">
        <v>-0.78464909999999999</v>
      </c>
      <c r="CM9" s="92">
        <v>-0.65159109999999998</v>
      </c>
      <c r="CN9" s="92">
        <v>-0.89263890000000001</v>
      </c>
      <c r="CO9" s="92">
        <v>1.5756921399999999</v>
      </c>
      <c r="CP9" s="92">
        <v>0.73528479000000002</v>
      </c>
      <c r="CQ9" s="92">
        <v>-1.1413259</v>
      </c>
      <c r="CR9" s="92">
        <v>-1.4372658899999999</v>
      </c>
      <c r="CS9" s="92">
        <v>-0.28456629999999999</v>
      </c>
      <c r="CT9" s="92">
        <v>0.94780589999999998</v>
      </c>
      <c r="CU9" s="92">
        <v>-0.66408573000000004</v>
      </c>
      <c r="CV9" s="92">
        <v>-0.53982554000000005</v>
      </c>
      <c r="CW9" s="92">
        <v>-1.3157668</v>
      </c>
      <c r="CX9" s="92">
        <v>-5.8822810000000003E-2</v>
      </c>
      <c r="CY9" s="92">
        <v>0.50776511999999996</v>
      </c>
      <c r="CZ9" s="92">
        <v>0.32613880000000001</v>
      </c>
      <c r="DA9" s="92">
        <v>0.61996406000000004</v>
      </c>
      <c r="DB9" s="92">
        <v>1.8764889999999999E-2</v>
      </c>
      <c r="DC9" s="92">
        <v>-1.0410933099999999</v>
      </c>
      <c r="DD9" s="92">
        <v>-0.4387991</v>
      </c>
      <c r="DE9" s="92">
        <v>-1.2053593</v>
      </c>
      <c r="DF9" s="92">
        <v>1.4544250999999999</v>
      </c>
      <c r="DG9" s="92">
        <v>-8.6955870000000005E-2</v>
      </c>
      <c r="DH9" s="92">
        <v>-6.8978919999999999E-2</v>
      </c>
      <c r="DI9" s="92">
        <v>-0.4694198</v>
      </c>
      <c r="DJ9" s="92">
        <v>-9.4195959999999995E-2</v>
      </c>
      <c r="DK9" s="92">
        <v>0.38995449999999998</v>
      </c>
      <c r="DL9" s="92">
        <v>-0.19544259999999999</v>
      </c>
      <c r="DM9" s="92">
        <v>-2.9689320000000001E-3</v>
      </c>
      <c r="DN9" s="92">
        <v>-0.326517</v>
      </c>
      <c r="DO9" s="92">
        <v>4.4656170000000002E-2</v>
      </c>
      <c r="DP9" s="92">
        <v>0.42626245000000001</v>
      </c>
      <c r="DQ9" s="92">
        <v>-0.80271559999999997</v>
      </c>
      <c r="DR9" s="92">
        <v>-0.1028762</v>
      </c>
      <c r="DS9" s="92">
        <v>-0.60647490609999999</v>
      </c>
      <c r="DT9" s="92">
        <v>0.74725209999999997</v>
      </c>
      <c r="DU9" s="92">
        <v>-0.56230559999999996</v>
      </c>
      <c r="DV9" s="92">
        <v>-0.39515400000000001</v>
      </c>
      <c r="DW9" s="92">
        <v>-1.2471752</v>
      </c>
      <c r="DX9" s="92">
        <v>-6.3512100000000002E-2</v>
      </c>
      <c r="DY9" s="92">
        <v>-0.39466604999999999</v>
      </c>
      <c r="DZ9" s="92">
        <v>0.15199789999999999</v>
      </c>
      <c r="EA9" s="93">
        <v>-0.55041998999999997</v>
      </c>
      <c r="EB9" s="87"/>
      <c r="EC9" s="87"/>
      <c r="ED9" s="87"/>
      <c r="EE9" s="87"/>
      <c r="EF9" s="87"/>
      <c r="EG9" s="87"/>
    </row>
    <row r="11" spans="1:679" ht="15.75" thickBot="1"/>
    <row r="12" spans="1:679" ht="15.75">
      <c r="A12" s="95" t="s">
        <v>92</v>
      </c>
      <c r="B12" s="96" t="s">
        <v>89</v>
      </c>
      <c r="C12" s="96" t="s">
        <v>90</v>
      </c>
      <c r="D12" s="96"/>
      <c r="E12" s="96"/>
      <c r="F12" s="96"/>
      <c r="G12" s="96"/>
      <c r="H12" s="96"/>
      <c r="I12" s="96"/>
      <c r="J12" s="96"/>
      <c r="K12" s="96"/>
      <c r="L12" s="96"/>
      <c r="M12" s="97"/>
    </row>
    <row r="13" spans="1:679">
      <c r="A13" s="98" t="s">
        <v>176</v>
      </c>
      <c r="B13" s="85">
        <v>3.3614000000000002</v>
      </c>
      <c r="C13" s="85">
        <v>1.7490000000000001</v>
      </c>
      <c r="D13" s="85"/>
      <c r="E13" s="85"/>
      <c r="F13" s="85"/>
      <c r="G13" s="85"/>
      <c r="H13" s="85"/>
      <c r="I13" s="85"/>
      <c r="J13" s="85"/>
      <c r="K13" s="85"/>
      <c r="L13" s="85"/>
      <c r="M13" s="99"/>
    </row>
    <row r="14" spans="1:679">
      <c r="A14" s="98" t="s">
        <v>175</v>
      </c>
      <c r="B14" s="85">
        <v>0.31944</v>
      </c>
      <c r="C14" s="85">
        <v>-1.6464000000000001</v>
      </c>
      <c r="D14" s="85"/>
      <c r="E14" s="85"/>
      <c r="F14" s="85"/>
      <c r="G14" s="85"/>
      <c r="H14" s="85"/>
      <c r="I14" s="85"/>
      <c r="J14" s="85"/>
      <c r="K14" s="85"/>
      <c r="L14" s="85"/>
      <c r="M14" s="99"/>
    </row>
    <row r="15" spans="1:679">
      <c r="A15" s="98" t="s">
        <v>224</v>
      </c>
      <c r="B15" s="85">
        <v>0.35391</v>
      </c>
      <c r="C15" s="85">
        <v>-1.4985999999999999</v>
      </c>
      <c r="D15" s="85"/>
      <c r="E15" s="85"/>
      <c r="F15" s="85"/>
      <c r="G15" s="85"/>
      <c r="H15" s="85"/>
      <c r="I15" s="85"/>
      <c r="J15" s="85"/>
      <c r="K15" s="85"/>
      <c r="L15" s="85"/>
      <c r="M15" s="99"/>
    </row>
    <row r="16" spans="1:679">
      <c r="A16" s="98" t="s">
        <v>225</v>
      </c>
      <c r="B16" s="85">
        <v>0.36821999999999999</v>
      </c>
      <c r="C16" s="85">
        <v>-1.4414</v>
      </c>
      <c r="D16" s="85"/>
      <c r="E16" s="85"/>
      <c r="F16" s="85"/>
      <c r="G16" s="85"/>
      <c r="H16" s="85"/>
      <c r="I16" s="85"/>
      <c r="J16" s="85"/>
      <c r="K16" s="85"/>
      <c r="L16" s="85"/>
      <c r="M16" s="99"/>
    </row>
    <row r="17" spans="1:131">
      <c r="A17" s="98" t="s">
        <v>226</v>
      </c>
      <c r="B17" s="85">
        <v>0.38297999999999999</v>
      </c>
      <c r="C17" s="85">
        <v>-1.3846000000000001</v>
      </c>
      <c r="D17" s="85"/>
      <c r="E17" s="85"/>
      <c r="F17" s="85"/>
      <c r="G17" s="85"/>
      <c r="H17" s="85"/>
      <c r="I17" s="85"/>
      <c r="J17" s="85"/>
      <c r="K17" s="85"/>
      <c r="L17" s="85"/>
      <c r="M17" s="99"/>
    </row>
    <row r="18" spans="1:131">
      <c r="A18" s="98" t="s">
        <v>233</v>
      </c>
      <c r="B18" s="85">
        <v>0.38645000000000002</v>
      </c>
      <c r="C18" s="85">
        <v>-1.3715999999999999</v>
      </c>
      <c r="D18" s="85"/>
      <c r="E18" s="85"/>
      <c r="F18" s="85"/>
      <c r="G18" s="85"/>
      <c r="H18" s="85"/>
      <c r="I18" s="85"/>
      <c r="J18" s="85"/>
      <c r="K18" s="85"/>
      <c r="L18" s="85"/>
      <c r="M18" s="99"/>
    </row>
    <row r="19" spans="1:131">
      <c r="A19" s="98" t="s">
        <v>199</v>
      </c>
      <c r="B19" s="85">
        <v>0.39005000000000001</v>
      </c>
      <c r="C19" s="85">
        <v>-1.3583000000000001</v>
      </c>
      <c r="D19" s="85"/>
      <c r="E19" s="85"/>
      <c r="F19" s="85"/>
      <c r="G19" s="85"/>
      <c r="H19" s="85"/>
      <c r="I19" s="85"/>
      <c r="J19" s="85"/>
      <c r="K19" s="85"/>
      <c r="L19" s="85"/>
      <c r="M19" s="99"/>
    </row>
    <row r="20" spans="1:131">
      <c r="A20" s="98" t="s">
        <v>227</v>
      </c>
      <c r="B20" s="85">
        <v>0.40068999999999999</v>
      </c>
      <c r="C20" s="85">
        <v>-1.3194999999999999</v>
      </c>
      <c r="D20" s="85"/>
      <c r="E20" s="85"/>
      <c r="F20" s="85"/>
      <c r="G20" s="85"/>
      <c r="H20" s="85"/>
      <c r="I20" s="85"/>
      <c r="J20" s="85"/>
      <c r="K20" s="85"/>
      <c r="L20" s="85"/>
      <c r="M20" s="99"/>
    </row>
    <row r="21" spans="1:131">
      <c r="A21" s="98" t="s">
        <v>232</v>
      </c>
      <c r="B21" s="85">
        <v>0.40893000000000002</v>
      </c>
      <c r="C21" s="85">
        <v>-1.2901</v>
      </c>
      <c r="D21" s="85"/>
      <c r="E21" s="85"/>
      <c r="F21" s="85"/>
      <c r="G21" s="85"/>
      <c r="H21" s="85"/>
      <c r="I21" s="85"/>
      <c r="J21" s="85"/>
      <c r="K21" s="85"/>
      <c r="L21" s="85"/>
      <c r="M21" s="99"/>
    </row>
    <row r="22" spans="1:131">
      <c r="A22" s="98" t="s">
        <v>221</v>
      </c>
      <c r="B22" s="85">
        <v>0.48469000000000001</v>
      </c>
      <c r="C22" s="85">
        <v>-1.0448999999999999</v>
      </c>
      <c r="D22" s="85"/>
      <c r="E22" s="85"/>
      <c r="F22" s="85"/>
      <c r="G22" s="85"/>
      <c r="H22" s="85"/>
      <c r="I22" s="85"/>
      <c r="J22" s="85"/>
      <c r="K22" s="85"/>
      <c r="L22" s="85"/>
      <c r="M22" s="99"/>
    </row>
    <row r="23" spans="1:131" ht="15.75" thickBot="1">
      <c r="A23" s="100" t="s">
        <v>228</v>
      </c>
      <c r="B23" s="101">
        <v>0.49332999999999999</v>
      </c>
      <c r="C23" s="101">
        <v>-1.0194000000000001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5" spans="1:131" ht="15.75" thickBot="1"/>
    <row r="26" spans="1:131" s="82" customFormat="1" ht="15.75">
      <c r="A26" s="103" t="s">
        <v>98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5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</row>
    <row r="27" spans="1:131" ht="15.75">
      <c r="A27" s="107" t="s">
        <v>91</v>
      </c>
      <c r="B27" s="89" t="s">
        <v>94</v>
      </c>
      <c r="C27" s="89" t="s">
        <v>90</v>
      </c>
      <c r="D27" s="89" t="s">
        <v>95</v>
      </c>
      <c r="E27" s="108" t="s">
        <v>96</v>
      </c>
      <c r="F27" s="108"/>
      <c r="G27" s="85"/>
      <c r="H27" s="85"/>
      <c r="I27" s="85"/>
      <c r="J27" s="85"/>
      <c r="K27" s="85"/>
      <c r="L27" s="85"/>
      <c r="M27" s="99"/>
    </row>
    <row r="28" spans="1:131" ht="15.75">
      <c r="A28" s="107" t="s">
        <v>232</v>
      </c>
      <c r="B28" s="85">
        <v>0.40893000000000002</v>
      </c>
      <c r="C28" s="85">
        <v>-1.2901</v>
      </c>
      <c r="D28" s="85">
        <v>1.0467E-3</v>
      </c>
      <c r="E28" s="85">
        <v>2.9802</v>
      </c>
      <c r="F28" s="85"/>
      <c r="G28" s="85"/>
      <c r="H28" s="85"/>
      <c r="I28" s="85"/>
      <c r="J28" s="85"/>
      <c r="K28" s="85"/>
      <c r="L28" s="85"/>
      <c r="M28" s="99"/>
    </row>
    <row r="29" spans="1:131" ht="15.75">
      <c r="A29" s="107" t="s">
        <v>227</v>
      </c>
      <c r="B29" s="85">
        <v>0.40068999999999999</v>
      </c>
      <c r="C29" s="85">
        <v>-1.3194999999999999</v>
      </c>
      <c r="D29" s="85">
        <v>2.6384000000000001E-2</v>
      </c>
      <c r="E29" s="85">
        <v>1.5787</v>
      </c>
      <c r="F29" s="85"/>
      <c r="G29" s="85"/>
      <c r="H29" s="85"/>
      <c r="I29" s="85"/>
      <c r="J29" s="85"/>
      <c r="K29" s="85"/>
      <c r="L29" s="85"/>
      <c r="M29" s="99"/>
    </row>
    <row r="30" spans="1:131" ht="15.75">
      <c r="A30" s="107" t="s">
        <v>224</v>
      </c>
      <c r="B30" s="85">
        <v>0.35391</v>
      </c>
      <c r="C30" s="85">
        <v>-1.4985999999999999</v>
      </c>
      <c r="D30" s="85">
        <v>3.4891999999999999E-2</v>
      </c>
      <c r="E30" s="85">
        <v>1.4573</v>
      </c>
      <c r="F30" s="85"/>
      <c r="G30" s="85"/>
      <c r="H30" s="85"/>
      <c r="I30" s="85"/>
      <c r="J30" s="85"/>
      <c r="K30" s="85"/>
      <c r="L30" s="85"/>
      <c r="M30" s="99"/>
    </row>
    <row r="31" spans="1:131" ht="15.75">
      <c r="A31" s="107" t="s">
        <v>226</v>
      </c>
      <c r="B31" s="85">
        <v>0.38297999999999999</v>
      </c>
      <c r="C31" s="85">
        <v>-1.3846000000000001</v>
      </c>
      <c r="D31" s="85">
        <v>3.6533999999999997E-2</v>
      </c>
      <c r="E31" s="85">
        <v>1.4373</v>
      </c>
      <c r="F31" s="85"/>
      <c r="G31" s="85"/>
      <c r="H31" s="85"/>
      <c r="I31" s="85"/>
      <c r="J31" s="85"/>
      <c r="K31" s="85"/>
      <c r="L31" s="85"/>
      <c r="M31" s="99"/>
    </row>
    <row r="32" spans="1:131" ht="15.75">
      <c r="A32" s="107" t="s">
        <v>225</v>
      </c>
      <c r="B32" s="85">
        <v>0.36821999999999999</v>
      </c>
      <c r="C32" s="85">
        <v>-1.4414</v>
      </c>
      <c r="D32" s="85">
        <v>4.2048000000000002E-2</v>
      </c>
      <c r="E32" s="85">
        <v>1.3762000000000001</v>
      </c>
      <c r="F32" s="85"/>
      <c r="G32" s="85"/>
      <c r="H32" s="85"/>
      <c r="I32" s="85"/>
      <c r="J32" s="85"/>
      <c r="K32" s="85"/>
      <c r="L32" s="85"/>
      <c r="M32" s="99"/>
    </row>
    <row r="33" spans="1:13" ht="15.75">
      <c r="A33" s="107" t="s">
        <v>233</v>
      </c>
      <c r="B33" s="85">
        <v>0.38645000000000002</v>
      </c>
      <c r="C33" s="85">
        <v>-1.3715999999999999</v>
      </c>
      <c r="D33" s="85">
        <v>4.2999000000000002E-2</v>
      </c>
      <c r="E33" s="85">
        <v>1.3665</v>
      </c>
      <c r="F33" s="85"/>
      <c r="G33" s="85"/>
      <c r="H33" s="85"/>
      <c r="I33" s="85"/>
      <c r="J33" s="85"/>
      <c r="K33" s="85"/>
      <c r="L33" s="85"/>
      <c r="M33" s="99"/>
    </row>
    <row r="34" spans="1:13" ht="15.75">
      <c r="A34" s="107" t="s">
        <v>199</v>
      </c>
      <c r="B34" s="85">
        <v>0.39005000000000001</v>
      </c>
      <c r="C34" s="85">
        <v>-1.3583000000000001</v>
      </c>
      <c r="D34" s="85">
        <v>4.5966E-2</v>
      </c>
      <c r="E34" s="85">
        <v>1.3375999999999999</v>
      </c>
      <c r="F34" s="85"/>
      <c r="G34" s="85"/>
      <c r="H34" s="85"/>
      <c r="I34" s="85"/>
      <c r="J34" s="85"/>
      <c r="K34" s="85"/>
      <c r="L34" s="85"/>
      <c r="M34" s="99"/>
    </row>
    <row r="35" spans="1:13">
      <c r="A35" s="98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99"/>
    </row>
    <row r="36" spans="1:13">
      <c r="A36" s="9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99"/>
    </row>
    <row r="37" spans="1:13">
      <c r="A37" s="9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99"/>
    </row>
    <row r="38" spans="1:13">
      <c r="A38" s="98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99"/>
    </row>
    <row r="39" spans="1:13">
      <c r="A39" s="98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99"/>
    </row>
    <row r="40" spans="1:13" ht="15.75" thickBot="1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2"/>
    </row>
  </sheetData>
  <mergeCells count="1">
    <mergeCell ref="E27:F27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Suppl Table 3 Summary</vt:lpstr>
      <vt:lpstr>Suppl 3 (a) Targeted Oxylipins</vt:lpstr>
      <vt:lpstr>Suppl 3 (b) Metabo. Oxylipins</vt:lpstr>
      <vt:lpstr>Suppl 3 (c) Targ. Metabolomics</vt:lpstr>
      <vt:lpstr>Suppl 3 (d) Metabo file metabol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Zohaib Khan</dc:creator>
  <cp:lastModifiedBy>Zohaib Khan</cp:lastModifiedBy>
  <dcterms:created xsi:type="dcterms:W3CDTF">2023-11-09T16:16:42Z</dcterms:created>
  <dcterms:modified xsi:type="dcterms:W3CDTF">2025-04-18T18:48:38Z</dcterms:modified>
</cp:coreProperties>
</file>