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owa-my.sharepoint.com/personal/baoxue_uiowa_edu/Documents/Baojian Xue documents/2022 -Dr. Bassuk lab projects/Dr. Bassuk lab projects/Epilepsy project/Maternal hypertension and epilepsy paper/revised 1/revission submitted-2/"/>
    </mc:Choice>
  </mc:AlternateContent>
  <xr:revisionPtr revIDLastSave="2854" documentId="13_ncr:1_{D892504C-1ED6-403E-96E5-2546AE3CCD8A}" xr6:coauthVersionLast="47" xr6:coauthVersionMax="47" xr10:uidLastSave="{E9291297-FF28-4570-8D5D-EF3E907E09AD}"/>
  <bookViews>
    <workbookView xWindow="-120" yWindow="-120" windowWidth="29040" windowHeight="17640" firstSheet="4" activeTab="7" xr2:uid="{7F526FC1-16BF-4E76-901F-D333D417DC1E}"/>
  </bookViews>
  <sheets>
    <sheet name="Fig.1A,B,C,D" sheetId="1" r:id="rId1"/>
    <sheet name="Fig. 2 A,B,C" sheetId="4" r:id="rId2"/>
    <sheet name="Fig. 3A,B,C,D" sheetId="13" r:id="rId3"/>
    <sheet name="Fig. 4A,B,C,D" sheetId="22" r:id="rId4"/>
    <sheet name="Fig. 5 A,B,C,D" sheetId="14" r:id="rId5"/>
    <sheet name="Fig 6A,B,C" sheetId="15" r:id="rId6"/>
    <sheet name="Fig 7 A,B,C,D" sheetId="16" r:id="rId7"/>
    <sheet name="Fig 8A,B,C" sheetId="17" r:id="rId8"/>
    <sheet name="Supplemental Fig. 1" sheetId="6" r:id="rId9"/>
    <sheet name="Supplemental Fig. 2" sheetId="21" r:id="rId10"/>
    <sheet name="Supplimental Fig 3" sheetId="25" r:id="rId11"/>
    <sheet name="Supplemental Fig. 4" sheetId="20" r:id="rId12"/>
    <sheet name="Supplemental Fig.5" sheetId="18" r:id="rId13"/>
    <sheet name="Supplemental Fig. 6" sheetId="19" r:id="rId14"/>
    <sheet name="Supplimental Fig. 7" sheetId="23" r:id="rId1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4" i="23" l="1"/>
  <c r="C13" i="23"/>
  <c r="B14" i="23"/>
  <c r="B13" i="23"/>
  <c r="AA45" i="1"/>
  <c r="T46" i="1"/>
  <c r="S46" i="1"/>
  <c r="R46" i="1"/>
  <c r="R45" i="1"/>
  <c r="R44" i="1"/>
  <c r="AA44" i="1"/>
  <c r="T45" i="1"/>
  <c r="T44" i="1"/>
  <c r="Z45" i="1" l="1"/>
  <c r="Y45" i="1"/>
  <c r="S45" i="1"/>
  <c r="Z44" i="1"/>
  <c r="Y44" i="1"/>
  <c r="S44" i="1"/>
</calcChain>
</file>

<file path=xl/sharedStrings.xml><?xml version="1.0" encoding="utf-8"?>
<sst xmlns="http://schemas.openxmlformats.org/spreadsheetml/2006/main" count="639" uniqueCount="196">
  <si>
    <t>5 mA</t>
  </si>
  <si>
    <t>10 mA</t>
  </si>
  <si>
    <t>Total pups</t>
  </si>
  <si>
    <t>BW/pup</t>
  </si>
  <si>
    <t>50 mg/kg</t>
  </si>
  <si>
    <t>3 mA</t>
  </si>
  <si>
    <t>current</t>
  </si>
  <si>
    <t>male offspring of saline dams</t>
  </si>
  <si>
    <t>Male offspring of ANG II dams</t>
  </si>
  <si>
    <t>Male offspring of saline dams</t>
  </si>
  <si>
    <t>Female offspring of saline dams</t>
  </si>
  <si>
    <t>Female offspring of ANG II dams</t>
  </si>
  <si>
    <t>ANG II</t>
  </si>
  <si>
    <t>1 mA</t>
  </si>
  <si>
    <t>Saline dams</t>
  </si>
  <si>
    <t>ANG II dams</t>
  </si>
  <si>
    <t>offspring of saline dams</t>
  </si>
  <si>
    <t>male offspring of ANG II dams</t>
  </si>
  <si>
    <t>B1</t>
  </si>
  <si>
    <t>B2</t>
  </si>
  <si>
    <t>B3</t>
  </si>
  <si>
    <t>B4</t>
  </si>
  <si>
    <t>B5</t>
  </si>
  <si>
    <t>Mating</t>
  </si>
  <si>
    <t>Pregnancy</t>
  </si>
  <si>
    <t>delivery</t>
  </si>
  <si>
    <t>MAP</t>
  </si>
  <si>
    <t>SE</t>
  </si>
  <si>
    <t>Fig 1A</t>
  </si>
  <si>
    <t>Fig 1B</t>
  </si>
  <si>
    <t>HR</t>
  </si>
  <si>
    <t>Fig 1C</t>
  </si>
  <si>
    <t>offspring of ANG II dams</t>
  </si>
  <si>
    <t>Fig 1D</t>
  </si>
  <si>
    <t>saline pups</t>
  </si>
  <si>
    <t>ANG II pups</t>
  </si>
  <si>
    <t>SBP</t>
  </si>
  <si>
    <t>DBP</t>
  </si>
  <si>
    <t>Fig. S1A</t>
  </si>
  <si>
    <t>Fig. S1B</t>
  </si>
  <si>
    <t>Fig. S1C</t>
  </si>
  <si>
    <t>activity</t>
  </si>
  <si>
    <t>Male offspring of saline dams (n=6)</t>
  </si>
  <si>
    <t>Male offspring of ANG II dams (n=6)</t>
  </si>
  <si>
    <t>Female offsrping of saline dams (n=6)</t>
  </si>
  <si>
    <t>Female offspring of ANG II dams (n=6)</t>
  </si>
  <si>
    <t>CD11b</t>
  </si>
  <si>
    <t>Fig. 2A</t>
  </si>
  <si>
    <t>TNF</t>
  </si>
  <si>
    <t>Fig. 2B</t>
  </si>
  <si>
    <t>Control male ANG II offspring (n=6)</t>
  </si>
  <si>
    <t>Male ANG II offspring with PTX (n=5)</t>
  </si>
  <si>
    <t>Male ANG II offspring with PLX5622 (n=6)</t>
  </si>
  <si>
    <t>Control male saline offspring (n=5)</t>
  </si>
  <si>
    <t>Male ANG II offspring with PTX (n=6)</t>
  </si>
  <si>
    <t>Control male saline offspring (n=6)</t>
  </si>
  <si>
    <t>Control female ANG II offspring (n=6)</t>
  </si>
  <si>
    <t>Female ANG II offspring with PLX5622 (n=6)</t>
  </si>
  <si>
    <t>Control female saline offspirng (n=6)</t>
  </si>
  <si>
    <t>Female ANG II offspring with PTX (n=6)</t>
  </si>
  <si>
    <t>Racine grade</t>
  </si>
  <si>
    <t>n</t>
  </si>
  <si>
    <t>pilocarpine</t>
  </si>
  <si>
    <t>Fig. 3B</t>
  </si>
  <si>
    <t>Fig. 3C</t>
  </si>
  <si>
    <t>Current (mA)</t>
  </si>
  <si>
    <r>
      <t>F</t>
    </r>
    <r>
      <rPr>
        <b/>
        <sz val="10"/>
        <rFont val="Arial"/>
        <family val="2"/>
      </rPr>
      <t>emale offspring of ANG II dams</t>
    </r>
  </si>
  <si>
    <t>Animals number</t>
  </si>
  <si>
    <t>0 suvival; 1 death</t>
  </si>
  <si>
    <t>Fig. 4A</t>
  </si>
  <si>
    <t>Fig. 4C</t>
  </si>
  <si>
    <t>female offspring of sline dams</t>
  </si>
  <si>
    <t>female offspirng of ANG II dams</t>
  </si>
  <si>
    <t>Fig. 4B</t>
  </si>
  <si>
    <t>Animals</t>
  </si>
  <si>
    <t>dose</t>
  </si>
  <si>
    <t>animals</t>
  </si>
  <si>
    <t>Fig. 5A</t>
  </si>
  <si>
    <t>Fig. 5C</t>
  </si>
  <si>
    <t>PTX male offspring of sline dams</t>
  </si>
  <si>
    <t>PTX male offspring of ANG II dams</t>
  </si>
  <si>
    <t>Fig. 5B</t>
  </si>
  <si>
    <t>PTX treated male offspring of saline dams</t>
  </si>
  <si>
    <t>PTX treated male offspring of ANG II dams</t>
  </si>
  <si>
    <t>Fig. 5D</t>
  </si>
  <si>
    <t>female offspring of ANG II dams</t>
  </si>
  <si>
    <t>PTX female offspring of saline dams</t>
  </si>
  <si>
    <t>PTX female offspring of ANG II dams</t>
  </si>
  <si>
    <t>Fig. 6B</t>
  </si>
  <si>
    <t>Fig. 6C</t>
  </si>
  <si>
    <t xml:space="preserve">Female offspring of saline dams </t>
  </si>
  <si>
    <t>PTX treated female offspring of saline dams</t>
  </si>
  <si>
    <t>PTX treated female offspring of ANG II dams</t>
  </si>
  <si>
    <t>Fig. 7A</t>
  </si>
  <si>
    <t>PLX5622 male offspring of saline dams</t>
  </si>
  <si>
    <t>PLX5622 male offspring of ANG II dams</t>
  </si>
  <si>
    <t>Fig. 7C</t>
  </si>
  <si>
    <t>Fig. 7B</t>
  </si>
  <si>
    <t>PLX 5622 treated male offspring of saline dams</t>
  </si>
  <si>
    <t>PLX 5622 treated male offspring of ANG II dams</t>
  </si>
  <si>
    <t>Fig. 8A</t>
  </si>
  <si>
    <t>PLX5622 female offspring of saline dams</t>
  </si>
  <si>
    <t>PLX5622 femlae offspring of ANG II dams</t>
  </si>
  <si>
    <t>Fig. 8B</t>
  </si>
  <si>
    <t>Fig. 8C</t>
  </si>
  <si>
    <t>PLX 5622 treated female offspring of saline dams</t>
  </si>
  <si>
    <t>PLX 5622 treated female offspring of ANG II dams</t>
  </si>
  <si>
    <t>Current</t>
  </si>
  <si>
    <t>Diazepam males of ANG II dams</t>
  </si>
  <si>
    <t>Diazepam males of saline dams</t>
  </si>
  <si>
    <t>Diazepam females of saline dams</t>
  </si>
  <si>
    <t>Diazepam females of ANG II dams</t>
  </si>
  <si>
    <t>Male offpsring of saline dams (n=10)</t>
  </si>
  <si>
    <t>Male offspring of ANG II dams (n=9)</t>
  </si>
  <si>
    <t>Diazepam treated male offspring of saline dams (n=7)</t>
  </si>
  <si>
    <t>Diazepam treated male offspring of ANG II dams (n=7)</t>
  </si>
  <si>
    <t>Female offpsring of saline dams (n=8)</t>
  </si>
  <si>
    <t>Female offspring of ANG II dams (n=9)</t>
  </si>
  <si>
    <t>Diazepam treated female offspring of saline dams (n=7)</t>
  </si>
  <si>
    <t>Diazepam treated female offspring of ANG II dams (n=7)</t>
  </si>
  <si>
    <t>Fig. S2A</t>
  </si>
  <si>
    <t>PTX water intakes</t>
  </si>
  <si>
    <t>Fig. S2B</t>
  </si>
  <si>
    <t>Fig. S2C</t>
  </si>
  <si>
    <t>PLX5622 food intakes</t>
  </si>
  <si>
    <t>Fig. S2D</t>
  </si>
  <si>
    <t>Saline offspring with control food</t>
  </si>
  <si>
    <t>Saline offspring with PLX5622</t>
  </si>
  <si>
    <t>ANG II offspring with control food</t>
  </si>
  <si>
    <t>ANG II offspring with PLX 5622</t>
  </si>
  <si>
    <t>Microglia counts/mm2</t>
  </si>
  <si>
    <t>Offspring of saline dams</t>
  </si>
  <si>
    <t>Offspring of ANG II dams</t>
  </si>
  <si>
    <t>Percentage of microglial depletion after PLX5622</t>
  </si>
  <si>
    <t>Average</t>
  </si>
  <si>
    <t>SUM</t>
  </si>
  <si>
    <t>Young</t>
  </si>
  <si>
    <t>Adult</t>
  </si>
  <si>
    <t xml:space="preserve">Female offspring of ANG II dams </t>
  </si>
  <si>
    <t>Changes in body weight after PTX</t>
  </si>
  <si>
    <t>Changes in body weight after PLX5622</t>
  </si>
  <si>
    <t>PE dams</t>
  </si>
  <si>
    <t xml:space="preserve">activity </t>
  </si>
  <si>
    <t>offspring of PE dams</t>
  </si>
  <si>
    <t>PE pups</t>
  </si>
  <si>
    <t>BW/PUP</t>
  </si>
  <si>
    <t>Male saline offspring (n=5)</t>
  </si>
  <si>
    <t>Male PE offspring  (n=5)</t>
  </si>
  <si>
    <t>Femlae saline offspring  (n=5)</t>
  </si>
  <si>
    <t>Femlae PE offspring (n=5)</t>
  </si>
  <si>
    <t>Male saline offspring (n=6)</t>
  </si>
  <si>
    <t>Male PE offspring (n=6)</t>
  </si>
  <si>
    <t>Female saline offspring (n=5)</t>
  </si>
  <si>
    <t>Female PE offspring (n=5)</t>
  </si>
  <si>
    <t>Fig 2C</t>
  </si>
  <si>
    <t>Fig. 3A</t>
  </si>
  <si>
    <t>Fig. 3D</t>
  </si>
  <si>
    <t>male offspring of PE dams</t>
  </si>
  <si>
    <t>female offspring of PE dams</t>
  </si>
  <si>
    <t>male offspring of PE dam</t>
  </si>
  <si>
    <t>Fig. 4D</t>
  </si>
  <si>
    <t>Male offspring of PE dams</t>
  </si>
  <si>
    <t>Female offspring of PE dams</t>
  </si>
  <si>
    <t>Fig. S5B</t>
  </si>
  <si>
    <t>Fig. S5C</t>
  </si>
  <si>
    <t>Fig. 6A</t>
  </si>
  <si>
    <t>the number of seizures each mouse</t>
  </si>
  <si>
    <t>Male offspring of saline dams</t>
  </si>
  <si>
    <t>Male offspring of ANG II dams</t>
  </si>
  <si>
    <t>Female offspring of saline dams</t>
  </si>
  <si>
    <t>Femlae offspring of ANG II dams</t>
  </si>
  <si>
    <t> Male offspring of saline dams</t>
  </si>
  <si>
    <t>Male offspring of PE dams</t>
  </si>
  <si>
    <t>Femlae offsrping of PE dams</t>
  </si>
  <si>
    <t>Figure S7</t>
  </si>
  <si>
    <t>Linear regression of correlation of PTX intakes and mRNA expression of TNF and CD11b</t>
  </si>
  <si>
    <t>Intakes of PTX in drinking water</t>
  </si>
  <si>
    <t>Tnf mRNA expression</t>
  </si>
  <si>
    <t>Cd11b mRNA expression</t>
  </si>
  <si>
    <t>male 1</t>
  </si>
  <si>
    <t>female 1</t>
  </si>
  <si>
    <t>Linear regression of correlation of PLX5622 intake and mRNA expression of TNF and CD11b</t>
  </si>
  <si>
    <t>PLX5622 chow intake</t>
  </si>
  <si>
    <r>
      <t>Tnf </t>
    </r>
    <r>
      <rPr>
        <b/>
        <sz val="10"/>
        <rFont val="Arial"/>
        <family val="2"/>
      </rPr>
      <t>mRNA expression</t>
    </r>
  </si>
  <si>
    <r>
      <t>Cd11b</t>
    </r>
    <r>
      <rPr>
        <b/>
        <sz val="10"/>
        <rFont val="Arial"/>
        <family val="2"/>
      </rPr>
      <t> mRNA expression</t>
    </r>
  </si>
  <si>
    <r>
      <t xml:space="preserve">Supplemental </t>
    </r>
    <r>
      <rPr>
        <b/>
        <sz val="11"/>
        <color rgb="FF000000"/>
        <rFont val="Calibri"/>
        <family val="2"/>
        <scheme val="minor"/>
      </rPr>
      <t>Figure 3. Expression of angiotensin II type 1 receptor (</t>
    </r>
    <r>
      <rPr>
        <b/>
        <i/>
        <sz val="11"/>
        <color rgb="FF000000"/>
        <rFont val="Calibri"/>
        <family val="2"/>
        <scheme val="minor"/>
      </rPr>
      <t>At1r</t>
    </r>
    <r>
      <rPr>
        <b/>
        <sz val="11"/>
        <color rgb="FF000000"/>
        <rFont val="Calibri"/>
        <family val="2"/>
        <scheme val="minor"/>
      </rPr>
      <t xml:space="preserve">) mRNA in the hippocampi of male and female offspring from normotensive (saline), maternal angiotensin (ANG) II, or phenylephrine (PE)-induced hypertensive dams </t>
    </r>
  </si>
  <si>
    <t>Fig S4D</t>
  </si>
  <si>
    <t>Fig S4C</t>
  </si>
  <si>
    <t>Fig S4B</t>
  </si>
  <si>
    <t>Fig S4A</t>
  </si>
  <si>
    <t>Fig. S5E</t>
  </si>
  <si>
    <t>Fig. S5F</t>
  </si>
  <si>
    <t>Fig. S5D</t>
  </si>
  <si>
    <t>Fig. S5A</t>
  </si>
  <si>
    <t>Fig. S6B</t>
  </si>
  <si>
    <t>Fig. S6C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</si>
</sst>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  <font>
      <b/>
      <sz val="11"/>
      <color rgb="FFC0000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1"/>
      <color rgb="FF000000"/>
      <name val="Calibri"/>
      <family val="2"/>
      <scheme val="minor"/>
    </font>
    <font>
      <b/>
      <i/>
      <sz val="10"/>
      <name val="Arial"/>
      <family val="2"/>
    </font>
    <font>
      <b/>
      <i/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14" fontId="0" fillId="0" borderId="0" xfId="0" applyNumberFormat="1"/>
    <xf numFmtId="0" fontId="1" fillId="0" borderId="0" xfId="0" applyFont="1"/>
    <xf numFmtId="0" fontId="2" fillId="0" borderId="0" xfId="0" applyFont="1"/>
    <xf numFmtId="0" fontId="3" fillId="0" borderId="0" xfId="0" applyFont="1"/>
    <xf numFmtId="16" fontId="0" fillId="0" borderId="0" xfId="0" applyNumberFormat="1"/>
    <xf numFmtId="0" fontId="0" fillId="0" borderId="0" xfId="0" applyFont="1"/>
    <xf numFmtId="0" fontId="5" fillId="0" borderId="0" xfId="0" applyFont="1"/>
    <xf numFmtId="0" fontId="6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8" fillId="0" borderId="0" xfId="0" applyFont="1"/>
    <xf numFmtId="0" fontId="8" fillId="0" borderId="0" xfId="0" applyFont="1" applyAlignment="1">
      <alignment horizontal="left"/>
    </xf>
    <xf numFmtId="0" fontId="9" fillId="0" borderId="0" xfId="0" applyFont="1"/>
    <xf numFmtId="0" fontId="9" fillId="0" borderId="0" xfId="0" applyFont="1" applyAlignment="1">
      <alignment horizontal="center"/>
    </xf>
    <xf numFmtId="0" fontId="0" fillId="0" borderId="0" xfId="0" applyFill="1"/>
    <xf numFmtId="0" fontId="9" fillId="0" borderId="0" xfId="0" applyFont="1" applyAlignment="1">
      <alignment horizontal="left"/>
    </xf>
    <xf numFmtId="14" fontId="1" fillId="0" borderId="0" xfId="0" applyNumberFormat="1" applyFont="1"/>
    <xf numFmtId="0" fontId="1" fillId="0" borderId="0" xfId="0" applyFont="1" applyFill="1"/>
    <xf numFmtId="14" fontId="0" fillId="0" borderId="0" xfId="0" applyNumberFormat="1" applyFill="1"/>
    <xf numFmtId="14" fontId="1" fillId="0" borderId="0" xfId="0" applyNumberFormat="1" applyFont="1" applyFill="1"/>
    <xf numFmtId="0" fontId="4" fillId="0" borderId="0" xfId="0" applyFont="1" applyFill="1" applyAlignment="1">
      <alignment horizontal="center"/>
    </xf>
    <xf numFmtId="0" fontId="4" fillId="0" borderId="0" xfId="0" applyFont="1" applyFill="1"/>
    <xf numFmtId="0" fontId="7" fillId="0" borderId="0" xfId="0" applyFont="1" applyFill="1" applyAlignment="1">
      <alignment horizontal="left"/>
    </xf>
    <xf numFmtId="0" fontId="7" fillId="0" borderId="0" xfId="0" applyFont="1" applyFill="1" applyAlignment="1">
      <alignment horizontal="center"/>
    </xf>
    <xf numFmtId="0" fontId="4" fillId="0" borderId="0" xfId="0" applyFont="1" applyFill="1" applyAlignment="1">
      <alignment horizontal="left"/>
    </xf>
    <xf numFmtId="0" fontId="11" fillId="0" borderId="0" xfId="0" applyFont="1" applyFill="1"/>
    <xf numFmtId="0" fontId="12" fillId="0" borderId="0" xfId="0" applyFont="1" applyFill="1" applyAlignment="1">
      <alignment horizontal="center"/>
    </xf>
    <xf numFmtId="0" fontId="0" fillId="0" borderId="0" xfId="0" applyFont="1" applyFill="1"/>
    <xf numFmtId="0" fontId="3" fillId="0" borderId="0" xfId="0" applyFont="1" applyFill="1"/>
    <xf numFmtId="0" fontId="8" fillId="0" borderId="0" xfId="0" applyFont="1" applyFill="1"/>
    <xf numFmtId="0" fontId="10" fillId="0" borderId="0" xfId="0" applyFont="1" applyFill="1"/>
    <xf numFmtId="0" fontId="8" fillId="0" borderId="0" xfId="0" applyFont="1" applyFill="1" applyAlignment="1">
      <alignment horizontal="left"/>
    </xf>
    <xf numFmtId="0" fontId="8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8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014B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978944939574861"/>
          <c:y val="0.15757052074908648"/>
          <c:w val="0.86006403045773128"/>
          <c:h val="0.68354428864413508"/>
        </c:manualLayout>
      </c:layout>
      <c:lineChart>
        <c:grouping val="standard"/>
        <c:varyColors val="0"/>
        <c:ser>
          <c:idx val="2"/>
          <c:order val="0"/>
          <c:tx>
            <c:v>Female offspring of normtensive dam (Saline, n=8)</c:v>
          </c:tx>
          <c:spPr>
            <a:ln w="15875" cap="rnd">
              <a:solidFill>
                <a:srgbClr val="0070C0"/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rgbClr val="0070C0"/>
              </a:solidFill>
              <a:ln w="12700">
                <a:solidFill>
                  <a:srgbClr val="0070C0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'Fig. 2 A,B,C'!$E$30:$N$30</c:f>
                <c:numCache>
                  <c:formatCode>General</c:formatCode>
                  <c:ptCount val="10"/>
                  <c:pt idx="1">
                    <c:v>0.95750000000000002</c:v>
                  </c:pt>
                  <c:pt idx="2">
                    <c:v>1.0203800000000001</c:v>
                  </c:pt>
                </c:numCache>
              </c:numRef>
            </c:plus>
            <c:minus>
              <c:numRef>
                <c:f>'Fig. 2 A,B,C'!$E$30:$N$30</c:f>
                <c:numCache>
                  <c:formatCode>General</c:formatCode>
                  <c:ptCount val="10"/>
                  <c:pt idx="1">
                    <c:v>0.95750000000000002</c:v>
                  </c:pt>
                  <c:pt idx="2">
                    <c:v>1.0203800000000001</c:v>
                  </c:pt>
                </c:numCache>
              </c:numRef>
            </c:minus>
            <c:spPr>
              <a:noFill/>
              <a:ln w="12700" cap="flat" cmpd="sng" algn="ctr">
                <a:solidFill>
                  <a:schemeClr val="tx1"/>
                </a:solidFill>
                <a:round/>
              </a:ln>
              <a:effectLst/>
            </c:spPr>
          </c:errBars>
          <c:val>
            <c:numRef>
              <c:f>'Fig. 2 A,B,C'!$E$29:$N$29</c:f>
              <c:numCache>
                <c:formatCode>General</c:formatCode>
                <c:ptCount val="10"/>
                <c:pt idx="0">
                  <c:v>0.80696999999999997</c:v>
                </c:pt>
                <c:pt idx="1">
                  <c:v>0.85046999999999995</c:v>
                </c:pt>
                <c:pt idx="2">
                  <c:v>1.555023</c:v>
                </c:pt>
                <c:pt idx="3">
                  <c:v>1.17794</c:v>
                </c:pt>
                <c:pt idx="4">
                  <c:v>0.90639000000000003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61A-4464-8EBF-75772DDE78C6}"/>
            </c:ext>
          </c:extLst>
        </c:ser>
        <c:ser>
          <c:idx val="1"/>
          <c:order val="1"/>
          <c:tx>
            <c:v>Female offspring of preeclampsia (AVP, n=7)</c:v>
          </c:tx>
          <c:spPr>
            <a:ln w="15875" cap="rnd">
              <a:solidFill>
                <a:srgbClr val="FFC000"/>
              </a:solidFill>
              <a:round/>
            </a:ln>
            <a:effectLst/>
          </c:spPr>
          <c:marker>
            <c:symbol val="square"/>
            <c:size val="8"/>
            <c:spPr>
              <a:solidFill>
                <a:srgbClr val="FFC000"/>
              </a:solidFill>
              <a:ln w="12700">
                <a:solidFill>
                  <a:srgbClr val="FFC000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'Fig. 2 A,B,C'!$AJ$30:$AS$30</c:f>
                <c:numCache>
                  <c:formatCode>General</c:formatCode>
                  <c:ptCount val="10"/>
                </c:numCache>
              </c:numRef>
            </c:plus>
            <c:minus>
              <c:numRef>
                <c:f>'Fig. 2 A,B,C'!$AJ$30:$AS$30</c:f>
                <c:numCache>
                  <c:formatCode>General</c:formatCode>
                  <c:ptCount val="10"/>
                </c:numCache>
              </c:numRef>
            </c:minus>
            <c:spPr>
              <a:noFill/>
              <a:ln w="12700" cap="flat" cmpd="sng" algn="ctr">
                <a:solidFill>
                  <a:schemeClr val="tx1"/>
                </a:solidFill>
                <a:round/>
              </a:ln>
              <a:effectLst/>
            </c:spPr>
          </c:errBars>
          <c:cat>
            <c:numRef>
              <c:f>'Fig. 2 A,B,C'!$J$2:$N$2</c:f>
              <c:numCache>
                <c:formatCode>General</c:formatCode>
                <c:ptCount val="5"/>
              </c:numCache>
            </c:numRef>
          </c:cat>
          <c:val>
            <c:numRef>
              <c:f>'Fig. 2 A,B,C'!$AJ$29:$AS$29</c:f>
              <c:numCache>
                <c:formatCode>General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1A-4464-8EBF-75772DDE78C6}"/>
            </c:ext>
          </c:extLst>
        </c:ser>
        <c:ser>
          <c:idx val="3"/>
          <c:order val="2"/>
          <c:tx>
            <c:v>Female offspring of maternal HT (ANG II, n=8)</c:v>
          </c:tx>
          <c:spPr>
            <a:ln w="158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8"/>
            <c:spPr>
              <a:solidFill>
                <a:srgbClr val="7030A0"/>
              </a:solidFill>
              <a:ln w="12700">
                <a:solidFill>
                  <a:srgbClr val="7030A0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'Fig. 2 A,B,C'!$U$30:$AD$30</c:f>
                <c:numCache>
                  <c:formatCode>General</c:formatCode>
                  <c:ptCount val="10"/>
                </c:numCache>
              </c:numRef>
            </c:plus>
            <c:minus>
              <c:numRef>
                <c:f>'Fig. 2 A,B,C'!$U$30:$AD$30</c:f>
                <c:numCache>
                  <c:formatCode>General</c:formatCode>
                  <c:ptCount val="10"/>
                </c:numCache>
              </c:numRef>
            </c:minus>
            <c:spPr>
              <a:noFill/>
              <a:ln w="12700" cap="flat" cmpd="sng" algn="ctr">
                <a:solidFill>
                  <a:schemeClr val="tx1"/>
                </a:solidFill>
                <a:round/>
              </a:ln>
              <a:effectLst/>
            </c:spPr>
          </c:errBars>
          <c:val>
            <c:numRef>
              <c:f>'Fig. 2 A,B,C'!$U$29:$AD$29</c:f>
              <c:numCache>
                <c:formatCode>General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61A-4464-8EBF-75772DDE78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5086408"/>
        <c:axId val="445077224"/>
      </c:lineChart>
      <c:catAx>
        <c:axId val="44508640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600" b="1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50 mg/kg</a:t>
                </a:r>
                <a:r>
                  <a:rPr lang="en-US" sz="1600" b="1" baseline="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 per dose for pilocarpine</a:t>
                </a:r>
                <a:endParaRPr lang="en-US" sz="1600" b="1">
                  <a:solidFill>
                    <a:schemeClr val="tx1"/>
                  </a:solidFill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0.31333852499206832"/>
              <c:y val="0.9250511287102731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600" b="1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190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45077224"/>
        <c:crosses val="autoZero"/>
        <c:auto val="1"/>
        <c:lblAlgn val="ctr"/>
        <c:lblOffset val="100"/>
        <c:noMultiLvlLbl val="0"/>
      </c:catAx>
      <c:valAx>
        <c:axId val="445077224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800" b="1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800" b="1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Racine grade</a:t>
                </a:r>
              </a:p>
            </c:rich>
          </c:tx>
          <c:layout>
            <c:manualLayout>
              <c:xMode val="edge"/>
              <c:yMode val="edge"/>
              <c:x val="1.4957313028179171E-2"/>
              <c:y val="0.3934571531591581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800" b="1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#,##0.0" sourceLinked="0"/>
        <c:majorTickMark val="out"/>
        <c:minorTickMark val="none"/>
        <c:tickLblPos val="nextTo"/>
        <c:spPr>
          <a:noFill/>
          <a:ln w="1905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450864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17779253554844107"/>
          <c:y val="1.8244007130964676E-2"/>
          <c:w val="0.73887456375645355"/>
          <c:h val="0.191412675131694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Saline dams (n=19)</c:v>
          </c:tx>
          <c:spPr>
            <a:solidFill>
              <a:srgbClr val="00B050"/>
            </a:solidFill>
            <a:ln w="12700">
              <a:solidFill>
                <a:schemeClr val="tx1"/>
              </a:solidFill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'Supplemental Fig. 1'!$F$39</c:f>
                <c:numCache>
                  <c:formatCode>General</c:formatCode>
                  <c:ptCount val="1"/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15875" cap="flat" cmpd="sng" algn="ctr">
                <a:solidFill>
                  <a:schemeClr val="tx1"/>
                </a:solidFill>
                <a:round/>
              </a:ln>
              <a:effectLst/>
            </c:spPr>
          </c:errBars>
          <c:val>
            <c:numRef>
              <c:f>'Supplemental Fig. 1'!$F$38</c:f>
              <c:numCache>
                <c:formatCode>General</c:formatCode>
                <c:ptCount val="1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'Fig S1A,B,C'!#REF!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3-279C-4D82-A6AD-74379F894AFD}"/>
            </c:ext>
          </c:extLst>
        </c:ser>
        <c:ser>
          <c:idx val="2"/>
          <c:order val="1"/>
          <c:tx>
            <c:v>ANG II dams (n=18)</c:v>
          </c:tx>
          <c:spPr>
            <a:solidFill>
              <a:srgbClr val="C00000"/>
            </a:solid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'Supplemental Fig. 1'!$AF$39</c:f>
                <c:numCache>
                  <c:formatCode>General</c:formatCode>
                  <c:ptCount val="1"/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1587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'Supplemental Fig. 1'!$AF$38</c:f>
              <c:numCache>
                <c:formatCode>General</c:formatCode>
                <c:ptCount val="1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'Fig S1A,B,C'!#REF!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5-279C-4D82-A6AD-74379F894A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9640632"/>
        <c:axId val="99639320"/>
      </c:barChart>
      <c:catAx>
        <c:axId val="99640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9639320"/>
        <c:crosses val="autoZero"/>
        <c:auto val="1"/>
        <c:lblAlgn val="ctr"/>
        <c:lblOffset val="100"/>
        <c:noMultiLvlLbl val="0"/>
      </c:catAx>
      <c:valAx>
        <c:axId val="99639320"/>
        <c:scaling>
          <c:orientation val="minMax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400" b="1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Pup</a:t>
                </a:r>
                <a:r>
                  <a:rPr lang="en-US" sz="1400" b="1" baseline="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 Numbers</a:t>
                </a:r>
                <a:endParaRPr lang="en-US" sz="1400" b="1">
                  <a:solidFill>
                    <a:schemeClr val="tx1"/>
                  </a:solidFill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1.3888888888888888E-2"/>
              <c:y val="0.2757141294838144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#,##0.0" sourceLinked="0"/>
        <c:majorTickMark val="out"/>
        <c:minorTickMark val="none"/>
        <c:tickLblPos val="nextTo"/>
        <c:spPr>
          <a:noFill/>
          <a:ln w="1905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996406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17843175853018373"/>
          <c:y val="2.7777777777777776E-2"/>
          <c:w val="0.66258092738407703"/>
          <c:h val="0.1946843102945465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40</xdr:col>
      <xdr:colOff>85725</xdr:colOff>
      <xdr:row>33</xdr:row>
      <xdr:rowOff>133349</xdr:rowOff>
    </xdr:from>
    <xdr:to>
      <xdr:col>51</xdr:col>
      <xdr:colOff>276225</xdr:colOff>
      <xdr:row>55</xdr:row>
      <xdr:rowOff>90488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EB710285-F439-401B-AFB1-D5150D9B02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190500</xdr:colOff>
      <xdr:row>48</xdr:row>
      <xdr:rowOff>171449</xdr:rowOff>
    </xdr:from>
    <xdr:to>
      <xdr:col>43</xdr:col>
      <xdr:colOff>495300</xdr:colOff>
      <xdr:row>63</xdr:row>
      <xdr:rowOff>90486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4F74131-CF35-F73A-4438-A9C219165D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34B477-350D-4C4C-B24E-CC6C43AB3285}">
  <dimension ref="B1:AB47"/>
  <sheetViews>
    <sheetView workbookViewId="0">
      <selection activeCell="G41" sqref="G41"/>
    </sheetView>
  </sheetViews>
  <sheetFormatPr defaultRowHeight="15" x14ac:dyDescent="0.25"/>
  <cols>
    <col min="2" max="2" width="10.7109375" bestFit="1" customWidth="1"/>
    <col min="18" max="18" width="22.5703125" bestFit="1" customWidth="1"/>
    <col min="19" max="19" width="22.85546875" bestFit="1" customWidth="1"/>
    <col min="20" max="20" width="19.28515625" bestFit="1" customWidth="1"/>
  </cols>
  <sheetData>
    <row r="1" spans="2:28" x14ac:dyDescent="0.25">
      <c r="D1" s="2" t="s">
        <v>28</v>
      </c>
      <c r="E1" s="2"/>
      <c r="F1" s="2"/>
      <c r="G1" s="2"/>
      <c r="H1" s="2"/>
      <c r="I1" s="2"/>
      <c r="J1" s="2"/>
      <c r="K1" s="2" t="s">
        <v>29</v>
      </c>
      <c r="L1" s="2"/>
      <c r="M1" s="2"/>
      <c r="N1" s="2"/>
      <c r="O1" s="2"/>
      <c r="P1" s="2"/>
      <c r="Q1" s="2"/>
      <c r="R1" s="2" t="s">
        <v>31</v>
      </c>
      <c r="S1" s="2"/>
      <c r="T1" s="2"/>
      <c r="U1" s="2"/>
      <c r="V1" s="2"/>
      <c r="W1" s="2"/>
      <c r="X1" s="2"/>
      <c r="Y1" s="2" t="s">
        <v>33</v>
      </c>
    </row>
    <row r="2" spans="2:28" x14ac:dyDescent="0.25">
      <c r="D2" t="s">
        <v>14</v>
      </c>
      <c r="F2" t="s">
        <v>15</v>
      </c>
      <c r="H2" s="18" t="s">
        <v>141</v>
      </c>
      <c r="I2" s="18"/>
      <c r="J2" s="18"/>
      <c r="K2" s="18" t="s">
        <v>14</v>
      </c>
      <c r="L2" s="18"/>
      <c r="M2" s="18" t="s">
        <v>15</v>
      </c>
      <c r="N2" s="18"/>
      <c r="O2" s="18" t="s">
        <v>141</v>
      </c>
      <c r="P2" s="18"/>
      <c r="Q2" s="18"/>
      <c r="R2" s="18" t="s">
        <v>16</v>
      </c>
      <c r="S2" s="18" t="s">
        <v>32</v>
      </c>
      <c r="T2" s="18" t="s">
        <v>143</v>
      </c>
      <c r="U2" s="18"/>
      <c r="V2" s="18"/>
      <c r="W2" s="18"/>
      <c r="X2" s="18"/>
      <c r="Y2" s="18" t="s">
        <v>34</v>
      </c>
      <c r="Z2" s="18" t="s">
        <v>35</v>
      </c>
      <c r="AA2" s="18" t="s">
        <v>144</v>
      </c>
      <c r="AB2" s="18"/>
    </row>
    <row r="3" spans="2:28" x14ac:dyDescent="0.25">
      <c r="B3" s="1"/>
      <c r="D3" t="s">
        <v>26</v>
      </c>
      <c r="E3" t="s">
        <v>27</v>
      </c>
      <c r="F3" t="s">
        <v>26</v>
      </c>
      <c r="G3" t="s">
        <v>27</v>
      </c>
      <c r="H3" s="18" t="s">
        <v>26</v>
      </c>
      <c r="I3" s="18" t="s">
        <v>27</v>
      </c>
      <c r="J3" s="18"/>
      <c r="K3" s="18" t="s">
        <v>30</v>
      </c>
      <c r="L3" s="18" t="s">
        <v>27</v>
      </c>
      <c r="M3" s="18" t="s">
        <v>30</v>
      </c>
      <c r="N3" s="18" t="s">
        <v>27</v>
      </c>
      <c r="O3" s="18" t="s">
        <v>26</v>
      </c>
      <c r="P3" s="18" t="s">
        <v>27</v>
      </c>
      <c r="Q3" s="18"/>
      <c r="R3" s="18" t="s">
        <v>2</v>
      </c>
      <c r="S3" s="31" t="s">
        <v>2</v>
      </c>
      <c r="T3" s="18"/>
      <c r="U3" s="18"/>
      <c r="V3" s="31"/>
      <c r="W3" s="31"/>
      <c r="X3" s="18"/>
      <c r="Y3" s="18" t="s">
        <v>3</v>
      </c>
      <c r="Z3" s="18" t="s">
        <v>3</v>
      </c>
      <c r="AA3" s="18" t="s">
        <v>145</v>
      </c>
      <c r="AB3" s="21"/>
    </row>
    <row r="4" spans="2:28" x14ac:dyDescent="0.25">
      <c r="B4" s="1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</row>
    <row r="5" spans="2:28" x14ac:dyDescent="0.25">
      <c r="B5" s="7"/>
      <c r="C5" s="8" t="s">
        <v>18</v>
      </c>
      <c r="D5">
        <v>104.76130952380952</v>
      </c>
      <c r="E5">
        <v>0.68363615669944555</v>
      </c>
      <c r="F5" s="6">
        <v>102.60207777777778</v>
      </c>
      <c r="G5" s="6">
        <v>2.838278107078601</v>
      </c>
      <c r="H5" s="31">
        <v>104.65297619047624</v>
      </c>
      <c r="I5" s="31">
        <v>0.66365186021899514</v>
      </c>
      <c r="J5" s="21"/>
      <c r="K5" s="18">
        <v>563.95166666666671</v>
      </c>
      <c r="L5" s="18">
        <v>10.676207591263163</v>
      </c>
      <c r="M5" s="18">
        <v>578.30742222222216</v>
      </c>
      <c r="N5" s="18">
        <v>4.131798524234652</v>
      </c>
      <c r="O5" s="18">
        <v>567.03273809523807</v>
      </c>
      <c r="P5" s="18">
        <v>10.148294469777362</v>
      </c>
      <c r="Q5" s="18"/>
      <c r="R5" s="18">
        <v>7</v>
      </c>
      <c r="S5" s="18">
        <v>8</v>
      </c>
      <c r="T5" s="18">
        <v>6</v>
      </c>
      <c r="U5" s="18"/>
      <c r="V5" s="18"/>
      <c r="W5" s="18"/>
      <c r="X5" s="18"/>
      <c r="Y5" s="18">
        <v>1.2857142857142858</v>
      </c>
      <c r="Z5" s="18">
        <v>1.2625</v>
      </c>
      <c r="AA5" s="18">
        <v>1.2833333333333334</v>
      </c>
      <c r="AB5" s="18"/>
    </row>
    <row r="6" spans="2:28" x14ac:dyDescent="0.25">
      <c r="B6" s="7"/>
      <c r="C6" s="8" t="s">
        <v>19</v>
      </c>
      <c r="D6">
        <v>104.38571428571427</v>
      </c>
      <c r="E6">
        <v>1.1706175509876315</v>
      </c>
      <c r="F6" s="6">
        <v>104.21388888888889</v>
      </c>
      <c r="G6" s="6">
        <v>3.243777264109458</v>
      </c>
      <c r="H6" s="31">
        <v>104.03928571428571</v>
      </c>
      <c r="I6" s="31">
        <v>0.55110358343507437</v>
      </c>
      <c r="J6" s="21"/>
      <c r="K6" s="18">
        <v>564.86243333333334</v>
      </c>
      <c r="L6" s="18">
        <v>12.159702958185354</v>
      </c>
      <c r="M6" s="18">
        <v>577.01228333333336</v>
      </c>
      <c r="N6" s="18">
        <v>7.3420878923915875</v>
      </c>
      <c r="O6" s="18">
        <v>564.37559523809512</v>
      </c>
      <c r="P6" s="18">
        <v>12.289577688663016</v>
      </c>
      <c r="Q6" s="18"/>
      <c r="R6" s="18">
        <v>7</v>
      </c>
      <c r="S6" s="18">
        <v>5</v>
      </c>
      <c r="T6" s="18">
        <v>6</v>
      </c>
      <c r="U6" s="18"/>
      <c r="V6" s="18"/>
      <c r="W6" s="18"/>
      <c r="X6" s="18"/>
      <c r="Y6" s="18">
        <v>1.5714285714285714</v>
      </c>
      <c r="Z6" s="18">
        <v>1.6600000000000001</v>
      </c>
      <c r="AA6" s="18">
        <v>1.1833333333333333</v>
      </c>
      <c r="AB6" s="18"/>
    </row>
    <row r="7" spans="2:28" x14ac:dyDescent="0.25">
      <c r="B7" s="7"/>
      <c r="C7" s="8" t="s">
        <v>20</v>
      </c>
      <c r="D7">
        <v>103.77261904761906</v>
      </c>
      <c r="E7">
        <v>1.1994714227802621</v>
      </c>
      <c r="F7" s="6">
        <v>103.59097222222222</v>
      </c>
      <c r="G7" s="6">
        <v>2.7452707199943323</v>
      </c>
      <c r="H7" s="31">
        <v>105.00238095238095</v>
      </c>
      <c r="I7" s="31">
        <v>0.84864789807851049</v>
      </c>
      <c r="J7" s="21"/>
      <c r="K7" s="18">
        <v>554.66937777777787</v>
      </c>
      <c r="L7" s="18">
        <v>9.0903978198056912</v>
      </c>
      <c r="M7" s="18">
        <v>570.24444444444441</v>
      </c>
      <c r="N7" s="18">
        <v>4.9057564246386738</v>
      </c>
      <c r="O7" s="18">
        <v>560.04702380952381</v>
      </c>
      <c r="P7" s="18">
        <v>12.122113901122356</v>
      </c>
      <c r="Q7" s="18"/>
      <c r="R7" s="18">
        <v>9</v>
      </c>
      <c r="S7" s="18">
        <v>7</v>
      </c>
      <c r="T7" s="18">
        <v>8</v>
      </c>
      <c r="U7" s="18"/>
      <c r="V7" s="18"/>
      <c r="W7" s="18"/>
      <c r="X7" s="18"/>
      <c r="Y7" s="18">
        <v>1.5444444444444445</v>
      </c>
      <c r="Z7" s="18">
        <v>1.1857142857142857</v>
      </c>
      <c r="AA7" s="18">
        <v>1.25</v>
      </c>
      <c r="AB7" s="18"/>
    </row>
    <row r="8" spans="2:28" x14ac:dyDescent="0.25">
      <c r="B8" s="7"/>
      <c r="C8" s="8" t="s">
        <v>21</v>
      </c>
      <c r="D8">
        <v>103.1529761904762</v>
      </c>
      <c r="E8">
        <v>1.1532267655535513</v>
      </c>
      <c r="F8" s="6">
        <v>103.81253019323673</v>
      </c>
      <c r="G8" s="6">
        <v>2.1057037363834183</v>
      </c>
      <c r="H8" s="31">
        <v>104.39404761904764</v>
      </c>
      <c r="I8" s="31">
        <v>0.80055673477956213</v>
      </c>
      <c r="J8" s="21"/>
      <c r="K8" s="18">
        <v>558.86180555555563</v>
      </c>
      <c r="L8" s="18">
        <v>9.476350702437216</v>
      </c>
      <c r="M8" s="18">
        <v>572.99987922705316</v>
      </c>
      <c r="N8" s="18">
        <v>6.8568465526605475</v>
      </c>
      <c r="O8" s="18">
        <v>563.50059523809512</v>
      </c>
      <c r="P8" s="18">
        <v>9.9344833541740538</v>
      </c>
      <c r="Q8" s="18"/>
      <c r="R8" s="18">
        <v>8</v>
      </c>
      <c r="S8" s="18">
        <v>8</v>
      </c>
      <c r="T8" s="18">
        <v>4</v>
      </c>
      <c r="U8" s="18"/>
      <c r="V8" s="18"/>
      <c r="W8" s="18"/>
      <c r="X8" s="18"/>
      <c r="Y8" s="18">
        <v>1.4125000000000001</v>
      </c>
      <c r="Z8" s="18">
        <v>1.5375000000000001</v>
      </c>
      <c r="AA8" s="18">
        <v>1.25</v>
      </c>
      <c r="AB8" s="18"/>
    </row>
    <row r="9" spans="2:28" x14ac:dyDescent="0.25">
      <c r="B9" s="7"/>
      <c r="C9" s="8" t="s">
        <v>22</v>
      </c>
      <c r="D9">
        <v>103.36011904761904</v>
      </c>
      <c r="E9">
        <v>0.80269668732610244</v>
      </c>
      <c r="F9" s="6">
        <v>104.89166666666667</v>
      </c>
      <c r="G9" s="6">
        <v>2.3734428897265736</v>
      </c>
      <c r="H9" s="31">
        <v>105.6921115942029</v>
      </c>
      <c r="I9" s="31">
        <v>1.65216128659526</v>
      </c>
      <c r="J9" s="21"/>
      <c r="K9" s="18">
        <v>560.35624999999993</v>
      </c>
      <c r="L9" s="18">
        <v>13.667084588194863</v>
      </c>
      <c r="M9" s="18">
        <v>581.02083333333337</v>
      </c>
      <c r="N9" s="18">
        <v>5.119401413576897</v>
      </c>
      <c r="O9" s="18">
        <v>552.21213768115933</v>
      </c>
      <c r="P9" s="18">
        <v>12.551903517263298</v>
      </c>
      <c r="Q9" s="18"/>
      <c r="R9" s="18">
        <v>5</v>
      </c>
      <c r="S9" s="18">
        <v>7</v>
      </c>
      <c r="T9" s="18">
        <v>8</v>
      </c>
      <c r="U9" s="18"/>
      <c r="V9" s="18"/>
      <c r="W9" s="18"/>
      <c r="X9" s="18"/>
      <c r="Y9" s="18">
        <v>1.56</v>
      </c>
      <c r="Z9" s="18">
        <v>1.4714285714285715</v>
      </c>
      <c r="AA9" s="18">
        <v>1.2749999999999999</v>
      </c>
      <c r="AB9" s="18"/>
    </row>
    <row r="10" spans="2:28" x14ac:dyDescent="0.25">
      <c r="B10" s="7" t="s">
        <v>12</v>
      </c>
      <c r="C10" s="8">
        <v>1</v>
      </c>
      <c r="D10">
        <v>104.36770186335403</v>
      </c>
      <c r="E10">
        <v>0.85822672792258647</v>
      </c>
      <c r="F10" s="6">
        <v>118.4983695652174</v>
      </c>
      <c r="G10" s="6">
        <v>2.7731743909107966</v>
      </c>
      <c r="H10" s="31">
        <v>110.40978260869565</v>
      </c>
      <c r="I10" s="31">
        <v>1.1359074818964847</v>
      </c>
      <c r="J10" s="21"/>
      <c r="K10" s="18">
        <v>550.02898550724638</v>
      </c>
      <c r="L10" s="18">
        <v>12.926121936581771</v>
      </c>
      <c r="M10" s="18">
        <v>550.48107101449273</v>
      </c>
      <c r="N10" s="18">
        <v>18.265458389611727</v>
      </c>
      <c r="O10" s="18">
        <v>575.48623188405793</v>
      </c>
      <c r="P10" s="18">
        <v>17.892218995560935</v>
      </c>
      <c r="Q10" s="18"/>
      <c r="R10" s="18">
        <v>8</v>
      </c>
      <c r="S10" s="18">
        <v>8</v>
      </c>
      <c r="T10" s="18">
        <v>7</v>
      </c>
      <c r="U10" s="18"/>
      <c r="V10" s="18"/>
      <c r="W10" s="18"/>
      <c r="X10" s="18"/>
      <c r="Y10" s="18">
        <v>1.3875</v>
      </c>
      <c r="Z10" s="18">
        <v>1.2625</v>
      </c>
      <c r="AA10" s="18">
        <v>1.3</v>
      </c>
      <c r="AB10" s="18"/>
    </row>
    <row r="11" spans="2:28" x14ac:dyDescent="0.25">
      <c r="B11" s="7"/>
      <c r="C11" s="8">
        <v>2</v>
      </c>
      <c r="D11">
        <v>103.14523809523811</v>
      </c>
      <c r="E11">
        <v>1.2207153054475459</v>
      </c>
      <c r="F11" s="6">
        <v>124.25902777777777</v>
      </c>
      <c r="G11" s="6">
        <v>4.2360353460567737</v>
      </c>
      <c r="H11" s="31">
        <v>117.37554347826087</v>
      </c>
      <c r="I11" s="31">
        <v>4.1915538723466588</v>
      </c>
      <c r="J11" s="21"/>
      <c r="K11" s="18">
        <v>553.99861111111113</v>
      </c>
      <c r="L11" s="18">
        <v>6.6740324388415111</v>
      </c>
      <c r="M11" s="18">
        <v>564.82847777777772</v>
      </c>
      <c r="N11" s="18">
        <v>16.456665448038894</v>
      </c>
      <c r="O11" s="18">
        <v>497.88095238095246</v>
      </c>
      <c r="P11" s="18">
        <v>21.715433744518524</v>
      </c>
      <c r="Q11" s="18"/>
      <c r="R11" s="18">
        <v>8</v>
      </c>
      <c r="S11" s="18">
        <v>5</v>
      </c>
      <c r="T11" s="18">
        <v>7</v>
      </c>
      <c r="U11" s="18"/>
      <c r="V11" s="18"/>
      <c r="W11" s="18"/>
      <c r="X11" s="18"/>
      <c r="Y11" s="18">
        <v>1.3374999999999999</v>
      </c>
      <c r="Z11" s="18">
        <v>1.42</v>
      </c>
      <c r="AA11" s="18">
        <v>1.1714285714285713</v>
      </c>
      <c r="AB11" s="18"/>
    </row>
    <row r="12" spans="2:28" x14ac:dyDescent="0.25">
      <c r="B12" s="7"/>
      <c r="C12" s="8">
        <v>3</v>
      </c>
      <c r="D12">
        <v>102.98141821946169</v>
      </c>
      <c r="E12">
        <v>1.4782874363391689</v>
      </c>
      <c r="F12" s="6">
        <v>126.79027222222221</v>
      </c>
      <c r="G12" s="6">
        <v>7.1063005657082359</v>
      </c>
      <c r="H12" s="31">
        <v>120.3911231884058</v>
      </c>
      <c r="I12" s="31">
        <v>4.9390590278184741</v>
      </c>
      <c r="J12" s="21"/>
      <c r="K12" s="31">
        <v>542.72499999999991</v>
      </c>
      <c r="L12" s="31">
        <v>10.670641744435756</v>
      </c>
      <c r="M12" s="31">
        <v>593.49374999999998</v>
      </c>
      <c r="N12" s="31">
        <v>8.0295407436273525</v>
      </c>
      <c r="O12" s="31">
        <v>528.60059047619052</v>
      </c>
      <c r="P12" s="31">
        <v>15.013286745669252</v>
      </c>
      <c r="Q12" s="18"/>
      <c r="R12" s="18">
        <v>7</v>
      </c>
      <c r="S12" s="18">
        <v>5</v>
      </c>
      <c r="T12" s="18">
        <v>3</v>
      </c>
      <c r="U12" s="18"/>
      <c r="V12" s="18"/>
      <c r="W12" s="18"/>
      <c r="X12" s="18"/>
      <c r="Y12" s="18">
        <v>1.2857142857142858</v>
      </c>
      <c r="Z12" s="31">
        <v>1.3800000000000001</v>
      </c>
      <c r="AA12" s="18">
        <v>1.2666666666666666</v>
      </c>
      <c r="AB12" s="18"/>
    </row>
    <row r="13" spans="2:28" x14ac:dyDescent="0.25">
      <c r="B13" s="7" t="s">
        <v>23</v>
      </c>
      <c r="C13" s="8">
        <v>4</v>
      </c>
      <c r="D13">
        <v>107.25476190476188</v>
      </c>
      <c r="E13">
        <v>0.91945257958598769</v>
      </c>
      <c r="F13" s="6">
        <v>123.27985555555556</v>
      </c>
      <c r="G13" s="6">
        <v>4.4247656419450667</v>
      </c>
      <c r="H13" s="31">
        <v>116.32404244306419</v>
      </c>
      <c r="I13" s="31">
        <v>4.311498641462185</v>
      </c>
      <c r="J13" s="21"/>
      <c r="K13" s="31">
        <v>571.93055555555566</v>
      </c>
      <c r="L13" s="31">
        <v>10.210252524485243</v>
      </c>
      <c r="M13" s="31">
        <v>600.58439444444457</v>
      </c>
      <c r="N13" s="31">
        <v>7.7885653184058432</v>
      </c>
      <c r="O13" s="31">
        <v>538.03750000000002</v>
      </c>
      <c r="P13" s="31">
        <v>15.355526096912552</v>
      </c>
      <c r="Q13" s="18"/>
      <c r="R13" s="18">
        <v>8</v>
      </c>
      <c r="S13" s="18">
        <v>5</v>
      </c>
      <c r="T13" s="18">
        <v>5</v>
      </c>
      <c r="U13" s="18"/>
      <c r="V13" s="18"/>
      <c r="W13" s="18"/>
      <c r="X13" s="18"/>
      <c r="Y13" s="18">
        <v>1.4624999999999999</v>
      </c>
      <c r="Z13" s="31">
        <v>1.1400000000000001</v>
      </c>
      <c r="AA13" s="18">
        <v>1.28</v>
      </c>
      <c r="AB13" s="18"/>
    </row>
    <row r="14" spans="2:28" x14ac:dyDescent="0.25">
      <c r="B14" s="7"/>
      <c r="C14" s="8">
        <v>5</v>
      </c>
      <c r="D14">
        <v>102.05238095238094</v>
      </c>
      <c r="E14">
        <v>0.97247113755560066</v>
      </c>
      <c r="F14" s="6">
        <v>121.42569444444443</v>
      </c>
      <c r="G14" s="6">
        <v>5.8892996707395096</v>
      </c>
      <c r="H14" s="31">
        <v>115.71785714285713</v>
      </c>
      <c r="I14" s="31">
        <v>4.9233743014798312</v>
      </c>
      <c r="J14" s="21"/>
      <c r="K14" s="18">
        <v>531.77847222222226</v>
      </c>
      <c r="L14" s="18">
        <v>8.3033945186536577</v>
      </c>
      <c r="M14" s="18">
        <v>568.7208333333333</v>
      </c>
      <c r="N14" s="18">
        <v>13.313431389282885</v>
      </c>
      <c r="O14" s="18">
        <v>517.76607619047616</v>
      </c>
      <c r="P14" s="18">
        <v>12.644171480385012</v>
      </c>
      <c r="Q14" s="18"/>
      <c r="R14" s="18">
        <v>8</v>
      </c>
      <c r="S14" s="18">
        <v>8</v>
      </c>
      <c r="T14" s="18">
        <v>4</v>
      </c>
      <c r="U14" s="18"/>
      <c r="V14" s="18"/>
      <c r="W14" s="18"/>
      <c r="X14" s="18"/>
      <c r="Y14" s="18">
        <v>1.2124999999999999</v>
      </c>
      <c r="Z14" s="18">
        <v>1.1875</v>
      </c>
      <c r="AA14" s="18">
        <v>1.35</v>
      </c>
      <c r="AB14" s="18"/>
    </row>
    <row r="15" spans="2:28" x14ac:dyDescent="0.25">
      <c r="B15" s="7" t="s">
        <v>24</v>
      </c>
      <c r="C15" s="8">
        <v>6</v>
      </c>
      <c r="D15">
        <v>103.00178571428572</v>
      </c>
      <c r="E15">
        <v>1.0560647230911222</v>
      </c>
      <c r="F15" s="6">
        <v>121.93680555555557</v>
      </c>
      <c r="G15" s="6">
        <v>4.9620554673420232</v>
      </c>
      <c r="H15" s="31">
        <v>117.62976190476191</v>
      </c>
      <c r="I15" s="31">
        <v>4.5046611504639165</v>
      </c>
      <c r="J15" s="21"/>
      <c r="K15" s="18">
        <v>545.61874999999998</v>
      </c>
      <c r="L15" s="18">
        <v>7.6086377755550672</v>
      </c>
      <c r="M15" s="18">
        <v>569.1875</v>
      </c>
      <c r="N15" s="18">
        <v>16.662101279479103</v>
      </c>
      <c r="O15" s="18">
        <v>507.71130952380958</v>
      </c>
      <c r="P15" s="18">
        <v>11.500376356645125</v>
      </c>
      <c r="Q15" s="18"/>
      <c r="R15" s="18">
        <v>5</v>
      </c>
      <c r="S15" s="18">
        <v>6</v>
      </c>
      <c r="T15" s="18"/>
      <c r="U15" s="18"/>
      <c r="V15" s="18"/>
      <c r="W15" s="18"/>
      <c r="X15" s="18"/>
      <c r="Y15" s="18">
        <v>1.26</v>
      </c>
      <c r="Z15" s="18">
        <v>1.3833333333333335</v>
      </c>
      <c r="AA15" s="18"/>
      <c r="AB15" s="18"/>
    </row>
    <row r="16" spans="2:28" x14ac:dyDescent="0.25">
      <c r="B16" s="7"/>
      <c r="C16" s="8">
        <v>7</v>
      </c>
      <c r="D16">
        <v>101.1267857142857</v>
      </c>
      <c r="E16">
        <v>0.90917885921020547</v>
      </c>
      <c r="F16" s="6">
        <v>121.15277777777779</v>
      </c>
      <c r="G16" s="6">
        <v>4.4862920254444152</v>
      </c>
      <c r="H16" s="31">
        <v>115.5220238095238</v>
      </c>
      <c r="I16" s="31">
        <v>4.9647891074565678</v>
      </c>
      <c r="J16" s="21"/>
      <c r="K16" s="18">
        <v>525.23402777777767</v>
      </c>
      <c r="L16" s="18">
        <v>9.3404741718303352</v>
      </c>
      <c r="M16" s="18">
        <v>551.60069444444446</v>
      </c>
      <c r="N16" s="18">
        <v>11.371903791796136</v>
      </c>
      <c r="O16" s="18">
        <v>514.79523809523801</v>
      </c>
      <c r="P16" s="18">
        <v>11.729403153490503</v>
      </c>
      <c r="Q16" s="18"/>
      <c r="R16" s="18">
        <v>7</v>
      </c>
      <c r="S16" s="18">
        <v>8</v>
      </c>
      <c r="T16" s="18"/>
      <c r="U16" s="18"/>
      <c r="V16" s="18"/>
      <c r="W16" s="18"/>
      <c r="X16" s="18"/>
      <c r="Y16" s="18">
        <v>1.2428571428571427</v>
      </c>
      <c r="Z16" s="18">
        <v>1.2</v>
      </c>
      <c r="AA16" s="18"/>
      <c r="AB16" s="18"/>
    </row>
    <row r="17" spans="2:28" x14ac:dyDescent="0.25">
      <c r="B17" s="7"/>
      <c r="C17" s="8">
        <v>8</v>
      </c>
      <c r="D17">
        <v>100.21130952380953</v>
      </c>
      <c r="E17">
        <v>0.48821487596872115</v>
      </c>
      <c r="F17" s="6">
        <v>119.69791666666669</v>
      </c>
      <c r="G17" s="6">
        <v>3.0622044318011921</v>
      </c>
      <c r="H17" s="31">
        <v>109.648317805383</v>
      </c>
      <c r="I17" s="31">
        <v>2.9436614599417372</v>
      </c>
      <c r="J17" s="21"/>
      <c r="K17" s="18">
        <v>526.7208333333333</v>
      </c>
      <c r="L17" s="18">
        <v>8.3850833636805859</v>
      </c>
      <c r="M17" s="18">
        <v>540.01527777777778</v>
      </c>
      <c r="N17" s="18">
        <v>13.856207195474363</v>
      </c>
      <c r="O17" s="18">
        <v>527.89101966873716</v>
      </c>
      <c r="P17" s="18">
        <v>6.3266271359509645</v>
      </c>
      <c r="Q17" s="18"/>
      <c r="R17" s="18">
        <v>4</v>
      </c>
      <c r="S17" s="18">
        <v>7</v>
      </c>
      <c r="T17" s="18"/>
      <c r="U17" s="18"/>
      <c r="V17" s="18"/>
      <c r="W17" s="18"/>
      <c r="X17" s="18"/>
      <c r="Y17" s="18">
        <v>1.2749999999999999</v>
      </c>
      <c r="Z17" s="18">
        <v>1.157142857142857</v>
      </c>
      <c r="AA17" s="18"/>
      <c r="AB17" s="18"/>
    </row>
    <row r="18" spans="2:28" x14ac:dyDescent="0.25">
      <c r="B18" s="7"/>
      <c r="C18" s="8">
        <v>9</v>
      </c>
      <c r="D18">
        <v>101.71666666666667</v>
      </c>
      <c r="E18">
        <v>0.93170652582481883</v>
      </c>
      <c r="F18" s="6">
        <v>119.28819444444446</v>
      </c>
      <c r="G18" s="6">
        <v>3.918194790124633</v>
      </c>
      <c r="H18" s="31">
        <v>116.40892857142858</v>
      </c>
      <c r="I18" s="31">
        <v>3.3365445133391503</v>
      </c>
      <c r="J18" s="21"/>
      <c r="K18" s="18">
        <v>544.80624999999998</v>
      </c>
      <c r="L18" s="18">
        <v>8.4600935741710526</v>
      </c>
      <c r="M18" s="18">
        <v>523.34871666666675</v>
      </c>
      <c r="N18" s="18">
        <v>18.184577816744987</v>
      </c>
      <c r="O18" s="18">
        <v>516.0119047619047</v>
      </c>
      <c r="P18" s="18">
        <v>5.6056347599518475</v>
      </c>
      <c r="Q18" s="18"/>
      <c r="R18" s="18">
        <v>5</v>
      </c>
      <c r="S18" s="18">
        <v>6</v>
      </c>
      <c r="T18" s="18"/>
      <c r="U18" s="18"/>
      <c r="V18" s="18"/>
      <c r="W18" s="18"/>
      <c r="X18" s="18"/>
      <c r="Y18" s="18">
        <v>1.5</v>
      </c>
      <c r="Z18" s="18">
        <v>1.4333333333333333</v>
      </c>
      <c r="AA18" s="18"/>
      <c r="AB18" s="18"/>
    </row>
    <row r="19" spans="2:28" x14ac:dyDescent="0.25">
      <c r="B19" s="7"/>
      <c r="C19" s="8">
        <v>10</v>
      </c>
      <c r="D19">
        <v>100.54166666666666</v>
      </c>
      <c r="E19">
        <v>0.69134745933127439</v>
      </c>
      <c r="F19" s="6">
        <v>114.58888888888889</v>
      </c>
      <c r="G19" s="6">
        <v>4.2931613978931393</v>
      </c>
      <c r="H19" s="31">
        <v>121.73154761904763</v>
      </c>
      <c r="I19" s="31">
        <v>3.3642079385577337</v>
      </c>
      <c r="J19" s="21"/>
      <c r="K19" s="18">
        <v>539.03194444444455</v>
      </c>
      <c r="L19" s="18">
        <v>10.071237563388186</v>
      </c>
      <c r="M19" s="18">
        <v>536.43194444444441</v>
      </c>
      <c r="N19" s="18">
        <v>11.649653354517605</v>
      </c>
      <c r="O19" s="18">
        <v>505.51726190476199</v>
      </c>
      <c r="P19" s="18">
        <v>14.525890565357516</v>
      </c>
      <c r="Q19" s="18"/>
      <c r="R19" s="18">
        <v>7</v>
      </c>
      <c r="S19" s="18">
        <v>6</v>
      </c>
      <c r="T19" s="18"/>
      <c r="U19" s="18"/>
      <c r="V19" s="18"/>
      <c r="W19" s="18"/>
      <c r="X19" s="18"/>
      <c r="Y19" s="18">
        <v>1.6714285714285713</v>
      </c>
      <c r="Z19" s="18">
        <v>1.4833333333333334</v>
      </c>
      <c r="AA19" s="18"/>
      <c r="AB19" s="18"/>
    </row>
    <row r="20" spans="2:28" x14ac:dyDescent="0.25">
      <c r="B20" s="7"/>
      <c r="C20" s="8">
        <v>11</v>
      </c>
      <c r="D20">
        <v>99.741071428571431</v>
      </c>
      <c r="E20">
        <v>0.40439817924561916</v>
      </c>
      <c r="F20" s="6">
        <v>111.04583333333331</v>
      </c>
      <c r="G20" s="6">
        <v>4.3499607734045957</v>
      </c>
      <c r="H20" s="31">
        <v>120.31726190476192</v>
      </c>
      <c r="I20" s="31">
        <v>4.5860159382975301</v>
      </c>
      <c r="J20" s="21"/>
      <c r="K20" s="18">
        <v>543.16180555555559</v>
      </c>
      <c r="L20" s="18">
        <v>11.206849583888387</v>
      </c>
      <c r="M20" s="18">
        <v>542.40972222222229</v>
      </c>
      <c r="N20" s="18">
        <v>15.056019687685698</v>
      </c>
      <c r="O20" s="18">
        <v>492.95059523809516</v>
      </c>
      <c r="P20" s="18">
        <v>8.6684140689465696</v>
      </c>
      <c r="Q20" s="18"/>
      <c r="R20" s="18">
        <v>8</v>
      </c>
      <c r="S20" s="18">
        <v>6</v>
      </c>
      <c r="T20" s="18"/>
      <c r="U20" s="18"/>
      <c r="V20" s="18"/>
      <c r="W20" s="18"/>
      <c r="X20" s="18"/>
      <c r="Y20" s="18">
        <v>1.4875</v>
      </c>
      <c r="Z20" s="18">
        <v>1.45</v>
      </c>
      <c r="AA20" s="18"/>
      <c r="AB20" s="18"/>
    </row>
    <row r="21" spans="2:28" x14ac:dyDescent="0.25">
      <c r="B21" s="7"/>
      <c r="C21" s="8">
        <v>12</v>
      </c>
      <c r="D21">
        <v>98.205952380952368</v>
      </c>
      <c r="E21">
        <v>0.87135951727872873</v>
      </c>
      <c r="F21" s="6">
        <v>108.74236111111111</v>
      </c>
      <c r="G21" s="6">
        <v>5.0805501179164949</v>
      </c>
      <c r="H21" s="31">
        <v>113.97678571428573</v>
      </c>
      <c r="I21" s="31">
        <v>3.8770891553335676</v>
      </c>
      <c r="J21" s="21"/>
      <c r="K21" s="18">
        <v>546.68333333333328</v>
      </c>
      <c r="L21" s="18">
        <v>7.0296912822548299</v>
      </c>
      <c r="M21" s="18">
        <v>549.10694444444448</v>
      </c>
      <c r="N21" s="18">
        <v>16.616813047627048</v>
      </c>
      <c r="O21" s="18">
        <v>500.92261904761909</v>
      </c>
      <c r="P21" s="18">
        <v>7.7535454350325539</v>
      </c>
      <c r="Q21" s="18"/>
      <c r="R21" s="18">
        <v>8</v>
      </c>
      <c r="S21" s="18">
        <v>7</v>
      </c>
      <c r="T21" s="18"/>
      <c r="U21" s="18"/>
      <c r="V21" s="18"/>
      <c r="W21" s="18"/>
      <c r="X21" s="18"/>
      <c r="Y21" s="18">
        <v>1.51</v>
      </c>
      <c r="Z21" s="18">
        <v>1.3571428571428572</v>
      </c>
      <c r="AA21" s="18"/>
      <c r="AB21" s="18"/>
    </row>
    <row r="22" spans="2:28" x14ac:dyDescent="0.25">
      <c r="B22" s="7"/>
      <c r="C22" s="8">
        <v>13</v>
      </c>
      <c r="D22">
        <v>95.904761904761912</v>
      </c>
      <c r="E22">
        <v>0.69834544905308382</v>
      </c>
      <c r="F22" s="6">
        <v>109.67083333333333</v>
      </c>
      <c r="G22" s="6">
        <v>6.8862659497117003</v>
      </c>
      <c r="H22" s="31">
        <v>112.27380952380953</v>
      </c>
      <c r="I22" s="31">
        <v>3.5380939863325387</v>
      </c>
      <c r="J22" s="21"/>
      <c r="K22" s="18">
        <v>558.2694444444445</v>
      </c>
      <c r="L22" s="18">
        <v>15.498530929698967</v>
      </c>
      <c r="M22" s="18">
        <v>552.6875</v>
      </c>
      <c r="N22" s="18">
        <v>15.243560050587702</v>
      </c>
      <c r="O22" s="18">
        <v>510.63928571428568</v>
      </c>
      <c r="P22" s="18">
        <v>8.8448024644909804</v>
      </c>
      <c r="Q22" s="18"/>
      <c r="R22" s="18">
        <v>7</v>
      </c>
      <c r="S22" s="18">
        <v>6</v>
      </c>
      <c r="T22" s="18"/>
      <c r="U22" s="18"/>
      <c r="V22" s="18"/>
      <c r="W22" s="18"/>
      <c r="X22" s="18"/>
      <c r="Y22" s="18">
        <v>1.3857142857142857</v>
      </c>
      <c r="Z22" s="18">
        <v>1.1500000000000001</v>
      </c>
      <c r="AA22" s="18"/>
      <c r="AB22" s="18"/>
    </row>
    <row r="23" spans="2:28" x14ac:dyDescent="0.25">
      <c r="B23" s="7"/>
      <c r="C23" s="8">
        <v>14</v>
      </c>
      <c r="D23">
        <v>94.150793650793659</v>
      </c>
      <c r="E23">
        <v>0.71214084935299848</v>
      </c>
      <c r="F23" s="6">
        <v>111.83125</v>
      </c>
      <c r="G23" s="6">
        <v>8.7166401341442601</v>
      </c>
      <c r="H23" s="31">
        <v>113.12857142857145</v>
      </c>
      <c r="I23" s="31">
        <v>4.2740129887014584</v>
      </c>
      <c r="J23" s="21"/>
      <c r="K23" s="18">
        <v>549.11555555555549</v>
      </c>
      <c r="L23" s="18">
        <v>6.5376850232297832</v>
      </c>
      <c r="M23" s="18">
        <v>561.75694444444446</v>
      </c>
      <c r="N23" s="18">
        <v>9.386713934004586</v>
      </c>
      <c r="O23" s="18">
        <v>504.16011904761905</v>
      </c>
      <c r="P23" s="18">
        <v>8.0292883110128699</v>
      </c>
      <c r="Q23" s="18"/>
      <c r="R23" s="18">
        <v>5</v>
      </c>
      <c r="S23" s="18">
        <v>8</v>
      </c>
      <c r="T23" s="18"/>
      <c r="U23" s="18"/>
      <c r="V23" s="18"/>
      <c r="W23" s="18"/>
      <c r="X23" s="18"/>
      <c r="Y23" s="18">
        <v>1.58</v>
      </c>
      <c r="Z23" s="18">
        <v>1.3875</v>
      </c>
      <c r="AA23" s="18"/>
      <c r="AB23" s="18"/>
    </row>
    <row r="24" spans="2:28" x14ac:dyDescent="0.25">
      <c r="B24" s="7"/>
      <c r="C24" s="8">
        <v>15</v>
      </c>
      <c r="D24">
        <v>95.538194444444443</v>
      </c>
      <c r="E24">
        <v>1.5179675924645042</v>
      </c>
      <c r="F24" s="6">
        <v>113.58402777777779</v>
      </c>
      <c r="G24" s="6">
        <v>8.7827199126553879</v>
      </c>
      <c r="H24" s="31">
        <v>110.425</v>
      </c>
      <c r="I24" s="31">
        <v>2.5957315771541007</v>
      </c>
      <c r="J24" s="21"/>
      <c r="K24" s="18">
        <v>541.38249999999994</v>
      </c>
      <c r="L24" s="18">
        <v>12.734829199953307</v>
      </c>
      <c r="M24" s="18">
        <v>567.65069444444441</v>
      </c>
      <c r="N24" s="18">
        <v>9.6108842283868352</v>
      </c>
      <c r="O24" s="18">
        <v>515.31071428571443</v>
      </c>
      <c r="P24" s="18">
        <v>13.161006728065411</v>
      </c>
      <c r="Q24" s="18"/>
      <c r="R24" s="18">
        <v>8</v>
      </c>
      <c r="S24" s="18">
        <v>7</v>
      </c>
      <c r="T24" s="18"/>
      <c r="U24" s="18"/>
      <c r="V24" s="18"/>
      <c r="W24" s="18"/>
      <c r="X24" s="18"/>
      <c r="Y24" s="18">
        <v>1.3374999999999999</v>
      </c>
      <c r="Z24" s="18">
        <v>1.2857142857142858</v>
      </c>
      <c r="AA24" s="18"/>
      <c r="AB24" s="18"/>
    </row>
    <row r="25" spans="2:28" x14ac:dyDescent="0.25">
      <c r="B25" s="7"/>
      <c r="C25" s="8">
        <v>16</v>
      </c>
      <c r="D25">
        <v>97.361805555555534</v>
      </c>
      <c r="E25">
        <v>0.90682674131093943</v>
      </c>
      <c r="F25" s="6">
        <v>124.33472222222224</v>
      </c>
      <c r="G25" s="6">
        <v>7.4816810448329791</v>
      </c>
      <c r="H25" s="31">
        <v>111.20416666666667</v>
      </c>
      <c r="I25" s="31">
        <v>2.749751070984602</v>
      </c>
      <c r="J25" s="21"/>
      <c r="K25" s="18">
        <v>537.43333333333339</v>
      </c>
      <c r="L25" s="18">
        <v>8.8344649151661674</v>
      </c>
      <c r="M25" s="18">
        <v>554.18055555555554</v>
      </c>
      <c r="N25" s="18">
        <v>7.2707395386682512</v>
      </c>
      <c r="O25" s="18">
        <v>511.46607142857147</v>
      </c>
      <c r="P25" s="18">
        <v>8.6192343003548846</v>
      </c>
      <c r="Q25" s="18"/>
      <c r="R25" s="18">
        <v>7</v>
      </c>
      <c r="S25" s="18">
        <v>7</v>
      </c>
      <c r="T25" s="18"/>
      <c r="U25" s="18"/>
      <c r="V25" s="18"/>
      <c r="W25" s="18"/>
      <c r="X25" s="18"/>
      <c r="Y25" s="18">
        <v>1.5999999999999999</v>
      </c>
      <c r="Z25" s="18">
        <v>1.3571428571428572</v>
      </c>
      <c r="AA25" s="18"/>
      <c r="AB25" s="18"/>
    </row>
    <row r="26" spans="2:28" x14ac:dyDescent="0.25">
      <c r="B26" s="7"/>
      <c r="C26" s="8">
        <v>17</v>
      </c>
      <c r="D26">
        <v>98.83263888888888</v>
      </c>
      <c r="E26">
        <v>0.98813567879568176</v>
      </c>
      <c r="F26" s="6">
        <v>132.42430555555555</v>
      </c>
      <c r="G26" s="6">
        <v>6.126543894880597</v>
      </c>
      <c r="H26" s="31">
        <v>112.25773809523811</v>
      </c>
      <c r="I26" s="31">
        <v>4.0279399353549179</v>
      </c>
      <c r="J26" s="21"/>
      <c r="K26" s="18">
        <v>553.43083333333334</v>
      </c>
      <c r="L26" s="18">
        <v>3.0745161495057132</v>
      </c>
      <c r="M26" s="18">
        <v>562.09861111111115</v>
      </c>
      <c r="N26" s="18">
        <v>16.667588238410069</v>
      </c>
      <c r="O26" s="18">
        <v>519.05238095238087</v>
      </c>
      <c r="P26" s="18">
        <v>12.841047009797242</v>
      </c>
      <c r="Q26" s="18"/>
      <c r="R26" s="18">
        <v>8</v>
      </c>
      <c r="S26" s="18">
        <v>5</v>
      </c>
      <c r="T26" s="18"/>
      <c r="U26" s="18"/>
      <c r="V26" s="18"/>
      <c r="W26" s="18"/>
      <c r="X26" s="18"/>
      <c r="Y26" s="18">
        <v>1.5</v>
      </c>
      <c r="Z26" s="18">
        <v>1.58</v>
      </c>
      <c r="AA26" s="18"/>
      <c r="AB26" s="18"/>
    </row>
    <row r="27" spans="2:28" x14ac:dyDescent="0.25">
      <c r="B27" s="7"/>
      <c r="C27" s="8">
        <v>18</v>
      </c>
      <c r="D27">
        <v>98.715972222222206</v>
      </c>
      <c r="E27">
        <v>0.82562591496090376</v>
      </c>
      <c r="F27" s="6">
        <v>135.91597222222225</v>
      </c>
      <c r="G27" s="6">
        <v>5.6085048633525103</v>
      </c>
      <c r="H27" s="31">
        <v>114.91071428571429</v>
      </c>
      <c r="I27" s="31">
        <v>3.4456116242592567</v>
      </c>
      <c r="J27" s="21"/>
      <c r="K27" s="18">
        <v>566.37333333333322</v>
      </c>
      <c r="L27" s="18">
        <v>6.9290772372031837</v>
      </c>
      <c r="M27" s="18">
        <v>570.56458333333342</v>
      </c>
      <c r="N27" s="18">
        <v>14.525794337690199</v>
      </c>
      <c r="O27" s="18">
        <v>521.32380952380959</v>
      </c>
      <c r="P27" s="18">
        <v>13.761662583859394</v>
      </c>
      <c r="Q27" s="18"/>
      <c r="R27" s="18">
        <v>8</v>
      </c>
      <c r="S27" s="18">
        <v>7</v>
      </c>
      <c r="T27" s="18"/>
      <c r="U27" s="18"/>
      <c r="V27" s="18"/>
      <c r="W27" s="18"/>
      <c r="X27" s="18"/>
      <c r="Y27" s="18">
        <v>1.3125</v>
      </c>
      <c r="Z27" s="18">
        <v>1.2714285714285716</v>
      </c>
      <c r="AA27" s="18"/>
      <c r="AB27" s="18"/>
    </row>
    <row r="28" spans="2:28" x14ac:dyDescent="0.25">
      <c r="B28" s="7"/>
      <c r="C28" s="8">
        <v>19</v>
      </c>
      <c r="D28">
        <v>97.751666666666651</v>
      </c>
      <c r="E28">
        <v>1.1664724540730094</v>
      </c>
      <c r="F28" s="6">
        <v>137.35277777777779</v>
      </c>
      <c r="G28" s="6">
        <v>4.0890889546249776</v>
      </c>
      <c r="H28" s="31">
        <v>117.74345238095238</v>
      </c>
      <c r="I28" s="31">
        <v>3.5720953411976808</v>
      </c>
      <c r="J28" s="21"/>
      <c r="K28" s="18">
        <v>555.64749999999992</v>
      </c>
      <c r="L28" s="18">
        <v>4.9762523349993941</v>
      </c>
      <c r="M28" s="18">
        <v>569.10902777777767</v>
      </c>
      <c r="N28" s="18">
        <v>9.8814596321079318</v>
      </c>
      <c r="O28" s="18">
        <v>532.86964285714282</v>
      </c>
      <c r="P28" s="18">
        <v>11.983012485297243</v>
      </c>
      <c r="Q28" s="18"/>
      <c r="R28" s="18">
        <v>8</v>
      </c>
      <c r="S28" s="18">
        <v>9</v>
      </c>
      <c r="T28" s="18"/>
      <c r="U28" s="18"/>
      <c r="V28" s="18"/>
      <c r="W28" s="18"/>
      <c r="X28" s="18"/>
      <c r="Y28" s="18">
        <v>1.425</v>
      </c>
      <c r="Z28" s="18">
        <v>1.3111111111111111</v>
      </c>
      <c r="AA28" s="18"/>
      <c r="AB28" s="18"/>
    </row>
    <row r="29" spans="2:28" x14ac:dyDescent="0.25">
      <c r="B29" s="7"/>
      <c r="C29" s="8">
        <v>20</v>
      </c>
      <c r="D29">
        <v>98.998333333333335</v>
      </c>
      <c r="E29">
        <v>1.5048815244987799</v>
      </c>
      <c r="F29" s="6">
        <v>139.36111111111111</v>
      </c>
      <c r="G29" s="6">
        <v>4.311744489452968</v>
      </c>
      <c r="H29" s="31">
        <v>118.12583333333335</v>
      </c>
      <c r="I29" s="31">
        <v>3.8383121393869355</v>
      </c>
      <c r="J29" s="21"/>
      <c r="K29" s="18">
        <v>554.81499999999994</v>
      </c>
      <c r="L29" s="18">
        <v>7.3678699728284966</v>
      </c>
      <c r="M29" s="18">
        <v>572.39097222222222</v>
      </c>
      <c r="N29" s="18">
        <v>13.731206435534514</v>
      </c>
      <c r="O29" s="18">
        <v>536.70833333333337</v>
      </c>
      <c r="P29" s="18">
        <v>10.446063836168721</v>
      </c>
      <c r="Q29" s="18"/>
      <c r="R29" s="18">
        <v>9</v>
      </c>
      <c r="S29" s="18">
        <v>4</v>
      </c>
      <c r="T29" s="18"/>
      <c r="U29" s="18"/>
      <c r="V29" s="18"/>
      <c r="W29" s="18"/>
      <c r="X29" s="18"/>
      <c r="Y29" s="18">
        <v>1.2888888888888888</v>
      </c>
      <c r="Z29" s="18">
        <v>1.425</v>
      </c>
      <c r="AA29" s="18"/>
      <c r="AB29" s="18"/>
    </row>
    <row r="30" spans="2:28" x14ac:dyDescent="0.25">
      <c r="B30" s="7"/>
      <c r="C30" s="8">
        <v>21</v>
      </c>
      <c r="D30">
        <v>99.189166666666665</v>
      </c>
      <c r="E30">
        <v>1.927964116606075</v>
      </c>
      <c r="F30" s="6">
        <v>140.87708333333336</v>
      </c>
      <c r="G30" s="6">
        <v>3.0190873854317335</v>
      </c>
      <c r="H30" s="31">
        <v>117.48511904761905</v>
      </c>
      <c r="I30" s="31">
        <v>3.7263473488708567</v>
      </c>
      <c r="J30" s="21"/>
      <c r="K30" s="18">
        <v>567.65333333333342</v>
      </c>
      <c r="L30" s="18">
        <v>5.7450617597216382</v>
      </c>
      <c r="M30" s="18">
        <v>569.11388888888882</v>
      </c>
      <c r="N30" s="18">
        <v>10.343795283153504</v>
      </c>
      <c r="O30" s="18">
        <v>535.68630952380943</v>
      </c>
      <c r="P30" s="18">
        <v>8.7652167249129533</v>
      </c>
      <c r="Q30" s="18"/>
      <c r="R30" s="18">
        <v>6</v>
      </c>
      <c r="S30" s="18">
        <v>5</v>
      </c>
      <c r="T30" s="18"/>
      <c r="U30" s="18"/>
      <c r="V30" s="18"/>
      <c r="W30" s="18"/>
      <c r="X30" s="18"/>
      <c r="Y30" s="18">
        <v>1.4833333333333334</v>
      </c>
      <c r="Z30" s="18">
        <v>1.24</v>
      </c>
      <c r="AA30" s="18"/>
      <c r="AB30" s="18"/>
    </row>
    <row r="31" spans="2:28" x14ac:dyDescent="0.25">
      <c r="B31" s="7"/>
      <c r="C31" s="8">
        <v>22</v>
      </c>
      <c r="D31">
        <v>100.16666666666666</v>
      </c>
      <c r="E31">
        <v>1.8817570046643004</v>
      </c>
      <c r="F31" s="6">
        <v>140.98022342995168</v>
      </c>
      <c r="G31" s="6">
        <v>2.5968685038380821</v>
      </c>
      <c r="H31" s="31">
        <v>118.13571428571429</v>
      </c>
      <c r="I31" s="31">
        <v>4.7323264789172441</v>
      </c>
      <c r="J31" s="21"/>
      <c r="K31" s="18">
        <v>568.87749999999994</v>
      </c>
      <c r="L31" s="18">
        <v>12.522986731470553</v>
      </c>
      <c r="M31" s="18">
        <v>547.60320048309188</v>
      </c>
      <c r="N31" s="18">
        <v>15.525837806790808</v>
      </c>
      <c r="O31" s="18">
        <v>540.01488095238096</v>
      </c>
      <c r="P31" s="18">
        <v>7.1685620565505888</v>
      </c>
      <c r="Q31" s="18"/>
      <c r="R31" s="18">
        <v>5</v>
      </c>
      <c r="S31" s="18">
        <v>6</v>
      </c>
      <c r="T31" s="18"/>
      <c r="U31" s="18"/>
      <c r="V31" s="18"/>
      <c r="W31" s="18"/>
      <c r="X31" s="18"/>
      <c r="Y31" s="18">
        <v>1.56</v>
      </c>
      <c r="Z31" s="18">
        <v>1.45</v>
      </c>
      <c r="AA31" s="18"/>
      <c r="AB31" s="18"/>
    </row>
    <row r="32" spans="2:28" x14ac:dyDescent="0.25">
      <c r="B32" s="7"/>
      <c r="C32" s="8">
        <v>23</v>
      </c>
      <c r="D32">
        <v>100.78333333333333</v>
      </c>
      <c r="E32">
        <v>2.086097868144297</v>
      </c>
      <c r="F32" s="6">
        <v>144.29791666666668</v>
      </c>
      <c r="G32" s="6">
        <v>3.2380921579554651</v>
      </c>
      <c r="H32" s="31">
        <v>117.99821428571428</v>
      </c>
      <c r="I32" s="31">
        <v>4.7595141816842856</v>
      </c>
      <c r="J32" s="21"/>
      <c r="K32" s="18">
        <v>567.49666666666667</v>
      </c>
      <c r="L32" s="18">
        <v>15.118343978517535</v>
      </c>
      <c r="M32" s="18">
        <v>558.61597222222224</v>
      </c>
      <c r="N32" s="18">
        <v>7.9178775024320034</v>
      </c>
      <c r="O32" s="18">
        <v>540.92083333333335</v>
      </c>
      <c r="P32" s="18">
        <v>11.313945981718675</v>
      </c>
      <c r="Q32" s="18"/>
      <c r="R32" s="18">
        <v>10</v>
      </c>
      <c r="S32" s="18">
        <v>4</v>
      </c>
      <c r="T32" s="18"/>
      <c r="U32" s="18"/>
      <c r="V32" s="18"/>
      <c r="W32" s="18"/>
      <c r="X32" s="18"/>
      <c r="Y32" s="18">
        <v>1.42</v>
      </c>
      <c r="Z32" s="18">
        <v>1.2</v>
      </c>
      <c r="AA32" s="18"/>
      <c r="AB32" s="18"/>
    </row>
    <row r="33" spans="2:28" x14ac:dyDescent="0.25">
      <c r="B33" s="7"/>
      <c r="C33" s="8">
        <v>24</v>
      </c>
      <c r="D33">
        <v>103.56583333333336</v>
      </c>
      <c r="E33">
        <v>2.191392907943285</v>
      </c>
      <c r="F33" s="6">
        <v>143.57756666666668</v>
      </c>
      <c r="G33" s="6">
        <v>2.4383767214184844</v>
      </c>
      <c r="H33" s="31">
        <v>121.09583333333333</v>
      </c>
      <c r="I33" s="31">
        <v>4.9812281546393304</v>
      </c>
      <c r="J33" s="21"/>
      <c r="K33" s="18">
        <v>531.02916666666658</v>
      </c>
      <c r="L33" s="18">
        <v>13.296137617580351</v>
      </c>
      <c r="M33" s="18">
        <v>564.13078703703707</v>
      </c>
      <c r="N33" s="18">
        <v>8.2830369626476941</v>
      </c>
      <c r="O33" s="18">
        <v>529.52767857142862</v>
      </c>
      <c r="P33" s="18">
        <v>16.513330483167408</v>
      </c>
      <c r="Q33" s="18"/>
      <c r="R33" s="18">
        <v>8</v>
      </c>
      <c r="S33" s="18">
        <v>8</v>
      </c>
      <c r="T33" s="18"/>
      <c r="U33" s="18"/>
      <c r="V33" s="18"/>
      <c r="W33" s="18"/>
      <c r="X33" s="18"/>
      <c r="Y33" s="18">
        <v>1.4</v>
      </c>
      <c r="Z33" s="18">
        <v>1.3374999999999999</v>
      </c>
      <c r="AA33" s="18"/>
      <c r="AB33" s="18"/>
    </row>
    <row r="34" spans="2:28" x14ac:dyDescent="0.25">
      <c r="B34" s="7" t="s">
        <v>25</v>
      </c>
      <c r="C34" s="8">
        <v>25</v>
      </c>
      <c r="D34">
        <v>105.95732666666667</v>
      </c>
      <c r="E34">
        <v>1.6991026225208203</v>
      </c>
      <c r="F34" s="6">
        <v>144.2952185990338</v>
      </c>
      <c r="G34" s="6">
        <v>3.5979214665989323</v>
      </c>
      <c r="H34" s="31">
        <v>122.41011904761902</v>
      </c>
      <c r="I34" s="31">
        <v>5.3072737954466414</v>
      </c>
      <c r="J34" s="21"/>
      <c r="K34" s="18">
        <v>488.07333333333338</v>
      </c>
      <c r="L34" s="18">
        <v>14.066706892785511</v>
      </c>
      <c r="M34" s="18">
        <v>555.99217659688668</v>
      </c>
      <c r="N34" s="18">
        <v>11.727237956889422</v>
      </c>
      <c r="O34" s="18">
        <v>513.38125000000002</v>
      </c>
      <c r="P34" s="18">
        <v>23.345181659101122</v>
      </c>
      <c r="Q34" s="18"/>
      <c r="R34" s="18">
        <v>6</v>
      </c>
      <c r="S34" s="18">
        <v>6</v>
      </c>
      <c r="T34" s="18"/>
      <c r="U34" s="18"/>
      <c r="V34" s="18"/>
      <c r="W34" s="18"/>
      <c r="X34" s="18"/>
      <c r="Y34" s="18">
        <v>1.4333333333333333</v>
      </c>
      <c r="Z34" s="18">
        <v>1.1500000000000001</v>
      </c>
      <c r="AA34" s="18"/>
      <c r="AB34" s="18"/>
    </row>
    <row r="35" spans="2:28" x14ac:dyDescent="0.25">
      <c r="B35" s="7"/>
      <c r="C35" s="8">
        <v>26</v>
      </c>
      <c r="D35">
        <v>106.48333333333335</v>
      </c>
      <c r="E35">
        <v>2.1657501495596088</v>
      </c>
      <c r="F35" s="6">
        <v>140.28055555555554</v>
      </c>
      <c r="G35" s="6">
        <v>3.6356818079962236</v>
      </c>
      <c r="H35" s="31">
        <v>123.44404761904762</v>
      </c>
      <c r="I35" s="31">
        <v>5.4752765369163692</v>
      </c>
      <c r="J35" s="21"/>
      <c r="K35" s="18">
        <v>493.84000000000003</v>
      </c>
      <c r="L35" s="18">
        <v>10.345627443150073</v>
      </c>
      <c r="M35" s="18">
        <v>570.24236111111111</v>
      </c>
      <c r="N35" s="18">
        <v>11.609839680094103</v>
      </c>
      <c r="O35" s="18">
        <v>514.48333333333346</v>
      </c>
      <c r="P35" s="18">
        <v>23.123881525932966</v>
      </c>
      <c r="Q35" s="18"/>
      <c r="R35" s="18">
        <v>6</v>
      </c>
      <c r="S35" s="18">
        <v>6</v>
      </c>
      <c r="T35" s="18"/>
      <c r="U35" s="18"/>
      <c r="V35" s="18"/>
      <c r="W35" s="18"/>
      <c r="X35" s="18"/>
      <c r="Y35" s="18">
        <v>1.5</v>
      </c>
      <c r="Z35" s="18">
        <v>1.1833333333333333</v>
      </c>
      <c r="AA35" s="18"/>
      <c r="AB35" s="18"/>
    </row>
    <row r="36" spans="2:28" x14ac:dyDescent="0.25">
      <c r="B36" s="2"/>
      <c r="C36" s="8">
        <v>27</v>
      </c>
      <c r="D36">
        <v>103.64365942028985</v>
      </c>
      <c r="E36">
        <v>1.9835103882214544</v>
      </c>
      <c r="F36" s="6">
        <v>140.71250000000001</v>
      </c>
      <c r="G36" s="6">
        <v>2.2945788855266582</v>
      </c>
      <c r="H36" s="31">
        <v>121.51809523809526</v>
      </c>
      <c r="I36" s="31">
        <v>6.3577606976383478</v>
      </c>
      <c r="J36" s="21"/>
      <c r="K36" s="18">
        <v>501.23815217391302</v>
      </c>
      <c r="L36" s="18">
        <v>14.738986139192043</v>
      </c>
      <c r="M36" s="18">
        <v>540.3145833333333</v>
      </c>
      <c r="N36" s="18">
        <v>15.501473328275031</v>
      </c>
      <c r="O36" s="18">
        <v>515.34375</v>
      </c>
      <c r="P36" s="18">
        <v>24.420872662077084</v>
      </c>
      <c r="Q36" s="18"/>
      <c r="R36" s="18">
        <v>3</v>
      </c>
      <c r="S36" s="18"/>
      <c r="T36" s="18"/>
      <c r="U36" s="18"/>
      <c r="V36" s="18"/>
      <c r="W36" s="18"/>
      <c r="X36" s="18"/>
      <c r="Y36" s="18">
        <v>1.4000000000000001</v>
      </c>
      <c r="Z36" s="18"/>
      <c r="AA36" s="18"/>
      <c r="AB36" s="18"/>
    </row>
    <row r="37" spans="2:28" x14ac:dyDescent="0.25">
      <c r="B37" s="2"/>
      <c r="C37" s="8">
        <v>28</v>
      </c>
      <c r="D37">
        <v>103.40945594202898</v>
      </c>
      <c r="E37">
        <v>1.9061037143692579</v>
      </c>
      <c r="F37" s="6">
        <v>140.20406038647346</v>
      </c>
      <c r="G37" s="6">
        <v>2.7198045638491135</v>
      </c>
      <c r="H37" s="31">
        <v>120.17915238095236</v>
      </c>
      <c r="I37" s="31">
        <v>6.3588490387874383</v>
      </c>
      <c r="J37" s="21"/>
      <c r="K37" s="18">
        <v>499.84942782608687</v>
      </c>
      <c r="L37" s="18">
        <v>15.346566297445735</v>
      </c>
      <c r="M37" s="18">
        <v>530.06518115942038</v>
      </c>
      <c r="N37" s="18">
        <v>23.873080120796406</v>
      </c>
      <c r="O37" s="18">
        <v>503.46666666666664</v>
      </c>
      <c r="P37" s="18">
        <v>22.543484633143287</v>
      </c>
      <c r="Q37" s="18"/>
      <c r="R37" s="18">
        <v>4</v>
      </c>
      <c r="S37" s="18"/>
      <c r="T37" s="18"/>
      <c r="U37" s="18"/>
      <c r="V37" s="18"/>
      <c r="W37" s="18"/>
      <c r="X37" s="18"/>
      <c r="Y37" s="18">
        <v>1.5714285714285714</v>
      </c>
      <c r="Z37" s="18"/>
      <c r="AA37" s="18"/>
      <c r="AB37" s="18"/>
    </row>
    <row r="38" spans="2:28" x14ac:dyDescent="0.25">
      <c r="B38" s="2"/>
      <c r="C38" s="8"/>
      <c r="F38" s="6"/>
      <c r="G38" s="6"/>
      <c r="H38" s="31"/>
      <c r="I38" s="31"/>
      <c r="J38" s="21"/>
      <c r="K38" s="18"/>
      <c r="L38" s="18"/>
      <c r="M38" s="18"/>
      <c r="N38" s="18"/>
      <c r="O38" s="18"/>
      <c r="P38" s="18"/>
      <c r="Q38" s="18"/>
      <c r="R38" s="18">
        <v>4</v>
      </c>
      <c r="S38" s="18"/>
      <c r="T38" s="18"/>
      <c r="U38" s="18"/>
      <c r="V38" s="18"/>
      <c r="W38" s="18"/>
      <c r="X38" s="18"/>
      <c r="Y38" s="18">
        <v>1.4</v>
      </c>
      <c r="Z38" s="18"/>
      <c r="AA38" s="18"/>
      <c r="AB38" s="18"/>
    </row>
    <row r="39" spans="2:28" x14ac:dyDescent="0.25">
      <c r="B39" s="2"/>
      <c r="C39" s="8"/>
      <c r="F39" s="6"/>
      <c r="G39" s="6"/>
      <c r="H39" s="31"/>
      <c r="I39" s="31"/>
      <c r="J39" s="21"/>
      <c r="K39" s="18"/>
      <c r="L39" s="18"/>
      <c r="M39" s="18"/>
      <c r="N39" s="18"/>
      <c r="O39" s="18"/>
      <c r="P39" s="18"/>
      <c r="Q39" s="18"/>
      <c r="R39" s="18">
        <v>6</v>
      </c>
      <c r="S39" s="18"/>
      <c r="T39" s="18"/>
      <c r="U39" s="18"/>
      <c r="V39" s="18"/>
      <c r="W39" s="18"/>
      <c r="X39" s="18"/>
      <c r="Y39" s="18">
        <v>1.6600000000000001</v>
      </c>
      <c r="Z39" s="18"/>
      <c r="AA39" s="18"/>
      <c r="AB39" s="18"/>
    </row>
    <row r="40" spans="2:28" x14ac:dyDescent="0.25">
      <c r="B40" s="2"/>
      <c r="C40" s="8"/>
      <c r="F40" s="6"/>
      <c r="G40" s="6"/>
      <c r="H40" s="31"/>
      <c r="I40" s="31"/>
      <c r="J40" s="21"/>
      <c r="K40" s="18"/>
      <c r="L40" s="18"/>
      <c r="M40" s="18"/>
      <c r="N40" s="18"/>
      <c r="O40" s="18"/>
      <c r="P40" s="18"/>
      <c r="Q40" s="18"/>
      <c r="R40" s="18">
        <v>7</v>
      </c>
      <c r="S40" s="18"/>
      <c r="T40" s="18"/>
      <c r="U40" s="18"/>
      <c r="V40" s="18"/>
      <c r="W40" s="18"/>
      <c r="X40" s="18"/>
      <c r="Y40" s="18">
        <v>1.1666666666666667</v>
      </c>
      <c r="Z40" s="18"/>
      <c r="AA40" s="18"/>
      <c r="AB40" s="18"/>
    </row>
    <row r="41" spans="2:28" x14ac:dyDescent="0.25">
      <c r="B41" s="2"/>
      <c r="C41" s="8"/>
      <c r="F41" s="6"/>
      <c r="G41" s="6"/>
      <c r="H41" s="31"/>
      <c r="I41" s="31"/>
      <c r="J41" s="21"/>
      <c r="K41" s="18"/>
      <c r="L41" s="18"/>
      <c r="M41" s="18"/>
      <c r="N41" s="18"/>
      <c r="O41" s="18"/>
      <c r="P41" s="18"/>
      <c r="Q41" s="18"/>
      <c r="R41" s="18">
        <v>8</v>
      </c>
      <c r="S41" s="18"/>
      <c r="T41" s="18"/>
      <c r="U41" s="18"/>
      <c r="V41" s="18"/>
      <c r="W41" s="18"/>
      <c r="X41" s="18"/>
      <c r="Y41" s="18">
        <v>1.3</v>
      </c>
      <c r="Z41" s="18"/>
      <c r="AA41" s="18"/>
      <c r="AB41" s="18"/>
    </row>
    <row r="42" spans="2:28" x14ac:dyDescent="0.25">
      <c r="B42" s="2"/>
      <c r="C42" s="8"/>
      <c r="F42" s="6"/>
      <c r="G42" s="6"/>
      <c r="H42" s="31"/>
      <c r="I42" s="31"/>
      <c r="J42" s="21"/>
      <c r="K42" s="18"/>
      <c r="L42" s="18"/>
      <c r="M42" s="18"/>
      <c r="N42" s="18"/>
      <c r="O42" s="18"/>
      <c r="P42" s="18"/>
      <c r="Q42" s="18"/>
      <c r="R42" s="18">
        <v>5</v>
      </c>
      <c r="S42" s="18"/>
      <c r="T42" s="18"/>
      <c r="U42" s="18"/>
      <c r="V42" s="18"/>
      <c r="W42" s="18"/>
      <c r="X42" s="18"/>
      <c r="Y42" s="18">
        <v>1.3</v>
      </c>
      <c r="Z42" s="18"/>
      <c r="AA42" s="18"/>
      <c r="AB42" s="18"/>
    </row>
    <row r="43" spans="2:28" x14ac:dyDescent="0.25">
      <c r="B43" s="2"/>
      <c r="C43" s="8"/>
      <c r="F43" s="6"/>
      <c r="G43" s="6"/>
      <c r="H43" s="31"/>
      <c r="I43" s="31"/>
      <c r="J43" s="21"/>
      <c r="K43" s="18"/>
      <c r="L43" s="18"/>
      <c r="M43" s="18"/>
      <c r="N43" s="18"/>
      <c r="O43" s="18"/>
      <c r="P43" s="18"/>
      <c r="Q43" s="18"/>
      <c r="R43" s="18">
        <v>6</v>
      </c>
      <c r="S43" s="18"/>
      <c r="T43" s="18"/>
      <c r="U43" s="18"/>
      <c r="V43" s="18"/>
      <c r="W43" s="18"/>
      <c r="X43" s="18"/>
      <c r="Y43" s="18">
        <v>1.325</v>
      </c>
      <c r="Z43" s="18"/>
      <c r="AA43" s="18"/>
      <c r="AB43" s="18"/>
    </row>
    <row r="44" spans="2:28" x14ac:dyDescent="0.25">
      <c r="H44" s="18"/>
      <c r="I44" s="18"/>
      <c r="J44" s="18"/>
      <c r="K44" s="18"/>
      <c r="L44" s="18"/>
      <c r="M44" s="18"/>
      <c r="N44" s="18"/>
      <c r="O44" s="18"/>
      <c r="P44" s="18"/>
      <c r="Q44" s="21" t="s">
        <v>134</v>
      </c>
      <c r="R44" s="21">
        <f>AVERAGE(R5:R43)</f>
        <v>6.7435897435897436</v>
      </c>
      <c r="S44" s="21">
        <f>AVERAGE(S5:S37)</f>
        <v>6.4516129032258061</v>
      </c>
      <c r="T44" s="21">
        <f>AVERAGE(T5:T37)</f>
        <v>5.8</v>
      </c>
      <c r="U44" s="18"/>
      <c r="V44" s="21"/>
      <c r="W44" s="21"/>
      <c r="X44" s="21"/>
      <c r="Y44" s="21">
        <f>AVERAGE(Y5:Y37)</f>
        <v>1.4304329004329004</v>
      </c>
      <c r="Z44" s="21">
        <f>AVERAGE(Z5:Z37)</f>
        <v>1.33226318484383</v>
      </c>
      <c r="AA44" s="21">
        <f t="shared" ref="AA44" si="0">AVERAGE(AA5:AA37)</f>
        <v>1.2609761904761903</v>
      </c>
      <c r="AB44" s="18"/>
    </row>
    <row r="45" spans="2:28" x14ac:dyDescent="0.25">
      <c r="H45" s="18"/>
      <c r="I45" s="18"/>
      <c r="J45" s="18"/>
      <c r="K45" s="18"/>
      <c r="L45" s="18"/>
      <c r="M45" s="18"/>
      <c r="N45" s="18"/>
      <c r="O45" s="18"/>
      <c r="P45" s="18"/>
      <c r="Q45" s="21" t="s">
        <v>27</v>
      </c>
      <c r="R45" s="21">
        <f>STDEV(R5:R43)/SQRT(40)</f>
        <v>0.25577011861483806</v>
      </c>
      <c r="S45" s="21">
        <f>STDEV(S5:S35)/SQRT(31)</f>
        <v>0.23572678588961452</v>
      </c>
      <c r="T45" s="21">
        <f>STDEV(T5:T35)/SQRT(31)</f>
        <v>0.3145230217055594</v>
      </c>
      <c r="U45" s="18"/>
      <c r="V45" s="21"/>
      <c r="W45" s="21"/>
      <c r="X45" s="21"/>
      <c r="Y45" s="21">
        <f>STDEV(Y5:Y35)/SQRT(31)</f>
        <v>2.1687448066531889E-2</v>
      </c>
      <c r="Z45" s="21">
        <f>STDEV(Z5:Z35)/SQRT(31)</f>
        <v>2.486026017639973E-2</v>
      </c>
      <c r="AA45" s="21">
        <f>STDEV(AA5:AA14)/SQRT(10)</f>
        <v>1.6608911646526905E-2</v>
      </c>
      <c r="AB45" s="18"/>
    </row>
    <row r="46" spans="2:28" x14ac:dyDescent="0.25">
      <c r="H46" s="18"/>
      <c r="I46" s="18"/>
      <c r="J46" s="18"/>
      <c r="K46" s="18"/>
      <c r="L46" s="18"/>
      <c r="M46" s="18"/>
      <c r="N46" s="18"/>
      <c r="O46" s="18"/>
      <c r="P46" s="18"/>
      <c r="Q46" s="21" t="s">
        <v>135</v>
      </c>
      <c r="R46" s="21">
        <f>SUM(R5:R43)</f>
        <v>263</v>
      </c>
      <c r="S46" s="21">
        <f>SUM(S5:S43)</f>
        <v>200</v>
      </c>
      <c r="T46" s="21">
        <f>SUM(T5:T43)</f>
        <v>58</v>
      </c>
      <c r="U46" s="18"/>
      <c r="V46" s="21"/>
      <c r="W46" s="21"/>
      <c r="X46" s="18"/>
      <c r="Y46" s="18"/>
      <c r="Z46" s="18"/>
      <c r="AA46" s="18"/>
      <c r="AB46" s="18"/>
    </row>
    <row r="47" spans="2:28" x14ac:dyDescent="0.25"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6B579D-9E27-4194-9C36-EC09D3B54D74}">
  <dimension ref="A1:W54"/>
  <sheetViews>
    <sheetView workbookViewId="0">
      <selection activeCell="C37" sqref="C37"/>
    </sheetView>
  </sheetViews>
  <sheetFormatPr defaultRowHeight="15" x14ac:dyDescent="0.25"/>
  <cols>
    <col min="2" max="2" width="30.5703125" bestFit="1" customWidth="1"/>
    <col min="3" max="3" width="31.140625" bestFit="1" customWidth="1"/>
    <col min="4" max="4" width="32.7109375" bestFit="1" customWidth="1"/>
    <col min="5" max="5" width="33.28515625" bestFit="1" customWidth="1"/>
    <col min="6" max="6" width="30.5703125" bestFit="1" customWidth="1"/>
    <col min="7" max="7" width="31.140625" bestFit="1" customWidth="1"/>
    <col min="8" max="8" width="32.7109375" bestFit="1" customWidth="1"/>
    <col min="9" max="9" width="33.28515625" bestFit="1" customWidth="1"/>
    <col min="12" max="12" width="12.28515625" bestFit="1" customWidth="1"/>
    <col min="13" max="13" width="9" bestFit="1" customWidth="1"/>
    <col min="20" max="20" width="25.5703125" bestFit="1" customWidth="1"/>
    <col min="21" max="21" width="26.140625" bestFit="1" customWidth="1"/>
    <col min="22" max="22" width="30.7109375" bestFit="1" customWidth="1"/>
    <col min="23" max="23" width="31" bestFit="1" customWidth="1"/>
  </cols>
  <sheetData>
    <row r="1" spans="1:23" x14ac:dyDescent="0.25">
      <c r="A1" s="18"/>
      <c r="B1" s="21" t="s">
        <v>120</v>
      </c>
      <c r="C1" s="21"/>
      <c r="D1" s="21"/>
      <c r="E1" s="21"/>
      <c r="F1" s="21"/>
      <c r="G1" s="21"/>
      <c r="H1" s="21"/>
      <c r="I1" s="21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</row>
    <row r="2" spans="1:23" x14ac:dyDescent="0.25">
      <c r="A2" s="18"/>
      <c r="B2" s="18" t="s">
        <v>48</v>
      </c>
      <c r="C2" s="18"/>
      <c r="D2" s="18"/>
      <c r="E2" s="18"/>
      <c r="F2" s="18" t="s">
        <v>46</v>
      </c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</row>
    <row r="3" spans="1:23" x14ac:dyDescent="0.25">
      <c r="A3" s="22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</row>
    <row r="4" spans="1:23" x14ac:dyDescent="0.25">
      <c r="A4" s="23" t="s">
        <v>136</v>
      </c>
      <c r="B4" s="24" t="s">
        <v>42</v>
      </c>
      <c r="C4" s="24" t="s">
        <v>43</v>
      </c>
      <c r="D4" s="24" t="s">
        <v>44</v>
      </c>
      <c r="E4" s="24" t="s">
        <v>45</v>
      </c>
      <c r="F4" s="24" t="s">
        <v>42</v>
      </c>
      <c r="G4" s="24" t="s">
        <v>43</v>
      </c>
      <c r="H4" s="24" t="s">
        <v>44</v>
      </c>
      <c r="I4" s="24" t="s">
        <v>45</v>
      </c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</row>
    <row r="5" spans="1:23" x14ac:dyDescent="0.25">
      <c r="A5" s="23"/>
      <c r="B5" s="25">
        <v>1.003706</v>
      </c>
      <c r="C5" s="25">
        <v>1.158353</v>
      </c>
      <c r="D5" s="25">
        <v>1.2135450000000001</v>
      </c>
      <c r="E5" s="25">
        <v>1.4136569999999999</v>
      </c>
      <c r="F5" s="25">
        <v>0.81898000000000004</v>
      </c>
      <c r="G5" s="25">
        <v>5.6191019999999998</v>
      </c>
      <c r="H5" s="25">
        <v>0.65373800000000004</v>
      </c>
      <c r="I5" s="25">
        <v>1.104055</v>
      </c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</row>
    <row r="6" spans="1:23" x14ac:dyDescent="0.25">
      <c r="A6" s="23"/>
      <c r="B6" s="25">
        <v>1.1386890000000001</v>
      </c>
      <c r="C6" s="25">
        <v>1.3035079999999999</v>
      </c>
      <c r="D6" s="25">
        <v>1.058937</v>
      </c>
      <c r="E6" s="25">
        <v>1.2088890000000001</v>
      </c>
      <c r="F6" s="25">
        <v>1.192761</v>
      </c>
      <c r="G6" s="25">
        <v>1.270391</v>
      </c>
      <c r="H6" s="25">
        <v>1.036233</v>
      </c>
      <c r="I6" s="25">
        <v>0.84573299999999996</v>
      </c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</row>
    <row r="7" spans="1:23" x14ac:dyDescent="0.25">
      <c r="A7" s="21"/>
      <c r="B7" s="25">
        <v>0.83133400000000002</v>
      </c>
      <c r="C7" s="25">
        <v>10.93389</v>
      </c>
      <c r="D7" s="25">
        <v>1.026794</v>
      </c>
      <c r="E7" s="25">
        <v>1.135208</v>
      </c>
      <c r="F7" s="25">
        <v>0.988259</v>
      </c>
      <c r="G7" s="25">
        <v>1.7017279999999999</v>
      </c>
      <c r="H7" s="25">
        <v>1.229679</v>
      </c>
      <c r="I7" s="25">
        <v>0.999857</v>
      </c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</row>
    <row r="8" spans="1:23" x14ac:dyDescent="0.25">
      <c r="A8" s="21"/>
      <c r="B8" s="25">
        <v>1.057879</v>
      </c>
      <c r="C8" s="25">
        <v>1.5730500000000001</v>
      </c>
      <c r="D8" s="25">
        <v>0.57699</v>
      </c>
      <c r="E8" s="25">
        <v>0.94876400000000005</v>
      </c>
      <c r="F8" s="25">
        <v>0.64338700000000004</v>
      </c>
      <c r="G8" s="25">
        <v>2.1109149999999999</v>
      </c>
      <c r="H8" s="25">
        <v>0.87861699999999998</v>
      </c>
      <c r="I8" s="25">
        <v>1.01017</v>
      </c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</row>
    <row r="9" spans="1:23" x14ac:dyDescent="0.25">
      <c r="A9" s="23"/>
      <c r="B9" s="25">
        <v>0.86785599999999996</v>
      </c>
      <c r="C9" s="25">
        <v>1.349966</v>
      </c>
      <c r="D9" s="25">
        <v>1.17398</v>
      </c>
      <c r="E9" s="25">
        <v>1.098868</v>
      </c>
      <c r="F9" s="25">
        <v>1.298529</v>
      </c>
      <c r="G9" s="25">
        <v>1.370074</v>
      </c>
      <c r="H9" s="25">
        <v>0.89170400000000005</v>
      </c>
      <c r="I9" s="25">
        <v>0.888266</v>
      </c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</row>
    <row r="10" spans="1:23" x14ac:dyDescent="0.25">
      <c r="A10" s="21"/>
      <c r="B10" s="25">
        <v>1.146382</v>
      </c>
      <c r="C10" s="25">
        <v>11.613149999999999</v>
      </c>
      <c r="D10" s="25">
        <v>1.1188229999999999</v>
      </c>
      <c r="E10" s="25">
        <v>0.88183400000000001</v>
      </c>
      <c r="F10" s="25">
        <v>1.0580830000000001</v>
      </c>
      <c r="G10" s="25">
        <v>2.65482</v>
      </c>
      <c r="H10" s="25">
        <v>0.96828999999999998</v>
      </c>
      <c r="I10" s="25">
        <v>0.96292800000000001</v>
      </c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</row>
    <row r="11" spans="1:23" x14ac:dyDescent="0.25">
      <c r="A11" s="18"/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</row>
    <row r="12" spans="1:23" x14ac:dyDescent="0.25">
      <c r="A12" s="18"/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</row>
    <row r="13" spans="1:23" x14ac:dyDescent="0.25">
      <c r="A13" s="18"/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26" t="s">
        <v>125</v>
      </c>
      <c r="S13" s="18"/>
      <c r="T13" s="21" t="s">
        <v>68</v>
      </c>
      <c r="U13" s="18"/>
      <c r="V13" s="18"/>
      <c r="W13" s="18"/>
    </row>
    <row r="14" spans="1:23" x14ac:dyDescent="0.25">
      <c r="A14" s="18"/>
      <c r="B14" s="21" t="s">
        <v>122</v>
      </c>
      <c r="C14" s="38" t="s">
        <v>7</v>
      </c>
      <c r="D14" s="38"/>
      <c r="E14" s="38"/>
      <c r="F14" s="38" t="s">
        <v>71</v>
      </c>
      <c r="G14" s="38"/>
      <c r="H14" s="38"/>
      <c r="I14" s="38" t="s">
        <v>17</v>
      </c>
      <c r="J14" s="38"/>
      <c r="K14" s="38"/>
      <c r="L14" s="38" t="s">
        <v>72</v>
      </c>
      <c r="M14" s="38"/>
      <c r="N14" s="38"/>
      <c r="O14" s="18"/>
      <c r="P14" s="18"/>
      <c r="Q14" s="18"/>
      <c r="R14" s="24" t="s">
        <v>67</v>
      </c>
      <c r="S14" s="24" t="s">
        <v>65</v>
      </c>
      <c r="T14" s="24" t="s">
        <v>9</v>
      </c>
      <c r="U14" s="24" t="s">
        <v>8</v>
      </c>
      <c r="V14" s="27" t="s">
        <v>10</v>
      </c>
      <c r="W14" s="24" t="s">
        <v>66</v>
      </c>
    </row>
    <row r="15" spans="1:23" x14ac:dyDescent="0.25">
      <c r="A15" s="18"/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28">
        <v>1</v>
      </c>
      <c r="S15" s="25">
        <v>10</v>
      </c>
      <c r="T15" s="25">
        <v>0</v>
      </c>
      <c r="U15" s="25"/>
      <c r="V15" s="25"/>
      <c r="W15" s="25"/>
    </row>
    <row r="16" spans="1:23" x14ac:dyDescent="0.25">
      <c r="A16" s="18"/>
      <c r="B16" s="24" t="s">
        <v>62</v>
      </c>
      <c r="C16" s="18" t="s">
        <v>60</v>
      </c>
      <c r="D16" s="18" t="s">
        <v>27</v>
      </c>
      <c r="E16" s="18" t="s">
        <v>61</v>
      </c>
      <c r="F16" s="18" t="s">
        <v>60</v>
      </c>
      <c r="G16" s="18" t="s">
        <v>27</v>
      </c>
      <c r="H16" s="18" t="s">
        <v>61</v>
      </c>
      <c r="I16" s="18" t="s">
        <v>60</v>
      </c>
      <c r="J16" s="18" t="s">
        <v>27</v>
      </c>
      <c r="K16" s="18" t="s">
        <v>61</v>
      </c>
      <c r="L16" s="18" t="s">
        <v>60</v>
      </c>
      <c r="M16" s="18" t="s">
        <v>27</v>
      </c>
      <c r="N16" s="18" t="s">
        <v>61</v>
      </c>
      <c r="O16" s="18"/>
      <c r="P16" s="18"/>
      <c r="Q16" s="18"/>
      <c r="R16" s="28">
        <v>2</v>
      </c>
      <c r="S16" s="25">
        <v>10</v>
      </c>
      <c r="T16" s="25">
        <v>0</v>
      </c>
      <c r="U16" s="25"/>
      <c r="V16" s="25"/>
      <c r="W16" s="25"/>
    </row>
    <row r="17" spans="1:23" x14ac:dyDescent="0.25">
      <c r="A17" s="18"/>
      <c r="B17" s="28" t="s">
        <v>4</v>
      </c>
      <c r="C17" s="25">
        <v>2.2000000000000002</v>
      </c>
      <c r="D17" s="25">
        <v>0.140546</v>
      </c>
      <c r="E17" s="25">
        <v>10</v>
      </c>
      <c r="F17" s="25">
        <v>2.25</v>
      </c>
      <c r="G17" s="25">
        <v>0.154303</v>
      </c>
      <c r="H17" s="25">
        <v>8</v>
      </c>
      <c r="I17" s="25">
        <v>2.875</v>
      </c>
      <c r="J17" s="25">
        <v>0.117851</v>
      </c>
      <c r="K17" s="25">
        <v>8</v>
      </c>
      <c r="L17" s="25">
        <v>2.375</v>
      </c>
      <c r="M17" s="25">
        <v>0.172516</v>
      </c>
      <c r="N17" s="25">
        <v>8</v>
      </c>
      <c r="O17" s="18"/>
      <c r="P17" s="18"/>
      <c r="Q17" s="18"/>
      <c r="R17" s="28">
        <v>3</v>
      </c>
      <c r="S17" s="25">
        <v>10</v>
      </c>
      <c r="T17" s="25">
        <v>0</v>
      </c>
      <c r="U17" s="25"/>
      <c r="V17" s="25"/>
      <c r="W17" s="25"/>
    </row>
    <row r="18" spans="1:23" x14ac:dyDescent="0.25">
      <c r="A18" s="18"/>
      <c r="B18" s="28">
        <v>100</v>
      </c>
      <c r="C18" s="25">
        <v>2.5</v>
      </c>
      <c r="D18" s="25">
        <v>0.175682</v>
      </c>
      <c r="E18" s="25">
        <v>10</v>
      </c>
      <c r="F18" s="25">
        <v>2.625</v>
      </c>
      <c r="G18" s="25">
        <v>0.172516</v>
      </c>
      <c r="H18" s="25">
        <v>8</v>
      </c>
      <c r="I18" s="25">
        <v>3.625</v>
      </c>
      <c r="J18" s="25">
        <v>0.172516</v>
      </c>
      <c r="K18" s="25">
        <v>8</v>
      </c>
      <c r="L18" s="25">
        <v>3.375</v>
      </c>
      <c r="M18" s="25">
        <v>0.24800800000000001</v>
      </c>
      <c r="N18" s="25">
        <v>8</v>
      </c>
      <c r="O18" s="18"/>
      <c r="P18" s="18"/>
      <c r="Q18" s="18"/>
      <c r="R18" s="28">
        <v>4</v>
      </c>
      <c r="S18" s="25">
        <v>10</v>
      </c>
      <c r="T18" s="25">
        <v>0</v>
      </c>
      <c r="U18" s="25"/>
      <c r="V18" s="25"/>
      <c r="W18" s="25"/>
    </row>
    <row r="19" spans="1:23" x14ac:dyDescent="0.25">
      <c r="A19" s="18"/>
      <c r="B19" s="28">
        <v>150</v>
      </c>
      <c r="C19" s="25">
        <v>3</v>
      </c>
      <c r="D19" s="25">
        <v>0.27216600000000002</v>
      </c>
      <c r="E19" s="25">
        <v>10</v>
      </c>
      <c r="F19" s="25">
        <v>3.125</v>
      </c>
      <c r="G19" s="25">
        <v>0.21362300000000001</v>
      </c>
      <c r="H19" s="25">
        <v>8</v>
      </c>
      <c r="I19" s="25">
        <v>4.25</v>
      </c>
      <c r="J19" s="25">
        <v>0.154303</v>
      </c>
      <c r="K19" s="25">
        <v>8</v>
      </c>
      <c r="L19" s="25">
        <v>4.125</v>
      </c>
      <c r="M19" s="25">
        <v>0.117851</v>
      </c>
      <c r="N19" s="25">
        <v>8</v>
      </c>
      <c r="O19" s="18"/>
      <c r="P19" s="18"/>
      <c r="Q19" s="18"/>
      <c r="R19" s="28">
        <v>5</v>
      </c>
      <c r="S19" s="25">
        <v>10</v>
      </c>
      <c r="T19" s="25">
        <v>1</v>
      </c>
      <c r="U19" s="25"/>
      <c r="V19" s="25"/>
      <c r="W19" s="25"/>
    </row>
    <row r="20" spans="1:23" x14ac:dyDescent="0.25">
      <c r="A20" s="18"/>
      <c r="B20" s="28">
        <v>200</v>
      </c>
      <c r="C20" s="25">
        <v>3.6</v>
      </c>
      <c r="D20" s="25">
        <v>0.233069</v>
      </c>
      <c r="E20" s="25">
        <v>10</v>
      </c>
      <c r="F20" s="25">
        <v>3.375</v>
      </c>
      <c r="G20" s="25">
        <v>0.172516</v>
      </c>
      <c r="H20" s="25">
        <v>8</v>
      </c>
      <c r="I20" s="25">
        <v>4.375</v>
      </c>
      <c r="J20" s="25">
        <v>0.172516</v>
      </c>
      <c r="K20" s="25">
        <v>8</v>
      </c>
      <c r="L20" s="25">
        <v>4.375</v>
      </c>
      <c r="M20" s="25">
        <v>0.172516</v>
      </c>
      <c r="N20" s="25">
        <v>8</v>
      </c>
      <c r="O20" s="18"/>
      <c r="P20" s="18"/>
      <c r="Q20" s="18"/>
      <c r="R20" s="28">
        <v>6</v>
      </c>
      <c r="S20" s="25">
        <v>10</v>
      </c>
      <c r="T20" s="25">
        <v>0</v>
      </c>
      <c r="U20" s="25"/>
      <c r="V20" s="25"/>
      <c r="W20" s="25"/>
    </row>
    <row r="21" spans="1:23" x14ac:dyDescent="0.25">
      <c r="A21" s="18"/>
      <c r="B21" s="28">
        <v>250</v>
      </c>
      <c r="C21" s="25">
        <v>3.6</v>
      </c>
      <c r="D21" s="25">
        <v>0.233069</v>
      </c>
      <c r="E21" s="25">
        <v>10</v>
      </c>
      <c r="F21" s="25">
        <v>3.375</v>
      </c>
      <c r="G21" s="25">
        <v>0.24800800000000001</v>
      </c>
      <c r="H21" s="25">
        <v>8</v>
      </c>
      <c r="I21" s="25">
        <v>4.5</v>
      </c>
      <c r="J21" s="25">
        <v>0.178174</v>
      </c>
      <c r="K21" s="25">
        <v>8</v>
      </c>
      <c r="L21" s="25">
        <v>4.125</v>
      </c>
      <c r="M21" s="25">
        <v>0.117851</v>
      </c>
      <c r="N21" s="25">
        <v>8</v>
      </c>
      <c r="O21" s="18"/>
      <c r="P21" s="18"/>
      <c r="Q21" s="18"/>
      <c r="R21" s="28">
        <v>7</v>
      </c>
      <c r="S21" s="25">
        <v>10</v>
      </c>
      <c r="T21" s="25">
        <v>0</v>
      </c>
      <c r="U21" s="25"/>
      <c r="V21" s="25"/>
      <c r="W21" s="25"/>
    </row>
    <row r="22" spans="1:23" x14ac:dyDescent="0.25">
      <c r="A22" s="18"/>
      <c r="B22" s="28">
        <v>300</v>
      </c>
      <c r="C22" s="25">
        <v>3.6</v>
      </c>
      <c r="D22" s="25">
        <v>0.17213300000000001</v>
      </c>
      <c r="E22" s="25">
        <v>10</v>
      </c>
      <c r="F22" s="25">
        <v>3.75</v>
      </c>
      <c r="G22" s="25">
        <v>0.154303</v>
      </c>
      <c r="H22" s="25">
        <v>8</v>
      </c>
      <c r="I22" s="25">
        <v>4.375</v>
      </c>
      <c r="J22" s="25">
        <v>0.172516</v>
      </c>
      <c r="K22" s="25">
        <v>8</v>
      </c>
      <c r="L22" s="25">
        <v>4</v>
      </c>
      <c r="M22" s="25">
        <v>0</v>
      </c>
      <c r="N22" s="25">
        <v>8</v>
      </c>
      <c r="O22" s="18"/>
      <c r="P22" s="18"/>
      <c r="Q22" s="18"/>
      <c r="R22" s="28">
        <v>8</v>
      </c>
      <c r="S22" s="25">
        <v>10</v>
      </c>
      <c r="T22" s="25">
        <v>1</v>
      </c>
      <c r="U22" s="25"/>
      <c r="V22" s="25"/>
      <c r="W22" s="25"/>
    </row>
    <row r="23" spans="1:23" x14ac:dyDescent="0.25">
      <c r="A23" s="18"/>
      <c r="B23" s="28">
        <v>350</v>
      </c>
      <c r="C23" s="25">
        <v>3.9</v>
      </c>
      <c r="D23" s="25">
        <v>0.18921499999999999</v>
      </c>
      <c r="E23" s="25">
        <v>10</v>
      </c>
      <c r="F23" s="25">
        <v>3.75</v>
      </c>
      <c r="G23" s="25">
        <v>0.154303</v>
      </c>
      <c r="H23" s="25">
        <v>8</v>
      </c>
      <c r="I23" s="25">
        <v>4.25</v>
      </c>
      <c r="J23" s="25">
        <v>0.154303</v>
      </c>
      <c r="K23" s="25">
        <v>8</v>
      </c>
      <c r="L23" s="25">
        <v>4</v>
      </c>
      <c r="M23" s="25">
        <v>0</v>
      </c>
      <c r="N23" s="25">
        <v>8</v>
      </c>
      <c r="O23" s="18"/>
      <c r="P23" s="18"/>
      <c r="Q23" s="18"/>
      <c r="R23" s="28">
        <v>9</v>
      </c>
      <c r="S23" s="25">
        <v>10</v>
      </c>
      <c r="T23" s="25">
        <v>1</v>
      </c>
      <c r="U23" s="25"/>
      <c r="V23" s="25"/>
      <c r="W23" s="25"/>
    </row>
    <row r="24" spans="1:23" x14ac:dyDescent="0.25">
      <c r="A24" s="18"/>
      <c r="B24" s="28">
        <v>400</v>
      </c>
      <c r="C24" s="25">
        <v>3.9</v>
      </c>
      <c r="D24" s="25">
        <v>0.18921499999999999</v>
      </c>
      <c r="E24" s="25">
        <v>10</v>
      </c>
      <c r="F24" s="25">
        <v>3.875</v>
      </c>
      <c r="G24" s="25">
        <v>0.117851</v>
      </c>
      <c r="H24" s="25">
        <v>8</v>
      </c>
      <c r="I24" s="25">
        <v>4.375</v>
      </c>
      <c r="J24" s="25">
        <v>0.172516</v>
      </c>
      <c r="K24" s="25">
        <v>8</v>
      </c>
      <c r="L24" s="25">
        <v>4.125</v>
      </c>
      <c r="M24" s="25">
        <v>0.117851</v>
      </c>
      <c r="N24" s="25">
        <v>8</v>
      </c>
      <c r="O24" s="18"/>
      <c r="P24" s="18"/>
      <c r="Q24" s="18"/>
      <c r="R24" s="28">
        <v>10</v>
      </c>
      <c r="S24" s="25">
        <v>10</v>
      </c>
      <c r="T24" s="25">
        <v>0</v>
      </c>
      <c r="U24" s="25"/>
      <c r="V24" s="25"/>
      <c r="W24" s="25"/>
    </row>
    <row r="25" spans="1:23" x14ac:dyDescent="0.25">
      <c r="A25" s="18"/>
      <c r="B25" s="28">
        <v>450</v>
      </c>
      <c r="C25" s="25">
        <v>3.875</v>
      </c>
      <c r="D25" s="25">
        <v>0.21362300000000001</v>
      </c>
      <c r="E25" s="25">
        <v>10</v>
      </c>
      <c r="F25" s="25">
        <v>3.875</v>
      </c>
      <c r="G25" s="25">
        <v>0.117851</v>
      </c>
      <c r="H25" s="25">
        <v>8</v>
      </c>
      <c r="I25" s="25">
        <v>4.75</v>
      </c>
      <c r="J25" s="25">
        <v>0.154303</v>
      </c>
      <c r="K25" s="25">
        <v>8</v>
      </c>
      <c r="L25" s="25">
        <v>4.25</v>
      </c>
      <c r="M25" s="25">
        <v>0.154303</v>
      </c>
      <c r="N25" s="25">
        <v>8</v>
      </c>
      <c r="O25" s="18"/>
      <c r="P25" s="18"/>
      <c r="Q25" s="18"/>
      <c r="R25" s="28">
        <v>11</v>
      </c>
      <c r="S25" s="25">
        <v>10</v>
      </c>
      <c r="T25" s="25">
        <v>0</v>
      </c>
      <c r="U25" s="25"/>
      <c r="V25" s="25"/>
      <c r="W25" s="25"/>
    </row>
    <row r="26" spans="1:23" x14ac:dyDescent="0.25">
      <c r="A26" s="18"/>
      <c r="B26" s="28">
        <v>500</v>
      </c>
      <c r="C26" s="25">
        <v>3.875</v>
      </c>
      <c r="D26" s="25">
        <v>0.21362300000000001</v>
      </c>
      <c r="E26" s="25">
        <v>10</v>
      </c>
      <c r="F26" s="25">
        <v>3.875</v>
      </c>
      <c r="G26" s="25">
        <v>0.117851</v>
      </c>
      <c r="H26" s="25">
        <v>8</v>
      </c>
      <c r="I26" s="25">
        <v>4.625</v>
      </c>
      <c r="J26" s="25">
        <v>0.172516</v>
      </c>
      <c r="K26" s="25">
        <v>8</v>
      </c>
      <c r="L26" s="25">
        <v>4.375</v>
      </c>
      <c r="M26" s="25">
        <v>0.24800800000000001</v>
      </c>
      <c r="N26" s="25">
        <v>8</v>
      </c>
      <c r="O26" s="18"/>
      <c r="P26" s="18"/>
      <c r="Q26" s="18"/>
      <c r="R26" s="28"/>
      <c r="S26" s="25"/>
      <c r="T26" s="25"/>
      <c r="U26" s="25"/>
      <c r="V26" s="25"/>
      <c r="W26" s="25"/>
    </row>
    <row r="27" spans="1:23" x14ac:dyDescent="0.25">
      <c r="A27" s="18"/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28">
        <v>1</v>
      </c>
      <c r="S27" s="25">
        <v>10</v>
      </c>
      <c r="T27" s="25"/>
      <c r="U27" s="25">
        <v>0</v>
      </c>
      <c r="V27" s="25"/>
      <c r="W27" s="25"/>
    </row>
    <row r="28" spans="1:23" x14ac:dyDescent="0.25">
      <c r="A28" s="18"/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28">
        <v>2</v>
      </c>
      <c r="S28" s="25">
        <v>5</v>
      </c>
      <c r="T28" s="25"/>
      <c r="U28" s="25">
        <v>1</v>
      </c>
      <c r="V28" s="25"/>
      <c r="W28" s="25"/>
    </row>
    <row r="29" spans="1:23" x14ac:dyDescent="0.25">
      <c r="A29" s="18"/>
      <c r="B29" s="21" t="s">
        <v>123</v>
      </c>
      <c r="C29" s="38" t="s">
        <v>7</v>
      </c>
      <c r="D29" s="38"/>
      <c r="E29" s="38"/>
      <c r="F29" s="38" t="s">
        <v>71</v>
      </c>
      <c r="G29" s="38"/>
      <c r="H29" s="38"/>
      <c r="I29" s="38" t="s">
        <v>17</v>
      </c>
      <c r="J29" s="38"/>
      <c r="K29" s="38"/>
      <c r="L29" s="38" t="s">
        <v>72</v>
      </c>
      <c r="M29" s="38"/>
      <c r="N29" s="38"/>
      <c r="O29" s="18"/>
      <c r="P29" s="18"/>
      <c r="Q29" s="18"/>
      <c r="R29" s="28">
        <v>3</v>
      </c>
      <c r="S29" s="25">
        <v>10</v>
      </c>
      <c r="T29" s="25"/>
      <c r="U29" s="25">
        <v>1</v>
      </c>
      <c r="V29" s="25"/>
      <c r="W29" s="25"/>
    </row>
    <row r="30" spans="1:23" x14ac:dyDescent="0.25">
      <c r="A30" s="18"/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28">
        <v>4</v>
      </c>
      <c r="S30" s="25">
        <v>10</v>
      </c>
      <c r="T30" s="25"/>
      <c r="U30" s="25">
        <v>1</v>
      </c>
      <c r="V30" s="25"/>
      <c r="W30" s="25"/>
    </row>
    <row r="31" spans="1:23" x14ac:dyDescent="0.25">
      <c r="A31" s="18"/>
      <c r="B31" s="24" t="s">
        <v>6</v>
      </c>
      <c r="C31" s="18" t="s">
        <v>60</v>
      </c>
      <c r="D31" s="18" t="s">
        <v>27</v>
      </c>
      <c r="E31" s="18" t="s">
        <v>61</v>
      </c>
      <c r="F31" s="18" t="s">
        <v>60</v>
      </c>
      <c r="G31" s="18" t="s">
        <v>27</v>
      </c>
      <c r="H31" s="18" t="s">
        <v>61</v>
      </c>
      <c r="I31" s="18" t="s">
        <v>60</v>
      </c>
      <c r="J31" s="18" t="s">
        <v>27</v>
      </c>
      <c r="K31" s="18" t="s">
        <v>61</v>
      </c>
      <c r="L31" s="18" t="s">
        <v>60</v>
      </c>
      <c r="M31" s="18" t="s">
        <v>27</v>
      </c>
      <c r="N31" s="18" t="s">
        <v>61</v>
      </c>
      <c r="O31" s="18"/>
      <c r="P31" s="18"/>
      <c r="Q31" s="18"/>
      <c r="R31" s="28">
        <v>5</v>
      </c>
      <c r="S31" s="25">
        <v>10</v>
      </c>
      <c r="T31" s="25"/>
      <c r="U31" s="25">
        <v>1</v>
      </c>
      <c r="V31" s="25"/>
      <c r="W31" s="25"/>
    </row>
    <row r="32" spans="1:23" x14ac:dyDescent="0.25">
      <c r="A32" s="18"/>
      <c r="B32" s="28" t="s">
        <v>13</v>
      </c>
      <c r="C32" s="25">
        <v>0</v>
      </c>
      <c r="D32" s="25">
        <v>0</v>
      </c>
      <c r="E32" s="25">
        <v>11</v>
      </c>
      <c r="F32" s="25">
        <v>0</v>
      </c>
      <c r="G32" s="25">
        <v>0</v>
      </c>
      <c r="H32" s="25">
        <v>10</v>
      </c>
      <c r="I32" s="25">
        <v>0</v>
      </c>
      <c r="J32" s="25">
        <v>0</v>
      </c>
      <c r="K32" s="25">
        <v>8</v>
      </c>
      <c r="L32" s="25">
        <v>0</v>
      </c>
      <c r="M32" s="25">
        <v>0</v>
      </c>
      <c r="N32" s="25">
        <v>8</v>
      </c>
      <c r="O32" s="18"/>
      <c r="P32" s="18"/>
      <c r="Q32" s="18"/>
      <c r="R32" s="28">
        <v>6</v>
      </c>
      <c r="S32" s="25">
        <v>10</v>
      </c>
      <c r="T32" s="25"/>
      <c r="U32" s="25">
        <v>0</v>
      </c>
      <c r="V32" s="25"/>
      <c r="W32" s="25"/>
    </row>
    <row r="33" spans="1:23" x14ac:dyDescent="0.25">
      <c r="A33" s="18"/>
      <c r="B33" s="28" t="s">
        <v>5</v>
      </c>
      <c r="C33" s="25">
        <v>1.818182</v>
      </c>
      <c r="D33" s="25">
        <v>0.20100799999999999</v>
      </c>
      <c r="E33" s="25">
        <v>11</v>
      </c>
      <c r="F33" s="25">
        <v>2</v>
      </c>
      <c r="G33" s="25">
        <v>0.27216600000000002</v>
      </c>
      <c r="H33" s="25">
        <v>10</v>
      </c>
      <c r="I33" s="25">
        <v>2.75</v>
      </c>
      <c r="J33" s="25">
        <v>0.34503299999999998</v>
      </c>
      <c r="K33" s="25">
        <v>8</v>
      </c>
      <c r="L33" s="25">
        <v>3.25</v>
      </c>
      <c r="M33" s="25">
        <v>0.29546800000000001</v>
      </c>
      <c r="N33" s="25">
        <v>8</v>
      </c>
      <c r="O33" s="18"/>
      <c r="P33" s="18"/>
      <c r="Q33" s="18"/>
      <c r="R33" s="28">
        <v>7</v>
      </c>
      <c r="S33" s="25">
        <v>5</v>
      </c>
      <c r="T33" s="25"/>
      <c r="U33" s="25">
        <v>1</v>
      </c>
      <c r="V33" s="25"/>
      <c r="W33" s="25"/>
    </row>
    <row r="34" spans="1:23" x14ac:dyDescent="0.25">
      <c r="A34" s="18"/>
      <c r="B34" s="28" t="s">
        <v>0</v>
      </c>
      <c r="C34" s="25">
        <v>2.8181820000000002</v>
      </c>
      <c r="D34" s="25">
        <v>0.25025199999999997</v>
      </c>
      <c r="E34" s="25">
        <v>11</v>
      </c>
      <c r="F34" s="25">
        <v>2.9</v>
      </c>
      <c r="G34" s="25">
        <v>0.29186499999999999</v>
      </c>
      <c r="H34" s="25">
        <v>10</v>
      </c>
      <c r="I34" s="25">
        <v>4.75</v>
      </c>
      <c r="J34" s="25">
        <v>0.42724699999999999</v>
      </c>
      <c r="K34" s="25">
        <v>8</v>
      </c>
      <c r="L34" s="25">
        <v>4.875</v>
      </c>
      <c r="M34" s="25">
        <v>0.33034400000000003</v>
      </c>
      <c r="N34" s="25">
        <v>8</v>
      </c>
      <c r="O34" s="18"/>
      <c r="P34" s="18"/>
      <c r="Q34" s="18"/>
      <c r="R34" s="28">
        <v>8</v>
      </c>
      <c r="S34" s="25">
        <v>5</v>
      </c>
      <c r="T34" s="25"/>
      <c r="U34" s="25">
        <v>1</v>
      </c>
      <c r="V34" s="25"/>
      <c r="W34" s="25"/>
    </row>
    <row r="35" spans="1:23" x14ac:dyDescent="0.25">
      <c r="A35" s="18"/>
      <c r="B35" s="28" t="s">
        <v>1</v>
      </c>
      <c r="C35" s="25">
        <v>4.4545450000000004</v>
      </c>
      <c r="D35" s="25">
        <v>0.45615899999999998</v>
      </c>
      <c r="E35" s="25">
        <v>11</v>
      </c>
      <c r="F35" s="25">
        <v>4.4000000000000004</v>
      </c>
      <c r="G35" s="25">
        <v>0.42163699999999998</v>
      </c>
      <c r="H35" s="25">
        <v>10</v>
      </c>
      <c r="I35" s="25">
        <v>5.6</v>
      </c>
      <c r="J35" s="25">
        <v>0.18257399999999999</v>
      </c>
      <c r="K35" s="25">
        <v>8</v>
      </c>
      <c r="L35" s="25">
        <v>5.2</v>
      </c>
      <c r="M35" s="25">
        <v>0.278887</v>
      </c>
      <c r="N35" s="25">
        <v>8</v>
      </c>
      <c r="O35" s="18"/>
      <c r="P35" s="18"/>
      <c r="Q35" s="18"/>
      <c r="R35" s="28"/>
      <c r="S35" s="25"/>
      <c r="T35" s="25"/>
      <c r="U35" s="25"/>
      <c r="V35" s="25"/>
      <c r="W35" s="25"/>
    </row>
    <row r="36" spans="1:23" x14ac:dyDescent="0.25">
      <c r="A36" s="18"/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28">
        <v>1</v>
      </c>
      <c r="S36" s="25">
        <v>10</v>
      </c>
      <c r="T36" s="25"/>
      <c r="U36" s="25"/>
      <c r="V36" s="25">
        <v>0</v>
      </c>
      <c r="W36" s="25"/>
    </row>
    <row r="37" spans="1:23" x14ac:dyDescent="0.25">
      <c r="A37" s="18"/>
      <c r="B37" s="18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18"/>
      <c r="P37" s="18"/>
      <c r="Q37" s="18"/>
      <c r="R37" s="28">
        <v>2</v>
      </c>
      <c r="S37" s="25">
        <v>10</v>
      </c>
      <c r="T37" s="25"/>
      <c r="U37" s="25"/>
      <c r="V37" s="25">
        <v>0</v>
      </c>
      <c r="W37" s="25"/>
    </row>
    <row r="38" spans="1:23" x14ac:dyDescent="0.25">
      <c r="A38" s="18"/>
      <c r="B38" s="18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18"/>
      <c r="P38" s="18"/>
      <c r="Q38" s="18"/>
      <c r="R38" s="28">
        <v>3</v>
      </c>
      <c r="S38" s="25">
        <v>10</v>
      </c>
      <c r="T38" s="25"/>
      <c r="U38" s="25"/>
      <c r="V38" s="25">
        <v>0</v>
      </c>
      <c r="W38" s="25"/>
    </row>
    <row r="39" spans="1:23" x14ac:dyDescent="0.25">
      <c r="A39" s="18"/>
      <c r="B39" s="18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18"/>
      <c r="P39" s="18"/>
      <c r="Q39" s="18"/>
      <c r="R39" s="28">
        <v>4</v>
      </c>
      <c r="S39" s="25">
        <v>10</v>
      </c>
      <c r="T39" s="25"/>
      <c r="U39" s="25"/>
      <c r="V39" s="25">
        <v>0</v>
      </c>
      <c r="W39" s="25"/>
    </row>
    <row r="40" spans="1:23" x14ac:dyDescent="0.25">
      <c r="A40" s="18"/>
      <c r="B40" s="24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18"/>
      <c r="P40" s="18"/>
      <c r="Q40" s="18"/>
      <c r="R40" s="28">
        <v>5</v>
      </c>
      <c r="S40" s="25">
        <v>10</v>
      </c>
      <c r="T40" s="25"/>
      <c r="U40" s="25"/>
      <c r="V40" s="25">
        <v>1</v>
      </c>
      <c r="W40" s="25"/>
    </row>
    <row r="41" spans="1:23" x14ac:dyDescent="0.25">
      <c r="A41" s="18"/>
      <c r="B41" s="28"/>
      <c r="C41" s="25"/>
      <c r="D41" s="25"/>
      <c r="E41" s="25"/>
      <c r="F41" s="25"/>
      <c r="G41" s="25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28">
        <v>6</v>
      </c>
      <c r="S41" s="25">
        <v>10</v>
      </c>
      <c r="T41" s="25"/>
      <c r="U41" s="25"/>
      <c r="V41" s="25">
        <v>0</v>
      </c>
      <c r="W41" s="25"/>
    </row>
    <row r="42" spans="1:23" x14ac:dyDescent="0.25">
      <c r="A42" s="18"/>
      <c r="B42" s="28"/>
      <c r="C42" s="25"/>
      <c r="D42" s="25"/>
      <c r="E42" s="25"/>
      <c r="F42" s="25"/>
      <c r="G42" s="25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28">
        <v>7</v>
      </c>
      <c r="S42" s="25">
        <v>10</v>
      </c>
      <c r="T42" s="25"/>
      <c r="U42" s="25"/>
      <c r="V42" s="25">
        <v>0</v>
      </c>
      <c r="W42" s="25"/>
    </row>
    <row r="43" spans="1:23" x14ac:dyDescent="0.25">
      <c r="A43" s="18"/>
      <c r="B43" s="28"/>
      <c r="C43" s="25"/>
      <c r="D43" s="25"/>
      <c r="E43" s="25"/>
      <c r="F43" s="25"/>
      <c r="G43" s="25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28">
        <v>8</v>
      </c>
      <c r="S43" s="25">
        <v>10</v>
      </c>
      <c r="T43" s="25"/>
      <c r="U43" s="25"/>
      <c r="V43" s="25">
        <v>0</v>
      </c>
      <c r="W43" s="25"/>
    </row>
    <row r="44" spans="1:23" x14ac:dyDescent="0.25">
      <c r="A44" s="18"/>
      <c r="B44" s="28"/>
      <c r="C44" s="25"/>
      <c r="D44" s="25"/>
      <c r="E44" s="25"/>
      <c r="F44" s="25"/>
      <c r="G44" s="25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28">
        <v>9</v>
      </c>
      <c r="S44" s="25">
        <v>10</v>
      </c>
      <c r="T44" s="25"/>
      <c r="U44" s="25"/>
      <c r="V44" s="25">
        <v>0</v>
      </c>
      <c r="W44" s="25"/>
    </row>
    <row r="45" spans="1:23" x14ac:dyDescent="0.25">
      <c r="A45" s="18"/>
      <c r="B45" s="28"/>
      <c r="C45" s="25"/>
      <c r="D45" s="25"/>
      <c r="E45" s="25"/>
      <c r="F45" s="25"/>
      <c r="G45" s="25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28">
        <v>10</v>
      </c>
      <c r="S45" s="25">
        <v>10</v>
      </c>
      <c r="T45" s="25"/>
      <c r="U45" s="25"/>
      <c r="V45" s="25">
        <v>1</v>
      </c>
      <c r="W45" s="25"/>
    </row>
    <row r="46" spans="1:23" x14ac:dyDescent="0.25">
      <c r="A46" s="18"/>
      <c r="B46" s="28"/>
      <c r="C46" s="25"/>
      <c r="D46" s="25"/>
      <c r="E46" s="25"/>
      <c r="F46" s="25"/>
      <c r="G46" s="25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28"/>
      <c r="S46" s="25"/>
      <c r="T46" s="25"/>
      <c r="U46" s="25"/>
      <c r="V46" s="25"/>
      <c r="W46" s="25"/>
    </row>
    <row r="47" spans="1:23" x14ac:dyDescent="0.25">
      <c r="A47" s="18"/>
      <c r="B47" s="28"/>
      <c r="C47" s="25"/>
      <c r="D47" s="25"/>
      <c r="E47" s="25"/>
      <c r="F47" s="25"/>
      <c r="G47" s="25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28">
        <v>1</v>
      </c>
      <c r="S47" s="25">
        <v>5</v>
      </c>
      <c r="T47" s="25"/>
      <c r="U47" s="25"/>
      <c r="V47" s="25"/>
      <c r="W47" s="25">
        <v>1</v>
      </c>
    </row>
    <row r="48" spans="1:23" x14ac:dyDescent="0.25">
      <c r="A48" s="18"/>
      <c r="B48" s="28"/>
      <c r="C48" s="25"/>
      <c r="D48" s="25"/>
      <c r="E48" s="25"/>
      <c r="F48" s="25"/>
      <c r="G48" s="25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28">
        <v>2</v>
      </c>
      <c r="S48" s="25">
        <v>10</v>
      </c>
      <c r="T48" s="25"/>
      <c r="U48" s="25"/>
      <c r="V48" s="25"/>
      <c r="W48" s="25">
        <v>0</v>
      </c>
    </row>
    <row r="49" spans="1:23" x14ac:dyDescent="0.25">
      <c r="A49" s="18"/>
      <c r="B49" s="28"/>
      <c r="C49" s="25"/>
      <c r="D49" s="25"/>
      <c r="E49" s="25"/>
      <c r="F49" s="25"/>
      <c r="G49" s="25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28">
        <v>3</v>
      </c>
      <c r="S49" s="25">
        <v>10</v>
      </c>
      <c r="T49" s="25"/>
      <c r="U49" s="25"/>
      <c r="V49" s="25"/>
      <c r="W49" s="25">
        <v>1</v>
      </c>
    </row>
    <row r="50" spans="1:23" x14ac:dyDescent="0.25">
      <c r="A50" s="18"/>
      <c r="B50" s="28"/>
      <c r="C50" s="25"/>
      <c r="D50" s="25"/>
      <c r="E50" s="25"/>
      <c r="F50" s="25"/>
      <c r="G50" s="25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28">
        <v>4</v>
      </c>
      <c r="S50" s="25">
        <v>5</v>
      </c>
      <c r="T50" s="25"/>
      <c r="U50" s="25"/>
      <c r="V50" s="25"/>
      <c r="W50" s="25">
        <v>1</v>
      </c>
    </row>
    <row r="51" spans="1:23" x14ac:dyDescent="0.25">
      <c r="A51" s="18"/>
      <c r="B51" s="28"/>
      <c r="C51" s="25"/>
      <c r="D51" s="25"/>
      <c r="E51" s="25"/>
      <c r="F51" s="25"/>
      <c r="G51" s="25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28">
        <v>5</v>
      </c>
      <c r="S51" s="25">
        <v>10</v>
      </c>
      <c r="T51" s="25"/>
      <c r="U51" s="25"/>
      <c r="V51" s="25"/>
      <c r="W51" s="25">
        <v>0</v>
      </c>
    </row>
    <row r="52" spans="1:23" x14ac:dyDescent="0.25">
      <c r="A52" s="18"/>
      <c r="B52" s="28"/>
      <c r="C52" s="25"/>
      <c r="D52" s="25"/>
      <c r="E52" s="25"/>
      <c r="F52" s="25"/>
      <c r="G52" s="25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28">
        <v>6</v>
      </c>
      <c r="S52" s="25">
        <v>10</v>
      </c>
      <c r="T52" s="25"/>
      <c r="U52" s="25"/>
      <c r="V52" s="25"/>
      <c r="W52" s="25">
        <v>1</v>
      </c>
    </row>
    <row r="53" spans="1:23" x14ac:dyDescent="0.25">
      <c r="A53" s="18"/>
      <c r="B53" s="28"/>
      <c r="C53" s="25"/>
      <c r="D53" s="25"/>
      <c r="E53" s="25"/>
      <c r="F53" s="25"/>
      <c r="G53" s="25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28">
        <v>7</v>
      </c>
      <c r="S53" s="25">
        <v>5</v>
      </c>
      <c r="T53" s="25"/>
      <c r="U53" s="25"/>
      <c r="V53" s="25"/>
      <c r="W53" s="25">
        <v>1</v>
      </c>
    </row>
    <row r="54" spans="1:23" x14ac:dyDescent="0.25">
      <c r="A54" s="18"/>
      <c r="B54" s="28"/>
      <c r="C54" s="25"/>
      <c r="D54" s="25"/>
      <c r="E54" s="25"/>
      <c r="F54" s="25"/>
      <c r="G54" s="25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28">
        <v>8</v>
      </c>
      <c r="S54" s="25">
        <v>10</v>
      </c>
      <c r="T54" s="25"/>
      <c r="U54" s="25"/>
      <c r="V54" s="25"/>
      <c r="W54" s="25">
        <v>0</v>
      </c>
    </row>
  </sheetData>
  <mergeCells count="8">
    <mergeCell ref="C14:E14"/>
    <mergeCell ref="F14:H14"/>
    <mergeCell ref="I14:K14"/>
    <mergeCell ref="L14:N14"/>
    <mergeCell ref="C29:E29"/>
    <mergeCell ref="F29:H29"/>
    <mergeCell ref="I29:K29"/>
    <mergeCell ref="L29:N29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734A48-3FF0-4064-A83A-D45FAFB2F7C7}">
  <dimension ref="A1:V11"/>
  <sheetViews>
    <sheetView workbookViewId="0">
      <selection activeCell="C38" sqref="C38"/>
    </sheetView>
  </sheetViews>
  <sheetFormatPr defaultRowHeight="15" x14ac:dyDescent="0.25"/>
  <cols>
    <col min="2" max="2" width="25.5703125" bestFit="1" customWidth="1"/>
    <col min="3" max="3" width="26.140625" bestFit="1" customWidth="1"/>
    <col min="4" max="4" width="27.7109375" bestFit="1" customWidth="1"/>
    <col min="5" max="5" width="28.28515625" bestFit="1" customWidth="1"/>
    <col min="6" max="6" width="26.140625" bestFit="1" customWidth="1"/>
    <col min="7" max="7" width="23.140625" bestFit="1" customWidth="1"/>
    <col min="8" max="8" width="27.7109375" bestFit="1" customWidth="1"/>
    <col min="9" max="9" width="25.28515625" bestFit="1" customWidth="1"/>
  </cols>
  <sheetData>
    <row r="1" spans="1:22" x14ac:dyDescent="0.25">
      <c r="A1" s="21" t="s">
        <v>185</v>
      </c>
      <c r="B1" s="21"/>
      <c r="C1" s="21"/>
      <c r="D1" s="21"/>
      <c r="E1" s="21"/>
      <c r="F1" s="21"/>
      <c r="G1" s="21"/>
      <c r="H1" s="21"/>
      <c r="I1" s="21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x14ac:dyDescent="0.25">
      <c r="A2" s="18"/>
      <c r="B2" s="18"/>
      <c r="C2" s="18"/>
      <c r="D2" s="18"/>
      <c r="E2" s="18"/>
      <c r="F2" s="18"/>
      <c r="G2" s="18"/>
      <c r="H2" s="18"/>
      <c r="I2" s="18"/>
    </row>
    <row r="3" spans="1:22" x14ac:dyDescent="0.25">
      <c r="A3" s="18"/>
      <c r="B3" s="24" t="s">
        <v>167</v>
      </c>
      <c r="C3" s="24" t="s">
        <v>168</v>
      </c>
      <c r="D3" s="24" t="s">
        <v>169</v>
      </c>
      <c r="E3" s="24" t="s">
        <v>170</v>
      </c>
      <c r="F3" s="24" t="s">
        <v>171</v>
      </c>
      <c r="G3" s="24" t="s">
        <v>172</v>
      </c>
      <c r="H3" s="24" t="s">
        <v>169</v>
      </c>
      <c r="I3" s="24" t="s">
        <v>173</v>
      </c>
    </row>
    <row r="4" spans="1:22" x14ac:dyDescent="0.25">
      <c r="A4" s="18"/>
      <c r="B4" s="25">
        <v>1.284748</v>
      </c>
      <c r="C4" s="25">
        <v>2.2964389999999999</v>
      </c>
      <c r="D4" s="25">
        <v>0.81289</v>
      </c>
      <c r="E4" s="25">
        <v>0.86398299999999995</v>
      </c>
      <c r="F4" s="25">
        <v>0.56022499999999997</v>
      </c>
      <c r="G4" s="25">
        <v>1.6058969999999999</v>
      </c>
      <c r="H4" s="25">
        <v>1.052082</v>
      </c>
      <c r="I4" s="25">
        <v>0.87596099999999999</v>
      </c>
    </row>
    <row r="5" spans="1:22" x14ac:dyDescent="0.25">
      <c r="A5" s="18"/>
      <c r="B5" s="25">
        <v>1.0847047999999999</v>
      </c>
      <c r="C5" s="25">
        <v>1.5387900000000001</v>
      </c>
      <c r="D5" s="25">
        <v>0.80521699999999996</v>
      </c>
      <c r="E5" s="25">
        <v>1.177613</v>
      </c>
      <c r="F5" s="25">
        <v>1.2804949999999999</v>
      </c>
      <c r="G5" s="25">
        <v>1.1970069999999999</v>
      </c>
      <c r="H5" s="25">
        <v>0.87170800000000004</v>
      </c>
      <c r="I5" s="25">
        <v>1.05402</v>
      </c>
    </row>
    <row r="6" spans="1:22" x14ac:dyDescent="0.25">
      <c r="A6" s="18"/>
      <c r="B6" s="25">
        <v>0.83341799999999999</v>
      </c>
      <c r="C6" s="25">
        <v>2.0831490000000001</v>
      </c>
      <c r="D6" s="25">
        <v>0.98436100000000004</v>
      </c>
      <c r="E6" s="25">
        <v>1.4193960000000001</v>
      </c>
      <c r="F6" s="25">
        <v>0.99687700000000001</v>
      </c>
      <c r="G6" s="25">
        <v>0.73490699999999998</v>
      </c>
      <c r="H6" s="25">
        <v>1.0368550000000001</v>
      </c>
      <c r="I6" s="25">
        <v>1.1242989999999999</v>
      </c>
    </row>
    <row r="7" spans="1:22" x14ac:dyDescent="0.25">
      <c r="A7" s="18"/>
      <c r="B7" s="25">
        <v>1.11358</v>
      </c>
      <c r="C7" s="25">
        <v>2.5057390000000002</v>
      </c>
      <c r="D7" s="25">
        <v>0.91811600000000004</v>
      </c>
      <c r="E7" s="25">
        <v>2.001493</v>
      </c>
      <c r="F7" s="25">
        <v>1.405872</v>
      </c>
      <c r="G7" s="25">
        <v>1.2915270000000001</v>
      </c>
      <c r="H7" s="25">
        <v>0.82511699999999999</v>
      </c>
      <c r="I7" s="25">
        <v>0.93906299999999998</v>
      </c>
    </row>
    <row r="8" spans="1:22" x14ac:dyDescent="0.25">
      <c r="A8" s="18"/>
      <c r="B8" s="25">
        <v>0.646756</v>
      </c>
      <c r="C8" s="25">
        <v>2.5695399999999999</v>
      </c>
      <c r="D8" s="25">
        <v>1.097523</v>
      </c>
      <c r="E8" s="25">
        <v>1.8213330000000001</v>
      </c>
      <c r="F8" s="25">
        <v>1.23848</v>
      </c>
      <c r="G8" s="25">
        <v>0.89236300000000002</v>
      </c>
      <c r="H8" s="25">
        <v>1.059518</v>
      </c>
      <c r="I8" s="25">
        <v>1.053407</v>
      </c>
    </row>
    <row r="9" spans="1:22" x14ac:dyDescent="0.25">
      <c r="A9" s="18"/>
      <c r="B9" s="25">
        <v>1.0367930000000001</v>
      </c>
      <c r="C9" s="25">
        <v>1.8996569999999999</v>
      </c>
      <c r="D9" s="25">
        <v>1.240926</v>
      </c>
      <c r="E9" s="25">
        <v>0.83172199999999996</v>
      </c>
      <c r="F9" s="25">
        <v>0.73851299999999998</v>
      </c>
      <c r="G9" s="25">
        <v>0.86025600000000002</v>
      </c>
      <c r="H9" s="25">
        <v>1.202922</v>
      </c>
      <c r="I9" s="25"/>
    </row>
    <row r="11" spans="1:22" x14ac:dyDescent="0.25">
      <c r="A11" s="29"/>
      <c r="B11" s="29"/>
      <c r="C11" s="21"/>
      <c r="D11" s="21"/>
      <c r="E11" s="21"/>
      <c r="F11" s="21"/>
      <c r="G11" s="21"/>
      <c r="H11" s="21"/>
      <c r="I11" s="21"/>
      <c r="J11" s="21"/>
    </row>
  </sheetData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149C05-BC3D-407D-A8E9-EA5B7CFDB2D6}">
  <dimension ref="B1:AC42"/>
  <sheetViews>
    <sheetView workbookViewId="0">
      <selection activeCell="G35" sqref="G35"/>
    </sheetView>
  </sheetViews>
  <sheetFormatPr defaultRowHeight="15" x14ac:dyDescent="0.25"/>
  <cols>
    <col min="3" max="3" width="12.28515625" bestFit="1" customWidth="1"/>
    <col min="6" max="6" width="12.28515625" bestFit="1" customWidth="1"/>
    <col min="9" max="9" width="12.28515625" bestFit="1" customWidth="1"/>
    <col min="12" max="12" width="12.28515625" bestFit="1" customWidth="1"/>
    <col min="18" max="18" width="31.5703125" bestFit="1" customWidth="1"/>
    <col min="19" max="19" width="31.140625" bestFit="1" customWidth="1"/>
    <col min="20" max="20" width="46.28515625" bestFit="1" customWidth="1"/>
    <col min="21" max="21" width="46.85546875" bestFit="1" customWidth="1"/>
    <col min="26" max="26" width="32.7109375" bestFit="1" customWidth="1"/>
    <col min="27" max="27" width="33.28515625" bestFit="1" customWidth="1"/>
    <col min="28" max="28" width="47.7109375" bestFit="1" customWidth="1"/>
    <col min="29" max="29" width="48.28515625" bestFit="1" customWidth="1"/>
  </cols>
  <sheetData>
    <row r="1" spans="2:29" x14ac:dyDescent="0.25">
      <c r="P1" s="2" t="s">
        <v>188</v>
      </c>
      <c r="R1" s="2" t="s">
        <v>68</v>
      </c>
      <c r="X1" s="13" t="s">
        <v>186</v>
      </c>
      <c r="Z1" s="2" t="s">
        <v>68</v>
      </c>
    </row>
    <row r="2" spans="2:29" x14ac:dyDescent="0.25">
      <c r="B2" s="2" t="s">
        <v>189</v>
      </c>
      <c r="C2" s="37" t="s">
        <v>7</v>
      </c>
      <c r="D2" s="37"/>
      <c r="E2" s="37"/>
      <c r="F2" s="37" t="s">
        <v>17</v>
      </c>
      <c r="G2" s="37"/>
      <c r="H2" s="37"/>
      <c r="I2" s="37" t="s">
        <v>109</v>
      </c>
      <c r="J2" s="37"/>
      <c r="K2" s="37"/>
      <c r="L2" s="37" t="s">
        <v>108</v>
      </c>
      <c r="M2" s="37"/>
      <c r="N2" s="37"/>
    </row>
    <row r="3" spans="2:29" x14ac:dyDescent="0.25">
      <c r="P3" t="s">
        <v>76</v>
      </c>
      <c r="Q3" t="s">
        <v>6</v>
      </c>
      <c r="R3" s="17" t="s">
        <v>112</v>
      </c>
      <c r="S3" s="17" t="s">
        <v>113</v>
      </c>
      <c r="T3" s="17" t="s">
        <v>114</v>
      </c>
      <c r="U3" s="17" t="s">
        <v>115</v>
      </c>
      <c r="X3" t="s">
        <v>74</v>
      </c>
      <c r="Y3" s="12" t="s">
        <v>65</v>
      </c>
      <c r="Z3" s="17" t="s">
        <v>116</v>
      </c>
      <c r="AA3" s="17" t="s">
        <v>117</v>
      </c>
      <c r="AB3" s="17" t="s">
        <v>118</v>
      </c>
      <c r="AC3" s="17" t="s">
        <v>119</v>
      </c>
    </row>
    <row r="4" spans="2:29" x14ac:dyDescent="0.25">
      <c r="B4" s="12" t="s">
        <v>107</v>
      </c>
      <c r="C4" t="s">
        <v>60</v>
      </c>
      <c r="D4" t="s">
        <v>27</v>
      </c>
      <c r="E4" t="s">
        <v>61</v>
      </c>
      <c r="F4" t="s">
        <v>60</v>
      </c>
      <c r="G4" t="s">
        <v>27</v>
      </c>
      <c r="H4" t="s">
        <v>61</v>
      </c>
      <c r="I4" t="s">
        <v>60</v>
      </c>
      <c r="J4" t="s">
        <v>27</v>
      </c>
      <c r="K4" t="s">
        <v>61</v>
      </c>
      <c r="L4" t="s">
        <v>60</v>
      </c>
      <c r="M4" t="s">
        <v>27</v>
      </c>
      <c r="N4" t="s">
        <v>61</v>
      </c>
      <c r="P4" s="11">
        <v>1</v>
      </c>
      <c r="Q4" s="16">
        <v>10</v>
      </c>
      <c r="R4" s="16">
        <v>0</v>
      </c>
      <c r="S4" s="16"/>
      <c r="T4" s="16"/>
      <c r="U4" s="16"/>
      <c r="X4" s="11">
        <v>1</v>
      </c>
      <c r="Y4" s="16">
        <v>10</v>
      </c>
      <c r="Z4" s="16">
        <v>1</v>
      </c>
      <c r="AA4" s="16"/>
      <c r="AB4" s="16"/>
      <c r="AC4" s="16"/>
    </row>
    <row r="5" spans="2:29" x14ac:dyDescent="0.25">
      <c r="B5" s="19" t="s">
        <v>13</v>
      </c>
      <c r="C5" s="16">
        <v>0</v>
      </c>
      <c r="D5" s="16">
        <v>0</v>
      </c>
      <c r="E5" s="16">
        <v>10</v>
      </c>
      <c r="F5" s="16">
        <v>0</v>
      </c>
      <c r="G5" s="16">
        <v>0</v>
      </c>
      <c r="H5" s="16">
        <v>9</v>
      </c>
      <c r="I5" s="16">
        <v>0</v>
      </c>
      <c r="J5" s="16">
        <v>0</v>
      </c>
      <c r="K5" s="16">
        <v>7</v>
      </c>
      <c r="L5" s="16">
        <v>0</v>
      </c>
      <c r="M5" s="16">
        <v>0</v>
      </c>
      <c r="N5" s="16">
        <v>7</v>
      </c>
      <c r="P5" s="11">
        <v>2</v>
      </c>
      <c r="Q5" s="16">
        <v>10</v>
      </c>
      <c r="R5" s="16">
        <v>0</v>
      </c>
      <c r="S5" s="16"/>
      <c r="T5" s="16"/>
      <c r="U5" s="16"/>
      <c r="X5" s="11">
        <v>2</v>
      </c>
      <c r="Y5" s="16">
        <v>10</v>
      </c>
      <c r="Z5" s="16">
        <v>0</v>
      </c>
      <c r="AA5" s="16"/>
      <c r="AB5" s="16"/>
      <c r="AC5" s="16"/>
    </row>
    <row r="6" spans="2:29" x14ac:dyDescent="0.25">
      <c r="B6" s="19" t="s">
        <v>5</v>
      </c>
      <c r="C6" s="16">
        <v>1.4</v>
      </c>
      <c r="D6" s="16">
        <v>0.358323</v>
      </c>
      <c r="E6" s="16">
        <v>10</v>
      </c>
      <c r="F6" s="16">
        <v>2.7777780000000001</v>
      </c>
      <c r="G6" s="16">
        <v>0.27777800000000002</v>
      </c>
      <c r="H6" s="16">
        <v>9</v>
      </c>
      <c r="I6" s="16">
        <v>0.28571400000000002</v>
      </c>
      <c r="J6" s="16">
        <v>0.25197599999999998</v>
      </c>
      <c r="K6" s="16">
        <v>7</v>
      </c>
      <c r="L6" s="16">
        <v>0.28571400000000002</v>
      </c>
      <c r="M6" s="16">
        <v>0.25197599999999998</v>
      </c>
      <c r="N6" s="16">
        <v>7</v>
      </c>
      <c r="P6" s="11">
        <v>3</v>
      </c>
      <c r="Q6" s="16">
        <v>10</v>
      </c>
      <c r="R6" s="16">
        <v>0</v>
      </c>
      <c r="S6" s="16"/>
      <c r="T6" s="16"/>
      <c r="U6" s="16"/>
      <c r="X6" s="11">
        <v>3</v>
      </c>
      <c r="Y6" s="16">
        <v>10</v>
      </c>
      <c r="Z6" s="16">
        <v>0</v>
      </c>
      <c r="AA6" s="16"/>
      <c r="AB6" s="16"/>
      <c r="AC6" s="16"/>
    </row>
    <row r="7" spans="2:29" x14ac:dyDescent="0.25">
      <c r="B7" s="19" t="s">
        <v>0</v>
      </c>
      <c r="C7" s="16">
        <v>2.7</v>
      </c>
      <c r="D7" s="16">
        <v>0.22498299999999999</v>
      </c>
      <c r="E7" s="16">
        <v>10</v>
      </c>
      <c r="F7" s="16">
        <v>4.4444439999999998</v>
      </c>
      <c r="G7" s="16">
        <v>0.37679600000000002</v>
      </c>
      <c r="H7" s="16">
        <v>9</v>
      </c>
      <c r="I7" s="16">
        <v>0.85714299999999999</v>
      </c>
      <c r="J7" s="16">
        <v>0.356348</v>
      </c>
      <c r="K7" s="16">
        <v>7</v>
      </c>
      <c r="L7" s="16">
        <v>1.428571</v>
      </c>
      <c r="M7" s="16">
        <v>0.46575899999999998</v>
      </c>
      <c r="N7" s="16">
        <v>7</v>
      </c>
      <c r="P7" s="11">
        <v>4</v>
      </c>
      <c r="Q7" s="16">
        <v>10</v>
      </c>
      <c r="R7" s="16">
        <v>0</v>
      </c>
      <c r="S7" s="16"/>
      <c r="T7" s="16"/>
      <c r="U7" s="16"/>
      <c r="X7" s="11">
        <v>4</v>
      </c>
      <c r="Y7" s="16">
        <v>10</v>
      </c>
      <c r="Z7" s="16">
        <v>0</v>
      </c>
      <c r="AA7" s="16"/>
      <c r="AB7" s="16"/>
      <c r="AC7" s="16"/>
    </row>
    <row r="8" spans="2:29" x14ac:dyDescent="0.25">
      <c r="B8" s="19" t="s">
        <v>1</v>
      </c>
      <c r="C8" s="16">
        <v>4.4000000000000004</v>
      </c>
      <c r="D8" s="16">
        <v>0.39126300000000003</v>
      </c>
      <c r="E8" s="16">
        <v>10</v>
      </c>
      <c r="F8" s="16">
        <v>5.5714290000000002</v>
      </c>
      <c r="G8" s="16">
        <v>0.178174</v>
      </c>
      <c r="H8" s="16">
        <v>9</v>
      </c>
      <c r="I8" s="16">
        <v>4</v>
      </c>
      <c r="J8" s="16">
        <v>0.33333299999999999</v>
      </c>
      <c r="K8" s="16">
        <v>7</v>
      </c>
      <c r="L8" s="16">
        <v>3.5714290000000002</v>
      </c>
      <c r="M8" s="16">
        <v>0.37796400000000002</v>
      </c>
      <c r="N8" s="16">
        <v>7</v>
      </c>
      <c r="P8" s="11">
        <v>5</v>
      </c>
      <c r="Q8" s="16">
        <v>10</v>
      </c>
      <c r="R8" s="16">
        <v>0</v>
      </c>
      <c r="S8" s="16"/>
      <c r="T8" s="16"/>
      <c r="U8" s="16"/>
      <c r="X8" s="11">
        <v>5</v>
      </c>
      <c r="Y8" s="16">
        <v>10</v>
      </c>
      <c r="Z8" s="16">
        <v>0</v>
      </c>
      <c r="AA8" s="16"/>
      <c r="AB8" s="16"/>
      <c r="AC8" s="16"/>
    </row>
    <row r="9" spans="2:29" x14ac:dyDescent="0.25">
      <c r="B9" s="11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P9" s="11">
        <v>6</v>
      </c>
      <c r="Q9" s="16">
        <v>10</v>
      </c>
      <c r="R9" s="16">
        <v>0</v>
      </c>
      <c r="S9" s="16"/>
      <c r="T9" s="16"/>
      <c r="U9" s="16"/>
      <c r="X9" s="11">
        <v>6</v>
      </c>
      <c r="Y9" s="16">
        <v>10</v>
      </c>
      <c r="Z9" s="16">
        <v>1</v>
      </c>
      <c r="AA9" s="16"/>
      <c r="AB9" s="16"/>
      <c r="AC9" s="16"/>
    </row>
    <row r="10" spans="2:29" x14ac:dyDescent="0.25">
      <c r="B10" s="11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P10" s="11">
        <v>7</v>
      </c>
      <c r="Q10" s="16">
        <v>10</v>
      </c>
      <c r="R10" s="16">
        <v>1</v>
      </c>
      <c r="S10" s="16"/>
      <c r="T10" s="16"/>
      <c r="U10" s="16"/>
      <c r="X10" s="11">
        <v>7</v>
      </c>
      <c r="Y10" s="16">
        <v>10</v>
      </c>
      <c r="Z10" s="16">
        <v>0</v>
      </c>
      <c r="AA10" s="16"/>
      <c r="AB10" s="16"/>
      <c r="AC10" s="16"/>
    </row>
    <row r="11" spans="2:29" x14ac:dyDescent="0.25">
      <c r="B11" s="11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P11" s="11">
        <v>8</v>
      </c>
      <c r="Q11" s="16">
        <v>10</v>
      </c>
      <c r="R11" s="16">
        <v>0</v>
      </c>
      <c r="S11" s="16"/>
      <c r="T11" s="16"/>
      <c r="U11" s="16"/>
      <c r="X11" s="11">
        <v>8</v>
      </c>
      <c r="Y11" s="16">
        <v>10</v>
      </c>
      <c r="Z11" s="16">
        <v>0</v>
      </c>
      <c r="AA11" s="16"/>
      <c r="AB11" s="16"/>
      <c r="AC11" s="16"/>
    </row>
    <row r="12" spans="2:29" x14ac:dyDescent="0.25">
      <c r="B12" s="11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P12" s="11">
        <v>9</v>
      </c>
      <c r="Q12" s="16">
        <v>10</v>
      </c>
      <c r="R12" s="16">
        <v>0</v>
      </c>
      <c r="S12" s="16"/>
      <c r="T12" s="16"/>
      <c r="U12" s="16"/>
      <c r="X12" s="11"/>
      <c r="Y12" s="16"/>
      <c r="Z12" s="16"/>
      <c r="AA12" s="16"/>
      <c r="AB12" s="16"/>
      <c r="AC12" s="16"/>
    </row>
    <row r="13" spans="2:29" x14ac:dyDescent="0.25">
      <c r="B13" s="11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P13" s="11">
        <v>10</v>
      </c>
      <c r="Q13" s="16">
        <v>10</v>
      </c>
      <c r="R13" s="16">
        <v>1</v>
      </c>
      <c r="S13" s="16"/>
      <c r="T13" s="16"/>
      <c r="U13" s="16"/>
      <c r="X13" s="11"/>
      <c r="Y13" s="16"/>
      <c r="Z13" s="16"/>
      <c r="AA13" s="16"/>
      <c r="AB13" s="16"/>
      <c r="AC13" s="16"/>
    </row>
    <row r="14" spans="2:29" x14ac:dyDescent="0.25">
      <c r="B14" s="11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P14" s="11"/>
      <c r="Q14" s="16"/>
      <c r="R14" s="16"/>
      <c r="S14" s="16"/>
      <c r="T14" s="16"/>
      <c r="U14" s="16"/>
      <c r="X14" s="11"/>
      <c r="Y14" s="16"/>
      <c r="Z14" s="16"/>
      <c r="AA14" s="16"/>
      <c r="AB14" s="16"/>
      <c r="AC14" s="16"/>
    </row>
    <row r="15" spans="2:29" x14ac:dyDescent="0.25">
      <c r="P15" s="11">
        <v>1</v>
      </c>
      <c r="Q15" s="16">
        <v>10</v>
      </c>
      <c r="R15" s="16"/>
      <c r="S15" s="16">
        <v>1</v>
      </c>
      <c r="T15" s="16"/>
      <c r="U15" s="16"/>
      <c r="X15" s="11">
        <v>1</v>
      </c>
      <c r="Y15" s="16">
        <v>5</v>
      </c>
      <c r="Z15" s="16"/>
      <c r="AA15" s="16">
        <v>1</v>
      </c>
      <c r="AB15" s="16"/>
      <c r="AC15" s="16"/>
    </row>
    <row r="16" spans="2:29" x14ac:dyDescent="0.25"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P16" s="11">
        <v>2</v>
      </c>
      <c r="Q16" s="16">
        <v>10</v>
      </c>
      <c r="R16" s="16"/>
      <c r="S16" s="16">
        <v>0</v>
      </c>
      <c r="T16" s="16"/>
      <c r="U16" s="16"/>
      <c r="X16" s="11">
        <v>2</v>
      </c>
      <c r="Y16" s="16">
        <v>10</v>
      </c>
      <c r="Z16" s="16"/>
      <c r="AA16" s="16">
        <v>1</v>
      </c>
      <c r="AB16" s="16"/>
      <c r="AC16" s="16"/>
    </row>
    <row r="17" spans="2:29" x14ac:dyDescent="0.25">
      <c r="B17" s="2" t="s">
        <v>187</v>
      </c>
      <c r="C17" s="12" t="s">
        <v>71</v>
      </c>
      <c r="D17" s="12"/>
      <c r="F17" s="37" t="s">
        <v>85</v>
      </c>
      <c r="G17" s="37"/>
      <c r="H17" s="37"/>
      <c r="I17" s="37" t="s">
        <v>110</v>
      </c>
      <c r="J17" s="36"/>
      <c r="K17" s="36"/>
      <c r="L17" s="37" t="s">
        <v>111</v>
      </c>
      <c r="M17" s="36"/>
      <c r="N17" s="36"/>
      <c r="P17" s="11">
        <v>3</v>
      </c>
      <c r="Q17" s="16">
        <v>5</v>
      </c>
      <c r="R17" s="16"/>
      <c r="S17" s="16">
        <v>1</v>
      </c>
      <c r="T17" s="16"/>
      <c r="U17" s="16"/>
      <c r="X17" s="11">
        <v>3</v>
      </c>
      <c r="Y17" s="16">
        <v>10</v>
      </c>
      <c r="Z17" s="16"/>
      <c r="AA17" s="16">
        <v>1</v>
      </c>
      <c r="AB17" s="16"/>
      <c r="AC17" s="16"/>
    </row>
    <row r="18" spans="2:29" x14ac:dyDescent="0.25">
      <c r="P18" s="11">
        <v>4</v>
      </c>
      <c r="Q18" s="16">
        <v>5</v>
      </c>
      <c r="R18" s="16"/>
      <c r="S18" s="16">
        <v>1</v>
      </c>
      <c r="T18" s="16"/>
      <c r="U18" s="16"/>
      <c r="X18" s="11">
        <v>4</v>
      </c>
      <c r="Y18" s="16">
        <v>10</v>
      </c>
      <c r="Z18" s="16"/>
      <c r="AA18" s="16">
        <v>1</v>
      </c>
      <c r="AB18" s="16"/>
      <c r="AC18" s="16"/>
    </row>
    <row r="19" spans="2:29" x14ac:dyDescent="0.25">
      <c r="B19" s="12" t="s">
        <v>6</v>
      </c>
      <c r="C19" t="s">
        <v>60</v>
      </c>
      <c r="D19" t="s">
        <v>27</v>
      </c>
      <c r="E19" t="s">
        <v>61</v>
      </c>
      <c r="F19" t="s">
        <v>60</v>
      </c>
      <c r="G19" t="s">
        <v>27</v>
      </c>
      <c r="H19" t="s">
        <v>61</v>
      </c>
      <c r="I19" t="s">
        <v>60</v>
      </c>
      <c r="J19" t="s">
        <v>27</v>
      </c>
      <c r="K19" t="s">
        <v>61</v>
      </c>
      <c r="L19" t="s">
        <v>60</v>
      </c>
      <c r="M19" t="s">
        <v>27</v>
      </c>
      <c r="N19" t="s">
        <v>61</v>
      </c>
      <c r="P19" s="11">
        <v>5</v>
      </c>
      <c r="Q19" s="16">
        <v>10</v>
      </c>
      <c r="R19" s="16"/>
      <c r="S19" s="16">
        <v>0</v>
      </c>
      <c r="T19" s="16"/>
      <c r="U19" s="16"/>
      <c r="X19" s="11">
        <v>5</v>
      </c>
      <c r="Y19" s="16">
        <v>5</v>
      </c>
      <c r="Z19" s="16"/>
      <c r="AA19" s="16">
        <v>1</v>
      </c>
      <c r="AB19" s="16"/>
      <c r="AC19" s="16"/>
    </row>
    <row r="20" spans="2:29" x14ac:dyDescent="0.25">
      <c r="B20" s="15" t="s">
        <v>13</v>
      </c>
      <c r="C20" s="16">
        <v>0.25</v>
      </c>
      <c r="D20" s="16">
        <v>0.23570199999999999</v>
      </c>
      <c r="E20" s="16">
        <v>8</v>
      </c>
      <c r="F20" s="16">
        <v>0.44444400000000001</v>
      </c>
      <c r="G20" s="16">
        <v>0.29397200000000001</v>
      </c>
      <c r="H20" s="16">
        <v>9</v>
      </c>
      <c r="I20" s="16">
        <v>0</v>
      </c>
      <c r="J20" s="16">
        <v>0</v>
      </c>
      <c r="K20" s="16">
        <v>7</v>
      </c>
      <c r="L20" s="16">
        <v>0</v>
      </c>
      <c r="M20" s="16">
        <v>0</v>
      </c>
      <c r="N20" s="16">
        <v>7</v>
      </c>
      <c r="P20" s="11">
        <v>6</v>
      </c>
      <c r="Q20" s="16">
        <v>10</v>
      </c>
      <c r="R20" s="16"/>
      <c r="S20" s="16">
        <v>1</v>
      </c>
      <c r="T20" s="16"/>
      <c r="U20" s="16"/>
      <c r="X20" s="11">
        <v>6</v>
      </c>
      <c r="Y20" s="16">
        <v>10</v>
      </c>
      <c r="Z20" s="16"/>
      <c r="AA20" s="16">
        <v>0</v>
      </c>
      <c r="AB20" s="16"/>
      <c r="AC20" s="16"/>
    </row>
    <row r="21" spans="2:29" x14ac:dyDescent="0.25">
      <c r="B21" s="15" t="s">
        <v>5</v>
      </c>
      <c r="C21" s="16">
        <v>1.625</v>
      </c>
      <c r="D21" s="16">
        <v>0.30537500000000001</v>
      </c>
      <c r="E21" s="16">
        <v>8</v>
      </c>
      <c r="F21" s="16">
        <v>2.5555560000000002</v>
      </c>
      <c r="G21" s="16">
        <v>0.24216099999999999</v>
      </c>
      <c r="H21" s="16">
        <v>9</v>
      </c>
      <c r="I21" s="16">
        <v>1.571429</v>
      </c>
      <c r="J21" s="16">
        <v>0.37796400000000002</v>
      </c>
      <c r="K21" s="16">
        <v>7</v>
      </c>
      <c r="L21" s="16">
        <v>1.285714</v>
      </c>
      <c r="M21" s="16">
        <v>0.41785499999999998</v>
      </c>
      <c r="N21" s="16">
        <v>7</v>
      </c>
      <c r="P21" s="11">
        <v>7</v>
      </c>
      <c r="Q21" s="16">
        <v>10</v>
      </c>
      <c r="R21" s="16"/>
      <c r="S21" s="16">
        <v>1</v>
      </c>
      <c r="T21" s="16"/>
      <c r="U21" s="16"/>
      <c r="X21" s="11">
        <v>7</v>
      </c>
      <c r="Y21" s="16">
        <v>10</v>
      </c>
      <c r="Z21" s="16"/>
      <c r="AA21" s="16">
        <v>1</v>
      </c>
      <c r="AB21" s="16"/>
      <c r="AC21" s="16"/>
    </row>
    <row r="22" spans="2:29" x14ac:dyDescent="0.25">
      <c r="B22" s="15" t="s">
        <v>0</v>
      </c>
      <c r="C22" s="16">
        <v>2.375</v>
      </c>
      <c r="D22" s="16">
        <v>0.172516</v>
      </c>
      <c r="E22" s="16">
        <v>8</v>
      </c>
      <c r="F22" s="16">
        <v>4</v>
      </c>
      <c r="G22" s="16">
        <v>0.44095899999999999</v>
      </c>
      <c r="H22" s="16">
        <v>9</v>
      </c>
      <c r="I22" s="16">
        <v>1.714286</v>
      </c>
      <c r="J22" s="16">
        <v>0.25197599999999998</v>
      </c>
      <c r="K22" s="16">
        <v>7</v>
      </c>
      <c r="L22" s="16">
        <v>1.714286</v>
      </c>
      <c r="M22" s="16">
        <v>0.41785499999999998</v>
      </c>
      <c r="N22" s="16">
        <v>7</v>
      </c>
      <c r="P22" s="11">
        <v>8</v>
      </c>
      <c r="Q22" s="16">
        <v>10</v>
      </c>
      <c r="R22" s="16"/>
      <c r="S22" s="16">
        <v>1</v>
      </c>
      <c r="T22" s="16"/>
      <c r="U22" s="16"/>
      <c r="X22" s="11">
        <v>8</v>
      </c>
      <c r="Y22" s="16">
        <v>10</v>
      </c>
      <c r="Z22" s="16"/>
      <c r="AA22" s="16">
        <v>1</v>
      </c>
      <c r="AB22" s="16"/>
      <c r="AC22" s="16"/>
    </row>
    <row r="23" spans="2:29" x14ac:dyDescent="0.25">
      <c r="B23" s="15" t="s">
        <v>1</v>
      </c>
      <c r="C23" s="16">
        <v>4.125</v>
      </c>
      <c r="D23" s="16">
        <v>0.48591299999999998</v>
      </c>
      <c r="E23" s="16">
        <v>8</v>
      </c>
      <c r="F23" s="16">
        <v>5.5714290000000002</v>
      </c>
      <c r="G23" s="16">
        <v>0.26226500000000003</v>
      </c>
      <c r="H23" s="16">
        <v>9</v>
      </c>
      <c r="I23" s="16">
        <v>3.285714</v>
      </c>
      <c r="J23" s="16">
        <v>0.31706299999999998</v>
      </c>
      <c r="K23" s="16">
        <v>7</v>
      </c>
      <c r="L23" s="16">
        <v>3.5714290000000002</v>
      </c>
      <c r="M23" s="16">
        <v>0.26226500000000003</v>
      </c>
      <c r="N23" s="16">
        <v>7</v>
      </c>
      <c r="P23" s="11">
        <v>9</v>
      </c>
      <c r="Q23" s="16">
        <v>10</v>
      </c>
      <c r="R23" s="16"/>
      <c r="S23" s="16">
        <v>0</v>
      </c>
      <c r="T23" s="16"/>
      <c r="U23" s="16"/>
      <c r="X23" s="11">
        <v>9</v>
      </c>
      <c r="Y23" s="16">
        <v>10</v>
      </c>
      <c r="Z23" s="16"/>
      <c r="AA23" s="16">
        <v>0</v>
      </c>
      <c r="AB23" s="16"/>
      <c r="AC23" s="16"/>
    </row>
    <row r="24" spans="2:29" x14ac:dyDescent="0.25">
      <c r="P24" s="11"/>
      <c r="Q24" s="16"/>
      <c r="R24" s="16"/>
      <c r="S24" s="16"/>
      <c r="T24" s="16"/>
      <c r="U24" s="16"/>
      <c r="X24" s="11"/>
      <c r="Y24" s="16"/>
      <c r="Z24" s="16"/>
      <c r="AA24" s="16"/>
      <c r="AB24" s="16"/>
      <c r="AC24" s="16"/>
    </row>
    <row r="25" spans="2:29" x14ac:dyDescent="0.25">
      <c r="P25" s="11">
        <v>1</v>
      </c>
      <c r="Q25" s="16">
        <v>10</v>
      </c>
      <c r="R25" s="16"/>
      <c r="S25" s="16"/>
      <c r="T25" s="16">
        <v>0</v>
      </c>
      <c r="U25" s="16"/>
      <c r="X25" s="11">
        <v>1</v>
      </c>
      <c r="Y25" s="16">
        <v>10</v>
      </c>
      <c r="Z25" s="16"/>
      <c r="AA25" s="16"/>
      <c r="AB25" s="16">
        <v>0</v>
      </c>
      <c r="AC25" s="16"/>
    </row>
    <row r="26" spans="2:29" x14ac:dyDescent="0.25">
      <c r="P26" s="11">
        <v>2</v>
      </c>
      <c r="Q26" s="16">
        <v>10</v>
      </c>
      <c r="R26" s="16"/>
      <c r="S26" s="16"/>
      <c r="T26" s="16">
        <v>0</v>
      </c>
      <c r="U26" s="16"/>
      <c r="X26" s="11">
        <v>2</v>
      </c>
      <c r="Y26" s="16">
        <v>10</v>
      </c>
      <c r="Z26" s="16"/>
      <c r="AA26" s="16"/>
      <c r="AB26" s="16">
        <v>0</v>
      </c>
      <c r="AC26" s="16"/>
    </row>
    <row r="27" spans="2:29" x14ac:dyDescent="0.25">
      <c r="P27" s="11">
        <v>3</v>
      </c>
      <c r="Q27" s="16">
        <v>10</v>
      </c>
      <c r="R27" s="16"/>
      <c r="S27" s="16"/>
      <c r="T27" s="16">
        <v>0</v>
      </c>
      <c r="U27" s="16"/>
      <c r="X27" s="11">
        <v>3</v>
      </c>
      <c r="Y27" s="16">
        <v>10</v>
      </c>
      <c r="Z27" s="16"/>
      <c r="AA27" s="16"/>
      <c r="AB27" s="16">
        <v>0</v>
      </c>
      <c r="AC27" s="16"/>
    </row>
    <row r="28" spans="2:29" x14ac:dyDescent="0.25">
      <c r="P28" s="11">
        <v>4</v>
      </c>
      <c r="Q28" s="16">
        <v>10</v>
      </c>
      <c r="R28" s="16"/>
      <c r="S28" s="16"/>
      <c r="T28" s="16">
        <v>0</v>
      </c>
      <c r="U28" s="16"/>
      <c r="X28" s="11">
        <v>4</v>
      </c>
      <c r="Y28" s="16">
        <v>10</v>
      </c>
      <c r="Z28" s="16"/>
      <c r="AA28" s="16"/>
      <c r="AB28" s="16">
        <v>0</v>
      </c>
      <c r="AC28" s="16"/>
    </row>
    <row r="29" spans="2:29" x14ac:dyDescent="0.25">
      <c r="P29" s="11">
        <v>5</v>
      </c>
      <c r="Q29" s="16">
        <v>10</v>
      </c>
      <c r="R29" s="16"/>
      <c r="S29" s="16"/>
      <c r="T29" s="16">
        <v>0</v>
      </c>
      <c r="U29" s="16"/>
      <c r="X29" s="11">
        <v>5</v>
      </c>
      <c r="Y29" s="16">
        <v>10</v>
      </c>
      <c r="Z29" s="16"/>
      <c r="AA29" s="16"/>
      <c r="AB29" s="16">
        <v>0</v>
      </c>
      <c r="AC29" s="16"/>
    </row>
    <row r="30" spans="2:29" x14ac:dyDescent="0.25">
      <c r="P30" s="11">
        <v>6</v>
      </c>
      <c r="Q30" s="16">
        <v>10</v>
      </c>
      <c r="R30" s="16"/>
      <c r="S30" s="16"/>
      <c r="T30" s="16">
        <v>0</v>
      </c>
      <c r="U30" s="16"/>
      <c r="X30" s="11">
        <v>6</v>
      </c>
      <c r="Y30" s="16">
        <v>10</v>
      </c>
      <c r="Z30" s="16"/>
      <c r="AA30" s="16"/>
      <c r="AB30" s="16">
        <v>0</v>
      </c>
      <c r="AC30" s="16"/>
    </row>
    <row r="31" spans="2:29" x14ac:dyDescent="0.25">
      <c r="P31" s="11">
        <v>7</v>
      </c>
      <c r="Q31" s="16">
        <v>10</v>
      </c>
      <c r="R31" s="16"/>
      <c r="S31" s="16"/>
      <c r="T31" s="16">
        <v>0</v>
      </c>
      <c r="U31" s="16"/>
      <c r="X31" s="11">
        <v>7</v>
      </c>
      <c r="Y31" s="16">
        <v>10</v>
      </c>
      <c r="Z31" s="16"/>
      <c r="AA31" s="16"/>
      <c r="AB31" s="16">
        <v>0</v>
      </c>
      <c r="AC31" s="16"/>
    </row>
    <row r="32" spans="2:29" x14ac:dyDescent="0.25">
      <c r="P32" s="11"/>
      <c r="Q32" s="16"/>
      <c r="R32" s="16"/>
      <c r="S32" s="16"/>
      <c r="T32" s="16"/>
      <c r="U32" s="16"/>
      <c r="X32" s="11"/>
      <c r="Y32" s="16"/>
      <c r="Z32" s="16"/>
      <c r="AA32" s="16"/>
      <c r="AB32" s="16"/>
      <c r="AC32" s="16"/>
    </row>
    <row r="33" spans="16:29" x14ac:dyDescent="0.25">
      <c r="P33" s="11">
        <v>1</v>
      </c>
      <c r="Q33" s="16">
        <v>10</v>
      </c>
      <c r="R33" s="16"/>
      <c r="S33" s="16"/>
      <c r="T33" s="16"/>
      <c r="U33" s="16">
        <v>0</v>
      </c>
      <c r="Y33" s="16"/>
      <c r="Z33" s="16"/>
      <c r="AA33" s="16"/>
      <c r="AB33" s="16"/>
      <c r="AC33" s="16"/>
    </row>
    <row r="34" spans="16:29" x14ac:dyDescent="0.25">
      <c r="P34" s="11">
        <v>2</v>
      </c>
      <c r="Q34" s="16">
        <v>10</v>
      </c>
      <c r="R34" s="16"/>
      <c r="S34" s="16"/>
      <c r="T34" s="16"/>
      <c r="U34" s="16">
        <v>0</v>
      </c>
      <c r="X34" s="11">
        <v>1</v>
      </c>
      <c r="Y34" s="16">
        <v>10</v>
      </c>
      <c r="Z34" s="16"/>
      <c r="AA34" s="16"/>
      <c r="AB34" s="16"/>
      <c r="AC34" s="16">
        <v>0</v>
      </c>
    </row>
    <row r="35" spans="16:29" x14ac:dyDescent="0.25">
      <c r="P35" s="11">
        <v>3</v>
      </c>
      <c r="Q35" s="16">
        <v>10</v>
      </c>
      <c r="R35" s="16"/>
      <c r="S35" s="16"/>
      <c r="T35" s="16"/>
      <c r="U35" s="16">
        <v>0</v>
      </c>
      <c r="X35" s="11">
        <v>2</v>
      </c>
      <c r="Y35" s="16">
        <v>10</v>
      </c>
      <c r="Z35" s="16"/>
      <c r="AA35" s="16"/>
      <c r="AB35" s="16"/>
      <c r="AC35" s="16">
        <v>0</v>
      </c>
    </row>
    <row r="36" spans="16:29" x14ac:dyDescent="0.25">
      <c r="P36" s="11">
        <v>4</v>
      </c>
      <c r="Q36" s="16">
        <v>10</v>
      </c>
      <c r="R36" s="16"/>
      <c r="S36" s="16"/>
      <c r="T36" s="16"/>
      <c r="U36" s="16">
        <v>0</v>
      </c>
      <c r="X36" s="11">
        <v>3</v>
      </c>
      <c r="Y36" s="16">
        <v>10</v>
      </c>
      <c r="Z36" s="16"/>
      <c r="AA36" s="16"/>
      <c r="AB36" s="16"/>
      <c r="AC36" s="16">
        <v>0</v>
      </c>
    </row>
    <row r="37" spans="16:29" x14ac:dyDescent="0.25">
      <c r="P37" s="11">
        <v>5</v>
      </c>
      <c r="Q37" s="16">
        <v>10</v>
      </c>
      <c r="R37" s="16"/>
      <c r="S37" s="16"/>
      <c r="T37" s="16"/>
      <c r="U37" s="16">
        <v>0</v>
      </c>
      <c r="X37" s="11">
        <v>4</v>
      </c>
      <c r="Y37" s="16">
        <v>10</v>
      </c>
      <c r="Z37" s="16"/>
      <c r="AA37" s="16"/>
      <c r="AB37" s="16"/>
      <c r="AC37" s="16">
        <v>0</v>
      </c>
    </row>
    <row r="38" spans="16:29" x14ac:dyDescent="0.25">
      <c r="P38" s="11">
        <v>6</v>
      </c>
      <c r="Q38" s="16">
        <v>10</v>
      </c>
      <c r="R38" s="16"/>
      <c r="S38" s="16"/>
      <c r="T38" s="16"/>
      <c r="U38" s="16">
        <v>0</v>
      </c>
      <c r="X38" s="11">
        <v>5</v>
      </c>
      <c r="Y38" s="16">
        <v>10</v>
      </c>
      <c r="Z38" s="16"/>
      <c r="AA38" s="16"/>
      <c r="AB38" s="16"/>
      <c r="AC38" s="16">
        <v>0</v>
      </c>
    </row>
    <row r="39" spans="16:29" x14ac:dyDescent="0.25">
      <c r="P39" s="11">
        <v>7</v>
      </c>
      <c r="Q39" s="16">
        <v>10</v>
      </c>
      <c r="R39" s="16"/>
      <c r="S39" s="16"/>
      <c r="T39" s="16"/>
      <c r="U39" s="16">
        <v>0</v>
      </c>
      <c r="X39" s="11">
        <v>6</v>
      </c>
      <c r="Y39" s="16">
        <v>10</v>
      </c>
      <c r="Z39" s="16"/>
      <c r="AA39" s="16"/>
      <c r="AB39" s="16"/>
      <c r="AC39" s="16">
        <v>0</v>
      </c>
    </row>
    <row r="40" spans="16:29" x14ac:dyDescent="0.25">
      <c r="X40" s="11">
        <v>7</v>
      </c>
      <c r="Y40" s="16">
        <v>10</v>
      </c>
      <c r="Z40" s="16"/>
      <c r="AA40" s="16"/>
      <c r="AB40" s="16"/>
      <c r="AC40" s="16">
        <v>0</v>
      </c>
    </row>
    <row r="41" spans="16:29" x14ac:dyDescent="0.25">
      <c r="X41" s="11"/>
      <c r="Y41" s="16"/>
      <c r="Z41" s="16"/>
      <c r="AA41" s="16"/>
      <c r="AB41" s="16"/>
      <c r="AC41" s="16"/>
    </row>
    <row r="42" spans="16:29" x14ac:dyDescent="0.25">
      <c r="P42" s="11"/>
      <c r="X42" s="11"/>
      <c r="Y42" s="9"/>
      <c r="Z42" s="9"/>
      <c r="AA42" s="9"/>
      <c r="AB42" s="9"/>
      <c r="AC42" s="9"/>
    </row>
  </sheetData>
  <mergeCells count="11">
    <mergeCell ref="F17:H17"/>
    <mergeCell ref="I17:K17"/>
    <mergeCell ref="L17:N17"/>
    <mergeCell ref="C2:E2"/>
    <mergeCell ref="F2:H2"/>
    <mergeCell ref="I2:K2"/>
    <mergeCell ref="L2:N2"/>
    <mergeCell ref="C16:E16"/>
    <mergeCell ref="F16:H16"/>
    <mergeCell ref="I16:K16"/>
    <mergeCell ref="L16:N16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1C5ECD-DF9C-49F5-A936-772CDFD12227}">
  <dimension ref="A1:L65"/>
  <sheetViews>
    <sheetView topLeftCell="A7" workbookViewId="0">
      <selection activeCell="B1" sqref="B1"/>
    </sheetView>
  </sheetViews>
  <sheetFormatPr defaultRowHeight="15" x14ac:dyDescent="0.25"/>
  <cols>
    <col min="2" max="2" width="25.5703125" bestFit="1" customWidth="1"/>
    <col min="3" max="3" width="26.140625" bestFit="1" customWidth="1"/>
    <col min="4" max="4" width="27.7109375" bestFit="1" customWidth="1"/>
    <col min="5" max="5" width="28.28515625" bestFit="1" customWidth="1"/>
    <col min="9" max="9" width="25.5703125" bestFit="1" customWidth="1"/>
    <col min="10" max="10" width="26.140625" bestFit="1" customWidth="1"/>
    <col min="11" max="11" width="27.7109375" bestFit="1" customWidth="1"/>
    <col min="12" max="12" width="28.28515625" bestFit="1" customWidth="1"/>
  </cols>
  <sheetData>
    <row r="1" spans="1:12" x14ac:dyDescent="0.25">
      <c r="B1" s="2" t="s">
        <v>193</v>
      </c>
      <c r="I1" s="2" t="s">
        <v>164</v>
      </c>
      <c r="J1" s="2"/>
    </row>
    <row r="2" spans="1:12" x14ac:dyDescent="0.25">
      <c r="B2" s="2" t="s">
        <v>121</v>
      </c>
      <c r="I2" s="2" t="s">
        <v>124</v>
      </c>
      <c r="J2" s="2"/>
    </row>
    <row r="3" spans="1:12" x14ac:dyDescent="0.25">
      <c r="A3" t="s">
        <v>74</v>
      </c>
      <c r="B3" s="17" t="s">
        <v>9</v>
      </c>
      <c r="C3" s="17" t="s">
        <v>8</v>
      </c>
      <c r="D3" s="17" t="s">
        <v>10</v>
      </c>
      <c r="E3" s="17" t="s">
        <v>11</v>
      </c>
      <c r="H3" t="s">
        <v>74</v>
      </c>
      <c r="I3" s="12" t="s">
        <v>9</v>
      </c>
      <c r="J3" s="12" t="s">
        <v>8</v>
      </c>
      <c r="K3" s="12" t="s">
        <v>10</v>
      </c>
      <c r="L3" s="12" t="s">
        <v>11</v>
      </c>
    </row>
    <row r="4" spans="1:12" x14ac:dyDescent="0.25">
      <c r="A4">
        <v>1</v>
      </c>
      <c r="B4" s="16">
        <v>3.1357140000000001</v>
      </c>
      <c r="C4" s="16">
        <v>3.128571</v>
      </c>
      <c r="D4" s="16">
        <v>3.121429</v>
      </c>
      <c r="E4" s="16">
        <v>3.092857</v>
      </c>
      <c r="H4">
        <v>1</v>
      </c>
      <c r="I4" s="9">
        <v>2.0571429999999999</v>
      </c>
      <c r="J4" s="9">
        <v>1.4714290000000001</v>
      </c>
      <c r="K4" s="9">
        <v>2.5499999999999998</v>
      </c>
      <c r="L4" s="9">
        <v>2.3666670000000001</v>
      </c>
    </row>
    <row r="5" spans="1:12" x14ac:dyDescent="0.25">
      <c r="A5">
        <v>2</v>
      </c>
      <c r="B5" s="16">
        <v>3.157143</v>
      </c>
      <c r="C5" s="16">
        <v>3.2285710000000001</v>
      </c>
      <c r="D5" s="16">
        <v>3.05</v>
      </c>
      <c r="E5" s="16">
        <v>3.0714290000000002</v>
      </c>
      <c r="H5">
        <v>2</v>
      </c>
      <c r="I5" s="9">
        <v>2.0285709999999999</v>
      </c>
      <c r="J5" s="9">
        <v>1.5</v>
      </c>
      <c r="K5" s="9">
        <v>2.5</v>
      </c>
      <c r="L5" s="9">
        <v>2.3166669999999998</v>
      </c>
    </row>
    <row r="6" spans="1:12" x14ac:dyDescent="0.25">
      <c r="A6">
        <v>3</v>
      </c>
      <c r="B6" s="16">
        <v>3.785714</v>
      </c>
      <c r="C6" s="16">
        <v>3.7071429999999999</v>
      </c>
      <c r="D6" s="16">
        <v>3.4357139999999999</v>
      </c>
      <c r="E6" s="16">
        <v>3.1785709999999998</v>
      </c>
      <c r="H6">
        <v>3</v>
      </c>
      <c r="I6" s="9">
        <v>2.3571430000000002</v>
      </c>
      <c r="J6" s="9">
        <v>1.428571</v>
      </c>
      <c r="K6" s="9">
        <v>2.285714</v>
      </c>
      <c r="L6" s="9">
        <v>2.2999999999999998</v>
      </c>
    </row>
    <row r="7" spans="1:12" x14ac:dyDescent="0.25">
      <c r="A7">
        <v>4</v>
      </c>
      <c r="B7" s="16">
        <v>3.0285709999999999</v>
      </c>
      <c r="C7" s="16">
        <v>3.592857</v>
      </c>
      <c r="D7" s="16">
        <v>3.05</v>
      </c>
      <c r="E7" s="16">
        <v>2.785714</v>
      </c>
      <c r="H7">
        <v>4</v>
      </c>
      <c r="I7" s="9">
        <v>1.657143</v>
      </c>
      <c r="J7" s="9">
        <v>1.5571429999999999</v>
      </c>
      <c r="K7" s="9">
        <v>2.1714289999999998</v>
      </c>
      <c r="L7" s="9">
        <v>2.1666669999999999</v>
      </c>
    </row>
    <row r="8" spans="1:12" x14ac:dyDescent="0.25">
      <c r="A8">
        <v>5</v>
      </c>
      <c r="B8" s="16">
        <v>3.8214290000000002</v>
      </c>
      <c r="C8" s="16">
        <v>3.285714</v>
      </c>
      <c r="D8" s="16">
        <v>3.5214289999999999</v>
      </c>
      <c r="E8" s="16">
        <v>3.2642859999999998</v>
      </c>
      <c r="H8">
        <v>5</v>
      </c>
      <c r="I8" s="9">
        <v>2.842857</v>
      </c>
      <c r="J8" s="9">
        <v>2.4285709999999998</v>
      </c>
      <c r="K8" s="9">
        <v>2.1428569999999998</v>
      </c>
      <c r="L8" s="9">
        <v>2.25</v>
      </c>
    </row>
    <row r="9" spans="1:12" x14ac:dyDescent="0.25">
      <c r="A9">
        <v>6</v>
      </c>
      <c r="B9" s="16">
        <v>3.2714289999999999</v>
      </c>
      <c r="C9" s="16">
        <v>3.9142860000000002</v>
      </c>
      <c r="D9" s="16">
        <v>3.092857</v>
      </c>
      <c r="E9" s="16">
        <v>2.85</v>
      </c>
      <c r="H9">
        <v>6</v>
      </c>
      <c r="I9" s="9">
        <v>2.7285710000000001</v>
      </c>
      <c r="J9" s="9">
        <v>2.1714289999999998</v>
      </c>
      <c r="K9" s="9">
        <v>2.1124999999999998</v>
      </c>
      <c r="L9" s="9">
        <v>2.35</v>
      </c>
    </row>
    <row r="10" spans="1:12" x14ac:dyDescent="0.25">
      <c r="A10">
        <v>7</v>
      </c>
      <c r="B10" s="16">
        <v>3.35</v>
      </c>
      <c r="C10" s="16">
        <v>3.2785709999999999</v>
      </c>
      <c r="D10" s="16">
        <v>2.7</v>
      </c>
      <c r="E10" s="16">
        <v>2.785714</v>
      </c>
      <c r="H10">
        <v>7</v>
      </c>
      <c r="I10" s="9">
        <v>2</v>
      </c>
      <c r="J10" s="9">
        <v>2.7428569999999999</v>
      </c>
      <c r="K10" s="9">
        <v>2.0249999999999999</v>
      </c>
      <c r="L10" s="9">
        <v>2.4</v>
      </c>
    </row>
    <row r="11" spans="1:12" x14ac:dyDescent="0.25">
      <c r="A11">
        <v>8</v>
      </c>
      <c r="B11" s="16">
        <v>3.1</v>
      </c>
      <c r="C11" s="16">
        <v>3.4142860000000002</v>
      </c>
      <c r="D11" s="16">
        <v>2.7785709999999999</v>
      </c>
      <c r="E11" s="16">
        <v>3.2428569999999999</v>
      </c>
      <c r="H11">
        <v>8</v>
      </c>
      <c r="I11" s="9">
        <v>1.9571430000000001</v>
      </c>
      <c r="J11" s="9">
        <v>2.714286</v>
      </c>
      <c r="K11" s="9">
        <v>2.1</v>
      </c>
      <c r="L11" s="9">
        <v>2.285714</v>
      </c>
    </row>
    <row r="12" spans="1:12" x14ac:dyDescent="0.25">
      <c r="A12">
        <v>9</v>
      </c>
      <c r="B12" s="16">
        <v>3.5714290000000002</v>
      </c>
      <c r="C12" s="16">
        <v>3.5142859999999998</v>
      </c>
      <c r="D12" s="16">
        <v>2.8833329999999999</v>
      </c>
      <c r="E12" s="16">
        <v>2.8333330000000001</v>
      </c>
      <c r="H12">
        <v>9</v>
      </c>
      <c r="I12" s="9">
        <v>2.016667</v>
      </c>
      <c r="J12" s="9">
        <v>2.766667</v>
      </c>
      <c r="K12" s="9">
        <v>2.875</v>
      </c>
      <c r="L12" s="9">
        <v>2.1428569999999998</v>
      </c>
    </row>
    <row r="13" spans="1:12" x14ac:dyDescent="0.25">
      <c r="A13">
        <v>10</v>
      </c>
      <c r="B13" s="16">
        <v>3.03</v>
      </c>
      <c r="C13" s="16">
        <v>3.2928570000000001</v>
      </c>
      <c r="D13" s="16">
        <v>2.6666669999999999</v>
      </c>
      <c r="E13" s="16">
        <v>2.9666670000000002</v>
      </c>
      <c r="H13">
        <v>10</v>
      </c>
      <c r="I13" s="9">
        <v>2.2166670000000002</v>
      </c>
      <c r="J13" s="9">
        <v>1.9</v>
      </c>
      <c r="K13" s="9">
        <v>2.7374999999999998</v>
      </c>
      <c r="L13" s="9">
        <v>2.7571430000000001</v>
      </c>
    </row>
    <row r="14" spans="1:12" x14ac:dyDescent="0.25">
      <c r="A14">
        <v>11</v>
      </c>
      <c r="B14" s="16">
        <v>3</v>
      </c>
      <c r="C14" s="16">
        <v>3.285714</v>
      </c>
      <c r="D14" s="16">
        <v>2.858333</v>
      </c>
      <c r="E14" s="16">
        <v>2.8666670000000001</v>
      </c>
      <c r="H14">
        <v>11</v>
      </c>
      <c r="I14" s="9">
        <v>1.65</v>
      </c>
      <c r="J14" s="9">
        <v>2.5499999999999998</v>
      </c>
      <c r="K14" s="9">
        <v>2.4874999999999998</v>
      </c>
      <c r="L14" s="9">
        <v>2.2000000000000002</v>
      </c>
    </row>
    <row r="15" spans="1:12" x14ac:dyDescent="0.25">
      <c r="A15">
        <v>12</v>
      </c>
      <c r="B15" s="16">
        <v>3.33</v>
      </c>
      <c r="C15" s="16">
        <v>2.9428570000000001</v>
      </c>
      <c r="D15" s="16">
        <v>2.766667</v>
      </c>
      <c r="E15" s="16">
        <v>2.8466670000000001</v>
      </c>
      <c r="H15">
        <v>12</v>
      </c>
      <c r="I15" s="9">
        <v>2.65</v>
      </c>
      <c r="J15" s="9">
        <v>2.7</v>
      </c>
      <c r="K15" s="9">
        <v>2.35</v>
      </c>
      <c r="L15" s="9">
        <v>2.657143</v>
      </c>
    </row>
    <row r="16" spans="1:12" x14ac:dyDescent="0.25">
      <c r="A16">
        <v>13</v>
      </c>
      <c r="B16" s="16">
        <v>3.3</v>
      </c>
      <c r="C16" s="16">
        <v>3.1428569999999998</v>
      </c>
      <c r="D16" s="16">
        <v>3.375</v>
      </c>
      <c r="E16" s="16">
        <v>3.233333</v>
      </c>
      <c r="H16">
        <v>13</v>
      </c>
      <c r="I16" s="9">
        <v>2.9375</v>
      </c>
      <c r="J16" s="9">
        <v>2.1857139999999999</v>
      </c>
      <c r="K16" s="9">
        <v>1.9571430000000001</v>
      </c>
      <c r="L16" s="9">
        <v>2.5142859999999998</v>
      </c>
    </row>
    <row r="17" spans="1:12" x14ac:dyDescent="0.25">
      <c r="A17">
        <v>14</v>
      </c>
      <c r="B17" s="16">
        <v>3.27</v>
      </c>
      <c r="C17" s="16">
        <v>3.128571</v>
      </c>
      <c r="D17" s="16">
        <v>3.358333</v>
      </c>
      <c r="E17" s="16">
        <v>3.233333</v>
      </c>
      <c r="H17">
        <v>14</v>
      </c>
      <c r="I17" s="9">
        <v>2.4500000000000002</v>
      </c>
      <c r="J17" s="9">
        <v>2.1428569999999998</v>
      </c>
      <c r="K17" s="9">
        <v>1.928571</v>
      </c>
      <c r="L17" s="9">
        <v>2.4285709999999998</v>
      </c>
    </row>
    <row r="18" spans="1:12" x14ac:dyDescent="0.25">
      <c r="A18">
        <v>15</v>
      </c>
      <c r="B18" s="16">
        <v>3.2</v>
      </c>
      <c r="C18" s="16">
        <v>3</v>
      </c>
      <c r="D18" s="16">
        <v>3.0833330000000001</v>
      </c>
      <c r="E18" s="16">
        <v>3.213333</v>
      </c>
      <c r="H18">
        <v>15</v>
      </c>
      <c r="I18" s="9">
        <v>2.0249999999999999</v>
      </c>
      <c r="J18" s="9">
        <v>2.842857</v>
      </c>
      <c r="K18" s="9">
        <v>1.842857</v>
      </c>
      <c r="L18" s="9">
        <v>2.285714</v>
      </c>
    </row>
    <row r="19" spans="1:12" x14ac:dyDescent="0.25">
      <c r="A19">
        <v>16</v>
      </c>
      <c r="B19" s="16">
        <v>3.04</v>
      </c>
      <c r="C19" s="16">
        <v>3.035714</v>
      </c>
      <c r="D19" s="16">
        <v>3.1833330000000002</v>
      </c>
      <c r="E19" s="16">
        <v>3.3733330000000001</v>
      </c>
      <c r="H19">
        <v>16</v>
      </c>
      <c r="I19" s="9">
        <v>2.6</v>
      </c>
      <c r="J19" s="9">
        <v>2.8285710000000002</v>
      </c>
      <c r="K19" s="9">
        <v>1.6</v>
      </c>
      <c r="L19" s="9">
        <v>2.3142860000000001</v>
      </c>
    </row>
    <row r="20" spans="1:12" x14ac:dyDescent="0.25">
      <c r="A20">
        <v>17</v>
      </c>
      <c r="B20" s="16">
        <v>2.99</v>
      </c>
      <c r="C20" s="16">
        <v>3.1785709999999998</v>
      </c>
      <c r="D20" s="16"/>
      <c r="E20" s="16">
        <v>3.34</v>
      </c>
      <c r="H20">
        <v>17</v>
      </c>
      <c r="I20" s="9">
        <v>2.8571430000000002</v>
      </c>
      <c r="J20" s="9">
        <v>2.2285710000000001</v>
      </c>
      <c r="K20" s="9"/>
      <c r="L20" s="9">
        <v>2.128571</v>
      </c>
    </row>
    <row r="21" spans="1:12" x14ac:dyDescent="0.25">
      <c r="B21" s="16"/>
      <c r="C21" s="16"/>
      <c r="D21" s="16"/>
      <c r="E21" s="16"/>
      <c r="H21">
        <v>18</v>
      </c>
      <c r="I21" s="9">
        <v>2.714286</v>
      </c>
      <c r="J21" s="9">
        <v>2.3285710000000002</v>
      </c>
      <c r="K21" s="9"/>
      <c r="L21" s="9">
        <v>1.9</v>
      </c>
    </row>
    <row r="22" spans="1:12" x14ac:dyDescent="0.25">
      <c r="B22" s="16"/>
      <c r="C22" s="16"/>
      <c r="D22" s="16"/>
      <c r="E22" s="16"/>
      <c r="H22">
        <v>19</v>
      </c>
      <c r="I22" s="9"/>
      <c r="J22" s="9">
        <v>2.5571429999999999</v>
      </c>
      <c r="K22" s="9"/>
      <c r="L22" s="9"/>
    </row>
    <row r="23" spans="1:12" x14ac:dyDescent="0.25">
      <c r="B23" s="16"/>
      <c r="C23" s="16"/>
      <c r="D23" s="16"/>
      <c r="E23" s="16"/>
      <c r="H23">
        <v>20</v>
      </c>
      <c r="I23" s="9"/>
      <c r="J23" s="9">
        <v>2.6</v>
      </c>
      <c r="K23" s="9"/>
      <c r="L23" s="9"/>
    </row>
    <row r="24" spans="1:12" x14ac:dyDescent="0.25">
      <c r="B24" s="16"/>
      <c r="C24" s="16"/>
      <c r="D24" s="16"/>
      <c r="E24" s="16"/>
    </row>
    <row r="26" spans="1:12" x14ac:dyDescent="0.25">
      <c r="B26" s="2" t="s">
        <v>163</v>
      </c>
      <c r="I26" s="2" t="s">
        <v>192</v>
      </c>
    </row>
    <row r="27" spans="1:12" x14ac:dyDescent="0.25">
      <c r="B27" s="2" t="s">
        <v>139</v>
      </c>
      <c r="I27" s="2" t="s">
        <v>140</v>
      </c>
    </row>
    <row r="28" spans="1:12" x14ac:dyDescent="0.25">
      <c r="A28" t="s">
        <v>74</v>
      </c>
      <c r="B28" s="12" t="s">
        <v>9</v>
      </c>
      <c r="C28" s="12" t="s">
        <v>8</v>
      </c>
      <c r="D28" s="12" t="s">
        <v>10</v>
      </c>
      <c r="E28" s="12" t="s">
        <v>11</v>
      </c>
      <c r="H28" t="s">
        <v>74</v>
      </c>
      <c r="I28" s="12" t="s">
        <v>9</v>
      </c>
      <c r="J28" s="12" t="s">
        <v>8</v>
      </c>
      <c r="K28" s="12" t="s">
        <v>10</v>
      </c>
      <c r="L28" s="12" t="s">
        <v>11</v>
      </c>
    </row>
    <row r="29" spans="1:12" x14ac:dyDescent="0.25">
      <c r="A29">
        <v>1</v>
      </c>
      <c r="B29" s="9">
        <v>0.1</v>
      </c>
      <c r="C29" s="9">
        <v>-0.05</v>
      </c>
      <c r="D29" s="9">
        <v>2.8570999999999999E-2</v>
      </c>
      <c r="E29" s="9">
        <v>5.7142999999999999E-2</v>
      </c>
      <c r="H29">
        <v>1</v>
      </c>
      <c r="I29" s="9">
        <v>-0.17143</v>
      </c>
      <c r="J29" s="9">
        <v>-0.55713999999999997</v>
      </c>
      <c r="K29" s="9">
        <v>-8.7499999999999994E-2</v>
      </c>
      <c r="L29" s="9">
        <v>-0.27143</v>
      </c>
    </row>
    <row r="30" spans="1:12" x14ac:dyDescent="0.25">
      <c r="A30">
        <v>2</v>
      </c>
      <c r="B30" s="9">
        <v>0.107143</v>
      </c>
      <c r="C30" s="9">
        <v>4.2856999999999999E-2</v>
      </c>
      <c r="D30" s="9">
        <v>2.1429E-2</v>
      </c>
      <c r="E30" s="9">
        <v>0.121429</v>
      </c>
      <c r="H30">
        <v>2</v>
      </c>
      <c r="I30" s="9">
        <v>-0.15714</v>
      </c>
      <c r="J30" s="9">
        <v>-0.22857</v>
      </c>
      <c r="K30" s="9">
        <v>0.05</v>
      </c>
      <c r="L30" s="9">
        <v>-0.11429</v>
      </c>
    </row>
    <row r="31" spans="1:12" x14ac:dyDescent="0.25">
      <c r="A31">
        <v>3</v>
      </c>
      <c r="B31" s="9">
        <v>0.121429</v>
      </c>
      <c r="C31" s="9">
        <v>3.5714000000000003E-2</v>
      </c>
      <c r="D31" s="9">
        <v>1.4286E-2</v>
      </c>
      <c r="E31" s="9">
        <v>0.05</v>
      </c>
      <c r="H31">
        <v>3</v>
      </c>
      <c r="I31" s="9">
        <v>-0.21429000000000001</v>
      </c>
      <c r="J31" s="9">
        <v>-0.27143</v>
      </c>
      <c r="K31" s="9">
        <v>-0.17143</v>
      </c>
      <c r="L31" s="9">
        <v>-4.2860000000000002E-2</v>
      </c>
    </row>
    <row r="32" spans="1:12" x14ac:dyDescent="0.25">
      <c r="A32">
        <v>4</v>
      </c>
      <c r="B32" s="9">
        <v>0.1</v>
      </c>
      <c r="C32" s="9">
        <v>0.107143</v>
      </c>
      <c r="D32" s="9">
        <v>1.4286E-2</v>
      </c>
      <c r="E32" s="9">
        <v>7.1429000000000006E-2</v>
      </c>
      <c r="H32">
        <v>4</v>
      </c>
      <c r="I32" s="9">
        <v>-0.5</v>
      </c>
      <c r="J32" s="9">
        <v>-0.47143000000000002</v>
      </c>
      <c r="K32" s="9">
        <v>-0.12856999999999999</v>
      </c>
      <c r="L32" s="9">
        <v>-0.27143</v>
      </c>
    </row>
    <row r="33" spans="1:12" x14ac:dyDescent="0.25">
      <c r="A33">
        <v>5</v>
      </c>
      <c r="B33" s="9">
        <v>9.2856999999999995E-2</v>
      </c>
      <c r="C33" s="9">
        <v>0.121429</v>
      </c>
      <c r="D33" s="9">
        <v>0.121429</v>
      </c>
      <c r="E33" s="9">
        <v>9.2856999999999995E-2</v>
      </c>
      <c r="H33">
        <v>5</v>
      </c>
      <c r="I33" s="9">
        <v>-0.35714000000000001</v>
      </c>
      <c r="J33" s="9">
        <v>-0.22857</v>
      </c>
      <c r="K33" s="9">
        <v>-7.1429999999999993E-2</v>
      </c>
      <c r="L33" s="9">
        <v>-0.22857</v>
      </c>
    </row>
    <row r="34" spans="1:12" x14ac:dyDescent="0.25">
      <c r="A34">
        <v>6</v>
      </c>
      <c r="B34" s="9">
        <v>9.2856999999999995E-2</v>
      </c>
      <c r="C34" s="9">
        <v>-0.05</v>
      </c>
      <c r="D34" s="9">
        <v>0.107143</v>
      </c>
      <c r="E34" s="9">
        <v>2.1429E-2</v>
      </c>
      <c r="H34">
        <v>6</v>
      </c>
      <c r="I34" s="9">
        <v>-0.27143</v>
      </c>
      <c r="J34" s="9">
        <v>-0.17143</v>
      </c>
      <c r="K34" s="9">
        <v>-1.2500000000000001E-2</v>
      </c>
      <c r="L34" s="9">
        <v>-0.27143</v>
      </c>
    </row>
    <row r="35" spans="1:12" x14ac:dyDescent="0.25">
      <c r="A35">
        <v>7</v>
      </c>
      <c r="B35" s="9">
        <v>0.20714299999999999</v>
      </c>
      <c r="C35" s="9">
        <v>0.135714</v>
      </c>
      <c r="D35" s="9">
        <v>7.8571000000000002E-2</v>
      </c>
      <c r="E35" s="9">
        <v>1.4286E-2</v>
      </c>
      <c r="H35">
        <v>7</v>
      </c>
      <c r="I35" s="9">
        <v>-1.4290000000000001E-2</v>
      </c>
      <c r="J35" s="9">
        <v>-0.12856999999999999</v>
      </c>
      <c r="K35" s="9">
        <v>-0.05</v>
      </c>
      <c r="L35" s="9">
        <v>-0.1</v>
      </c>
    </row>
    <row r="36" spans="1:12" x14ac:dyDescent="0.25">
      <c r="A36">
        <v>8</v>
      </c>
      <c r="B36" s="9">
        <v>4.2856999999999999E-2</v>
      </c>
      <c r="C36" s="9">
        <v>0.1</v>
      </c>
      <c r="D36" s="9">
        <v>0.05</v>
      </c>
      <c r="E36" s="9">
        <v>3.5714000000000003E-2</v>
      </c>
      <c r="H36">
        <v>8</v>
      </c>
      <c r="I36" s="9">
        <v>7.1429000000000006E-2</v>
      </c>
      <c r="J36" s="9">
        <v>-0.2</v>
      </c>
      <c r="K36" s="9">
        <v>-0.23749999999999999</v>
      </c>
      <c r="L36" s="9">
        <v>0.1</v>
      </c>
    </row>
    <row r="37" spans="1:12" x14ac:dyDescent="0.25">
      <c r="A37">
        <v>9</v>
      </c>
      <c r="B37" s="9">
        <v>6.4285999999999996E-2</v>
      </c>
      <c r="C37" s="9">
        <v>8.5713999999999999E-2</v>
      </c>
      <c r="D37" s="9">
        <v>8.3333000000000004E-2</v>
      </c>
      <c r="E37" s="9">
        <v>7.3332999999999995E-2</v>
      </c>
      <c r="H37">
        <v>9</v>
      </c>
      <c r="I37" s="9">
        <v>-0.46666999999999997</v>
      </c>
      <c r="J37" s="9">
        <v>-0.3</v>
      </c>
      <c r="K37" s="9">
        <v>-6.25E-2</v>
      </c>
      <c r="L37" s="9">
        <v>-0.2</v>
      </c>
    </row>
    <row r="38" spans="1:12" x14ac:dyDescent="0.25">
      <c r="A38">
        <v>10</v>
      </c>
      <c r="B38" s="9">
        <v>0.15454499999999999</v>
      </c>
      <c r="C38" s="9">
        <v>0.171429</v>
      </c>
      <c r="D38" s="9">
        <v>0.125</v>
      </c>
      <c r="E38" s="9">
        <v>0.13333300000000001</v>
      </c>
      <c r="H38">
        <v>10</v>
      </c>
      <c r="I38" s="9">
        <v>-0.3</v>
      </c>
      <c r="J38" s="9">
        <v>-0.15</v>
      </c>
      <c r="K38" s="9">
        <v>-6.25E-2</v>
      </c>
      <c r="L38" s="9">
        <v>-4.2860000000000002E-2</v>
      </c>
    </row>
    <row r="39" spans="1:12" x14ac:dyDescent="0.25">
      <c r="A39">
        <v>11</v>
      </c>
      <c r="B39" s="9">
        <v>8.1818000000000002E-2</v>
      </c>
      <c r="C39" s="9">
        <v>2.8570999999999999E-2</v>
      </c>
      <c r="D39" s="9">
        <v>5.8333000000000003E-2</v>
      </c>
      <c r="E39" s="9">
        <v>5.3332999999999998E-2</v>
      </c>
      <c r="H39">
        <v>11</v>
      </c>
      <c r="I39" s="9">
        <v>-0.15</v>
      </c>
      <c r="J39" s="9">
        <v>-0.15</v>
      </c>
      <c r="K39" s="9">
        <v>-0.1125</v>
      </c>
      <c r="L39" s="9">
        <v>8.5713999999999999E-2</v>
      </c>
    </row>
    <row r="40" spans="1:12" x14ac:dyDescent="0.25">
      <c r="A40">
        <v>12</v>
      </c>
      <c r="B40" s="9">
        <v>0.18181800000000001</v>
      </c>
      <c r="C40" s="9">
        <v>0.171429</v>
      </c>
      <c r="D40" s="9">
        <v>8.3333000000000004E-2</v>
      </c>
      <c r="E40" s="9">
        <v>7.3332999999999995E-2</v>
      </c>
      <c r="H40">
        <v>12</v>
      </c>
      <c r="I40" s="9">
        <v>-8.7499999999999994E-2</v>
      </c>
      <c r="J40" s="9">
        <v>8.5713999999999999E-2</v>
      </c>
      <c r="K40" s="9">
        <v>-2.5000000000000001E-2</v>
      </c>
      <c r="L40" s="9">
        <v>0</v>
      </c>
    </row>
    <row r="41" spans="1:12" x14ac:dyDescent="0.25">
      <c r="A41">
        <v>13</v>
      </c>
      <c r="B41" s="9">
        <v>0.163636</v>
      </c>
      <c r="C41" s="9">
        <v>0.1</v>
      </c>
      <c r="D41" s="9">
        <v>0.125</v>
      </c>
      <c r="E41" s="9">
        <v>8.6666999999999994E-2</v>
      </c>
      <c r="H41">
        <v>13</v>
      </c>
      <c r="I41" s="9">
        <v>0</v>
      </c>
      <c r="J41" s="9">
        <v>-0.21429000000000001</v>
      </c>
      <c r="K41" s="9">
        <v>-8.5709999999999995E-2</v>
      </c>
      <c r="L41" s="9">
        <v>-8.5709999999999995E-2</v>
      </c>
    </row>
    <row r="42" spans="1:12" x14ac:dyDescent="0.25">
      <c r="A42">
        <v>14</v>
      </c>
      <c r="B42" s="9">
        <v>0.163636</v>
      </c>
      <c r="C42" s="9">
        <v>5.7142999999999999E-2</v>
      </c>
      <c r="D42" s="9">
        <v>7.4999999999999997E-2</v>
      </c>
      <c r="E42" s="9">
        <v>0.04</v>
      </c>
      <c r="H42">
        <v>14</v>
      </c>
      <c r="I42" s="9">
        <v>-0.125</v>
      </c>
      <c r="J42" s="9">
        <v>-0.14285999999999999</v>
      </c>
      <c r="K42" s="9">
        <v>-0.14285999999999999</v>
      </c>
      <c r="L42" s="9">
        <v>-2.8570000000000002E-2</v>
      </c>
    </row>
    <row r="43" spans="1:12" x14ac:dyDescent="0.25">
      <c r="A43">
        <v>15</v>
      </c>
      <c r="B43" s="9">
        <v>0.10909099999999999</v>
      </c>
      <c r="C43" s="9">
        <v>0.192857</v>
      </c>
      <c r="D43" s="9">
        <v>0.191667</v>
      </c>
      <c r="E43" s="9">
        <v>5.3332999999999998E-2</v>
      </c>
      <c r="H43">
        <v>15</v>
      </c>
      <c r="I43" s="9">
        <v>-7.4999999999999997E-2</v>
      </c>
      <c r="J43" s="9">
        <v>-7.1429999999999993E-2</v>
      </c>
      <c r="K43" s="9">
        <v>-0.1</v>
      </c>
      <c r="L43" s="9">
        <v>-0.11429</v>
      </c>
    </row>
    <row r="44" spans="1:12" x14ac:dyDescent="0.25">
      <c r="A44">
        <v>16</v>
      </c>
      <c r="B44" s="9">
        <v>0.190909</v>
      </c>
      <c r="C44" s="9">
        <v>0.16428599999999999</v>
      </c>
      <c r="D44" s="9">
        <v>0.108333</v>
      </c>
      <c r="E44" s="9">
        <v>0.12</v>
      </c>
      <c r="H44">
        <v>16</v>
      </c>
      <c r="I44" s="9">
        <v>-0.11429</v>
      </c>
      <c r="J44" s="9">
        <v>-0.15714</v>
      </c>
      <c r="K44" s="9">
        <v>-2.8570000000000002E-2</v>
      </c>
      <c r="L44" s="9">
        <v>-0.14285999999999999</v>
      </c>
    </row>
    <row r="45" spans="1:12" x14ac:dyDescent="0.25">
      <c r="A45">
        <v>17</v>
      </c>
      <c r="B45" s="9">
        <v>0.163636</v>
      </c>
      <c r="C45" s="9">
        <v>0.171429</v>
      </c>
      <c r="D45" s="9"/>
      <c r="E45" s="9">
        <v>0.20666699999999999</v>
      </c>
      <c r="H45">
        <v>17</v>
      </c>
      <c r="I45" s="9">
        <v>-0.11429</v>
      </c>
      <c r="J45" s="9">
        <v>-2.8570000000000002E-2</v>
      </c>
      <c r="K45" s="9"/>
      <c r="L45" s="9">
        <v>-0.17143</v>
      </c>
    </row>
    <row r="46" spans="1:12" x14ac:dyDescent="0.25">
      <c r="H46">
        <v>18</v>
      </c>
      <c r="I46" s="9">
        <v>-0.1</v>
      </c>
      <c r="J46" s="9">
        <v>-4.2860000000000002E-2</v>
      </c>
      <c r="K46" s="9"/>
      <c r="L46" s="9">
        <v>-0.1</v>
      </c>
    </row>
    <row r="47" spans="1:12" x14ac:dyDescent="0.25">
      <c r="H47">
        <v>19</v>
      </c>
      <c r="I47" s="9"/>
      <c r="J47" s="9">
        <v>-0.11429</v>
      </c>
      <c r="K47" s="9"/>
      <c r="L47" s="9"/>
    </row>
    <row r="48" spans="1:12" x14ac:dyDescent="0.25">
      <c r="H48">
        <v>20</v>
      </c>
      <c r="I48" s="9"/>
      <c r="J48" s="9">
        <v>-0.11429</v>
      </c>
      <c r="K48" s="9"/>
      <c r="L48" s="9"/>
    </row>
    <row r="50" spans="1:11" x14ac:dyDescent="0.25">
      <c r="A50" s="18"/>
      <c r="B50" s="21" t="s">
        <v>190</v>
      </c>
      <c r="C50" s="21"/>
      <c r="D50" s="21"/>
      <c r="E50" s="18"/>
      <c r="F50" s="18"/>
      <c r="G50" s="18"/>
      <c r="H50" s="18"/>
      <c r="I50" s="21" t="s">
        <v>191</v>
      </c>
      <c r="J50" s="21"/>
      <c r="K50" s="21"/>
    </row>
    <row r="51" spans="1:11" x14ac:dyDescent="0.25">
      <c r="A51" s="18"/>
      <c r="B51" s="21" t="s">
        <v>175</v>
      </c>
      <c r="C51" s="21"/>
      <c r="D51" s="21"/>
      <c r="E51" s="18"/>
      <c r="F51" s="18"/>
      <c r="G51" s="18"/>
      <c r="H51" s="18"/>
      <c r="I51" s="21" t="s">
        <v>181</v>
      </c>
      <c r="J51" s="21"/>
      <c r="K51" s="21"/>
    </row>
    <row r="52" spans="1:11" x14ac:dyDescent="0.25">
      <c r="A52" s="18"/>
      <c r="B52" s="27" t="s">
        <v>176</v>
      </c>
      <c r="C52" s="27" t="s">
        <v>177</v>
      </c>
      <c r="D52" s="27" t="s">
        <v>178</v>
      </c>
      <c r="E52" s="18"/>
      <c r="F52" s="18"/>
      <c r="G52" s="18"/>
      <c r="H52" s="18"/>
      <c r="I52" s="27" t="s">
        <v>182</v>
      </c>
      <c r="J52" s="30" t="s">
        <v>183</v>
      </c>
      <c r="K52" s="30" t="s">
        <v>184</v>
      </c>
    </row>
    <row r="53" spans="1:11" x14ac:dyDescent="0.25">
      <c r="A53" s="18" t="s">
        <v>179</v>
      </c>
      <c r="B53" s="25">
        <v>3.035714</v>
      </c>
      <c r="C53" s="25">
        <v>1.266867</v>
      </c>
      <c r="D53" s="25">
        <v>0.73140499999999997</v>
      </c>
      <c r="E53" s="18"/>
      <c r="F53" s="18"/>
      <c r="G53" s="18"/>
      <c r="H53" s="18" t="s">
        <v>179</v>
      </c>
      <c r="I53" s="25">
        <v>2.3733330000000001</v>
      </c>
      <c r="J53" s="25">
        <v>0.56084299999999998</v>
      </c>
      <c r="K53" s="25">
        <v>0.12573100000000001</v>
      </c>
    </row>
    <row r="54" spans="1:11" x14ac:dyDescent="0.25">
      <c r="A54" s="18">
        <v>2</v>
      </c>
      <c r="B54" s="25">
        <v>3.1785709999999998</v>
      </c>
      <c r="C54" s="25">
        <v>1.5690139999999999</v>
      </c>
      <c r="D54" s="25">
        <v>0.99491700000000005</v>
      </c>
      <c r="E54" s="18"/>
      <c r="F54" s="18"/>
      <c r="G54" s="18"/>
      <c r="H54" s="18">
        <v>2</v>
      </c>
      <c r="I54" s="25">
        <v>2.4</v>
      </c>
      <c r="J54" s="25">
        <v>0.69741699999999995</v>
      </c>
      <c r="K54" s="25">
        <v>4.2268E-2</v>
      </c>
    </row>
    <row r="55" spans="1:11" x14ac:dyDescent="0.25">
      <c r="A55" s="18">
        <v>3</v>
      </c>
      <c r="B55" s="25">
        <v>3.6428569999999998</v>
      </c>
      <c r="C55" s="25">
        <v>1.518283</v>
      </c>
      <c r="D55" s="25">
        <v>1.0842860000000001</v>
      </c>
      <c r="E55" s="18"/>
      <c r="F55" s="18"/>
      <c r="G55" s="18"/>
      <c r="H55" s="18">
        <v>3</v>
      </c>
      <c r="I55" s="25">
        <v>2.2928570000000001</v>
      </c>
      <c r="J55" s="25">
        <v>1.0533939999999999</v>
      </c>
      <c r="K55" s="25">
        <v>0.24507699999999999</v>
      </c>
    </row>
    <row r="56" spans="1:11" x14ac:dyDescent="0.25">
      <c r="A56" s="18">
        <v>4</v>
      </c>
      <c r="B56" s="25">
        <v>3.75</v>
      </c>
      <c r="C56" s="25">
        <v>1.1327659999999999</v>
      </c>
      <c r="D56" s="25">
        <v>1.1140369999999999</v>
      </c>
      <c r="E56" s="18"/>
      <c r="F56" s="18"/>
      <c r="G56" s="18"/>
      <c r="H56" s="18">
        <v>4</v>
      </c>
      <c r="I56" s="25">
        <v>2.7642859999999998</v>
      </c>
      <c r="J56" s="25">
        <v>0.66420100000000004</v>
      </c>
      <c r="K56" s="25">
        <v>0.25204599999999999</v>
      </c>
    </row>
    <row r="57" spans="1:11" x14ac:dyDescent="0.25">
      <c r="A57" s="18">
        <v>5</v>
      </c>
      <c r="B57" s="25">
        <v>4.3214290000000002</v>
      </c>
      <c r="C57" s="25">
        <v>1.381837</v>
      </c>
      <c r="D57" s="25">
        <v>1.0196799999999999</v>
      </c>
      <c r="E57" s="18"/>
      <c r="F57" s="18"/>
      <c r="G57" s="18"/>
      <c r="H57" s="18">
        <v>5</v>
      </c>
      <c r="I57" s="25">
        <v>2.5</v>
      </c>
      <c r="J57" s="25">
        <v>0.440635</v>
      </c>
      <c r="K57" s="25">
        <v>3.8331999999999998E-2</v>
      </c>
    </row>
    <row r="58" spans="1:11" x14ac:dyDescent="0.25">
      <c r="A58" s="18">
        <v>6</v>
      </c>
      <c r="B58" s="25">
        <v>3.871429</v>
      </c>
      <c r="C58" s="25">
        <v>1.2049289999999999</v>
      </c>
      <c r="D58" s="25">
        <v>1.041256</v>
      </c>
      <c r="E58" s="18"/>
      <c r="F58" s="18"/>
      <c r="G58" s="18"/>
      <c r="H58" s="18">
        <v>6</v>
      </c>
      <c r="I58" s="25">
        <v>2.5142859999999998</v>
      </c>
      <c r="J58" s="25">
        <v>0.75001899999999999</v>
      </c>
      <c r="K58" s="25">
        <v>0.255942</v>
      </c>
    </row>
    <row r="59" spans="1:11" x14ac:dyDescent="0.25">
      <c r="A59" s="18"/>
      <c r="B59" s="25"/>
      <c r="C59" s="25"/>
      <c r="D59" s="25"/>
      <c r="E59" s="18"/>
      <c r="F59" s="18"/>
      <c r="G59" s="18"/>
      <c r="H59" s="18"/>
      <c r="I59" s="25"/>
      <c r="J59" s="25"/>
      <c r="K59" s="25"/>
    </row>
    <row r="60" spans="1:11" x14ac:dyDescent="0.25">
      <c r="A60" s="18" t="s">
        <v>180</v>
      </c>
      <c r="B60" s="25">
        <v>3.6142859999999999</v>
      </c>
      <c r="C60" s="25">
        <v>0.98509199999999997</v>
      </c>
      <c r="D60" s="25">
        <v>1.478936</v>
      </c>
      <c r="E60" s="18"/>
      <c r="F60" s="18"/>
      <c r="G60" s="18"/>
      <c r="H60" s="18" t="s">
        <v>180</v>
      </c>
      <c r="I60" s="25">
        <v>2.128571</v>
      </c>
      <c r="J60" s="25">
        <v>0.34194999999999998</v>
      </c>
      <c r="K60" s="25">
        <v>0.14563599999999999</v>
      </c>
    </row>
    <row r="61" spans="1:11" x14ac:dyDescent="0.25">
      <c r="A61" s="18">
        <v>2</v>
      </c>
      <c r="B61" s="25">
        <v>3.5785710000000002</v>
      </c>
      <c r="C61" s="25">
        <v>1.1879390000000001</v>
      </c>
      <c r="D61" s="25">
        <v>1.1796679999999999</v>
      </c>
      <c r="E61" s="18"/>
      <c r="F61" s="18"/>
      <c r="G61" s="18"/>
      <c r="H61" s="18">
        <v>2</v>
      </c>
      <c r="I61" s="25">
        <v>1.9</v>
      </c>
      <c r="J61" s="25">
        <v>0.73905600000000005</v>
      </c>
      <c r="K61" s="25">
        <v>4.7479999999999996E-3</v>
      </c>
    </row>
    <row r="62" spans="1:11" x14ac:dyDescent="0.25">
      <c r="A62" s="18">
        <v>3</v>
      </c>
      <c r="B62" s="25">
        <v>3</v>
      </c>
      <c r="C62" s="25">
        <v>1.3103050000000001</v>
      </c>
      <c r="D62" s="25">
        <v>0.82910099999999998</v>
      </c>
      <c r="E62" s="18"/>
      <c r="F62" s="18"/>
      <c r="G62" s="18"/>
      <c r="H62" s="18">
        <v>3</v>
      </c>
      <c r="I62" s="25">
        <v>2.714286</v>
      </c>
      <c r="J62" s="25">
        <v>0.83249399999999996</v>
      </c>
      <c r="K62" s="25">
        <v>0.15542400000000001</v>
      </c>
    </row>
    <row r="63" spans="1:11" x14ac:dyDescent="0.25">
      <c r="A63" s="18">
        <v>4</v>
      </c>
      <c r="B63" s="25">
        <v>3.1428569999999998</v>
      </c>
      <c r="C63" s="25">
        <v>1.1834070000000001</v>
      </c>
      <c r="D63" s="25">
        <v>0.77382399999999996</v>
      </c>
      <c r="E63" s="18"/>
      <c r="F63" s="18"/>
      <c r="G63" s="18"/>
      <c r="H63" s="18">
        <v>4</v>
      </c>
      <c r="I63" s="25">
        <v>2.75</v>
      </c>
      <c r="J63" s="25">
        <v>0.59063399999999999</v>
      </c>
      <c r="K63" s="25">
        <v>0.17552499999999999</v>
      </c>
    </row>
    <row r="64" spans="1:11" x14ac:dyDescent="0.25">
      <c r="A64" s="18">
        <v>5</v>
      </c>
      <c r="B64" s="25">
        <v>4.1928570000000001</v>
      </c>
      <c r="C64" s="25">
        <v>1.083477</v>
      </c>
      <c r="D64" s="25">
        <v>1.1183430000000001</v>
      </c>
      <c r="E64" s="18"/>
      <c r="F64" s="18"/>
      <c r="G64" s="18"/>
      <c r="H64" s="18">
        <v>5</v>
      </c>
      <c r="I64" s="25">
        <v>2.4428570000000001</v>
      </c>
      <c r="J64" s="25">
        <v>0.37323800000000001</v>
      </c>
      <c r="K64" s="25">
        <v>4.6247000000000003E-2</v>
      </c>
    </row>
    <row r="65" spans="1:11" x14ac:dyDescent="0.25">
      <c r="A65" s="18">
        <v>6</v>
      </c>
      <c r="B65" s="25">
        <v>4.1142859999999999</v>
      </c>
      <c r="C65" s="25">
        <v>1.24759</v>
      </c>
      <c r="D65" s="25">
        <v>1.041256</v>
      </c>
      <c r="E65" s="18"/>
      <c r="F65" s="18"/>
      <c r="G65" s="18"/>
      <c r="H65" s="18">
        <v>6</v>
      </c>
      <c r="I65" s="25">
        <v>2.7</v>
      </c>
      <c r="J65" s="25">
        <v>0.57340199999999997</v>
      </c>
      <c r="K65" s="25">
        <v>0.106248</v>
      </c>
    </row>
  </sheetData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8A6388-B4BD-42E7-8903-C81445EEA258}">
  <dimension ref="A1:E18"/>
  <sheetViews>
    <sheetView workbookViewId="0">
      <selection activeCell="B10" sqref="B10"/>
    </sheetView>
  </sheetViews>
  <sheetFormatPr defaultRowHeight="15" x14ac:dyDescent="0.25"/>
  <cols>
    <col min="2" max="2" width="28.140625" bestFit="1" customWidth="1"/>
    <col min="3" max="3" width="25.85546875" bestFit="1" customWidth="1"/>
    <col min="4" max="4" width="28.42578125" bestFit="1" customWidth="1"/>
    <col min="5" max="5" width="26.7109375" bestFit="1" customWidth="1"/>
  </cols>
  <sheetData>
    <row r="1" spans="1:5" x14ac:dyDescent="0.25">
      <c r="B1" s="2" t="s">
        <v>194</v>
      </c>
    </row>
    <row r="2" spans="1:5" x14ac:dyDescent="0.25">
      <c r="B2" s="2" t="s">
        <v>130</v>
      </c>
    </row>
    <row r="3" spans="1:5" x14ac:dyDescent="0.25">
      <c r="A3" t="s">
        <v>74</v>
      </c>
      <c r="B3" s="12" t="s">
        <v>126</v>
      </c>
      <c r="C3" s="12" t="s">
        <v>127</v>
      </c>
      <c r="D3" s="12" t="s">
        <v>128</v>
      </c>
      <c r="E3" s="12" t="s">
        <v>129</v>
      </c>
    </row>
    <row r="4" spans="1:5" x14ac:dyDescent="0.25">
      <c r="A4">
        <v>1</v>
      </c>
      <c r="B4" s="9">
        <v>129.45150000000001</v>
      </c>
      <c r="C4" s="9">
        <v>15.66264</v>
      </c>
      <c r="D4" s="9">
        <v>107.4815</v>
      </c>
      <c r="E4" s="9">
        <v>30.186219999999999</v>
      </c>
    </row>
    <row r="5" spans="1:5" x14ac:dyDescent="0.25">
      <c r="A5">
        <v>2</v>
      </c>
      <c r="B5" s="9">
        <v>147.1815</v>
      </c>
      <c r="C5" s="9">
        <v>22.668780000000002</v>
      </c>
      <c r="D5" s="9">
        <v>117.861</v>
      </c>
      <c r="E5" s="9">
        <v>40.666629999999998</v>
      </c>
    </row>
    <row r="6" spans="1:5" x14ac:dyDescent="0.25">
      <c r="A6">
        <v>3</v>
      </c>
      <c r="B6" s="9">
        <v>107.9465</v>
      </c>
      <c r="C6" s="9">
        <v>11.22625</v>
      </c>
      <c r="D6" s="9">
        <v>110.584</v>
      </c>
      <c r="E6" s="9">
        <v>37.902439999999999</v>
      </c>
    </row>
    <row r="7" spans="1:5" x14ac:dyDescent="0.25">
      <c r="A7">
        <v>4</v>
      </c>
      <c r="B7" s="9">
        <v>118.178</v>
      </c>
      <c r="C7" s="9">
        <v>10.0024</v>
      </c>
      <c r="D7" s="9">
        <v>100.038</v>
      </c>
      <c r="E7" s="9">
        <v>21.349399999999999</v>
      </c>
    </row>
    <row r="10" spans="1:5" x14ac:dyDescent="0.25">
      <c r="B10" s="2" t="s">
        <v>195</v>
      </c>
      <c r="C10" s="2"/>
    </row>
    <row r="11" spans="1:5" x14ac:dyDescent="0.25">
      <c r="B11" s="2" t="s">
        <v>133</v>
      </c>
      <c r="C11" s="2"/>
    </row>
    <row r="12" spans="1:5" x14ac:dyDescent="0.25">
      <c r="A12" t="s">
        <v>74</v>
      </c>
      <c r="B12" s="12" t="s">
        <v>131</v>
      </c>
      <c r="C12" s="12" t="s">
        <v>132</v>
      </c>
    </row>
    <row r="13" spans="1:5" x14ac:dyDescent="0.25">
      <c r="A13">
        <v>1</v>
      </c>
      <c r="B13" s="9">
        <v>87.538619999999995</v>
      </c>
      <c r="C13" s="9">
        <v>72.303970000000007</v>
      </c>
    </row>
    <row r="14" spans="1:5" x14ac:dyDescent="0.25">
      <c r="A14">
        <v>2</v>
      </c>
      <c r="B14" s="9">
        <v>81.964439999999996</v>
      </c>
      <c r="C14" s="9">
        <v>62.688130000000001</v>
      </c>
    </row>
    <row r="15" spans="1:5" x14ac:dyDescent="0.25">
      <c r="A15">
        <v>3</v>
      </c>
      <c r="B15" s="9">
        <v>91.068259999999995</v>
      </c>
      <c r="C15" s="9">
        <v>65.224289999999996</v>
      </c>
    </row>
    <row r="16" spans="1:5" x14ac:dyDescent="0.25">
      <c r="A16">
        <v>4</v>
      </c>
      <c r="B16" s="9">
        <v>92.041970000000006</v>
      </c>
      <c r="C16" s="9">
        <v>80.411799999999999</v>
      </c>
    </row>
    <row r="18" spans="2:3" x14ac:dyDescent="0.25">
      <c r="B18" s="9"/>
      <c r="C18" s="9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AE7651-7EA5-4FCD-8AB3-E68DEB47541E}">
  <dimension ref="B2:C14"/>
  <sheetViews>
    <sheetView workbookViewId="0">
      <selection activeCell="E38" sqref="E38"/>
    </sheetView>
  </sheetViews>
  <sheetFormatPr defaultRowHeight="15" x14ac:dyDescent="0.25"/>
  <cols>
    <col min="2" max="3" width="33.140625" bestFit="1" customWidth="1"/>
  </cols>
  <sheetData>
    <row r="2" spans="2:3" x14ac:dyDescent="0.25">
      <c r="B2" s="21" t="s">
        <v>174</v>
      </c>
      <c r="C2" s="18"/>
    </row>
    <row r="3" spans="2:3" x14ac:dyDescent="0.25">
      <c r="B3" s="18" t="s">
        <v>16</v>
      </c>
      <c r="C3" s="18" t="s">
        <v>32</v>
      </c>
    </row>
    <row r="4" spans="2:3" x14ac:dyDescent="0.25">
      <c r="B4" s="18" t="s">
        <v>166</v>
      </c>
      <c r="C4" s="18" t="s">
        <v>166</v>
      </c>
    </row>
    <row r="5" spans="2:3" x14ac:dyDescent="0.25">
      <c r="B5" s="25">
        <v>1</v>
      </c>
      <c r="C5" s="25">
        <v>6</v>
      </c>
    </row>
    <row r="6" spans="2:3" x14ac:dyDescent="0.25">
      <c r="B6" s="25">
        <v>5</v>
      </c>
      <c r="C6" s="25">
        <v>1</v>
      </c>
    </row>
    <row r="7" spans="2:3" x14ac:dyDescent="0.25">
      <c r="B7" s="25">
        <v>3</v>
      </c>
      <c r="C7" s="25">
        <v>2</v>
      </c>
    </row>
    <row r="8" spans="2:3" x14ac:dyDescent="0.25">
      <c r="B8" s="25">
        <v>0</v>
      </c>
      <c r="C8" s="25">
        <v>6</v>
      </c>
    </row>
    <row r="9" spans="2:3" x14ac:dyDescent="0.25">
      <c r="B9" s="25">
        <v>0</v>
      </c>
      <c r="C9" s="25">
        <v>1</v>
      </c>
    </row>
    <row r="10" spans="2:3" x14ac:dyDescent="0.25">
      <c r="B10" s="25">
        <v>1</v>
      </c>
      <c r="C10" s="25">
        <v>3</v>
      </c>
    </row>
    <row r="11" spans="2:3" x14ac:dyDescent="0.25">
      <c r="B11" s="25">
        <v>0</v>
      </c>
      <c r="C11" s="25">
        <v>4</v>
      </c>
    </row>
    <row r="12" spans="2:3" x14ac:dyDescent="0.25">
      <c r="B12" s="25">
        <v>0</v>
      </c>
      <c r="C12" s="25"/>
    </row>
    <row r="13" spans="2:3" x14ac:dyDescent="0.25">
      <c r="B13" s="21">
        <f>AVERAGE(B5:B12)</f>
        <v>1.25</v>
      </c>
      <c r="C13" s="21">
        <f>AVERAGE(C5:C12)</f>
        <v>3.2857142857142856</v>
      </c>
    </row>
    <row r="14" spans="2:3" x14ac:dyDescent="0.25">
      <c r="B14" s="21">
        <f>STDEV(B5:B12)/SQRT(8)</f>
        <v>0.6477984695434662</v>
      </c>
      <c r="C14" s="21">
        <f>STDEV(C5:C12)/SQRT(8)</f>
        <v>0.7559289460184544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FE1BD2-371D-4AD6-950D-3C45A618A84B}">
  <dimension ref="A1:AS84"/>
  <sheetViews>
    <sheetView workbookViewId="0">
      <selection activeCell="A21" sqref="A21:I31"/>
    </sheetView>
  </sheetViews>
  <sheetFormatPr defaultRowHeight="15" x14ac:dyDescent="0.25"/>
  <cols>
    <col min="1" max="1" width="10.7109375" bestFit="1" customWidth="1"/>
    <col min="2" max="2" width="30.5703125" bestFit="1" customWidth="1"/>
    <col min="3" max="3" width="31.140625" bestFit="1" customWidth="1"/>
    <col min="4" max="4" width="32.7109375" bestFit="1" customWidth="1"/>
    <col min="5" max="5" width="38.140625" bestFit="1" customWidth="1"/>
    <col min="6" max="6" width="30.5703125" bestFit="1" customWidth="1"/>
    <col min="7" max="7" width="31.140625" bestFit="1" customWidth="1"/>
    <col min="8" max="8" width="32.7109375" bestFit="1" customWidth="1"/>
    <col min="9" max="9" width="33.28515625" bestFit="1" customWidth="1"/>
    <col min="17" max="17" width="9.7109375" bestFit="1" customWidth="1"/>
    <col min="32" max="32" width="9.7109375" bestFit="1" customWidth="1"/>
  </cols>
  <sheetData>
    <row r="1" spans="1:45" x14ac:dyDescent="0.25">
      <c r="A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</row>
    <row r="2" spans="1:45" x14ac:dyDescent="0.25">
      <c r="A2" s="2"/>
      <c r="B2" s="2" t="s">
        <v>47</v>
      </c>
    </row>
    <row r="3" spans="1:45" x14ac:dyDescent="0.25">
      <c r="A3" s="2"/>
      <c r="B3" t="s">
        <v>48</v>
      </c>
      <c r="E3" s="2"/>
      <c r="F3" s="11" t="s">
        <v>46</v>
      </c>
      <c r="G3" s="2"/>
      <c r="H3" s="2"/>
      <c r="I3" s="2"/>
      <c r="Q3" s="1"/>
      <c r="AF3" s="1"/>
    </row>
    <row r="4" spans="1:45" x14ac:dyDescent="0.25">
      <c r="A4" s="2" t="s">
        <v>137</v>
      </c>
      <c r="B4" s="10" t="s">
        <v>53</v>
      </c>
      <c r="C4" s="10" t="s">
        <v>50</v>
      </c>
      <c r="D4" s="10" t="s">
        <v>54</v>
      </c>
      <c r="E4" s="10" t="s">
        <v>52</v>
      </c>
      <c r="F4" s="10" t="s">
        <v>55</v>
      </c>
      <c r="G4" s="10" t="s">
        <v>50</v>
      </c>
      <c r="H4" s="10" t="s">
        <v>51</v>
      </c>
      <c r="I4" s="10" t="s">
        <v>52</v>
      </c>
      <c r="Q4" s="1"/>
      <c r="AF4" s="1"/>
    </row>
    <row r="5" spans="1:45" x14ac:dyDescent="0.25">
      <c r="A5" s="2"/>
      <c r="B5" s="9">
        <v>0.82799500000000004</v>
      </c>
      <c r="C5" s="9">
        <v>1.3148550000000001</v>
      </c>
      <c r="D5" s="9">
        <v>1.266867</v>
      </c>
      <c r="E5" s="9">
        <v>0.56084299999999998</v>
      </c>
      <c r="F5" s="9">
        <v>0.58399500000000004</v>
      </c>
      <c r="G5" s="9">
        <v>1.3882330000000001</v>
      </c>
      <c r="H5" s="9">
        <v>0.73140499999999997</v>
      </c>
      <c r="I5" s="9">
        <v>0.12573100000000001</v>
      </c>
    </row>
    <row r="6" spans="1:45" x14ac:dyDescent="0.25">
      <c r="A6" s="2"/>
      <c r="B6" s="9">
        <v>0.944268</v>
      </c>
      <c r="C6" s="9">
        <v>1.94082</v>
      </c>
      <c r="D6" s="9">
        <v>1.5690139999999999</v>
      </c>
      <c r="E6" s="9">
        <v>0.69741699999999995</v>
      </c>
      <c r="F6" s="9">
        <v>1.4245734999999999</v>
      </c>
      <c r="G6" s="9">
        <v>1.414285</v>
      </c>
      <c r="H6" s="9">
        <v>0.99491700000000005</v>
      </c>
      <c r="I6" s="9">
        <v>4.2268E-2</v>
      </c>
      <c r="Q6" s="1"/>
      <c r="AF6" s="1"/>
    </row>
    <row r="7" spans="1:45" x14ac:dyDescent="0.25">
      <c r="A7" s="2"/>
      <c r="B7" s="9">
        <v>0.963534</v>
      </c>
      <c r="C7" s="9">
        <v>1.3333520000000001</v>
      </c>
      <c r="D7" s="9">
        <v>1.518283</v>
      </c>
      <c r="E7" s="9">
        <v>1.0533939999999999</v>
      </c>
      <c r="F7" s="9">
        <v>0.98777800000000004</v>
      </c>
      <c r="G7" s="9"/>
      <c r="H7" s="9">
        <v>1.0842860000000001</v>
      </c>
      <c r="I7" s="9">
        <v>0.24507699999999999</v>
      </c>
      <c r="Q7" s="1"/>
      <c r="AF7" s="1"/>
    </row>
    <row r="8" spans="1:45" x14ac:dyDescent="0.25">
      <c r="A8" s="2"/>
      <c r="B8" s="9">
        <v>0.88823700000000005</v>
      </c>
      <c r="C8" s="9">
        <v>0.93443699999999996</v>
      </c>
      <c r="D8" s="9">
        <v>1.1327659999999999</v>
      </c>
      <c r="E8" s="9">
        <v>0.66420100000000004</v>
      </c>
      <c r="F8" s="9">
        <v>1.041137</v>
      </c>
      <c r="G8" s="9">
        <v>1.5095807999999999</v>
      </c>
      <c r="H8" s="9">
        <v>1.1140369999999999</v>
      </c>
      <c r="I8" s="9">
        <v>0.25204599999999999</v>
      </c>
    </row>
    <row r="9" spans="1:45" x14ac:dyDescent="0.25">
      <c r="A9" s="20"/>
      <c r="B9" s="9">
        <v>0.73809800000000003</v>
      </c>
      <c r="C9" s="9">
        <v>2.038478</v>
      </c>
      <c r="D9" s="9">
        <v>1.381837</v>
      </c>
      <c r="E9" s="9">
        <v>0.440635</v>
      </c>
      <c r="F9" s="9">
        <v>1.0469889999999999</v>
      </c>
      <c r="G9" s="9">
        <v>1.5469040000000001</v>
      </c>
      <c r="H9" s="9">
        <v>1.0196799999999999</v>
      </c>
      <c r="I9" s="9">
        <v>3.8331999999999998E-2</v>
      </c>
      <c r="Q9" s="1"/>
      <c r="AF9" s="1"/>
    </row>
    <row r="10" spans="1:45" x14ac:dyDescent="0.25">
      <c r="A10" s="2"/>
      <c r="C10" s="9">
        <v>2.3060109999999998</v>
      </c>
      <c r="D10" s="9">
        <v>1.2049289999999999</v>
      </c>
      <c r="E10" s="9">
        <v>0.75001899999999999</v>
      </c>
      <c r="F10" s="9">
        <v>0.91552699999999998</v>
      </c>
      <c r="G10" s="9">
        <v>1.425753</v>
      </c>
      <c r="H10" s="9"/>
      <c r="I10" s="9">
        <v>0.255942</v>
      </c>
    </row>
    <row r="11" spans="1:45" x14ac:dyDescent="0.25">
      <c r="A11" s="2"/>
    </row>
    <row r="12" spans="1:45" x14ac:dyDescent="0.25">
      <c r="A12" s="2"/>
      <c r="B12" s="2" t="s">
        <v>49</v>
      </c>
    </row>
    <row r="13" spans="1:45" x14ac:dyDescent="0.25">
      <c r="A13" s="20"/>
      <c r="B13" t="s">
        <v>48</v>
      </c>
      <c r="F13" t="s">
        <v>46</v>
      </c>
      <c r="J13" s="2"/>
      <c r="K13" s="2"/>
      <c r="L13" s="2"/>
      <c r="M13" s="2"/>
      <c r="N13" s="2"/>
      <c r="O13" s="2"/>
      <c r="P13" s="2"/>
      <c r="U13" s="2"/>
      <c r="V13" s="2"/>
      <c r="W13" s="2"/>
      <c r="X13" s="2"/>
      <c r="Y13" s="2"/>
      <c r="Z13" s="2"/>
      <c r="AA13" s="2"/>
      <c r="AB13" s="2"/>
      <c r="AC13" s="2"/>
      <c r="AD13" s="2"/>
      <c r="AJ13" s="2"/>
      <c r="AK13" s="2"/>
      <c r="AL13" s="2"/>
      <c r="AM13" s="2"/>
      <c r="AN13" s="2"/>
      <c r="AO13" s="2"/>
      <c r="AP13" s="2"/>
      <c r="AQ13" s="2"/>
      <c r="AR13" s="2"/>
      <c r="AS13" s="2"/>
    </row>
    <row r="14" spans="1:45" x14ac:dyDescent="0.25">
      <c r="A14" s="2" t="s">
        <v>137</v>
      </c>
      <c r="B14" s="10" t="s">
        <v>58</v>
      </c>
      <c r="C14" s="10" t="s">
        <v>56</v>
      </c>
      <c r="D14" s="10" t="s">
        <v>59</v>
      </c>
      <c r="E14" s="10" t="s">
        <v>57</v>
      </c>
      <c r="F14" s="10" t="s">
        <v>58</v>
      </c>
      <c r="G14" s="10" t="s">
        <v>56</v>
      </c>
      <c r="H14" s="10" t="s">
        <v>59</v>
      </c>
      <c r="I14" s="10" t="s">
        <v>57</v>
      </c>
      <c r="J14" s="2"/>
      <c r="K14" s="2"/>
      <c r="L14" s="2"/>
      <c r="M14" s="2"/>
      <c r="N14" s="2"/>
      <c r="O14" s="2"/>
      <c r="P14" s="2"/>
      <c r="U14" s="2"/>
      <c r="V14" s="2"/>
      <c r="W14" s="2"/>
      <c r="X14" s="2"/>
      <c r="Y14" s="2"/>
      <c r="Z14" s="2"/>
      <c r="AA14" s="2"/>
      <c r="AB14" s="2"/>
      <c r="AC14" s="2"/>
      <c r="AD14" s="2"/>
      <c r="AJ14" s="2"/>
      <c r="AK14" s="2"/>
      <c r="AL14" s="2"/>
      <c r="AM14" s="2"/>
      <c r="AN14" s="2"/>
      <c r="AO14" s="2"/>
      <c r="AP14" s="2"/>
      <c r="AQ14" s="2"/>
      <c r="AR14" s="2"/>
      <c r="AS14" s="2"/>
    </row>
    <row r="15" spans="1:45" x14ac:dyDescent="0.25">
      <c r="A15" s="1"/>
      <c r="B15" s="9">
        <v>0.811894</v>
      </c>
      <c r="C15" s="9">
        <v>1.4882930000000001</v>
      </c>
      <c r="D15" s="9">
        <v>0.98509199999999997</v>
      </c>
      <c r="E15" s="9">
        <v>0.34194999999999998</v>
      </c>
      <c r="F15" s="9">
        <v>0.99155800000000005</v>
      </c>
      <c r="G15" s="9">
        <v>0.64984399999999998</v>
      </c>
      <c r="H15" s="9">
        <v>1.478936</v>
      </c>
      <c r="I15" s="9">
        <v>0.14563599999999999</v>
      </c>
    </row>
    <row r="16" spans="1:45" x14ac:dyDescent="0.25">
      <c r="B16" s="9">
        <v>0.92872900000000003</v>
      </c>
      <c r="C16" s="9">
        <v>0.98707999999999996</v>
      </c>
      <c r="D16" s="9">
        <v>1.1879390000000001</v>
      </c>
      <c r="E16" s="9">
        <v>0.73905600000000005</v>
      </c>
      <c r="F16" s="9">
        <v>0.77094700000000005</v>
      </c>
      <c r="G16" s="9">
        <v>0.89834800000000004</v>
      </c>
      <c r="H16" s="9">
        <v>1.1796679999999999</v>
      </c>
      <c r="I16" s="9">
        <v>4.7479999999999996E-3</v>
      </c>
      <c r="U16" s="3"/>
      <c r="V16" s="3"/>
      <c r="W16" s="3"/>
      <c r="X16" s="3"/>
      <c r="Y16" s="3"/>
      <c r="Z16" s="3"/>
      <c r="AA16" s="3"/>
      <c r="AB16" s="3"/>
      <c r="AC16" s="3"/>
      <c r="AD16" s="3"/>
      <c r="AJ16" s="3"/>
      <c r="AK16" s="3"/>
      <c r="AL16" s="3"/>
      <c r="AM16" s="3"/>
      <c r="AN16" s="3"/>
      <c r="AO16" s="3"/>
      <c r="AP16" s="3"/>
      <c r="AQ16" s="3"/>
      <c r="AR16" s="3"/>
      <c r="AS16" s="3"/>
    </row>
    <row r="17" spans="1:45" x14ac:dyDescent="0.25">
      <c r="B17" s="9">
        <v>1.0748329999999999</v>
      </c>
      <c r="C17" s="9">
        <v>0.939137</v>
      </c>
      <c r="D17" s="9">
        <v>1.3103050000000001</v>
      </c>
      <c r="E17" s="9">
        <v>0.83249399999999996</v>
      </c>
      <c r="F17" s="9">
        <v>0.88415600000000005</v>
      </c>
      <c r="G17" s="9">
        <v>0.94878700000000005</v>
      </c>
      <c r="H17" s="9">
        <v>0.82910099999999998</v>
      </c>
      <c r="I17" s="9">
        <v>0.15542400000000001</v>
      </c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</row>
    <row r="18" spans="1:45" x14ac:dyDescent="0.25">
      <c r="B18" s="9">
        <v>1.3794679999999999</v>
      </c>
      <c r="C18" s="9">
        <v>1.0332429999999999</v>
      </c>
      <c r="D18" s="9">
        <v>1.1834070000000001</v>
      </c>
      <c r="E18" s="9">
        <v>0.59063399999999999</v>
      </c>
      <c r="F18" s="9">
        <v>1.0434030000000001</v>
      </c>
      <c r="G18" s="9">
        <v>1.0161199999999999</v>
      </c>
      <c r="H18" s="9">
        <v>0.77382399999999996</v>
      </c>
      <c r="I18" s="9">
        <v>0.17552499999999999</v>
      </c>
    </row>
    <row r="19" spans="1:45" x14ac:dyDescent="0.25">
      <c r="B19" s="9">
        <v>0.88736599999999999</v>
      </c>
      <c r="C19" s="9">
        <v>0.70903400000000005</v>
      </c>
      <c r="D19" s="9">
        <v>1.083477</v>
      </c>
      <c r="E19" s="9">
        <v>0.37323800000000001</v>
      </c>
      <c r="F19" s="9">
        <v>1.1183430000000001</v>
      </c>
      <c r="G19" s="9">
        <v>1.2028399999999999</v>
      </c>
      <c r="H19" s="9">
        <v>1.1183430000000001</v>
      </c>
      <c r="I19" s="9">
        <v>4.6247000000000003E-2</v>
      </c>
      <c r="Q19" s="1"/>
      <c r="AF19" s="1"/>
    </row>
    <row r="20" spans="1:45" x14ac:dyDescent="0.25">
      <c r="B20" s="9">
        <v>1.0079910000000001</v>
      </c>
      <c r="C20" s="9">
        <v>0.92350200000000005</v>
      </c>
      <c r="D20" s="9">
        <v>1.24759</v>
      </c>
      <c r="E20" s="9">
        <v>0.57340199999999997</v>
      </c>
      <c r="F20" s="9">
        <v>1.191592</v>
      </c>
      <c r="G20" s="9">
        <v>1.041256</v>
      </c>
      <c r="H20" s="9">
        <v>1.041256</v>
      </c>
      <c r="I20" s="9">
        <v>0.106248</v>
      </c>
      <c r="Q20" s="1"/>
      <c r="AF20" s="1"/>
    </row>
    <row r="21" spans="1:45" x14ac:dyDescent="0.25">
      <c r="A21" s="18"/>
      <c r="B21" s="18"/>
      <c r="C21" s="18"/>
      <c r="D21" s="18"/>
      <c r="E21" s="18"/>
      <c r="F21" s="18"/>
      <c r="G21" s="18"/>
      <c r="H21" s="18"/>
      <c r="I21" s="18"/>
    </row>
    <row r="22" spans="1:45" x14ac:dyDescent="0.25">
      <c r="A22" s="18"/>
      <c r="B22" s="21" t="s">
        <v>154</v>
      </c>
      <c r="C22" s="21"/>
      <c r="D22" s="21"/>
      <c r="E22" s="21"/>
      <c r="F22" s="21"/>
      <c r="G22" s="18"/>
      <c r="H22" s="18"/>
      <c r="I22" s="18"/>
      <c r="Q22" s="1"/>
      <c r="AF22" s="1"/>
    </row>
    <row r="23" spans="1:45" x14ac:dyDescent="0.25">
      <c r="A23" s="18"/>
      <c r="B23" s="21" t="s">
        <v>48</v>
      </c>
      <c r="C23" s="21"/>
      <c r="D23" s="21"/>
      <c r="E23" s="21"/>
      <c r="F23" s="27" t="s">
        <v>46</v>
      </c>
      <c r="G23" s="18"/>
      <c r="H23" s="18"/>
      <c r="I23" s="18"/>
      <c r="Q23" s="1"/>
      <c r="AF23" s="1"/>
    </row>
    <row r="24" spans="1:45" x14ac:dyDescent="0.25">
      <c r="A24" s="21" t="s">
        <v>137</v>
      </c>
      <c r="B24" s="24" t="s">
        <v>146</v>
      </c>
      <c r="C24" s="24" t="s">
        <v>147</v>
      </c>
      <c r="D24" s="24" t="s">
        <v>148</v>
      </c>
      <c r="E24" s="24" t="s">
        <v>149</v>
      </c>
      <c r="F24" s="24" t="s">
        <v>150</v>
      </c>
      <c r="G24" s="24" t="s">
        <v>151</v>
      </c>
      <c r="H24" s="24" t="s">
        <v>152</v>
      </c>
      <c r="I24" s="24" t="s">
        <v>153</v>
      </c>
    </row>
    <row r="25" spans="1:45" x14ac:dyDescent="0.25">
      <c r="A25" s="18"/>
      <c r="B25" s="25">
        <v>0.92566000000000004</v>
      </c>
      <c r="C25" s="25">
        <v>1.7404999999999999</v>
      </c>
      <c r="D25" s="25">
        <v>0.86194000000000004</v>
      </c>
      <c r="E25" s="25">
        <v>0.85479000000000005</v>
      </c>
      <c r="F25" s="25">
        <v>0.99192000000000002</v>
      </c>
      <c r="G25" s="25">
        <v>1.27474</v>
      </c>
      <c r="H25" s="25">
        <v>1.00762</v>
      </c>
      <c r="I25" s="25">
        <v>0.94689999999999996</v>
      </c>
      <c r="Q25" s="1"/>
      <c r="AF25" s="1"/>
    </row>
    <row r="26" spans="1:45" x14ac:dyDescent="0.25">
      <c r="A26" s="18"/>
      <c r="B26" s="25">
        <v>1.2137</v>
      </c>
      <c r="C26" s="25">
        <v>1.70967</v>
      </c>
      <c r="D26" s="25">
        <v>0.85653000000000001</v>
      </c>
      <c r="E26" s="25">
        <v>1.13584</v>
      </c>
      <c r="F26" s="25">
        <v>0.97062000000000004</v>
      </c>
      <c r="G26" s="25">
        <v>1.2918000000000001</v>
      </c>
      <c r="H26" s="25">
        <v>0.99628000000000005</v>
      </c>
      <c r="I26" s="25">
        <v>0.94855</v>
      </c>
    </row>
    <row r="27" spans="1:45" x14ac:dyDescent="0.25">
      <c r="A27" s="18"/>
      <c r="B27" s="25">
        <v>0.77437999999999996</v>
      </c>
      <c r="C27" s="25">
        <v>1.2597499999999999</v>
      </c>
      <c r="D27" s="25">
        <v>1.2521899999999999</v>
      </c>
      <c r="E27" s="25">
        <v>1.32054</v>
      </c>
      <c r="F27" s="25">
        <v>1.0241</v>
      </c>
      <c r="G27" s="25">
        <v>1.13174</v>
      </c>
      <c r="H27" s="25">
        <v>0.97131999999999996</v>
      </c>
      <c r="I27" s="25">
        <v>1.0021500000000001</v>
      </c>
    </row>
    <row r="28" spans="1:45" x14ac:dyDescent="0.25">
      <c r="A28" s="18"/>
      <c r="B28" s="25">
        <v>1.0747199999999999</v>
      </c>
      <c r="C28" s="25">
        <v>1.2204999999999999</v>
      </c>
      <c r="D28" s="25">
        <v>0.92874000000000001</v>
      </c>
      <c r="E28" s="25">
        <v>0.79144000000000003</v>
      </c>
      <c r="F28" s="25">
        <v>1.1035200000000001</v>
      </c>
      <c r="G28" s="25">
        <v>1.23817</v>
      </c>
      <c r="H28" s="25">
        <v>0.87063000000000001</v>
      </c>
      <c r="I28" s="25">
        <v>0.92068099999999997</v>
      </c>
    </row>
    <row r="29" spans="1:45" x14ac:dyDescent="0.25">
      <c r="A29" s="18"/>
      <c r="B29" s="25">
        <v>1.0819700000000001</v>
      </c>
      <c r="C29" s="25">
        <v>1.4306099999999999</v>
      </c>
      <c r="D29" s="25">
        <v>1.1647099999999999</v>
      </c>
      <c r="E29" s="25">
        <v>0.80696999999999997</v>
      </c>
      <c r="F29" s="25">
        <v>0.85046999999999995</v>
      </c>
      <c r="G29" s="25">
        <v>1.555023</v>
      </c>
      <c r="H29" s="25">
        <v>1.17794</v>
      </c>
      <c r="I29" s="25">
        <v>0.90639000000000003</v>
      </c>
      <c r="J29" s="2"/>
      <c r="K29" s="2"/>
      <c r="L29" s="2"/>
      <c r="M29" s="2"/>
      <c r="N29" s="2"/>
      <c r="O29" s="2"/>
      <c r="P29" s="2"/>
      <c r="U29" s="2"/>
      <c r="V29" s="2"/>
      <c r="W29" s="2"/>
      <c r="X29" s="2"/>
      <c r="Y29" s="2"/>
      <c r="Z29" s="2"/>
      <c r="AA29" s="2"/>
      <c r="AB29" s="2"/>
      <c r="AC29" s="2"/>
      <c r="AD29" s="2"/>
      <c r="AJ29" s="2"/>
      <c r="AK29" s="2"/>
      <c r="AL29" s="2"/>
      <c r="AM29" s="2"/>
      <c r="AN29" s="2"/>
      <c r="AO29" s="2"/>
      <c r="AP29" s="2"/>
      <c r="AQ29" s="2"/>
      <c r="AR29" s="2"/>
      <c r="AS29" s="2"/>
    </row>
    <row r="30" spans="1:45" x14ac:dyDescent="0.25">
      <c r="A30" s="18"/>
      <c r="B30" s="25"/>
      <c r="C30" s="25"/>
      <c r="D30" s="25"/>
      <c r="E30" s="25"/>
      <c r="F30" s="25">
        <v>0.95750000000000002</v>
      </c>
      <c r="G30" s="25">
        <v>1.0203800000000001</v>
      </c>
      <c r="H30" s="25"/>
      <c r="I30" s="25"/>
      <c r="J30" s="2"/>
      <c r="K30" s="2"/>
      <c r="L30" s="2"/>
      <c r="M30" s="2"/>
      <c r="N30" s="2"/>
      <c r="O30" s="2"/>
      <c r="P30" s="2"/>
      <c r="U30" s="2"/>
      <c r="V30" s="2"/>
      <c r="W30" s="2"/>
      <c r="X30" s="2"/>
      <c r="Y30" s="2"/>
      <c r="Z30" s="2"/>
      <c r="AA30" s="2"/>
      <c r="AB30" s="2"/>
      <c r="AC30" s="2"/>
      <c r="AD30" s="2"/>
      <c r="AJ30" s="2"/>
      <c r="AK30" s="2"/>
      <c r="AL30" s="2"/>
      <c r="AM30" s="2"/>
      <c r="AN30" s="2"/>
      <c r="AO30" s="2"/>
      <c r="AP30" s="2"/>
      <c r="AQ30" s="2"/>
      <c r="AR30" s="2"/>
      <c r="AS30" s="2"/>
    </row>
    <row r="31" spans="1:45" x14ac:dyDescent="0.25">
      <c r="A31" s="18"/>
      <c r="B31" s="18"/>
      <c r="C31" s="18"/>
      <c r="D31" s="18"/>
      <c r="E31" s="18"/>
      <c r="F31" s="18"/>
      <c r="G31" s="18"/>
      <c r="H31" s="18"/>
      <c r="I31" s="18"/>
    </row>
    <row r="32" spans="1:45" x14ac:dyDescent="0.25"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J32" s="3"/>
      <c r="AK32" s="3"/>
      <c r="AL32" s="3"/>
      <c r="AM32" s="3"/>
      <c r="AN32" s="3"/>
      <c r="AO32" s="3"/>
      <c r="AP32" s="3"/>
      <c r="AQ32" s="3"/>
      <c r="AR32" s="3"/>
      <c r="AS32" s="3"/>
    </row>
    <row r="51" spans="3:27" x14ac:dyDescent="0.25">
      <c r="C51" s="6"/>
      <c r="D51" s="2"/>
      <c r="E51" s="2"/>
      <c r="F51" s="2"/>
      <c r="G51" s="2"/>
      <c r="H51" s="2"/>
      <c r="I51" s="2"/>
    </row>
    <row r="61" spans="3:27" x14ac:dyDescent="0.25">
      <c r="J61" s="2"/>
      <c r="K61" s="2"/>
      <c r="L61" s="2"/>
      <c r="AA61" s="6"/>
    </row>
    <row r="83" spans="21:30" x14ac:dyDescent="0.25">
      <c r="U83" s="2"/>
      <c r="V83" s="2"/>
      <c r="W83" s="2"/>
      <c r="X83" s="2"/>
      <c r="Y83" s="2"/>
      <c r="Z83" s="2"/>
      <c r="AA83" s="2"/>
      <c r="AB83" s="2"/>
      <c r="AC83" s="2"/>
      <c r="AD83" s="2"/>
    </row>
    <row r="84" spans="21:30" x14ac:dyDescent="0.25">
      <c r="U84" s="2"/>
      <c r="V84" s="2"/>
      <c r="W84" s="2"/>
      <c r="X84" s="2"/>
      <c r="Y84" s="2"/>
      <c r="Z84" s="2"/>
      <c r="AA84" s="2"/>
      <c r="AB84" s="2"/>
      <c r="AC84" s="2"/>
      <c r="AD84" s="2"/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CCA0AF-ED38-45A6-8FA7-15C78E34676B}">
  <dimension ref="B1:AC43"/>
  <sheetViews>
    <sheetView workbookViewId="0">
      <selection activeCell="F30" sqref="F30"/>
    </sheetView>
  </sheetViews>
  <sheetFormatPr defaultRowHeight="15" x14ac:dyDescent="0.25"/>
  <cols>
    <col min="18" max="18" width="25.5703125" bestFit="1" customWidth="1"/>
    <col min="19" max="19" width="26.140625" bestFit="1" customWidth="1"/>
    <col min="20" max="20" width="27.7109375" bestFit="1" customWidth="1"/>
    <col min="21" max="21" width="28.28515625" bestFit="1" customWidth="1"/>
    <col min="25" max="25" width="11.5703125" bestFit="1" customWidth="1"/>
    <col min="26" max="26" width="25.5703125" bestFit="1" customWidth="1"/>
    <col min="27" max="27" width="26.140625" bestFit="1" customWidth="1"/>
    <col min="28" max="28" width="27.7109375" bestFit="1" customWidth="1"/>
    <col min="29" max="29" width="28.28515625" bestFit="1" customWidth="1"/>
  </cols>
  <sheetData>
    <row r="1" spans="2:29" x14ac:dyDescent="0.25">
      <c r="P1" s="2" t="s">
        <v>63</v>
      </c>
      <c r="R1" s="2" t="s">
        <v>68</v>
      </c>
      <c r="X1" s="13" t="s">
        <v>156</v>
      </c>
      <c r="Z1" s="2" t="s">
        <v>68</v>
      </c>
    </row>
    <row r="2" spans="2:29" x14ac:dyDescent="0.25">
      <c r="B2" s="2" t="s">
        <v>155</v>
      </c>
      <c r="C2" s="37" t="s">
        <v>7</v>
      </c>
      <c r="D2" s="37"/>
      <c r="E2" s="37"/>
      <c r="F2" s="37" t="s">
        <v>17</v>
      </c>
      <c r="G2" s="37"/>
      <c r="H2" s="37"/>
      <c r="I2" s="37" t="s">
        <v>71</v>
      </c>
      <c r="J2" s="37"/>
      <c r="K2" s="37"/>
      <c r="L2" s="37" t="s">
        <v>72</v>
      </c>
      <c r="M2" s="37"/>
      <c r="N2" s="37"/>
      <c r="Q2" t="s">
        <v>62</v>
      </c>
    </row>
    <row r="3" spans="2:29" x14ac:dyDescent="0.25">
      <c r="P3" t="s">
        <v>76</v>
      </c>
      <c r="Q3" t="s">
        <v>75</v>
      </c>
      <c r="R3" s="10" t="s">
        <v>9</v>
      </c>
      <c r="S3" s="10" t="s">
        <v>8</v>
      </c>
      <c r="T3" s="10" t="s">
        <v>10</v>
      </c>
      <c r="U3" s="10" t="s">
        <v>11</v>
      </c>
      <c r="X3" t="s">
        <v>74</v>
      </c>
      <c r="Y3" s="10" t="s">
        <v>65</v>
      </c>
      <c r="Z3" s="10" t="s">
        <v>9</v>
      </c>
      <c r="AA3" s="10" t="s">
        <v>8</v>
      </c>
      <c r="AB3" s="10" t="s">
        <v>10</v>
      </c>
      <c r="AC3" s="10" t="s">
        <v>11</v>
      </c>
    </row>
    <row r="4" spans="2:29" x14ac:dyDescent="0.25">
      <c r="B4" s="10" t="s">
        <v>62</v>
      </c>
      <c r="C4" t="s">
        <v>60</v>
      </c>
      <c r="D4" t="s">
        <v>27</v>
      </c>
      <c r="E4" t="s">
        <v>61</v>
      </c>
      <c r="F4" t="s">
        <v>60</v>
      </c>
      <c r="G4" t="s">
        <v>27</v>
      </c>
      <c r="H4" t="s">
        <v>61</v>
      </c>
      <c r="I4" t="s">
        <v>60</v>
      </c>
      <c r="J4" t="s">
        <v>27</v>
      </c>
      <c r="K4" t="s">
        <v>61</v>
      </c>
      <c r="L4" t="s">
        <v>60</v>
      </c>
      <c r="M4" t="s">
        <v>27</v>
      </c>
      <c r="N4" t="s">
        <v>61</v>
      </c>
      <c r="P4" s="11">
        <v>1</v>
      </c>
      <c r="Q4" s="9">
        <v>500</v>
      </c>
      <c r="R4" s="9">
        <v>0</v>
      </c>
      <c r="S4" s="9"/>
      <c r="T4" s="9"/>
      <c r="U4" s="9"/>
      <c r="X4" s="11">
        <v>1</v>
      </c>
      <c r="Y4" s="9">
        <v>10</v>
      </c>
      <c r="Z4" s="9">
        <v>0</v>
      </c>
      <c r="AA4" s="9"/>
      <c r="AB4" s="9"/>
      <c r="AC4" s="9"/>
    </row>
    <row r="5" spans="2:29" x14ac:dyDescent="0.25">
      <c r="B5" s="11" t="s">
        <v>4</v>
      </c>
      <c r="C5" s="14">
        <v>2.5555560000000002</v>
      </c>
      <c r="D5" s="14">
        <v>0.175682</v>
      </c>
      <c r="E5" s="14">
        <v>9</v>
      </c>
      <c r="F5" s="14">
        <v>2.875</v>
      </c>
      <c r="G5" s="14">
        <v>0.117851</v>
      </c>
      <c r="H5" s="14">
        <v>8</v>
      </c>
      <c r="I5" s="14">
        <v>2.125</v>
      </c>
      <c r="J5" s="14">
        <v>0.172516</v>
      </c>
      <c r="K5" s="14">
        <v>8</v>
      </c>
      <c r="L5" s="14">
        <v>2.5714290000000002</v>
      </c>
      <c r="M5" s="14">
        <v>0.178174</v>
      </c>
      <c r="N5" s="14">
        <v>7</v>
      </c>
      <c r="P5" s="11">
        <v>2</v>
      </c>
      <c r="Q5" s="9">
        <v>500</v>
      </c>
      <c r="R5" s="9">
        <v>0</v>
      </c>
      <c r="S5" s="9"/>
      <c r="T5" s="9"/>
      <c r="U5" s="9"/>
      <c r="X5" s="11">
        <v>2</v>
      </c>
      <c r="Y5" s="9">
        <v>10</v>
      </c>
      <c r="Z5" s="9">
        <v>0</v>
      </c>
      <c r="AA5" s="9"/>
      <c r="AB5" s="9"/>
      <c r="AC5" s="9"/>
    </row>
    <row r="6" spans="2:29" x14ac:dyDescent="0.25">
      <c r="B6" s="11">
        <v>100</v>
      </c>
      <c r="C6" s="14">
        <v>2.8888889999999998</v>
      </c>
      <c r="D6" s="14">
        <v>0.20030800000000001</v>
      </c>
      <c r="E6" s="14">
        <v>9</v>
      </c>
      <c r="F6" s="14">
        <v>3.75</v>
      </c>
      <c r="G6" s="14">
        <v>0.154303</v>
      </c>
      <c r="H6" s="14">
        <v>8</v>
      </c>
      <c r="I6" s="14">
        <v>2.375</v>
      </c>
      <c r="J6" s="14">
        <v>0.154303</v>
      </c>
      <c r="K6" s="14">
        <v>8</v>
      </c>
      <c r="L6" s="14">
        <v>3.8571430000000002</v>
      </c>
      <c r="M6" s="14">
        <v>0.12598799999999999</v>
      </c>
      <c r="N6" s="14">
        <v>7</v>
      </c>
      <c r="P6" s="11">
        <v>3</v>
      </c>
      <c r="Q6" s="9">
        <v>500</v>
      </c>
      <c r="R6" s="9">
        <v>0</v>
      </c>
      <c r="S6" s="9"/>
      <c r="T6" s="9"/>
      <c r="U6" s="9"/>
      <c r="X6" s="11">
        <v>3</v>
      </c>
      <c r="Y6" s="9">
        <v>10</v>
      </c>
      <c r="Z6" s="9">
        <v>0</v>
      </c>
      <c r="AA6" s="9"/>
      <c r="AB6" s="9"/>
      <c r="AC6" s="9"/>
    </row>
    <row r="7" spans="2:29" x14ac:dyDescent="0.25">
      <c r="B7" s="11">
        <v>150</v>
      </c>
      <c r="C7" s="14">
        <v>3.1111110000000002</v>
      </c>
      <c r="D7" s="14">
        <v>0.20030800000000001</v>
      </c>
      <c r="E7" s="14">
        <v>9</v>
      </c>
      <c r="F7" s="14">
        <v>4</v>
      </c>
      <c r="G7" s="14">
        <v>0.178174</v>
      </c>
      <c r="H7" s="14">
        <v>8</v>
      </c>
      <c r="I7" s="14">
        <v>3.125</v>
      </c>
      <c r="J7" s="14">
        <v>0.33034400000000003</v>
      </c>
      <c r="K7" s="14">
        <v>8</v>
      </c>
      <c r="L7" s="14">
        <v>4.2857139999999996</v>
      </c>
      <c r="M7" s="14">
        <v>0.16264999999999999</v>
      </c>
      <c r="N7" s="14">
        <v>7</v>
      </c>
      <c r="P7" s="11">
        <v>4</v>
      </c>
      <c r="Q7" s="9">
        <v>500</v>
      </c>
      <c r="R7" s="9">
        <v>0</v>
      </c>
      <c r="S7" s="9"/>
      <c r="T7" s="9"/>
      <c r="U7" s="9"/>
      <c r="X7" s="11">
        <v>4</v>
      </c>
      <c r="Y7" s="9">
        <v>10</v>
      </c>
      <c r="Z7" s="9">
        <v>0</v>
      </c>
      <c r="AA7" s="9"/>
      <c r="AB7" s="9"/>
      <c r="AC7" s="9"/>
    </row>
    <row r="8" spans="2:29" x14ac:dyDescent="0.25">
      <c r="B8" s="11">
        <v>200</v>
      </c>
      <c r="C8" s="14">
        <v>3.3333330000000001</v>
      </c>
      <c r="D8" s="14">
        <v>0.16666700000000001</v>
      </c>
      <c r="E8" s="14">
        <v>9</v>
      </c>
      <c r="F8" s="14">
        <v>4.5</v>
      </c>
      <c r="G8" s="14">
        <v>0.178174</v>
      </c>
      <c r="H8" s="14">
        <v>8</v>
      </c>
      <c r="I8" s="14">
        <v>3.625</v>
      </c>
      <c r="J8" s="14">
        <v>0.172516</v>
      </c>
      <c r="K8" s="14">
        <v>8</v>
      </c>
      <c r="L8" s="14">
        <v>4.4285709999999998</v>
      </c>
      <c r="M8" s="14">
        <v>0.178174</v>
      </c>
      <c r="N8" s="14">
        <v>7</v>
      </c>
      <c r="P8" s="11">
        <v>5</v>
      </c>
      <c r="Q8" s="9">
        <v>500</v>
      </c>
      <c r="R8" s="9">
        <v>0</v>
      </c>
      <c r="S8" s="9"/>
      <c r="T8" s="9"/>
      <c r="U8" s="9"/>
      <c r="X8" s="11">
        <v>5</v>
      </c>
      <c r="Y8" s="9">
        <v>10</v>
      </c>
      <c r="Z8" s="9">
        <v>0</v>
      </c>
      <c r="AA8" s="9"/>
      <c r="AB8" s="9"/>
      <c r="AC8" s="9"/>
    </row>
    <row r="9" spans="2:29" x14ac:dyDescent="0.25">
      <c r="B9" s="11">
        <v>250</v>
      </c>
      <c r="C9" s="14">
        <v>3.6666669999999999</v>
      </c>
      <c r="D9" s="14">
        <v>0.16666700000000001</v>
      </c>
      <c r="E9" s="14">
        <v>9</v>
      </c>
      <c r="F9" s="14">
        <v>4.5</v>
      </c>
      <c r="G9" s="14">
        <v>0.178174</v>
      </c>
      <c r="H9" s="14">
        <v>8</v>
      </c>
      <c r="I9" s="14">
        <v>3.75</v>
      </c>
      <c r="J9" s="14">
        <v>0.154303</v>
      </c>
      <c r="K9" s="14">
        <v>8</v>
      </c>
      <c r="L9" s="14">
        <v>4.4285709999999998</v>
      </c>
      <c r="M9" s="14">
        <v>0.178174</v>
      </c>
      <c r="N9" s="14">
        <v>7</v>
      </c>
      <c r="P9" s="11">
        <v>6</v>
      </c>
      <c r="Q9" s="9">
        <v>500</v>
      </c>
      <c r="R9" s="9">
        <v>0</v>
      </c>
      <c r="S9" s="9"/>
      <c r="T9" s="9"/>
      <c r="U9" s="9"/>
      <c r="X9" s="11">
        <v>6</v>
      </c>
      <c r="Y9" s="9">
        <v>10</v>
      </c>
      <c r="Z9" s="9">
        <v>0</v>
      </c>
      <c r="AA9" s="9"/>
      <c r="AB9" s="9"/>
      <c r="AC9" s="9"/>
    </row>
    <row r="10" spans="2:29" x14ac:dyDescent="0.25">
      <c r="B10" s="11">
        <v>300</v>
      </c>
      <c r="C10" s="14">
        <v>3.8888889999999998</v>
      </c>
      <c r="D10" s="14">
        <v>0.111111</v>
      </c>
      <c r="E10" s="14">
        <v>9</v>
      </c>
      <c r="F10" s="14">
        <v>4.625</v>
      </c>
      <c r="G10" s="14">
        <v>0.172516</v>
      </c>
      <c r="H10" s="14">
        <v>8</v>
      </c>
      <c r="I10" s="14">
        <v>4</v>
      </c>
      <c r="J10" s="14">
        <v>0</v>
      </c>
      <c r="K10" s="14">
        <v>8</v>
      </c>
      <c r="L10" s="14">
        <v>4.4285709999999998</v>
      </c>
      <c r="M10" s="14">
        <v>0.178174</v>
      </c>
      <c r="N10" s="14">
        <v>7</v>
      </c>
      <c r="P10" s="11">
        <v>7</v>
      </c>
      <c r="Q10" s="9">
        <v>500</v>
      </c>
      <c r="R10" s="9">
        <v>0</v>
      </c>
      <c r="S10" s="9"/>
      <c r="T10" s="9"/>
      <c r="U10" s="9"/>
      <c r="X10" s="11">
        <v>7</v>
      </c>
      <c r="Y10" s="9">
        <v>10</v>
      </c>
      <c r="Z10" s="9">
        <v>1</v>
      </c>
      <c r="AA10" s="9"/>
      <c r="AB10" s="9"/>
      <c r="AC10" s="9"/>
    </row>
    <row r="11" spans="2:29" x14ac:dyDescent="0.25">
      <c r="B11" s="11">
        <v>350</v>
      </c>
      <c r="C11" s="14">
        <v>3.8888889999999998</v>
      </c>
      <c r="D11" s="14">
        <v>0.111111</v>
      </c>
      <c r="E11" s="14">
        <v>9</v>
      </c>
      <c r="F11" s="14">
        <v>4.75</v>
      </c>
      <c r="G11" s="14">
        <v>0.154303</v>
      </c>
      <c r="H11" s="14">
        <v>8</v>
      </c>
      <c r="I11" s="14">
        <v>4</v>
      </c>
      <c r="J11" s="14">
        <v>0</v>
      </c>
      <c r="K11" s="14">
        <v>8</v>
      </c>
      <c r="L11" s="14">
        <v>4.2857139999999996</v>
      </c>
      <c r="M11" s="14">
        <v>0.16264999999999999</v>
      </c>
      <c r="N11" s="14">
        <v>7</v>
      </c>
      <c r="P11" s="11">
        <v>8</v>
      </c>
      <c r="Q11" s="9">
        <v>500</v>
      </c>
      <c r="R11" s="9">
        <v>0</v>
      </c>
      <c r="S11" s="9"/>
      <c r="T11" s="9"/>
      <c r="U11" s="9"/>
      <c r="X11" s="11">
        <v>8</v>
      </c>
      <c r="Y11" s="9">
        <v>10</v>
      </c>
      <c r="Z11" s="9">
        <v>0</v>
      </c>
      <c r="AA11" s="9"/>
      <c r="AB11" s="9"/>
      <c r="AC11" s="9"/>
    </row>
    <row r="12" spans="2:29" x14ac:dyDescent="0.25">
      <c r="B12" s="11">
        <v>400</v>
      </c>
      <c r="C12" s="14">
        <v>4</v>
      </c>
      <c r="D12" s="14">
        <v>0</v>
      </c>
      <c r="E12" s="14">
        <v>9</v>
      </c>
      <c r="F12" s="14">
        <v>4.875</v>
      </c>
      <c r="G12" s="14">
        <v>0.21362300000000001</v>
      </c>
      <c r="H12" s="14">
        <v>8</v>
      </c>
      <c r="I12" s="14">
        <v>4</v>
      </c>
      <c r="J12" s="14">
        <v>0</v>
      </c>
      <c r="K12" s="14">
        <v>8</v>
      </c>
      <c r="L12" s="14">
        <v>4.4285709999999998</v>
      </c>
      <c r="M12" s="14">
        <v>0.178174</v>
      </c>
      <c r="N12" s="14">
        <v>7</v>
      </c>
      <c r="P12" s="11">
        <v>9</v>
      </c>
      <c r="Q12" s="9">
        <v>500</v>
      </c>
      <c r="R12" s="9">
        <v>0</v>
      </c>
      <c r="S12" s="9"/>
      <c r="T12" s="9"/>
      <c r="U12" s="9"/>
      <c r="X12" s="11">
        <v>9</v>
      </c>
      <c r="Y12" s="9">
        <v>10</v>
      </c>
      <c r="Z12" s="9">
        <v>0</v>
      </c>
      <c r="AA12" s="9"/>
      <c r="AB12" s="9"/>
      <c r="AC12" s="9"/>
    </row>
    <row r="13" spans="2:29" x14ac:dyDescent="0.25">
      <c r="B13" s="11">
        <v>450</v>
      </c>
      <c r="C13" s="14">
        <v>4.1111110000000002</v>
      </c>
      <c r="D13" s="14">
        <v>0.111111</v>
      </c>
      <c r="E13" s="14">
        <v>9</v>
      </c>
      <c r="F13" s="14">
        <v>5.25</v>
      </c>
      <c r="G13" s="14">
        <v>0.23570199999999999</v>
      </c>
      <c r="H13" s="14">
        <v>8</v>
      </c>
      <c r="I13" s="14">
        <v>4</v>
      </c>
      <c r="J13" s="14">
        <v>0</v>
      </c>
      <c r="K13" s="14">
        <v>8</v>
      </c>
      <c r="L13" s="14">
        <v>4.4285709999999998</v>
      </c>
      <c r="M13" s="14">
        <v>0.178174</v>
      </c>
      <c r="N13" s="14">
        <v>7</v>
      </c>
      <c r="P13" s="11"/>
      <c r="Q13" s="9"/>
      <c r="R13" s="9"/>
      <c r="S13" s="9"/>
      <c r="T13" s="9"/>
      <c r="U13" s="9"/>
      <c r="X13" s="11">
        <v>10</v>
      </c>
      <c r="Y13" s="9">
        <v>10</v>
      </c>
      <c r="Z13" s="9">
        <v>1</v>
      </c>
      <c r="AA13" s="9"/>
      <c r="AB13" s="9"/>
      <c r="AC13" s="9"/>
    </row>
    <row r="14" spans="2:29" x14ac:dyDescent="0.25">
      <c r="B14" s="11">
        <v>500</v>
      </c>
      <c r="C14" s="14">
        <v>4.4444439999999998</v>
      </c>
      <c r="D14" s="14">
        <v>0.175682</v>
      </c>
      <c r="E14" s="14">
        <v>9</v>
      </c>
      <c r="F14" s="14">
        <v>5.5</v>
      </c>
      <c r="G14" s="14">
        <v>0.178174</v>
      </c>
      <c r="H14" s="14">
        <v>8</v>
      </c>
      <c r="I14" s="14">
        <v>4.125</v>
      </c>
      <c r="J14" s="14">
        <v>0.117851</v>
      </c>
      <c r="K14" s="14">
        <v>8</v>
      </c>
      <c r="L14" s="14">
        <v>4.4285709999999998</v>
      </c>
      <c r="M14" s="14">
        <v>0.178174</v>
      </c>
      <c r="N14" s="14">
        <v>7</v>
      </c>
      <c r="P14" s="11">
        <v>1</v>
      </c>
      <c r="Q14" s="9">
        <v>450</v>
      </c>
      <c r="R14" s="9"/>
      <c r="S14" s="9">
        <v>1</v>
      </c>
      <c r="T14" s="9"/>
      <c r="U14" s="9"/>
      <c r="X14" s="11"/>
      <c r="Y14" s="9"/>
      <c r="Z14" s="9"/>
      <c r="AA14" s="9"/>
      <c r="AB14" s="9"/>
      <c r="AC14" s="9"/>
    </row>
    <row r="15" spans="2:29" x14ac:dyDescent="0.25">
      <c r="P15" s="11">
        <v>2</v>
      </c>
      <c r="Q15" s="9">
        <v>500</v>
      </c>
      <c r="R15" s="9"/>
      <c r="S15" s="9">
        <v>0</v>
      </c>
      <c r="T15" s="9"/>
      <c r="U15" s="9"/>
      <c r="X15" s="11">
        <v>1</v>
      </c>
      <c r="Y15" s="9">
        <v>10</v>
      </c>
      <c r="Z15" s="9"/>
      <c r="AA15" s="9">
        <v>1</v>
      </c>
      <c r="AB15" s="9"/>
      <c r="AC15" s="9"/>
    </row>
    <row r="16" spans="2:29" x14ac:dyDescent="0.25"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P16" s="11">
        <v>3</v>
      </c>
      <c r="Q16" s="9">
        <v>500</v>
      </c>
      <c r="R16" s="9"/>
      <c r="S16" s="9">
        <v>0</v>
      </c>
      <c r="T16" s="9"/>
      <c r="U16" s="9"/>
      <c r="X16" s="11">
        <v>2</v>
      </c>
      <c r="Y16" s="9">
        <v>10</v>
      </c>
      <c r="Z16" s="9"/>
      <c r="AA16" s="9">
        <v>0</v>
      </c>
      <c r="AB16" s="9"/>
      <c r="AC16" s="9"/>
    </row>
    <row r="17" spans="2:29" x14ac:dyDescent="0.25">
      <c r="B17" s="2" t="s">
        <v>64</v>
      </c>
      <c r="C17" s="36" t="s">
        <v>7</v>
      </c>
      <c r="D17" s="36"/>
      <c r="E17" s="36"/>
      <c r="F17" s="36" t="s">
        <v>71</v>
      </c>
      <c r="G17" s="36"/>
      <c r="H17" s="36"/>
      <c r="I17" s="36" t="s">
        <v>17</v>
      </c>
      <c r="J17" s="36"/>
      <c r="K17" s="36"/>
      <c r="L17" s="36" t="s">
        <v>72</v>
      </c>
      <c r="M17" s="36"/>
      <c r="N17" s="36"/>
      <c r="P17" s="11">
        <v>4</v>
      </c>
      <c r="Q17" s="9">
        <v>450</v>
      </c>
      <c r="R17" s="9"/>
      <c r="S17" s="9">
        <v>1</v>
      </c>
      <c r="T17" s="9"/>
      <c r="U17" s="9"/>
      <c r="X17" s="11">
        <v>3</v>
      </c>
      <c r="Y17" s="9">
        <v>5</v>
      </c>
      <c r="Z17" s="9"/>
      <c r="AA17" s="9">
        <v>1</v>
      </c>
      <c r="AB17" s="9"/>
      <c r="AC17" s="9"/>
    </row>
    <row r="18" spans="2:29" x14ac:dyDescent="0.25">
      <c r="P18" s="11">
        <v>5</v>
      </c>
      <c r="Q18" s="9">
        <v>500</v>
      </c>
      <c r="R18" s="9"/>
      <c r="S18" s="9">
        <v>0</v>
      </c>
      <c r="T18" s="9"/>
      <c r="U18" s="9"/>
      <c r="X18" s="11">
        <v>4</v>
      </c>
      <c r="Y18" s="9">
        <v>5</v>
      </c>
      <c r="Z18" s="9"/>
      <c r="AA18" s="9">
        <v>1</v>
      </c>
      <c r="AB18" s="9"/>
      <c r="AC18" s="9"/>
    </row>
    <row r="19" spans="2:29" x14ac:dyDescent="0.25">
      <c r="B19" s="10" t="s">
        <v>6</v>
      </c>
      <c r="C19" t="s">
        <v>60</v>
      </c>
      <c r="D19" t="s">
        <v>27</v>
      </c>
      <c r="E19" t="s">
        <v>61</v>
      </c>
      <c r="F19" t="s">
        <v>60</v>
      </c>
      <c r="G19" t="s">
        <v>27</v>
      </c>
      <c r="H19" t="s">
        <v>61</v>
      </c>
      <c r="I19" t="s">
        <v>60</v>
      </c>
      <c r="J19" t="s">
        <v>27</v>
      </c>
      <c r="K19" t="s">
        <v>61</v>
      </c>
      <c r="L19" t="s">
        <v>60</v>
      </c>
      <c r="M19" t="s">
        <v>27</v>
      </c>
      <c r="N19" t="s">
        <v>61</v>
      </c>
      <c r="P19" s="11">
        <v>6</v>
      </c>
      <c r="Q19" s="9">
        <v>500</v>
      </c>
      <c r="R19" s="9"/>
      <c r="S19" s="9">
        <v>1</v>
      </c>
      <c r="T19" s="9"/>
      <c r="U19" s="9"/>
      <c r="X19" s="11">
        <v>5</v>
      </c>
      <c r="Y19" s="9">
        <v>10</v>
      </c>
      <c r="Z19" s="9"/>
      <c r="AA19" s="9">
        <v>0</v>
      </c>
      <c r="AB19" s="9"/>
      <c r="AC19" s="9"/>
    </row>
    <row r="20" spans="2:29" x14ac:dyDescent="0.25">
      <c r="B20" s="15" t="s">
        <v>13</v>
      </c>
      <c r="C20" s="14">
        <v>0</v>
      </c>
      <c r="D20" s="14">
        <v>0</v>
      </c>
      <c r="E20" s="14">
        <v>10</v>
      </c>
      <c r="F20" s="14">
        <v>0.25</v>
      </c>
      <c r="G20" s="14">
        <v>0.23570199999999999</v>
      </c>
      <c r="H20" s="14">
        <v>8</v>
      </c>
      <c r="I20" s="14">
        <v>0</v>
      </c>
      <c r="J20" s="14">
        <v>0</v>
      </c>
      <c r="K20" s="14">
        <v>9</v>
      </c>
      <c r="L20" s="14">
        <v>0.44444400000000001</v>
      </c>
      <c r="M20" s="14">
        <v>0.29397200000000001</v>
      </c>
      <c r="N20" s="14">
        <v>9</v>
      </c>
      <c r="P20" s="11">
        <v>7</v>
      </c>
      <c r="Q20" s="9">
        <v>500</v>
      </c>
      <c r="R20" s="9"/>
      <c r="S20" s="9">
        <v>0</v>
      </c>
      <c r="T20" s="9"/>
      <c r="U20" s="9"/>
      <c r="X20" s="11">
        <v>6</v>
      </c>
      <c r="Y20" s="9">
        <v>10</v>
      </c>
      <c r="Z20" s="9"/>
      <c r="AA20" s="9">
        <v>1</v>
      </c>
      <c r="AB20" s="9"/>
      <c r="AC20" s="9"/>
    </row>
    <row r="21" spans="2:29" x14ac:dyDescent="0.25">
      <c r="B21" s="15" t="s">
        <v>5</v>
      </c>
      <c r="C21" s="14">
        <v>1.4</v>
      </c>
      <c r="D21" s="14">
        <v>0.358323</v>
      </c>
      <c r="E21" s="14">
        <v>10</v>
      </c>
      <c r="F21" s="14">
        <v>1.625</v>
      </c>
      <c r="G21" s="14">
        <v>0.30537500000000001</v>
      </c>
      <c r="H21" s="14">
        <v>8</v>
      </c>
      <c r="I21" s="14">
        <v>2.7777780000000001</v>
      </c>
      <c r="J21" s="14">
        <v>0.27777800000000002</v>
      </c>
      <c r="K21" s="14">
        <v>9</v>
      </c>
      <c r="L21" s="14">
        <v>2.5555560000000002</v>
      </c>
      <c r="M21" s="14">
        <v>0.24216099999999999</v>
      </c>
      <c r="N21" s="14">
        <v>9</v>
      </c>
      <c r="P21" s="11">
        <v>8</v>
      </c>
      <c r="Q21" s="9">
        <v>400</v>
      </c>
      <c r="R21" s="9"/>
      <c r="S21" s="9">
        <v>1</v>
      </c>
      <c r="T21" s="9"/>
      <c r="U21" s="9"/>
      <c r="X21" s="11">
        <v>7</v>
      </c>
      <c r="Y21" s="9">
        <v>10</v>
      </c>
      <c r="Z21" s="9"/>
      <c r="AA21" s="9">
        <v>1</v>
      </c>
      <c r="AB21" s="9"/>
      <c r="AC21" s="9"/>
    </row>
    <row r="22" spans="2:29" x14ac:dyDescent="0.25">
      <c r="B22" s="15" t="s">
        <v>0</v>
      </c>
      <c r="C22" s="14">
        <v>2.7</v>
      </c>
      <c r="D22" s="14">
        <v>0.22498299999999999</v>
      </c>
      <c r="E22" s="14">
        <v>10</v>
      </c>
      <c r="F22" s="14">
        <v>2.375</v>
      </c>
      <c r="G22" s="14">
        <v>0.172516</v>
      </c>
      <c r="H22" s="14">
        <v>8</v>
      </c>
      <c r="I22" s="14">
        <v>4.4444439999999998</v>
      </c>
      <c r="J22" s="14">
        <v>0.37679600000000002</v>
      </c>
      <c r="K22" s="14">
        <v>9</v>
      </c>
      <c r="L22" s="14">
        <v>4</v>
      </c>
      <c r="M22" s="14">
        <v>0.44095899999999999</v>
      </c>
      <c r="N22" s="14">
        <v>9</v>
      </c>
      <c r="P22" s="11"/>
      <c r="Q22" s="9"/>
      <c r="R22" s="9"/>
      <c r="S22" s="9"/>
      <c r="T22" s="9"/>
      <c r="U22" s="9"/>
      <c r="X22" s="11">
        <v>8</v>
      </c>
      <c r="Y22" s="9">
        <v>10</v>
      </c>
      <c r="Z22" s="9"/>
      <c r="AA22" s="9">
        <v>1</v>
      </c>
      <c r="AB22" s="9"/>
      <c r="AC22" s="9"/>
    </row>
    <row r="23" spans="2:29" x14ac:dyDescent="0.25">
      <c r="B23" s="15" t="s">
        <v>1</v>
      </c>
      <c r="C23" s="14">
        <v>4.4000000000000004</v>
      </c>
      <c r="D23" s="14">
        <v>0.39126300000000003</v>
      </c>
      <c r="E23" s="14">
        <v>10</v>
      </c>
      <c r="F23" s="14">
        <v>4.125</v>
      </c>
      <c r="G23" s="14">
        <v>0.48591299999999998</v>
      </c>
      <c r="H23" s="14">
        <v>8</v>
      </c>
      <c r="I23" s="14">
        <v>5.5714290000000002</v>
      </c>
      <c r="J23" s="14">
        <v>0.178174</v>
      </c>
      <c r="K23" s="14">
        <v>9</v>
      </c>
      <c r="L23" s="14">
        <v>5.5714290000000002</v>
      </c>
      <c r="M23" s="14">
        <v>0.26226500000000003</v>
      </c>
      <c r="N23" s="14">
        <v>9</v>
      </c>
      <c r="P23" s="11"/>
      <c r="Q23" s="9"/>
      <c r="R23" s="9"/>
      <c r="S23" s="9"/>
      <c r="T23" s="9"/>
      <c r="U23" s="9"/>
      <c r="X23" s="11">
        <v>9</v>
      </c>
      <c r="Y23" s="9">
        <v>10</v>
      </c>
      <c r="Z23" s="9"/>
      <c r="AA23" s="9">
        <v>0</v>
      </c>
      <c r="AB23" s="9"/>
      <c r="AC23" s="9"/>
    </row>
    <row r="24" spans="2:29" x14ac:dyDescent="0.25">
      <c r="P24" s="11"/>
      <c r="Q24" s="9"/>
      <c r="R24" s="9"/>
      <c r="S24" s="9"/>
      <c r="T24" s="9"/>
      <c r="U24" s="9"/>
      <c r="X24" s="11"/>
      <c r="Y24" s="9"/>
      <c r="Z24" s="9"/>
      <c r="AA24" s="9"/>
      <c r="AB24" s="9"/>
      <c r="AC24" s="9"/>
    </row>
    <row r="25" spans="2:29" x14ac:dyDescent="0.25">
      <c r="P25" s="11">
        <v>1</v>
      </c>
      <c r="Q25" s="9">
        <v>500</v>
      </c>
      <c r="R25" s="9"/>
      <c r="S25" s="9"/>
      <c r="T25" s="9">
        <v>0</v>
      </c>
      <c r="U25" s="9"/>
      <c r="X25" s="11">
        <v>1</v>
      </c>
      <c r="Y25" s="9">
        <v>10</v>
      </c>
      <c r="Z25" s="9"/>
      <c r="AA25" s="9"/>
      <c r="AB25" s="9">
        <v>1</v>
      </c>
      <c r="AC25" s="9"/>
    </row>
    <row r="26" spans="2:29" x14ac:dyDescent="0.25">
      <c r="P26" s="11">
        <v>2</v>
      </c>
      <c r="Q26" s="9">
        <v>500</v>
      </c>
      <c r="R26" s="9"/>
      <c r="S26" s="9"/>
      <c r="T26" s="9">
        <v>0</v>
      </c>
      <c r="U26" s="9"/>
      <c r="X26" s="11">
        <v>2</v>
      </c>
      <c r="Y26" s="9">
        <v>10</v>
      </c>
      <c r="Z26" s="9"/>
      <c r="AA26" s="9"/>
      <c r="AB26" s="9">
        <v>0</v>
      </c>
      <c r="AC26" s="9"/>
    </row>
    <row r="27" spans="2:29" x14ac:dyDescent="0.25"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P27" s="11">
        <v>3</v>
      </c>
      <c r="Q27" s="9">
        <v>500</v>
      </c>
      <c r="R27" s="9"/>
      <c r="S27" s="9"/>
      <c r="T27" s="9">
        <v>0</v>
      </c>
      <c r="U27" s="9"/>
      <c r="X27" s="11">
        <v>3</v>
      </c>
      <c r="Y27" s="9">
        <v>10</v>
      </c>
      <c r="Z27" s="9"/>
      <c r="AA27" s="9"/>
      <c r="AB27" s="9">
        <v>0</v>
      </c>
      <c r="AC27" s="9"/>
    </row>
    <row r="28" spans="2:29" x14ac:dyDescent="0.25"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P28" s="11">
        <v>4</v>
      </c>
      <c r="Q28" s="9">
        <v>500</v>
      </c>
      <c r="R28" s="9"/>
      <c r="S28" s="9"/>
      <c r="T28" s="9">
        <v>0</v>
      </c>
      <c r="U28" s="9"/>
      <c r="X28" s="11">
        <v>4</v>
      </c>
      <c r="Y28" s="9">
        <v>10</v>
      </c>
      <c r="Z28" s="9"/>
      <c r="AA28" s="9"/>
      <c r="AB28" s="9">
        <v>0</v>
      </c>
      <c r="AC28" s="9"/>
    </row>
    <row r="29" spans="2:29" x14ac:dyDescent="0.25"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P29" s="11">
        <v>5</v>
      </c>
      <c r="Q29" s="9">
        <v>500</v>
      </c>
      <c r="R29" s="9"/>
      <c r="S29" s="9"/>
      <c r="T29" s="9">
        <v>0</v>
      </c>
      <c r="U29" s="9"/>
      <c r="X29" s="11">
        <v>5</v>
      </c>
      <c r="Y29" s="9">
        <v>10</v>
      </c>
      <c r="Z29" s="9"/>
      <c r="AA29" s="9"/>
      <c r="AB29" s="9">
        <v>0</v>
      </c>
      <c r="AC29" s="9"/>
    </row>
    <row r="30" spans="2:29" x14ac:dyDescent="0.25"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P30" s="11">
        <v>6</v>
      </c>
      <c r="Q30" s="9">
        <v>500</v>
      </c>
      <c r="R30" s="9"/>
      <c r="S30" s="9"/>
      <c r="T30" s="9">
        <v>0</v>
      </c>
      <c r="U30" s="9"/>
      <c r="X30" s="11">
        <v>6</v>
      </c>
      <c r="Y30" s="9">
        <v>10</v>
      </c>
      <c r="Z30" s="9"/>
      <c r="AA30" s="9"/>
      <c r="AB30" s="9">
        <v>1</v>
      </c>
      <c r="AC30" s="9"/>
    </row>
    <row r="31" spans="2:29" x14ac:dyDescent="0.25"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P31" s="11">
        <v>7</v>
      </c>
      <c r="Q31" s="9">
        <v>500</v>
      </c>
      <c r="R31" s="9"/>
      <c r="S31" s="9"/>
      <c r="T31" s="9">
        <v>0</v>
      </c>
      <c r="U31" s="9"/>
      <c r="X31" s="11">
        <v>7</v>
      </c>
      <c r="Y31" s="9">
        <v>10</v>
      </c>
      <c r="Z31" s="9"/>
      <c r="AA31" s="9"/>
      <c r="AB31" s="9">
        <v>0</v>
      </c>
      <c r="AC31" s="9"/>
    </row>
    <row r="32" spans="2:29" x14ac:dyDescent="0.25"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P32" s="11">
        <v>8</v>
      </c>
      <c r="Q32" s="9">
        <v>500</v>
      </c>
      <c r="R32" s="9"/>
      <c r="S32" s="9"/>
      <c r="T32" s="9">
        <v>0</v>
      </c>
      <c r="U32" s="9"/>
      <c r="X32" s="11">
        <v>8</v>
      </c>
      <c r="Y32" s="9">
        <v>10</v>
      </c>
      <c r="Z32" s="9"/>
      <c r="AA32" s="9"/>
      <c r="AB32" s="9">
        <v>0</v>
      </c>
      <c r="AC32" s="9"/>
    </row>
    <row r="33" spans="3:29" x14ac:dyDescent="0.25"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P33" s="11"/>
      <c r="Q33" s="9">
        <v>500</v>
      </c>
      <c r="R33" s="9"/>
      <c r="S33" s="9"/>
      <c r="T33" s="9">
        <v>0</v>
      </c>
      <c r="U33" s="9"/>
    </row>
    <row r="34" spans="3:29" x14ac:dyDescent="0.25"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P34" s="11"/>
      <c r="Q34" s="9"/>
      <c r="R34" s="9"/>
      <c r="S34" s="9"/>
      <c r="T34" s="9"/>
      <c r="U34" s="9"/>
      <c r="X34" s="11">
        <v>1</v>
      </c>
      <c r="Y34" s="9">
        <v>5</v>
      </c>
      <c r="Z34" s="9"/>
      <c r="AA34" s="9"/>
      <c r="AB34" s="9"/>
      <c r="AC34" s="9">
        <v>1</v>
      </c>
    </row>
    <row r="35" spans="3:29" x14ac:dyDescent="0.25"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P35" s="11">
        <v>1</v>
      </c>
      <c r="Q35" s="9">
        <v>500</v>
      </c>
      <c r="R35" s="9"/>
      <c r="S35" s="9"/>
      <c r="T35" s="9"/>
      <c r="U35" s="9">
        <v>0</v>
      </c>
      <c r="X35" s="11">
        <v>2</v>
      </c>
      <c r="Y35" s="9">
        <v>10</v>
      </c>
      <c r="Z35" s="9"/>
      <c r="AA35" s="9"/>
      <c r="AB35" s="9"/>
      <c r="AC35" s="9">
        <v>1</v>
      </c>
    </row>
    <row r="36" spans="3:29" x14ac:dyDescent="0.25"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P36" s="11">
        <v>2</v>
      </c>
      <c r="Q36" s="9">
        <v>500</v>
      </c>
      <c r="R36" s="9"/>
      <c r="S36" s="9"/>
      <c r="T36" s="9"/>
      <c r="U36" s="9">
        <v>0</v>
      </c>
      <c r="X36" s="11">
        <v>3</v>
      </c>
      <c r="Y36" s="9">
        <v>10</v>
      </c>
      <c r="Z36" s="9"/>
      <c r="AA36" s="9"/>
      <c r="AB36" s="9"/>
      <c r="AC36" s="9">
        <v>1</v>
      </c>
    </row>
    <row r="37" spans="3:29" x14ac:dyDescent="0.25"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P37" s="11">
        <v>3</v>
      </c>
      <c r="Q37" s="9">
        <v>500</v>
      </c>
      <c r="R37" s="9"/>
      <c r="S37" s="9"/>
      <c r="T37" s="9"/>
      <c r="U37" s="9">
        <v>0</v>
      </c>
      <c r="X37" s="11">
        <v>4</v>
      </c>
      <c r="Y37" s="9">
        <v>10</v>
      </c>
      <c r="Z37" s="9"/>
      <c r="AA37" s="9"/>
      <c r="AB37" s="9"/>
      <c r="AC37" s="9">
        <v>1</v>
      </c>
    </row>
    <row r="38" spans="3:29" x14ac:dyDescent="0.25">
      <c r="P38" s="11">
        <v>4</v>
      </c>
      <c r="Q38" s="9">
        <v>500</v>
      </c>
      <c r="R38" s="9"/>
      <c r="S38" s="9"/>
      <c r="T38" s="9"/>
      <c r="U38" s="9">
        <v>0</v>
      </c>
      <c r="X38" s="11">
        <v>5</v>
      </c>
      <c r="Y38" s="9">
        <v>5</v>
      </c>
      <c r="Z38" s="9"/>
      <c r="AA38" s="9"/>
      <c r="AB38" s="9"/>
      <c r="AC38" s="9">
        <v>1</v>
      </c>
    </row>
    <row r="39" spans="3:29" x14ac:dyDescent="0.25">
      <c r="P39" s="11">
        <v>5</v>
      </c>
      <c r="Q39" s="9">
        <v>500</v>
      </c>
      <c r="R39" s="9"/>
      <c r="S39" s="9"/>
      <c r="T39" s="9"/>
      <c r="U39" s="9">
        <v>0</v>
      </c>
      <c r="X39" s="11">
        <v>6</v>
      </c>
      <c r="Y39" s="9">
        <v>10</v>
      </c>
      <c r="Z39" s="9"/>
      <c r="AA39" s="9"/>
      <c r="AB39" s="9"/>
      <c r="AC39" s="9">
        <v>0</v>
      </c>
    </row>
    <row r="40" spans="3:29" x14ac:dyDescent="0.25">
      <c r="P40" s="11">
        <v>6</v>
      </c>
      <c r="Q40" s="9">
        <v>500</v>
      </c>
      <c r="R40" s="9"/>
      <c r="S40" s="9"/>
      <c r="T40" s="9"/>
      <c r="U40" s="9">
        <v>0</v>
      </c>
      <c r="X40" s="11">
        <v>7</v>
      </c>
      <c r="Y40" s="9">
        <v>10</v>
      </c>
      <c r="Z40" s="9"/>
      <c r="AA40" s="9"/>
      <c r="AB40" s="9"/>
      <c r="AC40" s="9">
        <v>1</v>
      </c>
    </row>
    <row r="41" spans="3:29" x14ac:dyDescent="0.25">
      <c r="P41" s="11">
        <v>7</v>
      </c>
      <c r="Q41" s="9">
        <v>500</v>
      </c>
      <c r="R41" s="9"/>
      <c r="S41" s="9"/>
      <c r="T41" s="9"/>
      <c r="U41" s="9">
        <v>0</v>
      </c>
      <c r="X41" s="11">
        <v>8</v>
      </c>
      <c r="Y41" s="9">
        <v>10</v>
      </c>
      <c r="Z41" s="9"/>
      <c r="AA41" s="9"/>
      <c r="AB41" s="9"/>
      <c r="AC41" s="9">
        <v>1</v>
      </c>
    </row>
    <row r="42" spans="3:29" x14ac:dyDescent="0.25">
      <c r="P42" s="11"/>
      <c r="X42" s="11">
        <v>9</v>
      </c>
      <c r="Y42" s="9">
        <v>10</v>
      </c>
      <c r="Z42" s="9"/>
      <c r="AA42" s="9"/>
      <c r="AB42" s="9"/>
      <c r="AC42" s="9">
        <v>0</v>
      </c>
    </row>
    <row r="43" spans="3:29" x14ac:dyDescent="0.25">
      <c r="P43" s="11"/>
    </row>
  </sheetData>
  <mergeCells count="16">
    <mergeCell ref="C27:E27"/>
    <mergeCell ref="F27:H27"/>
    <mergeCell ref="I27:K27"/>
    <mergeCell ref="L27:N27"/>
    <mergeCell ref="C17:E17"/>
    <mergeCell ref="F17:H17"/>
    <mergeCell ref="I17:K17"/>
    <mergeCell ref="L17:N17"/>
    <mergeCell ref="L16:N16"/>
    <mergeCell ref="I2:K2"/>
    <mergeCell ref="L2:N2"/>
    <mergeCell ref="C2:E2"/>
    <mergeCell ref="F2:H2"/>
    <mergeCell ref="C16:E16"/>
    <mergeCell ref="F16:H16"/>
    <mergeCell ref="I16:K16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7ABA73-2DEC-4E48-9B16-32387D83CDFA}">
  <dimension ref="B1:AC42"/>
  <sheetViews>
    <sheetView workbookViewId="0">
      <selection activeCell="J43" sqref="J43"/>
    </sheetView>
  </sheetViews>
  <sheetFormatPr defaultRowHeight="15" x14ac:dyDescent="0.25"/>
  <cols>
    <col min="18" max="18" width="25.5703125" bestFit="1" customWidth="1"/>
    <col min="19" max="19" width="26.140625" bestFit="1" customWidth="1"/>
    <col min="20" max="20" width="27.7109375" bestFit="1" customWidth="1"/>
    <col min="21" max="21" width="28.28515625" bestFit="1" customWidth="1"/>
    <col min="26" max="26" width="25.5703125" bestFit="1" customWidth="1"/>
    <col min="27" max="27" width="26.140625" bestFit="1" customWidth="1"/>
    <col min="28" max="28" width="27.7109375" bestFit="1" customWidth="1"/>
    <col min="29" max="29" width="28.28515625" bestFit="1" customWidth="1"/>
  </cols>
  <sheetData>
    <row r="1" spans="2:29" x14ac:dyDescent="0.25"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21" t="s">
        <v>73</v>
      </c>
      <c r="Q1" s="18"/>
      <c r="R1" s="21" t="s">
        <v>68</v>
      </c>
      <c r="S1" s="18"/>
      <c r="T1" s="18"/>
      <c r="U1" s="18"/>
      <c r="V1" s="18"/>
      <c r="W1" s="18"/>
      <c r="X1" s="26" t="s">
        <v>160</v>
      </c>
      <c r="Y1" s="18"/>
      <c r="Z1" s="21" t="s">
        <v>68</v>
      </c>
      <c r="AA1" s="18"/>
      <c r="AB1" s="18"/>
      <c r="AC1" s="18"/>
    </row>
    <row r="2" spans="2:29" x14ac:dyDescent="0.25">
      <c r="B2" s="21" t="s">
        <v>69</v>
      </c>
      <c r="C2" s="39" t="s">
        <v>7</v>
      </c>
      <c r="D2" s="39"/>
      <c r="E2" s="39"/>
      <c r="F2" s="39" t="s">
        <v>157</v>
      </c>
      <c r="G2" s="39"/>
      <c r="H2" s="39"/>
      <c r="I2" s="39" t="s">
        <v>71</v>
      </c>
      <c r="J2" s="39"/>
      <c r="K2" s="39"/>
      <c r="L2" s="39" t="s">
        <v>158</v>
      </c>
      <c r="M2" s="39"/>
      <c r="N2" s="39"/>
      <c r="O2" s="18"/>
      <c r="P2" s="18"/>
      <c r="Q2" s="18" t="s">
        <v>62</v>
      </c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</row>
    <row r="3" spans="2:29" x14ac:dyDescent="0.25"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 t="s">
        <v>76</v>
      </c>
      <c r="Q3" s="18" t="s">
        <v>75</v>
      </c>
      <c r="R3" s="24" t="s">
        <v>9</v>
      </c>
      <c r="S3" s="24" t="s">
        <v>161</v>
      </c>
      <c r="T3" s="24" t="s">
        <v>10</v>
      </c>
      <c r="U3" s="24" t="s">
        <v>162</v>
      </c>
      <c r="V3" s="18"/>
      <c r="W3" s="18"/>
      <c r="X3" s="18" t="s">
        <v>74</v>
      </c>
      <c r="Y3" s="24" t="s">
        <v>65</v>
      </c>
      <c r="Z3" s="24" t="s">
        <v>9</v>
      </c>
      <c r="AA3" s="24" t="s">
        <v>161</v>
      </c>
      <c r="AB3" s="24" t="s">
        <v>10</v>
      </c>
      <c r="AC3" s="24" t="s">
        <v>162</v>
      </c>
    </row>
    <row r="4" spans="2:29" x14ac:dyDescent="0.25">
      <c r="B4" s="24" t="s">
        <v>62</v>
      </c>
      <c r="C4" s="18" t="s">
        <v>60</v>
      </c>
      <c r="D4" s="18" t="s">
        <v>27</v>
      </c>
      <c r="E4" s="18" t="s">
        <v>61</v>
      </c>
      <c r="F4" s="18" t="s">
        <v>60</v>
      </c>
      <c r="G4" s="18" t="s">
        <v>27</v>
      </c>
      <c r="H4" s="18" t="s">
        <v>61</v>
      </c>
      <c r="I4" s="18" t="s">
        <v>60</v>
      </c>
      <c r="J4" s="18" t="s">
        <v>27</v>
      </c>
      <c r="K4" s="18" t="s">
        <v>61</v>
      </c>
      <c r="L4" s="18" t="s">
        <v>60</v>
      </c>
      <c r="M4" s="18" t="s">
        <v>27</v>
      </c>
      <c r="N4" s="18" t="s">
        <v>61</v>
      </c>
      <c r="O4" s="18"/>
      <c r="P4" s="28">
        <v>1</v>
      </c>
      <c r="Q4" s="25">
        <v>500</v>
      </c>
      <c r="R4" s="25">
        <v>0</v>
      </c>
      <c r="S4" s="25"/>
      <c r="T4" s="25"/>
      <c r="U4" s="25"/>
      <c r="V4" s="18"/>
      <c r="W4" s="18"/>
      <c r="X4" s="28">
        <v>1</v>
      </c>
      <c r="Y4" s="25">
        <v>10</v>
      </c>
      <c r="Z4" s="25">
        <v>0</v>
      </c>
      <c r="AA4" s="25"/>
      <c r="AB4" s="25"/>
      <c r="AC4" s="25"/>
    </row>
    <row r="5" spans="2:29" x14ac:dyDescent="0.25">
      <c r="B5" s="28" t="s">
        <v>4</v>
      </c>
      <c r="C5" s="33">
        <v>2.4285714285714284</v>
      </c>
      <c r="D5" s="33">
        <v>0.17817416127494964</v>
      </c>
      <c r="E5" s="33">
        <v>7</v>
      </c>
      <c r="F5" s="18">
        <v>2.5</v>
      </c>
      <c r="G5" s="18">
        <v>0.17817416127494959</v>
      </c>
      <c r="H5" s="33">
        <v>8</v>
      </c>
      <c r="I5" s="18">
        <v>2.1428571428571428</v>
      </c>
      <c r="J5" s="18">
        <v>0.12598815766974217</v>
      </c>
      <c r="K5" s="33">
        <v>7</v>
      </c>
      <c r="L5" s="18">
        <v>2.2857142857142856</v>
      </c>
      <c r="M5" s="18">
        <v>0.16265001215808897</v>
      </c>
      <c r="N5" s="33">
        <v>7</v>
      </c>
      <c r="O5" s="18"/>
      <c r="P5" s="28">
        <v>2</v>
      </c>
      <c r="Q5" s="25">
        <v>500</v>
      </c>
      <c r="R5" s="25">
        <v>0</v>
      </c>
      <c r="S5" s="25"/>
      <c r="T5" s="25"/>
      <c r="U5" s="25"/>
      <c r="V5" s="18"/>
      <c r="W5" s="18"/>
      <c r="X5" s="28">
        <v>2</v>
      </c>
      <c r="Y5" s="25">
        <v>10</v>
      </c>
      <c r="Z5" s="25">
        <v>1</v>
      </c>
      <c r="AA5" s="25"/>
      <c r="AB5" s="25"/>
      <c r="AC5" s="25"/>
    </row>
    <row r="6" spans="2:29" x14ac:dyDescent="0.25">
      <c r="B6" s="28">
        <v>100</v>
      </c>
      <c r="C6" s="33">
        <v>2.2857142857142856</v>
      </c>
      <c r="D6" s="33">
        <v>0.16265001215808897</v>
      </c>
      <c r="E6" s="33">
        <v>7</v>
      </c>
      <c r="F6" s="18">
        <v>2.875</v>
      </c>
      <c r="G6" s="18">
        <v>0.11785113019775793</v>
      </c>
      <c r="H6" s="33">
        <v>8</v>
      </c>
      <c r="I6" s="18">
        <v>2.5714285714285716</v>
      </c>
      <c r="J6" s="18">
        <v>0.17817416127494964</v>
      </c>
      <c r="K6" s="33">
        <v>7</v>
      </c>
      <c r="L6" s="18">
        <v>3.4285714285714284</v>
      </c>
      <c r="M6" s="18">
        <v>0.17817416127494926</v>
      </c>
      <c r="N6" s="33">
        <v>7</v>
      </c>
      <c r="O6" s="18"/>
      <c r="P6" s="28">
        <v>3</v>
      </c>
      <c r="Q6" s="25">
        <v>500</v>
      </c>
      <c r="R6" s="25">
        <v>0</v>
      </c>
      <c r="S6" s="25"/>
      <c r="T6" s="25"/>
      <c r="U6" s="25"/>
      <c r="V6" s="18"/>
      <c r="W6" s="18"/>
      <c r="X6" s="28">
        <v>3</v>
      </c>
      <c r="Y6" s="25">
        <v>10</v>
      </c>
      <c r="Z6" s="25">
        <v>0</v>
      </c>
      <c r="AA6" s="25"/>
      <c r="AB6" s="25"/>
      <c r="AC6" s="25"/>
    </row>
    <row r="7" spans="2:29" x14ac:dyDescent="0.25">
      <c r="B7" s="28">
        <v>150</v>
      </c>
      <c r="C7" s="33">
        <v>2.7142857142857144</v>
      </c>
      <c r="D7" s="33">
        <v>0.16265001215808897</v>
      </c>
      <c r="E7" s="33">
        <v>7</v>
      </c>
      <c r="F7" s="18">
        <v>3.875</v>
      </c>
      <c r="G7" s="18">
        <v>0.11785113019775793</v>
      </c>
      <c r="H7" s="33">
        <v>8</v>
      </c>
      <c r="I7" s="18">
        <v>3.1428571428571428</v>
      </c>
      <c r="J7" s="18">
        <v>0.23002185311411824</v>
      </c>
      <c r="K7" s="33">
        <v>7</v>
      </c>
      <c r="L7" s="18">
        <v>4.2857142857142856</v>
      </c>
      <c r="M7" s="18">
        <v>0.16265001215808816</v>
      </c>
      <c r="N7" s="33">
        <v>7</v>
      </c>
      <c r="O7" s="18"/>
      <c r="P7" s="28">
        <v>4</v>
      </c>
      <c r="Q7" s="25">
        <v>500</v>
      </c>
      <c r="R7" s="25">
        <v>0</v>
      </c>
      <c r="S7" s="25"/>
      <c r="T7" s="25"/>
      <c r="U7" s="25"/>
      <c r="V7" s="18"/>
      <c r="W7" s="18"/>
      <c r="X7" s="28">
        <v>4</v>
      </c>
      <c r="Y7" s="25">
        <v>10</v>
      </c>
      <c r="Z7" s="25">
        <v>0</v>
      </c>
      <c r="AA7" s="25"/>
      <c r="AB7" s="25"/>
      <c r="AC7" s="25"/>
    </row>
    <row r="8" spans="2:29" x14ac:dyDescent="0.25">
      <c r="B8" s="28">
        <v>200</v>
      </c>
      <c r="C8" s="33">
        <v>2.8571428571428572</v>
      </c>
      <c r="D8" s="33">
        <v>0.12598815766974217</v>
      </c>
      <c r="E8" s="33">
        <v>7</v>
      </c>
      <c r="F8" s="18">
        <v>4.125</v>
      </c>
      <c r="G8" s="18">
        <v>0.11785113019775793</v>
      </c>
      <c r="H8" s="33">
        <v>8</v>
      </c>
      <c r="I8" s="18">
        <v>3.4285714285714284</v>
      </c>
      <c r="J8" s="18">
        <v>0.17817416127494926</v>
      </c>
      <c r="K8" s="33">
        <v>7</v>
      </c>
      <c r="L8" s="18">
        <v>4.5714285714285712</v>
      </c>
      <c r="M8" s="18">
        <v>0.17817416127495</v>
      </c>
      <c r="N8" s="33">
        <v>7</v>
      </c>
      <c r="O8" s="18"/>
      <c r="P8" s="28">
        <v>5</v>
      </c>
      <c r="Q8" s="25">
        <v>500</v>
      </c>
      <c r="R8" s="25">
        <v>0</v>
      </c>
      <c r="S8" s="25"/>
      <c r="T8" s="25"/>
      <c r="U8" s="25"/>
      <c r="V8" s="18"/>
      <c r="W8" s="18"/>
      <c r="X8" s="28">
        <v>5</v>
      </c>
      <c r="Y8" s="25">
        <v>10</v>
      </c>
      <c r="Z8" s="25">
        <v>0</v>
      </c>
      <c r="AA8" s="25"/>
      <c r="AB8" s="25"/>
      <c r="AC8" s="25"/>
    </row>
    <row r="9" spans="2:29" x14ac:dyDescent="0.25">
      <c r="B9" s="28">
        <v>250</v>
      </c>
      <c r="C9" s="33">
        <v>3.2857142857142856</v>
      </c>
      <c r="D9" s="33">
        <v>0.16265001215808897</v>
      </c>
      <c r="E9" s="33">
        <v>7</v>
      </c>
      <c r="F9" s="18">
        <v>4.375</v>
      </c>
      <c r="G9" s="18">
        <v>0.17251638983558856</v>
      </c>
      <c r="H9" s="33">
        <v>8</v>
      </c>
      <c r="I9" s="18">
        <v>3.7142857142857144</v>
      </c>
      <c r="J9" s="18">
        <v>0.16265001215808897</v>
      </c>
      <c r="K9" s="33">
        <v>7</v>
      </c>
      <c r="L9" s="18">
        <v>4.5714285714285712</v>
      </c>
      <c r="M9" s="18">
        <v>0.17817416127495</v>
      </c>
      <c r="N9" s="33">
        <v>7</v>
      </c>
      <c r="O9" s="18"/>
      <c r="P9" s="28">
        <v>6</v>
      </c>
      <c r="Q9" s="25">
        <v>500</v>
      </c>
      <c r="R9" s="25">
        <v>0</v>
      </c>
      <c r="S9" s="25"/>
      <c r="T9" s="25"/>
      <c r="U9" s="25"/>
      <c r="V9" s="18"/>
      <c r="W9" s="18"/>
      <c r="X9" s="28">
        <v>6</v>
      </c>
      <c r="Y9" s="25">
        <v>10</v>
      </c>
      <c r="Z9" s="25">
        <v>0</v>
      </c>
      <c r="AA9" s="25"/>
      <c r="AB9" s="25"/>
      <c r="AC9" s="25"/>
    </row>
    <row r="10" spans="2:29" x14ac:dyDescent="0.25">
      <c r="B10" s="28">
        <v>300</v>
      </c>
      <c r="C10" s="33">
        <v>3.7142857142857144</v>
      </c>
      <c r="D10" s="33">
        <v>0.16265001215808897</v>
      </c>
      <c r="E10" s="33">
        <v>7</v>
      </c>
      <c r="F10" s="18">
        <v>4.625</v>
      </c>
      <c r="G10" s="18">
        <v>0.17251638983558856</v>
      </c>
      <c r="H10" s="33">
        <v>8</v>
      </c>
      <c r="I10" s="18">
        <v>4.1428571428571432</v>
      </c>
      <c r="J10" s="18">
        <v>0.12598815766974242</v>
      </c>
      <c r="K10" s="33">
        <v>7</v>
      </c>
      <c r="L10" s="18">
        <v>4.4285714285714288</v>
      </c>
      <c r="M10" s="18">
        <v>0.17817416127495</v>
      </c>
      <c r="N10" s="33">
        <v>7</v>
      </c>
      <c r="O10" s="18"/>
      <c r="P10" s="28">
        <v>7</v>
      </c>
      <c r="Q10" s="25">
        <v>500</v>
      </c>
      <c r="R10" s="25">
        <v>0</v>
      </c>
      <c r="S10" s="25"/>
      <c r="T10" s="25"/>
      <c r="U10" s="25"/>
      <c r="V10" s="18"/>
      <c r="W10" s="18"/>
      <c r="X10" s="28">
        <v>7</v>
      </c>
      <c r="Y10" s="25">
        <v>10</v>
      </c>
      <c r="Z10" s="25">
        <v>0</v>
      </c>
      <c r="AA10" s="25"/>
      <c r="AB10" s="25"/>
      <c r="AC10" s="25"/>
    </row>
    <row r="11" spans="2:29" x14ac:dyDescent="0.25">
      <c r="B11" s="28">
        <v>350</v>
      </c>
      <c r="C11" s="33">
        <v>4.1428571428571432</v>
      </c>
      <c r="D11" s="33">
        <v>0.12598815766974242</v>
      </c>
      <c r="E11" s="33">
        <v>7</v>
      </c>
      <c r="F11" s="18">
        <v>4.5</v>
      </c>
      <c r="G11" s="18">
        <v>0.17817416127494959</v>
      </c>
      <c r="H11" s="33">
        <v>8</v>
      </c>
      <c r="I11" s="18">
        <v>4.1428571428571432</v>
      </c>
      <c r="J11" s="18">
        <v>0.12598815766974242</v>
      </c>
      <c r="K11" s="33">
        <v>7</v>
      </c>
      <c r="L11" s="18">
        <v>4.4285714285714288</v>
      </c>
      <c r="M11" s="18">
        <v>0.17817416127495</v>
      </c>
      <c r="N11" s="33">
        <v>7</v>
      </c>
      <c r="O11" s="18"/>
      <c r="P11" s="28"/>
      <c r="Q11" s="25"/>
      <c r="R11" s="25"/>
      <c r="S11" s="25"/>
      <c r="T11" s="25"/>
      <c r="U11" s="25"/>
      <c r="V11" s="18"/>
      <c r="W11" s="18"/>
      <c r="X11" s="28">
        <v>8</v>
      </c>
      <c r="Y11" s="25">
        <v>10</v>
      </c>
      <c r="Z11" s="25">
        <v>0</v>
      </c>
      <c r="AA11" s="25"/>
      <c r="AB11" s="25"/>
      <c r="AC11" s="25"/>
    </row>
    <row r="12" spans="2:29" x14ac:dyDescent="0.25">
      <c r="B12" s="28">
        <v>400</v>
      </c>
      <c r="C12" s="33">
        <v>4.1428571428571432</v>
      </c>
      <c r="D12" s="33">
        <v>0.12598815766974242</v>
      </c>
      <c r="E12" s="33">
        <v>7</v>
      </c>
      <c r="F12" s="18">
        <v>4.875</v>
      </c>
      <c r="G12" s="18">
        <v>0.21362331482055189</v>
      </c>
      <c r="H12" s="33">
        <v>8</v>
      </c>
      <c r="I12" s="18">
        <v>4.2857142857142856</v>
      </c>
      <c r="J12" s="18">
        <v>0.16265001215808816</v>
      </c>
      <c r="K12" s="33">
        <v>7</v>
      </c>
      <c r="L12" s="18">
        <v>4.5714285714285712</v>
      </c>
      <c r="M12" s="18">
        <v>0.26226526415648133</v>
      </c>
      <c r="N12" s="33">
        <v>7</v>
      </c>
      <c r="O12" s="18"/>
      <c r="P12" s="28"/>
      <c r="Q12" s="25"/>
      <c r="R12" s="25"/>
      <c r="S12" s="25"/>
      <c r="T12" s="25"/>
      <c r="U12" s="25"/>
      <c r="V12" s="18"/>
      <c r="W12" s="18"/>
      <c r="X12" s="28"/>
      <c r="Y12" s="25"/>
      <c r="Z12" s="25"/>
      <c r="AA12" s="25"/>
      <c r="AB12" s="25"/>
      <c r="AC12" s="25"/>
    </row>
    <row r="13" spans="2:29" x14ac:dyDescent="0.25">
      <c r="B13" s="28">
        <v>450</v>
      </c>
      <c r="C13" s="33">
        <v>4.4285714285714288</v>
      </c>
      <c r="D13" s="33">
        <v>0.17817416127495</v>
      </c>
      <c r="E13" s="33">
        <v>7</v>
      </c>
      <c r="F13" s="18">
        <v>5.375</v>
      </c>
      <c r="G13" s="18">
        <v>0.17251638983558856</v>
      </c>
      <c r="H13" s="33">
        <v>8</v>
      </c>
      <c r="I13" s="18">
        <v>4.2857142857142856</v>
      </c>
      <c r="J13" s="18">
        <v>0.16265001215808816</v>
      </c>
      <c r="K13" s="33">
        <v>7</v>
      </c>
      <c r="L13" s="18">
        <v>4.5714285714285712</v>
      </c>
      <c r="M13" s="18">
        <v>0.26226526415648133</v>
      </c>
      <c r="N13" s="33">
        <v>7</v>
      </c>
      <c r="O13" s="18"/>
      <c r="P13" s="28"/>
      <c r="Q13" s="25"/>
      <c r="R13" s="25"/>
      <c r="S13" s="25"/>
      <c r="T13" s="25"/>
      <c r="U13" s="25"/>
      <c r="V13" s="18"/>
      <c r="W13" s="18"/>
      <c r="X13" s="28">
        <v>1</v>
      </c>
      <c r="Y13" s="34">
        <v>10</v>
      </c>
      <c r="Z13" s="34"/>
      <c r="AA13" s="34">
        <v>0</v>
      </c>
      <c r="AB13" s="25"/>
      <c r="AC13" s="25"/>
    </row>
    <row r="14" spans="2:29" x14ac:dyDescent="0.25">
      <c r="B14" s="28">
        <v>500</v>
      </c>
      <c r="C14" s="33">
        <v>4.2857142857142856</v>
      </c>
      <c r="D14" s="33">
        <v>0.16265001215808816</v>
      </c>
      <c r="E14" s="33">
        <v>7</v>
      </c>
      <c r="F14" s="18">
        <v>5.625</v>
      </c>
      <c r="G14" s="18">
        <v>0.17251638983558856</v>
      </c>
      <c r="H14" s="33">
        <v>8</v>
      </c>
      <c r="I14" s="18">
        <v>4.2857142857142856</v>
      </c>
      <c r="J14" s="18">
        <v>0.16265001215808816</v>
      </c>
      <c r="K14" s="33">
        <v>7</v>
      </c>
      <c r="L14" s="18">
        <v>4.7142857142857144</v>
      </c>
      <c r="M14" s="18">
        <v>0.25197631533948434</v>
      </c>
      <c r="N14" s="33">
        <v>7</v>
      </c>
      <c r="O14" s="18"/>
      <c r="P14" s="28">
        <v>1</v>
      </c>
      <c r="Q14" s="34">
        <v>450</v>
      </c>
      <c r="R14" s="25"/>
      <c r="S14" s="34">
        <v>1</v>
      </c>
      <c r="T14" s="25"/>
      <c r="U14" s="25"/>
      <c r="V14" s="18"/>
      <c r="W14" s="18"/>
      <c r="X14" s="28">
        <v>2</v>
      </c>
      <c r="Y14" s="34">
        <v>10</v>
      </c>
      <c r="Z14" s="34"/>
      <c r="AA14" s="34">
        <v>1</v>
      </c>
      <c r="AB14" s="25"/>
      <c r="AC14" s="25"/>
    </row>
    <row r="15" spans="2:29" x14ac:dyDescent="0.25"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28">
        <v>2</v>
      </c>
      <c r="Q15" s="34">
        <v>500</v>
      </c>
      <c r="R15" s="25"/>
      <c r="S15" s="34">
        <v>1</v>
      </c>
      <c r="T15" s="25"/>
      <c r="U15" s="25"/>
      <c r="V15" s="18"/>
      <c r="W15" s="18"/>
      <c r="X15" s="28">
        <v>3</v>
      </c>
      <c r="Y15" s="34">
        <v>10</v>
      </c>
      <c r="Z15" s="34"/>
      <c r="AA15" s="34">
        <v>1</v>
      </c>
      <c r="AB15" s="25"/>
      <c r="AC15" s="25"/>
    </row>
    <row r="16" spans="2:29" x14ac:dyDescent="0.25">
      <c r="B16" s="18"/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18"/>
      <c r="P16" s="28">
        <v>3</v>
      </c>
      <c r="Q16" s="34">
        <v>500</v>
      </c>
      <c r="R16" s="25"/>
      <c r="S16" s="34">
        <v>0</v>
      </c>
      <c r="T16" s="25"/>
      <c r="U16" s="25"/>
      <c r="V16" s="18"/>
      <c r="W16" s="18"/>
      <c r="X16" s="28">
        <v>4</v>
      </c>
      <c r="Y16" s="34">
        <v>10</v>
      </c>
      <c r="Z16" s="34"/>
      <c r="AA16" s="34">
        <v>1</v>
      </c>
      <c r="AB16" s="25"/>
      <c r="AC16" s="25"/>
    </row>
    <row r="17" spans="2:29" x14ac:dyDescent="0.25">
      <c r="B17" s="21" t="s">
        <v>70</v>
      </c>
      <c r="C17" s="38" t="s">
        <v>7</v>
      </c>
      <c r="D17" s="38"/>
      <c r="E17" s="38"/>
      <c r="F17" s="38" t="s">
        <v>71</v>
      </c>
      <c r="G17" s="38"/>
      <c r="H17" s="38"/>
      <c r="I17" s="39" t="s">
        <v>159</v>
      </c>
      <c r="J17" s="38"/>
      <c r="K17" s="38"/>
      <c r="L17" s="39" t="s">
        <v>158</v>
      </c>
      <c r="M17" s="38"/>
      <c r="N17" s="38"/>
      <c r="O17" s="18"/>
      <c r="P17" s="28">
        <v>4</v>
      </c>
      <c r="Q17" s="34">
        <v>450</v>
      </c>
      <c r="R17" s="25"/>
      <c r="S17" s="34">
        <v>1</v>
      </c>
      <c r="T17" s="25"/>
      <c r="U17" s="25"/>
      <c r="V17" s="18"/>
      <c r="W17" s="18"/>
      <c r="X17" s="28">
        <v>5</v>
      </c>
      <c r="Y17" s="34">
        <v>5</v>
      </c>
      <c r="Z17" s="34"/>
      <c r="AA17" s="34">
        <v>1</v>
      </c>
      <c r="AB17" s="25"/>
      <c r="AC17" s="25"/>
    </row>
    <row r="18" spans="2:29" x14ac:dyDescent="0.25"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28">
        <v>5</v>
      </c>
      <c r="Q18" s="34">
        <v>500</v>
      </c>
      <c r="R18" s="25"/>
      <c r="S18" s="34">
        <v>0</v>
      </c>
      <c r="T18" s="25"/>
      <c r="U18" s="25"/>
      <c r="V18" s="18"/>
      <c r="W18" s="18"/>
      <c r="X18" s="28">
        <v>6</v>
      </c>
      <c r="Y18" s="34">
        <v>10</v>
      </c>
      <c r="Z18" s="34"/>
      <c r="AA18" s="34">
        <v>0</v>
      </c>
      <c r="AB18" s="25"/>
      <c r="AC18" s="25"/>
    </row>
    <row r="19" spans="2:29" x14ac:dyDescent="0.25">
      <c r="B19" s="24" t="s">
        <v>6</v>
      </c>
      <c r="C19" s="18" t="s">
        <v>60</v>
      </c>
      <c r="D19" s="18" t="s">
        <v>27</v>
      </c>
      <c r="E19" s="18" t="s">
        <v>61</v>
      </c>
      <c r="F19" s="18" t="s">
        <v>60</v>
      </c>
      <c r="G19" s="18" t="s">
        <v>27</v>
      </c>
      <c r="H19" s="18" t="s">
        <v>61</v>
      </c>
      <c r="I19" s="18" t="s">
        <v>60</v>
      </c>
      <c r="J19" s="18" t="s">
        <v>27</v>
      </c>
      <c r="K19" s="18" t="s">
        <v>61</v>
      </c>
      <c r="L19" s="18" t="s">
        <v>60</v>
      </c>
      <c r="M19" s="18" t="s">
        <v>27</v>
      </c>
      <c r="N19" s="18" t="s">
        <v>61</v>
      </c>
      <c r="O19" s="18"/>
      <c r="P19" s="28">
        <v>6</v>
      </c>
      <c r="Q19" s="34">
        <v>500</v>
      </c>
      <c r="R19" s="25"/>
      <c r="S19" s="34">
        <v>1</v>
      </c>
      <c r="T19" s="25"/>
      <c r="U19" s="25"/>
      <c r="V19" s="18"/>
      <c r="W19" s="18"/>
      <c r="X19" s="28">
        <v>7</v>
      </c>
      <c r="Y19" s="34">
        <v>10</v>
      </c>
      <c r="Z19" s="34"/>
      <c r="AA19" s="34">
        <v>0</v>
      </c>
      <c r="AB19" s="25"/>
      <c r="AC19" s="25"/>
    </row>
    <row r="20" spans="2:29" x14ac:dyDescent="0.25">
      <c r="B20" s="35" t="s">
        <v>13</v>
      </c>
      <c r="C20" s="25">
        <v>0.25</v>
      </c>
      <c r="D20" s="25">
        <v>0.23570226039551587</v>
      </c>
      <c r="E20" s="33">
        <v>8</v>
      </c>
      <c r="F20" s="25">
        <v>0</v>
      </c>
      <c r="G20" s="25">
        <v>0</v>
      </c>
      <c r="H20" s="33">
        <v>7</v>
      </c>
      <c r="I20" s="25">
        <v>1.2</v>
      </c>
      <c r="J20" s="25">
        <v>0.34426518632954811</v>
      </c>
      <c r="K20" s="33">
        <v>10</v>
      </c>
      <c r="L20" s="25">
        <v>1.5</v>
      </c>
      <c r="M20" s="25">
        <v>0.30860669992418382</v>
      </c>
      <c r="N20" s="33">
        <v>8</v>
      </c>
      <c r="O20" s="18"/>
      <c r="P20" s="28">
        <v>7</v>
      </c>
      <c r="Q20" s="34">
        <v>500</v>
      </c>
      <c r="R20" s="25"/>
      <c r="S20" s="34">
        <v>0</v>
      </c>
      <c r="T20" s="25"/>
      <c r="U20" s="25"/>
      <c r="V20" s="18"/>
      <c r="W20" s="18"/>
      <c r="X20" s="28">
        <v>8</v>
      </c>
      <c r="Y20" s="34">
        <v>10</v>
      </c>
      <c r="Z20" s="34"/>
      <c r="AA20" s="34">
        <v>1</v>
      </c>
      <c r="AB20" s="25"/>
      <c r="AC20" s="25"/>
    </row>
    <row r="21" spans="2:29" x14ac:dyDescent="0.25">
      <c r="B21" s="35" t="s">
        <v>5</v>
      </c>
      <c r="C21" s="25">
        <v>2.125</v>
      </c>
      <c r="D21" s="25">
        <v>0.11785113019775793</v>
      </c>
      <c r="E21" s="33">
        <v>8</v>
      </c>
      <c r="F21" s="25">
        <v>2.1428571428571428</v>
      </c>
      <c r="G21" s="25">
        <v>0.12598815766974217</v>
      </c>
      <c r="H21" s="33">
        <v>7</v>
      </c>
      <c r="I21" s="25">
        <v>3.2</v>
      </c>
      <c r="J21" s="25">
        <v>0.26293687924887171</v>
      </c>
      <c r="K21" s="33">
        <v>10</v>
      </c>
      <c r="L21" s="25">
        <v>3.625</v>
      </c>
      <c r="M21" s="25">
        <v>0.17251638983558856</v>
      </c>
      <c r="N21" s="33">
        <v>8</v>
      </c>
      <c r="O21" s="18"/>
      <c r="P21" s="28">
        <v>8</v>
      </c>
      <c r="Q21" s="34">
        <v>400</v>
      </c>
      <c r="R21" s="25"/>
      <c r="S21" s="34">
        <v>1</v>
      </c>
      <c r="T21" s="25"/>
      <c r="U21" s="25"/>
      <c r="V21" s="18"/>
      <c r="W21" s="18"/>
      <c r="X21" s="28">
        <v>9</v>
      </c>
      <c r="Y21" s="34">
        <v>10</v>
      </c>
      <c r="Z21" s="18"/>
      <c r="AA21" s="34">
        <v>0</v>
      </c>
      <c r="AB21" s="25"/>
      <c r="AC21" s="25"/>
    </row>
    <row r="22" spans="2:29" x14ac:dyDescent="0.25">
      <c r="B22" s="35" t="s">
        <v>0</v>
      </c>
      <c r="C22" s="25">
        <v>2.625</v>
      </c>
      <c r="D22" s="25">
        <v>0.24800793638094831</v>
      </c>
      <c r="E22" s="33">
        <v>8</v>
      </c>
      <c r="F22" s="25">
        <v>2.5714285714285716</v>
      </c>
      <c r="G22" s="25">
        <v>0.17817416127494964</v>
      </c>
      <c r="H22" s="33">
        <v>7</v>
      </c>
      <c r="I22" s="25">
        <v>5</v>
      </c>
      <c r="J22" s="25">
        <v>0.27216552697590868</v>
      </c>
      <c r="K22" s="33">
        <v>10</v>
      </c>
      <c r="L22" s="25">
        <v>5.25</v>
      </c>
      <c r="M22" s="25">
        <v>0.29546842014263947</v>
      </c>
      <c r="N22" s="33">
        <v>8</v>
      </c>
      <c r="O22" s="18"/>
      <c r="P22" s="28"/>
      <c r="Q22" s="25"/>
      <c r="R22" s="25"/>
      <c r="S22" s="25"/>
      <c r="T22" s="25"/>
      <c r="U22" s="25"/>
      <c r="V22" s="18"/>
      <c r="W22" s="18"/>
      <c r="X22" s="28">
        <v>10</v>
      </c>
      <c r="Y22" s="34">
        <v>5</v>
      </c>
      <c r="Z22" s="18"/>
      <c r="AA22" s="34">
        <v>1</v>
      </c>
      <c r="AB22" s="25"/>
      <c r="AC22" s="25"/>
    </row>
    <row r="23" spans="2:29" x14ac:dyDescent="0.25">
      <c r="B23" s="35" t="s">
        <v>1</v>
      </c>
      <c r="C23" s="25">
        <v>3.625</v>
      </c>
      <c r="D23" s="25">
        <v>0.39591164638847359</v>
      </c>
      <c r="E23" s="33">
        <v>8</v>
      </c>
      <c r="F23" s="25">
        <v>3.8571428571428572</v>
      </c>
      <c r="G23" s="25">
        <v>0.12598815766974242</v>
      </c>
      <c r="H23" s="33">
        <v>7</v>
      </c>
      <c r="I23" s="25">
        <v>5.6</v>
      </c>
      <c r="J23" s="25">
        <v>0.17213259316477406</v>
      </c>
      <c r="K23" s="33">
        <v>10</v>
      </c>
      <c r="L23" s="25">
        <v>5.5</v>
      </c>
      <c r="M23" s="25">
        <v>0.25197631533948478</v>
      </c>
      <c r="N23" s="33">
        <v>8</v>
      </c>
      <c r="O23" s="18"/>
      <c r="P23" s="28"/>
      <c r="Q23" s="25"/>
      <c r="R23" s="25"/>
      <c r="S23" s="25"/>
      <c r="T23" s="25"/>
      <c r="U23" s="25"/>
      <c r="V23" s="18"/>
      <c r="W23" s="18"/>
      <c r="X23" s="28"/>
      <c r="Y23" s="25"/>
      <c r="Z23" s="25"/>
      <c r="AA23" s="25"/>
      <c r="AB23" s="25"/>
      <c r="AC23" s="25"/>
    </row>
    <row r="24" spans="2:29" x14ac:dyDescent="0.25">
      <c r="B24" s="18"/>
      <c r="C24" s="25"/>
      <c r="D24" s="25"/>
      <c r="E24" s="18"/>
      <c r="F24" s="18"/>
      <c r="G24" s="18"/>
      <c r="H24" s="18"/>
      <c r="I24" s="25"/>
      <c r="J24" s="25"/>
      <c r="K24" s="18"/>
      <c r="L24" s="18"/>
      <c r="M24" s="18"/>
      <c r="N24" s="18"/>
      <c r="O24" s="18"/>
      <c r="P24" s="28"/>
      <c r="Q24" s="25"/>
      <c r="R24" s="25"/>
      <c r="S24" s="25"/>
      <c r="T24" s="25"/>
      <c r="U24" s="25"/>
      <c r="V24" s="18"/>
      <c r="W24" s="18"/>
      <c r="X24" s="28"/>
      <c r="Y24" s="25"/>
      <c r="Z24" s="25"/>
      <c r="AA24" s="25"/>
      <c r="AB24" s="25"/>
      <c r="AC24" s="25"/>
    </row>
    <row r="25" spans="2:29" x14ac:dyDescent="0.25">
      <c r="B25" s="18"/>
      <c r="C25" s="25"/>
      <c r="D25" s="25"/>
      <c r="E25" s="18"/>
      <c r="F25" s="18"/>
      <c r="G25" s="18"/>
      <c r="H25" s="18"/>
      <c r="I25" s="25"/>
      <c r="J25" s="25"/>
      <c r="K25" s="18"/>
      <c r="L25" s="18"/>
      <c r="M25" s="18"/>
      <c r="N25" s="18"/>
      <c r="O25" s="18"/>
      <c r="P25" s="28">
        <v>1</v>
      </c>
      <c r="Q25" s="25">
        <v>500</v>
      </c>
      <c r="R25" s="25"/>
      <c r="S25" s="25"/>
      <c r="T25" s="25">
        <v>0</v>
      </c>
      <c r="U25" s="25"/>
      <c r="V25" s="18"/>
      <c r="W25" s="18"/>
      <c r="X25" s="28">
        <v>1</v>
      </c>
      <c r="Y25" s="25">
        <v>10</v>
      </c>
      <c r="Z25" s="25"/>
      <c r="AA25" s="25"/>
      <c r="AB25" s="25">
        <v>0</v>
      </c>
      <c r="AC25" s="25"/>
    </row>
    <row r="26" spans="2:29" x14ac:dyDescent="0.25"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28">
        <v>2</v>
      </c>
      <c r="Q26" s="25">
        <v>500</v>
      </c>
      <c r="R26" s="25"/>
      <c r="S26" s="25"/>
      <c r="T26" s="25">
        <v>0</v>
      </c>
      <c r="U26" s="25"/>
      <c r="V26" s="18"/>
      <c r="W26" s="18"/>
      <c r="X26" s="28">
        <v>2</v>
      </c>
      <c r="Y26" s="25">
        <v>10</v>
      </c>
      <c r="Z26" s="25"/>
      <c r="AA26" s="25"/>
      <c r="AB26" s="25">
        <v>0</v>
      </c>
      <c r="AC26" s="25"/>
    </row>
    <row r="27" spans="2:29" x14ac:dyDescent="0.25">
      <c r="B27" s="18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18"/>
      <c r="P27" s="28">
        <v>3</v>
      </c>
      <c r="Q27" s="25">
        <v>500</v>
      </c>
      <c r="R27" s="25"/>
      <c r="S27" s="25"/>
      <c r="T27" s="25">
        <v>0</v>
      </c>
      <c r="U27" s="25"/>
      <c r="V27" s="18"/>
      <c r="W27" s="18"/>
      <c r="X27" s="28">
        <v>3</v>
      </c>
      <c r="Y27" s="25">
        <v>10</v>
      </c>
      <c r="Z27" s="25"/>
      <c r="AA27" s="25"/>
      <c r="AB27" s="25">
        <v>0</v>
      </c>
      <c r="AC27" s="25"/>
    </row>
    <row r="28" spans="2:29" x14ac:dyDescent="0.25">
      <c r="B28" s="18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18"/>
      <c r="P28" s="28">
        <v>4</v>
      </c>
      <c r="Q28" s="25">
        <v>500</v>
      </c>
      <c r="R28" s="25"/>
      <c r="S28" s="25"/>
      <c r="T28" s="25">
        <v>0</v>
      </c>
      <c r="U28" s="25"/>
      <c r="V28" s="18"/>
      <c r="W28" s="18"/>
      <c r="X28" s="28">
        <v>4</v>
      </c>
      <c r="Y28" s="25">
        <v>10</v>
      </c>
      <c r="Z28" s="25"/>
      <c r="AA28" s="25"/>
      <c r="AB28" s="25">
        <v>0</v>
      </c>
      <c r="AC28" s="25"/>
    </row>
    <row r="29" spans="2:29" x14ac:dyDescent="0.25">
      <c r="B29" s="18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18"/>
      <c r="P29" s="28">
        <v>5</v>
      </c>
      <c r="Q29" s="25">
        <v>500</v>
      </c>
      <c r="R29" s="25"/>
      <c r="S29" s="25"/>
      <c r="T29" s="25">
        <v>0</v>
      </c>
      <c r="U29" s="25"/>
      <c r="V29" s="18"/>
      <c r="W29" s="18"/>
      <c r="X29" s="28">
        <v>5</v>
      </c>
      <c r="Y29" s="25">
        <v>10</v>
      </c>
      <c r="Z29" s="25"/>
      <c r="AA29" s="25"/>
      <c r="AB29" s="25">
        <v>0</v>
      </c>
      <c r="AC29" s="25"/>
    </row>
    <row r="30" spans="2:29" x14ac:dyDescent="0.25">
      <c r="B30" s="18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18"/>
      <c r="P30" s="28">
        <v>6</v>
      </c>
      <c r="Q30" s="25">
        <v>500</v>
      </c>
      <c r="R30" s="25"/>
      <c r="S30" s="25"/>
      <c r="T30" s="25">
        <v>0</v>
      </c>
      <c r="U30" s="25"/>
      <c r="V30" s="18"/>
      <c r="W30" s="18"/>
      <c r="X30" s="28">
        <v>6</v>
      </c>
      <c r="Y30" s="25">
        <v>10</v>
      </c>
      <c r="Z30" s="25"/>
      <c r="AA30" s="25"/>
      <c r="AB30" s="25">
        <v>0</v>
      </c>
      <c r="AC30" s="25"/>
    </row>
    <row r="31" spans="2:29" x14ac:dyDescent="0.25">
      <c r="B31" s="18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18"/>
      <c r="P31" s="28">
        <v>7</v>
      </c>
      <c r="Q31" s="25">
        <v>500</v>
      </c>
      <c r="R31" s="25"/>
      <c r="S31" s="25"/>
      <c r="T31" s="25">
        <v>0</v>
      </c>
      <c r="U31" s="25"/>
      <c r="V31" s="18"/>
      <c r="W31" s="18"/>
      <c r="X31" s="28">
        <v>7</v>
      </c>
      <c r="Y31" s="25">
        <v>10</v>
      </c>
      <c r="Z31" s="25"/>
      <c r="AA31" s="25"/>
      <c r="AB31" s="25">
        <v>0</v>
      </c>
      <c r="AC31" s="25"/>
    </row>
    <row r="32" spans="2:29" x14ac:dyDescent="0.25">
      <c r="B32" s="18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18"/>
      <c r="P32" s="28"/>
      <c r="Q32" s="25"/>
      <c r="R32" s="25"/>
      <c r="S32" s="25"/>
      <c r="T32" s="25"/>
      <c r="U32" s="25"/>
      <c r="V32" s="18"/>
      <c r="W32" s="18"/>
      <c r="X32" s="28"/>
      <c r="Y32" s="25"/>
      <c r="Z32" s="25"/>
      <c r="AA32" s="25"/>
      <c r="AB32" s="25"/>
      <c r="AC32" s="25"/>
    </row>
    <row r="33" spans="2:29" x14ac:dyDescent="0.25">
      <c r="B33" s="18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18"/>
      <c r="P33" s="28"/>
      <c r="Q33" s="25"/>
      <c r="R33" s="25"/>
      <c r="S33" s="25"/>
      <c r="T33" s="25"/>
      <c r="U33" s="25"/>
      <c r="V33" s="18"/>
      <c r="W33" s="18"/>
      <c r="X33" s="18"/>
      <c r="Y33" s="18"/>
      <c r="Z33" s="18"/>
      <c r="AA33" s="18"/>
      <c r="AB33" s="18"/>
      <c r="AC33" s="18"/>
    </row>
    <row r="34" spans="2:29" x14ac:dyDescent="0.25">
      <c r="B34" s="18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18"/>
      <c r="P34" s="28"/>
      <c r="Q34" s="25"/>
      <c r="R34" s="25"/>
      <c r="S34" s="25"/>
      <c r="T34" s="25"/>
      <c r="U34" s="25"/>
      <c r="V34" s="18"/>
      <c r="W34" s="18"/>
      <c r="X34" s="28">
        <v>1</v>
      </c>
      <c r="Y34" s="34">
        <v>10</v>
      </c>
      <c r="Z34" s="25"/>
      <c r="AA34" s="25"/>
      <c r="AB34" s="25"/>
      <c r="AC34" s="34">
        <v>0</v>
      </c>
    </row>
    <row r="35" spans="2:29" x14ac:dyDescent="0.25">
      <c r="B35" s="18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18"/>
      <c r="P35" s="28">
        <v>1</v>
      </c>
      <c r="Q35" s="34">
        <v>0</v>
      </c>
      <c r="R35" s="25"/>
      <c r="S35" s="25"/>
      <c r="T35" s="25"/>
      <c r="U35" s="34">
        <v>0</v>
      </c>
      <c r="V35" s="18"/>
      <c r="W35" s="18"/>
      <c r="X35" s="28">
        <v>2</v>
      </c>
      <c r="Y35" s="34">
        <v>5</v>
      </c>
      <c r="Z35" s="25"/>
      <c r="AA35" s="25"/>
      <c r="AB35" s="25"/>
      <c r="AC35" s="34">
        <v>1</v>
      </c>
    </row>
    <row r="36" spans="2:29" x14ac:dyDescent="0.25">
      <c r="B36" s="18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18"/>
      <c r="P36" s="28">
        <v>2</v>
      </c>
      <c r="Q36" s="34">
        <v>0</v>
      </c>
      <c r="R36" s="25"/>
      <c r="S36" s="25"/>
      <c r="T36" s="25"/>
      <c r="U36" s="34">
        <v>0</v>
      </c>
      <c r="V36" s="18"/>
      <c r="W36" s="18"/>
      <c r="X36" s="28">
        <v>3</v>
      </c>
      <c r="Y36" s="34">
        <v>5</v>
      </c>
      <c r="Z36" s="25"/>
      <c r="AA36" s="25"/>
      <c r="AB36" s="25"/>
      <c r="AC36" s="34">
        <v>1</v>
      </c>
    </row>
    <row r="37" spans="2:29" x14ac:dyDescent="0.25">
      <c r="B37" s="18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18"/>
      <c r="P37" s="28">
        <v>3</v>
      </c>
      <c r="Q37" s="34">
        <v>0</v>
      </c>
      <c r="R37" s="25"/>
      <c r="S37" s="25"/>
      <c r="T37" s="25"/>
      <c r="U37" s="34">
        <v>0</v>
      </c>
      <c r="V37" s="18"/>
      <c r="W37" s="18"/>
      <c r="X37" s="28">
        <v>4</v>
      </c>
      <c r="Y37" s="34">
        <v>10</v>
      </c>
      <c r="Z37" s="25"/>
      <c r="AA37" s="25"/>
      <c r="AB37" s="25"/>
      <c r="AC37" s="34">
        <v>0</v>
      </c>
    </row>
    <row r="38" spans="2:29" x14ac:dyDescent="0.25"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28">
        <v>4</v>
      </c>
      <c r="Q38" s="34">
        <v>0</v>
      </c>
      <c r="R38" s="25"/>
      <c r="S38" s="25"/>
      <c r="T38" s="25"/>
      <c r="U38" s="34">
        <v>0</v>
      </c>
      <c r="V38" s="18"/>
      <c r="W38" s="18"/>
      <c r="X38" s="28">
        <v>5</v>
      </c>
      <c r="Y38" s="34">
        <v>5</v>
      </c>
      <c r="Z38" s="25"/>
      <c r="AA38" s="25"/>
      <c r="AB38" s="25"/>
      <c r="AC38" s="34">
        <v>1</v>
      </c>
    </row>
    <row r="39" spans="2:29" x14ac:dyDescent="0.25"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28">
        <v>5</v>
      </c>
      <c r="Q39" s="34">
        <v>0</v>
      </c>
      <c r="R39" s="25"/>
      <c r="S39" s="25"/>
      <c r="T39" s="25"/>
      <c r="U39" s="34">
        <v>0</v>
      </c>
      <c r="V39" s="18"/>
      <c r="W39" s="18"/>
      <c r="X39" s="28">
        <v>6</v>
      </c>
      <c r="Y39" s="34">
        <v>5</v>
      </c>
      <c r="Z39" s="25"/>
      <c r="AA39" s="25"/>
      <c r="AB39" s="25"/>
      <c r="AC39" s="34">
        <v>1</v>
      </c>
    </row>
    <row r="40" spans="2:29" x14ac:dyDescent="0.25"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28">
        <v>6</v>
      </c>
      <c r="Q40" s="34">
        <v>1</v>
      </c>
      <c r="R40" s="25"/>
      <c r="S40" s="25"/>
      <c r="T40" s="25"/>
      <c r="U40" s="34">
        <v>1</v>
      </c>
      <c r="V40" s="18"/>
      <c r="W40" s="18"/>
      <c r="X40" s="28">
        <v>7</v>
      </c>
      <c r="Y40" s="34">
        <v>10</v>
      </c>
      <c r="Z40" s="25"/>
      <c r="AA40" s="25"/>
      <c r="AB40" s="25"/>
      <c r="AC40" s="34">
        <v>0</v>
      </c>
    </row>
    <row r="41" spans="2:29" x14ac:dyDescent="0.25"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28">
        <v>7</v>
      </c>
      <c r="Q41" s="34">
        <v>0</v>
      </c>
      <c r="R41" s="25"/>
      <c r="S41" s="25"/>
      <c r="T41" s="25"/>
      <c r="U41" s="34">
        <v>0</v>
      </c>
      <c r="V41" s="18"/>
      <c r="W41" s="18"/>
      <c r="X41" s="28">
        <v>8</v>
      </c>
      <c r="Y41" s="34">
        <v>10</v>
      </c>
      <c r="Z41" s="25"/>
      <c r="AA41" s="25"/>
      <c r="AB41" s="25"/>
      <c r="AC41" s="34">
        <v>1</v>
      </c>
    </row>
    <row r="42" spans="2:29" x14ac:dyDescent="0.25">
      <c r="P42" s="11"/>
      <c r="X42" s="11"/>
      <c r="Y42" s="9"/>
      <c r="Z42" s="9"/>
      <c r="AA42" s="9"/>
      <c r="AB42" s="9"/>
      <c r="AC42" s="9"/>
    </row>
  </sheetData>
  <mergeCells count="16">
    <mergeCell ref="C2:E2"/>
    <mergeCell ref="F2:H2"/>
    <mergeCell ref="I2:K2"/>
    <mergeCell ref="L2:N2"/>
    <mergeCell ref="C16:E16"/>
    <mergeCell ref="F16:H16"/>
    <mergeCell ref="I16:K16"/>
    <mergeCell ref="L16:N16"/>
    <mergeCell ref="C17:E17"/>
    <mergeCell ref="F17:H17"/>
    <mergeCell ref="I17:K17"/>
    <mergeCell ref="L17:N17"/>
    <mergeCell ref="C27:E27"/>
    <mergeCell ref="F27:H27"/>
    <mergeCell ref="I27:K27"/>
    <mergeCell ref="L27:N2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DAB118-6C0D-45FA-BA63-39DDD46AD6D5}">
  <dimension ref="B1:AC44"/>
  <sheetViews>
    <sheetView topLeftCell="S1" workbookViewId="0">
      <selection activeCell="C26" sqref="C26:N29"/>
    </sheetView>
  </sheetViews>
  <sheetFormatPr defaultRowHeight="15" x14ac:dyDescent="0.25"/>
  <cols>
    <col min="3" max="3" width="25.5703125" bestFit="1" customWidth="1"/>
    <col min="6" max="6" width="12.28515625" bestFit="1" customWidth="1"/>
    <col min="9" max="9" width="28.42578125" bestFit="1" customWidth="1"/>
    <col min="12" max="12" width="12.28515625" bestFit="1" customWidth="1"/>
    <col min="18" max="18" width="25.5703125" bestFit="1" customWidth="1"/>
    <col min="19" max="19" width="26.140625" bestFit="1" customWidth="1"/>
    <col min="20" max="20" width="36" bestFit="1" customWidth="1"/>
    <col min="21" max="21" width="36.5703125" bestFit="1" customWidth="1"/>
    <col min="25" max="25" width="11.5703125" bestFit="1" customWidth="1"/>
    <col min="26" max="26" width="25.5703125" bestFit="1" customWidth="1"/>
    <col min="27" max="27" width="26.140625" bestFit="1" customWidth="1"/>
    <col min="28" max="28" width="36" bestFit="1" customWidth="1"/>
    <col min="29" max="29" width="36.5703125" bestFit="1" customWidth="1"/>
  </cols>
  <sheetData>
    <row r="1" spans="2:29" x14ac:dyDescent="0.25">
      <c r="P1" s="2" t="s">
        <v>81</v>
      </c>
      <c r="R1" s="2" t="s">
        <v>68</v>
      </c>
      <c r="X1" s="13" t="s">
        <v>84</v>
      </c>
      <c r="Z1" s="2" t="s">
        <v>68</v>
      </c>
    </row>
    <row r="2" spans="2:29" x14ac:dyDescent="0.25">
      <c r="B2" s="2" t="s">
        <v>77</v>
      </c>
      <c r="C2" s="12" t="s">
        <v>7</v>
      </c>
      <c r="D2" s="12"/>
      <c r="F2" s="37" t="s">
        <v>17</v>
      </c>
      <c r="G2" s="37"/>
      <c r="H2" s="37"/>
      <c r="I2" s="12" t="s">
        <v>79</v>
      </c>
      <c r="J2" s="12"/>
      <c r="K2" s="12"/>
      <c r="L2" s="37" t="s">
        <v>80</v>
      </c>
      <c r="M2" s="37"/>
      <c r="N2" s="37"/>
      <c r="Q2" t="s">
        <v>62</v>
      </c>
    </row>
    <row r="3" spans="2:29" x14ac:dyDescent="0.25">
      <c r="P3" t="s">
        <v>76</v>
      </c>
      <c r="Q3" t="s">
        <v>75</v>
      </c>
      <c r="R3" s="12" t="s">
        <v>9</v>
      </c>
      <c r="S3" s="12" t="s">
        <v>8</v>
      </c>
      <c r="T3" s="12" t="s">
        <v>82</v>
      </c>
      <c r="U3" s="12" t="s">
        <v>83</v>
      </c>
      <c r="X3" t="s">
        <v>74</v>
      </c>
      <c r="Y3" s="12" t="s">
        <v>65</v>
      </c>
      <c r="Z3" s="12" t="s">
        <v>9</v>
      </c>
      <c r="AA3" s="12" t="s">
        <v>8</v>
      </c>
      <c r="AB3" s="12" t="s">
        <v>82</v>
      </c>
      <c r="AC3" s="12" t="s">
        <v>83</v>
      </c>
    </row>
    <row r="4" spans="2:29" x14ac:dyDescent="0.25">
      <c r="B4" s="12" t="s">
        <v>62</v>
      </c>
      <c r="C4" t="s">
        <v>60</v>
      </c>
      <c r="D4" t="s">
        <v>27</v>
      </c>
      <c r="E4" t="s">
        <v>61</v>
      </c>
      <c r="F4" t="s">
        <v>60</v>
      </c>
      <c r="G4" t="s">
        <v>27</v>
      </c>
      <c r="H4" t="s">
        <v>61</v>
      </c>
      <c r="I4" t="s">
        <v>60</v>
      </c>
      <c r="J4" t="s">
        <v>27</v>
      </c>
      <c r="K4" t="s">
        <v>61</v>
      </c>
      <c r="L4" t="s">
        <v>60</v>
      </c>
      <c r="M4" t="s">
        <v>27</v>
      </c>
      <c r="N4" t="s">
        <v>61</v>
      </c>
      <c r="P4" s="11">
        <v>1</v>
      </c>
      <c r="Q4" s="9">
        <v>500</v>
      </c>
      <c r="R4" s="9">
        <v>0</v>
      </c>
      <c r="S4" s="9"/>
      <c r="T4" s="9"/>
      <c r="U4" s="9"/>
      <c r="X4" s="11">
        <v>1</v>
      </c>
      <c r="Y4" s="9">
        <v>10</v>
      </c>
      <c r="Z4" s="9">
        <v>0</v>
      </c>
      <c r="AA4" s="9"/>
      <c r="AB4" s="9"/>
      <c r="AC4" s="9"/>
    </row>
    <row r="5" spans="2:29" x14ac:dyDescent="0.25">
      <c r="B5" s="11" t="s">
        <v>4</v>
      </c>
      <c r="C5" s="9">
        <v>2.5555560000000002</v>
      </c>
      <c r="D5" s="9">
        <v>0.175682</v>
      </c>
      <c r="E5" s="9">
        <v>9</v>
      </c>
      <c r="F5" s="9">
        <v>2.875</v>
      </c>
      <c r="G5" s="9">
        <v>0.117851</v>
      </c>
      <c r="H5" s="9">
        <v>8</v>
      </c>
      <c r="I5" s="9">
        <v>2.375</v>
      </c>
      <c r="J5" s="9">
        <v>0.172516</v>
      </c>
      <c r="K5" s="9">
        <v>8</v>
      </c>
      <c r="L5" s="9">
        <v>2.375</v>
      </c>
      <c r="M5" s="9">
        <v>0.172516</v>
      </c>
      <c r="N5" s="9">
        <v>8</v>
      </c>
      <c r="P5" s="11">
        <v>2</v>
      </c>
      <c r="Q5" s="9">
        <v>500</v>
      </c>
      <c r="R5" s="9">
        <v>0</v>
      </c>
      <c r="S5" s="9"/>
      <c r="T5" s="9"/>
      <c r="U5" s="9"/>
      <c r="X5" s="11">
        <v>2</v>
      </c>
      <c r="Y5" s="9">
        <v>10</v>
      </c>
      <c r="Z5" s="9">
        <v>0</v>
      </c>
      <c r="AA5" s="9"/>
      <c r="AB5" s="9"/>
      <c r="AC5" s="9"/>
    </row>
    <row r="6" spans="2:29" x14ac:dyDescent="0.25">
      <c r="B6" s="11">
        <v>100</v>
      </c>
      <c r="C6" s="9">
        <v>2.8888889999999998</v>
      </c>
      <c r="D6" s="9">
        <v>0.20030800000000001</v>
      </c>
      <c r="E6" s="9">
        <v>9</v>
      </c>
      <c r="F6" s="9">
        <v>3.75</v>
      </c>
      <c r="G6" s="9">
        <v>0.154303</v>
      </c>
      <c r="H6" s="9">
        <v>8</v>
      </c>
      <c r="I6" s="9">
        <v>2.625</v>
      </c>
      <c r="J6" s="9">
        <v>0.172516</v>
      </c>
      <c r="K6" s="9">
        <v>8</v>
      </c>
      <c r="L6" s="9">
        <v>2.5</v>
      </c>
      <c r="M6" s="9">
        <v>0.178174</v>
      </c>
      <c r="N6" s="9">
        <v>8</v>
      </c>
      <c r="P6" s="11">
        <v>3</v>
      </c>
      <c r="Q6" s="9">
        <v>500</v>
      </c>
      <c r="R6" s="9">
        <v>0</v>
      </c>
      <c r="S6" s="9"/>
      <c r="T6" s="9"/>
      <c r="U6" s="9"/>
      <c r="X6" s="11">
        <v>3</v>
      </c>
      <c r="Y6" s="9">
        <v>10</v>
      </c>
      <c r="Z6" s="9">
        <v>0</v>
      </c>
      <c r="AA6" s="9"/>
      <c r="AB6" s="9"/>
      <c r="AC6" s="9"/>
    </row>
    <row r="7" spans="2:29" x14ac:dyDescent="0.25">
      <c r="B7" s="11">
        <v>150</v>
      </c>
      <c r="C7" s="9">
        <v>3.1111110000000002</v>
      </c>
      <c r="D7" s="9">
        <v>0.20030800000000001</v>
      </c>
      <c r="E7" s="9">
        <v>9</v>
      </c>
      <c r="F7" s="9">
        <v>4</v>
      </c>
      <c r="G7" s="9">
        <v>0.178174</v>
      </c>
      <c r="H7" s="9">
        <v>8</v>
      </c>
      <c r="I7" s="9">
        <v>3.125</v>
      </c>
      <c r="J7" s="9">
        <v>0.27817399999999998</v>
      </c>
      <c r="K7" s="9">
        <v>8</v>
      </c>
      <c r="L7" s="9">
        <v>3.25</v>
      </c>
      <c r="M7" s="9">
        <v>0.23570199999999999</v>
      </c>
      <c r="N7" s="9">
        <v>8</v>
      </c>
      <c r="P7" s="11">
        <v>4</v>
      </c>
      <c r="Q7" s="9">
        <v>500</v>
      </c>
      <c r="R7" s="9">
        <v>0</v>
      </c>
      <c r="S7" s="9"/>
      <c r="T7" s="9"/>
      <c r="U7" s="9"/>
      <c r="X7" s="11">
        <v>4</v>
      </c>
      <c r="Y7" s="9">
        <v>10</v>
      </c>
      <c r="Z7" s="9">
        <v>0</v>
      </c>
      <c r="AA7" s="9"/>
      <c r="AB7" s="9"/>
      <c r="AC7" s="9"/>
    </row>
    <row r="8" spans="2:29" x14ac:dyDescent="0.25">
      <c r="B8" s="11">
        <v>200</v>
      </c>
      <c r="C8" s="9">
        <v>3.3333330000000001</v>
      </c>
      <c r="D8" s="9">
        <v>0.16666700000000001</v>
      </c>
      <c r="E8" s="9">
        <v>9</v>
      </c>
      <c r="F8" s="9">
        <v>4.5</v>
      </c>
      <c r="G8" s="9">
        <v>0.178174</v>
      </c>
      <c r="H8" s="9">
        <v>8</v>
      </c>
      <c r="I8" s="9">
        <v>3.375</v>
      </c>
      <c r="J8" s="9">
        <v>0.24800800000000001</v>
      </c>
      <c r="K8" s="9">
        <v>8</v>
      </c>
      <c r="L8" s="9">
        <v>3.5</v>
      </c>
      <c r="M8" s="9">
        <v>0.178174</v>
      </c>
      <c r="N8" s="9">
        <v>8</v>
      </c>
      <c r="P8" s="11">
        <v>5</v>
      </c>
      <c r="Q8" s="9">
        <v>500</v>
      </c>
      <c r="R8" s="9">
        <v>0</v>
      </c>
      <c r="S8" s="9"/>
      <c r="T8" s="9"/>
      <c r="U8" s="9"/>
      <c r="X8" s="11">
        <v>5</v>
      </c>
      <c r="Y8" s="9">
        <v>10</v>
      </c>
      <c r="Z8" s="9">
        <v>0</v>
      </c>
      <c r="AA8" s="9"/>
      <c r="AB8" s="9"/>
      <c r="AC8" s="9"/>
    </row>
    <row r="9" spans="2:29" x14ac:dyDescent="0.25">
      <c r="B9" s="11">
        <v>250</v>
      </c>
      <c r="C9" s="9">
        <v>3.6666669999999999</v>
      </c>
      <c r="D9" s="9">
        <v>0.16666700000000001</v>
      </c>
      <c r="E9" s="9">
        <v>9</v>
      </c>
      <c r="F9" s="9">
        <v>4.5</v>
      </c>
      <c r="G9" s="9">
        <v>0.178174</v>
      </c>
      <c r="H9" s="9">
        <v>8</v>
      </c>
      <c r="I9" s="9">
        <v>3.375</v>
      </c>
      <c r="J9" s="9">
        <v>0.172516</v>
      </c>
      <c r="K9" s="9">
        <v>8</v>
      </c>
      <c r="L9" s="9">
        <v>3.75</v>
      </c>
      <c r="M9" s="9">
        <v>0.154303</v>
      </c>
      <c r="N9" s="9">
        <v>8</v>
      </c>
      <c r="P9" s="11">
        <v>6</v>
      </c>
      <c r="Q9" s="9">
        <v>500</v>
      </c>
      <c r="R9" s="9">
        <v>0</v>
      </c>
      <c r="S9" s="9"/>
      <c r="T9" s="9"/>
      <c r="U9" s="9"/>
      <c r="X9" s="11">
        <v>6</v>
      </c>
      <c r="Y9" s="9">
        <v>10</v>
      </c>
      <c r="Z9" s="9">
        <v>0</v>
      </c>
      <c r="AA9" s="9"/>
      <c r="AB9" s="9"/>
      <c r="AC9" s="9"/>
    </row>
    <row r="10" spans="2:29" x14ac:dyDescent="0.25">
      <c r="B10" s="11">
        <v>300</v>
      </c>
      <c r="C10" s="9">
        <v>3.8888889999999998</v>
      </c>
      <c r="D10" s="9">
        <v>0.111111</v>
      </c>
      <c r="E10" s="9">
        <v>9</v>
      </c>
      <c r="F10" s="9">
        <v>4.625</v>
      </c>
      <c r="G10" s="9">
        <v>0.172516</v>
      </c>
      <c r="H10" s="9">
        <v>8</v>
      </c>
      <c r="I10" s="9">
        <v>3.5</v>
      </c>
      <c r="J10" s="9">
        <v>0.178174</v>
      </c>
      <c r="K10" s="9">
        <v>8</v>
      </c>
      <c r="L10" s="9">
        <v>3.875</v>
      </c>
      <c r="M10" s="9">
        <v>0.117851</v>
      </c>
      <c r="N10" s="9">
        <v>8</v>
      </c>
      <c r="P10" s="11">
        <v>7</v>
      </c>
      <c r="Q10" s="9">
        <v>500</v>
      </c>
      <c r="R10" s="9">
        <v>0</v>
      </c>
      <c r="S10" s="9"/>
      <c r="T10" s="9"/>
      <c r="U10" s="9"/>
      <c r="X10" s="11">
        <v>7</v>
      </c>
      <c r="Y10" s="9">
        <v>10</v>
      </c>
      <c r="Z10" s="9">
        <v>1</v>
      </c>
      <c r="AA10" s="9"/>
      <c r="AB10" s="9"/>
      <c r="AC10" s="9"/>
    </row>
    <row r="11" spans="2:29" x14ac:dyDescent="0.25">
      <c r="B11" s="11">
        <v>350</v>
      </c>
      <c r="C11" s="9">
        <v>3.8888889999999998</v>
      </c>
      <c r="D11" s="9">
        <v>0.111111</v>
      </c>
      <c r="E11" s="9">
        <v>9</v>
      </c>
      <c r="F11" s="9">
        <v>4.75</v>
      </c>
      <c r="G11" s="9">
        <v>0.154303</v>
      </c>
      <c r="H11" s="9">
        <v>8</v>
      </c>
      <c r="I11" s="9">
        <v>3.875</v>
      </c>
      <c r="J11" s="9">
        <v>0.117851</v>
      </c>
      <c r="K11" s="9">
        <v>8</v>
      </c>
      <c r="L11" s="9">
        <v>4</v>
      </c>
      <c r="M11" s="9">
        <v>0</v>
      </c>
      <c r="N11" s="9">
        <v>8</v>
      </c>
      <c r="P11" s="11">
        <v>8</v>
      </c>
      <c r="Q11" s="9">
        <v>500</v>
      </c>
      <c r="R11" s="9">
        <v>0</v>
      </c>
      <c r="S11" s="9"/>
      <c r="T11" s="9"/>
      <c r="U11" s="9"/>
      <c r="X11" s="11">
        <v>8</v>
      </c>
      <c r="Y11" s="9">
        <v>10</v>
      </c>
      <c r="Z11" s="9">
        <v>0</v>
      </c>
      <c r="AA11" s="9"/>
      <c r="AB11" s="9"/>
      <c r="AC11" s="9"/>
    </row>
    <row r="12" spans="2:29" x14ac:dyDescent="0.25">
      <c r="B12" s="11">
        <v>400</v>
      </c>
      <c r="C12" s="9">
        <v>4</v>
      </c>
      <c r="D12" s="9">
        <v>0</v>
      </c>
      <c r="E12" s="9">
        <v>9</v>
      </c>
      <c r="F12" s="9">
        <v>4.875</v>
      </c>
      <c r="G12" s="9">
        <v>0.21362300000000001</v>
      </c>
      <c r="H12" s="9">
        <v>8</v>
      </c>
      <c r="I12" s="9">
        <v>4.125</v>
      </c>
      <c r="J12" s="9">
        <v>0.23570199999999999</v>
      </c>
      <c r="K12" s="9">
        <v>8</v>
      </c>
      <c r="L12" s="9">
        <v>4.125</v>
      </c>
      <c r="M12" s="9">
        <v>0.117851</v>
      </c>
      <c r="N12" s="9">
        <v>8</v>
      </c>
      <c r="P12" s="11">
        <v>9</v>
      </c>
      <c r="Q12" s="9">
        <v>500</v>
      </c>
      <c r="R12" s="9">
        <v>0</v>
      </c>
      <c r="S12" s="9"/>
      <c r="T12" s="9"/>
      <c r="U12" s="9"/>
      <c r="X12" s="11">
        <v>9</v>
      </c>
      <c r="Y12" s="9">
        <v>10</v>
      </c>
      <c r="Z12" s="9">
        <v>0</v>
      </c>
      <c r="AA12" s="9"/>
      <c r="AB12" s="9"/>
      <c r="AC12" s="9"/>
    </row>
    <row r="13" spans="2:29" x14ac:dyDescent="0.25">
      <c r="B13" s="11">
        <v>450</v>
      </c>
      <c r="C13" s="9">
        <v>4.1111110000000002</v>
      </c>
      <c r="D13" s="9">
        <v>0.111111</v>
      </c>
      <c r="E13" s="9">
        <v>9</v>
      </c>
      <c r="F13" s="9">
        <v>5.25</v>
      </c>
      <c r="G13" s="9">
        <v>0.23570199999999999</v>
      </c>
      <c r="H13" s="9">
        <v>8</v>
      </c>
      <c r="I13" s="9">
        <v>4.25</v>
      </c>
      <c r="J13" s="9">
        <v>0.24800800000000001</v>
      </c>
      <c r="K13" s="9">
        <v>8</v>
      </c>
      <c r="L13" s="9">
        <v>4.125</v>
      </c>
      <c r="M13" s="9">
        <v>0.117851</v>
      </c>
      <c r="N13" s="9">
        <v>8</v>
      </c>
      <c r="P13" s="11"/>
      <c r="Q13" s="9"/>
      <c r="R13" s="9"/>
      <c r="S13" s="9"/>
      <c r="T13" s="9"/>
      <c r="U13" s="9"/>
      <c r="X13" s="11">
        <v>10</v>
      </c>
      <c r="Y13" s="9">
        <v>10</v>
      </c>
      <c r="Z13" s="9">
        <v>1</v>
      </c>
      <c r="AA13" s="9"/>
      <c r="AB13" s="9"/>
      <c r="AC13" s="9"/>
    </row>
    <row r="14" spans="2:29" x14ac:dyDescent="0.25">
      <c r="B14" s="11">
        <v>500</v>
      </c>
      <c r="C14" s="9">
        <v>4.4444439999999998</v>
      </c>
      <c r="D14" s="9">
        <v>0.175682</v>
      </c>
      <c r="E14" s="9">
        <v>9</v>
      </c>
      <c r="F14" s="9">
        <v>5.5</v>
      </c>
      <c r="G14" s="9">
        <v>0.178174</v>
      </c>
      <c r="H14" s="9">
        <v>8</v>
      </c>
      <c r="I14" s="9">
        <v>4.25</v>
      </c>
      <c r="J14" s="9">
        <v>0.24800800000000001</v>
      </c>
      <c r="K14" s="9">
        <v>8</v>
      </c>
      <c r="L14" s="9">
        <v>4.125</v>
      </c>
      <c r="M14" s="9">
        <v>0.117851</v>
      </c>
      <c r="N14" s="9">
        <v>8</v>
      </c>
      <c r="P14" s="11">
        <v>1</v>
      </c>
      <c r="Q14" s="9">
        <v>450</v>
      </c>
      <c r="R14" s="9"/>
      <c r="S14" s="9">
        <v>1</v>
      </c>
      <c r="T14" s="9"/>
      <c r="U14" s="9"/>
      <c r="X14" s="11"/>
      <c r="Y14" s="9"/>
      <c r="Z14" s="9"/>
      <c r="AA14" s="9"/>
      <c r="AB14" s="9"/>
      <c r="AC14" s="9"/>
    </row>
    <row r="15" spans="2:29" x14ac:dyDescent="0.25">
      <c r="P15" s="11">
        <v>2</v>
      </c>
      <c r="Q15" s="9">
        <v>500</v>
      </c>
      <c r="R15" s="9"/>
      <c r="S15" s="9">
        <v>0</v>
      </c>
      <c r="T15" s="9"/>
      <c r="U15" s="9"/>
      <c r="X15" s="11">
        <v>1</v>
      </c>
      <c r="Y15" s="9">
        <v>10</v>
      </c>
      <c r="Z15" s="9"/>
      <c r="AA15" s="9">
        <v>1</v>
      </c>
      <c r="AB15" s="9"/>
      <c r="AC15" s="9"/>
    </row>
    <row r="16" spans="2:29" x14ac:dyDescent="0.25"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P16" s="11">
        <v>3</v>
      </c>
      <c r="Q16" s="9">
        <v>500</v>
      </c>
      <c r="R16" s="9"/>
      <c r="S16" s="9">
        <v>0</v>
      </c>
      <c r="T16" s="9"/>
      <c r="U16" s="9"/>
      <c r="X16" s="11">
        <v>2</v>
      </c>
      <c r="Y16" s="9">
        <v>10</v>
      </c>
      <c r="Z16" s="9"/>
      <c r="AA16" s="9">
        <v>0</v>
      </c>
      <c r="AB16" s="9"/>
      <c r="AC16" s="9"/>
    </row>
    <row r="17" spans="2:29" x14ac:dyDescent="0.25">
      <c r="B17" s="2" t="s">
        <v>78</v>
      </c>
      <c r="C17" s="12" t="s">
        <v>7</v>
      </c>
      <c r="D17" s="12"/>
      <c r="F17" s="37" t="s">
        <v>17</v>
      </c>
      <c r="G17" s="37"/>
      <c r="H17" s="37"/>
      <c r="I17" s="12" t="s">
        <v>79</v>
      </c>
      <c r="J17" s="12"/>
      <c r="K17" s="12"/>
      <c r="L17" s="37" t="s">
        <v>80</v>
      </c>
      <c r="M17" s="37"/>
      <c r="N17" s="37"/>
      <c r="P17" s="11">
        <v>4</v>
      </c>
      <c r="Q17" s="9">
        <v>450</v>
      </c>
      <c r="R17" s="9"/>
      <c r="S17" s="9">
        <v>1</v>
      </c>
      <c r="T17" s="9"/>
      <c r="U17" s="9"/>
      <c r="X17" s="11">
        <v>3</v>
      </c>
      <c r="Y17" s="9">
        <v>5</v>
      </c>
      <c r="Z17" s="9"/>
      <c r="AA17" s="9">
        <v>1</v>
      </c>
      <c r="AB17" s="9"/>
      <c r="AC17" s="9"/>
    </row>
    <row r="18" spans="2:29" x14ac:dyDescent="0.25">
      <c r="P18" s="11">
        <v>5</v>
      </c>
      <c r="Q18" s="9">
        <v>500</v>
      </c>
      <c r="R18" s="9"/>
      <c r="S18" s="9">
        <v>0</v>
      </c>
      <c r="T18" s="9"/>
      <c r="U18" s="9"/>
      <c r="X18" s="11">
        <v>4</v>
      </c>
      <c r="Y18" s="9">
        <v>5</v>
      </c>
      <c r="Z18" s="9"/>
      <c r="AA18" s="9">
        <v>1</v>
      </c>
      <c r="AB18" s="9"/>
      <c r="AC18" s="9"/>
    </row>
    <row r="19" spans="2:29" x14ac:dyDescent="0.25">
      <c r="B19" s="12" t="s">
        <v>6</v>
      </c>
      <c r="C19" t="s">
        <v>60</v>
      </c>
      <c r="D19" t="s">
        <v>27</v>
      </c>
      <c r="E19" t="s">
        <v>61</v>
      </c>
      <c r="F19" t="s">
        <v>60</v>
      </c>
      <c r="G19" t="s">
        <v>27</v>
      </c>
      <c r="H19" t="s">
        <v>61</v>
      </c>
      <c r="I19" t="s">
        <v>60</v>
      </c>
      <c r="J19" t="s">
        <v>27</v>
      </c>
      <c r="K19" t="s">
        <v>61</v>
      </c>
      <c r="L19" t="s">
        <v>60</v>
      </c>
      <c r="M19" t="s">
        <v>27</v>
      </c>
      <c r="N19" t="s">
        <v>61</v>
      </c>
      <c r="P19" s="11">
        <v>6</v>
      </c>
      <c r="Q19" s="9">
        <v>500</v>
      </c>
      <c r="R19" s="9"/>
      <c r="S19" s="9">
        <v>1</v>
      </c>
      <c r="T19" s="9"/>
      <c r="U19" s="9"/>
      <c r="X19" s="11">
        <v>5</v>
      </c>
      <c r="Y19" s="9">
        <v>10</v>
      </c>
      <c r="Z19" s="9"/>
      <c r="AA19" s="9">
        <v>0</v>
      </c>
      <c r="AB19" s="9"/>
      <c r="AC19" s="9"/>
    </row>
    <row r="20" spans="2:29" x14ac:dyDescent="0.25">
      <c r="B20" s="15" t="s">
        <v>13</v>
      </c>
      <c r="C20" s="9">
        <v>0</v>
      </c>
      <c r="D20" s="9">
        <v>0</v>
      </c>
      <c r="E20" s="9">
        <v>10</v>
      </c>
      <c r="F20" s="9">
        <v>0</v>
      </c>
      <c r="G20" s="9">
        <v>0</v>
      </c>
      <c r="H20" s="9">
        <v>9</v>
      </c>
      <c r="I20" s="9">
        <v>0</v>
      </c>
      <c r="J20" s="9">
        <v>0</v>
      </c>
      <c r="K20" s="9">
        <v>9</v>
      </c>
      <c r="L20" s="9">
        <v>0.222222</v>
      </c>
      <c r="M20" s="9">
        <v>0.222222</v>
      </c>
      <c r="N20" s="9">
        <v>9</v>
      </c>
      <c r="P20" s="11">
        <v>7</v>
      </c>
      <c r="Q20" s="9">
        <v>500</v>
      </c>
      <c r="R20" s="9"/>
      <c r="S20" s="9">
        <v>0</v>
      </c>
      <c r="T20" s="9"/>
      <c r="U20" s="9"/>
      <c r="X20" s="11">
        <v>6</v>
      </c>
      <c r="Y20" s="9">
        <v>10</v>
      </c>
      <c r="Z20" s="9"/>
      <c r="AA20" s="9">
        <v>1</v>
      </c>
      <c r="AB20" s="9"/>
      <c r="AC20" s="9"/>
    </row>
    <row r="21" spans="2:29" x14ac:dyDescent="0.25">
      <c r="B21" s="15" t="s">
        <v>5</v>
      </c>
      <c r="C21" s="9">
        <v>1.4</v>
      </c>
      <c r="D21" s="9">
        <v>0.358323</v>
      </c>
      <c r="E21" s="9">
        <v>10</v>
      </c>
      <c r="F21" s="9">
        <v>2.7777780000000001</v>
      </c>
      <c r="G21" s="9">
        <v>0.27777800000000002</v>
      </c>
      <c r="H21" s="9">
        <v>9</v>
      </c>
      <c r="I21" s="9">
        <v>0.77777799999999997</v>
      </c>
      <c r="J21" s="9">
        <v>0.400617</v>
      </c>
      <c r="K21" s="9">
        <v>9</v>
      </c>
      <c r="L21" s="9">
        <v>1.3333330000000001</v>
      </c>
      <c r="M21" s="9">
        <v>0.33333299999999999</v>
      </c>
      <c r="N21" s="9">
        <v>9</v>
      </c>
      <c r="P21" s="11">
        <v>8</v>
      </c>
      <c r="Q21" s="9">
        <v>400</v>
      </c>
      <c r="R21" s="9"/>
      <c r="S21" s="9">
        <v>1</v>
      </c>
      <c r="T21" s="9"/>
      <c r="U21" s="9"/>
      <c r="X21" s="11">
        <v>7</v>
      </c>
      <c r="Y21" s="9">
        <v>10</v>
      </c>
      <c r="Z21" s="9"/>
      <c r="AA21" s="9">
        <v>1</v>
      </c>
      <c r="AB21" s="9"/>
      <c r="AC21" s="9"/>
    </row>
    <row r="22" spans="2:29" x14ac:dyDescent="0.25">
      <c r="B22" s="15" t="s">
        <v>0</v>
      </c>
      <c r="C22" s="9">
        <v>2.7</v>
      </c>
      <c r="D22" s="9">
        <v>0.22498299999999999</v>
      </c>
      <c r="E22" s="9">
        <v>10</v>
      </c>
      <c r="F22" s="9">
        <v>4.4444439999999998</v>
      </c>
      <c r="G22" s="9">
        <v>0.37679600000000002</v>
      </c>
      <c r="H22" s="9">
        <v>9</v>
      </c>
      <c r="I22" s="9">
        <v>2.1111110000000002</v>
      </c>
      <c r="J22" s="9">
        <v>0.111111</v>
      </c>
      <c r="K22" s="9">
        <v>9</v>
      </c>
      <c r="L22" s="9">
        <v>1.5555559999999999</v>
      </c>
      <c r="M22" s="9">
        <v>0.44444400000000001</v>
      </c>
      <c r="N22" s="9">
        <v>9</v>
      </c>
      <c r="P22" s="11"/>
      <c r="Q22" s="9"/>
      <c r="R22" s="9"/>
      <c r="S22" s="9"/>
      <c r="T22" s="9"/>
      <c r="U22" s="9"/>
      <c r="X22" s="11">
        <v>8</v>
      </c>
      <c r="Y22" s="9">
        <v>10</v>
      </c>
      <c r="Z22" s="9"/>
      <c r="AA22" s="9">
        <v>1</v>
      </c>
      <c r="AB22" s="9"/>
      <c r="AC22" s="9"/>
    </row>
    <row r="23" spans="2:29" x14ac:dyDescent="0.25">
      <c r="B23" s="15" t="s">
        <v>1</v>
      </c>
      <c r="C23" s="9">
        <v>4.4000000000000004</v>
      </c>
      <c r="D23" s="9">
        <v>0.39126300000000003</v>
      </c>
      <c r="E23" s="9">
        <v>10</v>
      </c>
      <c r="F23" s="9">
        <v>5.5714290000000002</v>
      </c>
      <c r="G23" s="9">
        <v>0.178174</v>
      </c>
      <c r="H23" s="9">
        <v>9</v>
      </c>
      <c r="I23" s="9">
        <v>2.6666669999999999</v>
      </c>
      <c r="J23" s="9">
        <v>0.23570199999999999</v>
      </c>
      <c r="K23" s="9">
        <v>9</v>
      </c>
      <c r="L23" s="9">
        <v>2.6666669999999999</v>
      </c>
      <c r="M23" s="9">
        <v>0.44095899999999999</v>
      </c>
      <c r="N23" s="9">
        <v>9</v>
      </c>
      <c r="P23" s="11"/>
      <c r="Q23" s="9"/>
      <c r="R23" s="9"/>
      <c r="S23" s="9"/>
      <c r="T23" s="9"/>
      <c r="U23" s="9"/>
      <c r="X23" s="11">
        <v>9</v>
      </c>
      <c r="Y23" s="9">
        <v>10</v>
      </c>
      <c r="Z23" s="9"/>
      <c r="AA23" s="9">
        <v>0</v>
      </c>
      <c r="AB23" s="9"/>
      <c r="AC23" s="9"/>
    </row>
    <row r="24" spans="2:29" x14ac:dyDescent="0.25">
      <c r="P24" s="11"/>
      <c r="Q24" s="9"/>
      <c r="R24" s="9"/>
      <c r="S24" s="9"/>
      <c r="T24" s="9"/>
      <c r="U24" s="9"/>
      <c r="X24" s="11"/>
      <c r="Y24" s="9"/>
      <c r="Z24" s="9"/>
      <c r="AA24" s="9"/>
      <c r="AB24" s="9"/>
      <c r="AC24" s="9"/>
    </row>
    <row r="25" spans="2:29" x14ac:dyDescent="0.25">
      <c r="P25" s="11">
        <v>1</v>
      </c>
      <c r="Q25" s="9">
        <v>500</v>
      </c>
      <c r="R25" s="9"/>
      <c r="S25" s="9"/>
      <c r="T25" s="9">
        <v>0</v>
      </c>
      <c r="U25" s="9"/>
      <c r="X25" s="11">
        <v>1</v>
      </c>
      <c r="Y25" s="9">
        <v>10</v>
      </c>
      <c r="Z25" s="9"/>
      <c r="AA25" s="9"/>
      <c r="AB25" s="9">
        <v>0</v>
      </c>
      <c r="AC25" s="9"/>
    </row>
    <row r="26" spans="2:29" x14ac:dyDescent="0.25"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P26" s="11">
        <v>2</v>
      </c>
      <c r="Q26" s="9">
        <v>500</v>
      </c>
      <c r="R26" s="9"/>
      <c r="S26" s="9"/>
      <c r="T26" s="9">
        <v>0</v>
      </c>
      <c r="U26" s="9"/>
      <c r="X26" s="11">
        <v>2</v>
      </c>
      <c r="Y26" s="9">
        <v>10</v>
      </c>
      <c r="Z26" s="9"/>
      <c r="AA26" s="9"/>
      <c r="AB26" s="9">
        <v>0</v>
      </c>
      <c r="AC26" s="9"/>
    </row>
    <row r="27" spans="2:29" x14ac:dyDescent="0.25"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P27" s="11">
        <v>3</v>
      </c>
      <c r="Q27" s="9">
        <v>500</v>
      </c>
      <c r="R27" s="9"/>
      <c r="S27" s="9"/>
      <c r="T27" s="9">
        <v>0</v>
      </c>
      <c r="U27" s="9"/>
      <c r="X27" s="11">
        <v>3</v>
      </c>
      <c r="Y27" s="9">
        <v>10</v>
      </c>
      <c r="Z27" s="9"/>
      <c r="AA27" s="9"/>
      <c r="AB27" s="9">
        <v>0</v>
      </c>
      <c r="AC27" s="9"/>
    </row>
    <row r="28" spans="2:29" x14ac:dyDescent="0.25"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P28" s="11">
        <v>4</v>
      </c>
      <c r="Q28" s="9">
        <v>500</v>
      </c>
      <c r="R28" s="9"/>
      <c r="S28" s="9"/>
      <c r="T28" s="9">
        <v>0</v>
      </c>
      <c r="U28" s="9"/>
      <c r="X28" s="11">
        <v>4</v>
      </c>
      <c r="Y28" s="9">
        <v>10</v>
      </c>
      <c r="Z28" s="9"/>
      <c r="AA28" s="9"/>
      <c r="AB28" s="9">
        <v>0</v>
      </c>
      <c r="AC28" s="9"/>
    </row>
    <row r="29" spans="2:29" x14ac:dyDescent="0.25"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P29" s="11">
        <v>5</v>
      </c>
      <c r="Q29" s="9">
        <v>500</v>
      </c>
      <c r="R29" s="9"/>
      <c r="S29" s="9"/>
      <c r="T29" s="9">
        <v>0</v>
      </c>
      <c r="U29" s="9"/>
      <c r="X29" s="11">
        <v>5</v>
      </c>
      <c r="Y29" s="9">
        <v>10</v>
      </c>
      <c r="Z29" s="9"/>
      <c r="AA29" s="9"/>
      <c r="AB29" s="9">
        <v>0</v>
      </c>
      <c r="AC29" s="9"/>
    </row>
    <row r="30" spans="2:29" x14ac:dyDescent="0.25">
      <c r="P30" s="11">
        <v>6</v>
      </c>
      <c r="Q30" s="9">
        <v>500</v>
      </c>
      <c r="R30" s="9"/>
      <c r="S30" s="9"/>
      <c r="T30" s="9">
        <v>0</v>
      </c>
      <c r="U30" s="9"/>
      <c r="X30" s="11">
        <v>6</v>
      </c>
      <c r="Y30" s="9">
        <v>10</v>
      </c>
      <c r="Z30" s="9"/>
      <c r="AA30" s="9"/>
      <c r="AB30" s="9">
        <v>0</v>
      </c>
      <c r="AC30" s="9"/>
    </row>
    <row r="31" spans="2:29" x14ac:dyDescent="0.25">
      <c r="P31" s="11">
        <v>7</v>
      </c>
      <c r="Q31" s="9">
        <v>500</v>
      </c>
      <c r="R31" s="9"/>
      <c r="S31" s="9"/>
      <c r="T31" s="9">
        <v>0</v>
      </c>
      <c r="U31" s="9"/>
      <c r="X31" s="11">
        <v>7</v>
      </c>
      <c r="Y31" s="9">
        <v>10</v>
      </c>
      <c r="Z31" s="9"/>
      <c r="AA31" s="9"/>
      <c r="AB31" s="9">
        <v>0</v>
      </c>
      <c r="AC31" s="9"/>
    </row>
    <row r="32" spans="2:29" x14ac:dyDescent="0.25">
      <c r="P32" s="11">
        <v>8</v>
      </c>
      <c r="Q32" s="9">
        <v>500</v>
      </c>
      <c r="R32" s="9"/>
      <c r="S32" s="9"/>
      <c r="T32" s="9">
        <v>0</v>
      </c>
      <c r="U32" s="9"/>
      <c r="X32" s="11">
        <v>8</v>
      </c>
      <c r="Y32" s="9">
        <v>10</v>
      </c>
      <c r="Z32" s="9"/>
      <c r="AA32" s="9"/>
      <c r="AB32" s="9">
        <v>0</v>
      </c>
      <c r="AC32" s="9"/>
    </row>
    <row r="33" spans="16:29" x14ac:dyDescent="0.25">
      <c r="P33" s="11"/>
      <c r="Q33" s="9">
        <v>500</v>
      </c>
      <c r="R33" s="9"/>
      <c r="S33" s="9"/>
      <c r="T33" s="9">
        <v>0</v>
      </c>
      <c r="U33" s="9"/>
      <c r="X33" s="11">
        <v>9</v>
      </c>
      <c r="Y33" s="9">
        <v>10</v>
      </c>
      <c r="Z33" s="9"/>
      <c r="AA33" s="9"/>
      <c r="AB33" s="9">
        <v>0</v>
      </c>
      <c r="AC33" s="9"/>
    </row>
    <row r="34" spans="16:29" x14ac:dyDescent="0.25">
      <c r="P34" s="11"/>
      <c r="Q34" s="9"/>
      <c r="R34" s="9"/>
      <c r="S34" s="9"/>
      <c r="T34" s="9"/>
      <c r="U34" s="9"/>
    </row>
    <row r="35" spans="16:29" x14ac:dyDescent="0.25">
      <c r="P35" s="11">
        <v>1</v>
      </c>
      <c r="Q35" s="9">
        <v>500</v>
      </c>
      <c r="R35" s="9"/>
      <c r="S35" s="9"/>
      <c r="T35" s="9"/>
      <c r="U35" s="9">
        <v>0</v>
      </c>
      <c r="Y35" s="9"/>
      <c r="Z35" s="9"/>
      <c r="AA35" s="9"/>
      <c r="AB35" s="9"/>
      <c r="AC35" s="9"/>
    </row>
    <row r="36" spans="16:29" x14ac:dyDescent="0.25">
      <c r="P36" s="11">
        <v>2</v>
      </c>
      <c r="Q36" s="9">
        <v>500</v>
      </c>
      <c r="R36" s="9"/>
      <c r="S36" s="9"/>
      <c r="T36" s="9"/>
      <c r="U36" s="9">
        <v>0</v>
      </c>
      <c r="X36" s="11">
        <v>1</v>
      </c>
      <c r="Y36" s="9">
        <v>10</v>
      </c>
      <c r="Z36" s="9"/>
      <c r="AA36" s="9"/>
      <c r="AB36" s="9"/>
      <c r="AC36" s="9">
        <v>0</v>
      </c>
    </row>
    <row r="37" spans="16:29" x14ac:dyDescent="0.25">
      <c r="P37" s="11">
        <v>3</v>
      </c>
      <c r="Q37" s="9">
        <v>500</v>
      </c>
      <c r="R37" s="9"/>
      <c r="S37" s="9"/>
      <c r="T37" s="9"/>
      <c r="U37" s="9">
        <v>0</v>
      </c>
      <c r="X37" s="11">
        <v>2</v>
      </c>
      <c r="Y37" s="9">
        <v>10</v>
      </c>
      <c r="Z37" s="9"/>
      <c r="AA37" s="9"/>
      <c r="AB37" s="9"/>
      <c r="AC37" s="9">
        <v>1</v>
      </c>
    </row>
    <row r="38" spans="16:29" x14ac:dyDescent="0.25">
      <c r="P38" s="11">
        <v>4</v>
      </c>
      <c r="Q38" s="9">
        <v>500</v>
      </c>
      <c r="R38" s="9"/>
      <c r="S38" s="9"/>
      <c r="T38" s="9"/>
      <c r="U38" s="9">
        <v>0</v>
      </c>
      <c r="X38" s="11">
        <v>3</v>
      </c>
      <c r="Y38" s="9">
        <v>10</v>
      </c>
      <c r="Z38" s="9"/>
      <c r="AA38" s="9"/>
      <c r="AB38" s="9"/>
      <c r="AC38" s="9">
        <v>0</v>
      </c>
    </row>
    <row r="39" spans="16:29" x14ac:dyDescent="0.25">
      <c r="P39" s="11">
        <v>5</v>
      </c>
      <c r="Q39" s="9">
        <v>500</v>
      </c>
      <c r="R39" s="9"/>
      <c r="S39" s="9"/>
      <c r="T39" s="9"/>
      <c r="U39" s="9">
        <v>0</v>
      </c>
      <c r="X39" s="11">
        <v>4</v>
      </c>
      <c r="Y39" s="9">
        <v>10</v>
      </c>
      <c r="Z39" s="9"/>
      <c r="AA39" s="9"/>
      <c r="AB39" s="9"/>
      <c r="AC39" s="9">
        <v>0</v>
      </c>
    </row>
    <row r="40" spans="16:29" x14ac:dyDescent="0.25">
      <c r="P40" s="11">
        <v>6</v>
      </c>
      <c r="Q40" s="9">
        <v>500</v>
      </c>
      <c r="R40" s="9"/>
      <c r="S40" s="9"/>
      <c r="T40" s="9"/>
      <c r="U40" s="9">
        <v>0</v>
      </c>
      <c r="X40" s="11">
        <v>5</v>
      </c>
      <c r="Y40" s="9">
        <v>10</v>
      </c>
      <c r="Z40" s="9"/>
      <c r="AA40" s="9"/>
      <c r="AB40" s="9"/>
      <c r="AC40" s="9">
        <v>0</v>
      </c>
    </row>
    <row r="41" spans="16:29" x14ac:dyDescent="0.25">
      <c r="P41" s="11">
        <v>7</v>
      </c>
      <c r="Q41" s="9">
        <v>500</v>
      </c>
      <c r="R41" s="9"/>
      <c r="S41" s="9"/>
      <c r="T41" s="9"/>
      <c r="U41" s="9">
        <v>0</v>
      </c>
      <c r="X41" s="11">
        <v>6</v>
      </c>
      <c r="Y41" s="9">
        <v>10</v>
      </c>
      <c r="Z41" s="9"/>
      <c r="AA41" s="9"/>
      <c r="AB41" s="9"/>
      <c r="AC41" s="9">
        <v>0</v>
      </c>
    </row>
    <row r="42" spans="16:29" x14ac:dyDescent="0.25">
      <c r="P42" s="11">
        <v>8</v>
      </c>
      <c r="Q42" s="9">
        <v>500</v>
      </c>
      <c r="U42" s="9">
        <v>0</v>
      </c>
      <c r="X42" s="11">
        <v>7</v>
      </c>
      <c r="Y42" s="9">
        <v>10</v>
      </c>
      <c r="Z42" s="9"/>
      <c r="AA42" s="9"/>
      <c r="AB42" s="9"/>
      <c r="AC42" s="9">
        <v>0</v>
      </c>
    </row>
    <row r="43" spans="16:29" x14ac:dyDescent="0.25">
      <c r="X43" s="11">
        <v>8</v>
      </c>
      <c r="Y43" s="9">
        <v>10</v>
      </c>
      <c r="Z43" s="9"/>
      <c r="AA43" s="9"/>
      <c r="AB43" s="9"/>
      <c r="AC43" s="9">
        <v>0</v>
      </c>
    </row>
    <row r="44" spans="16:29" x14ac:dyDescent="0.25">
      <c r="X44" s="11">
        <v>9</v>
      </c>
      <c r="Y44" s="9">
        <v>10</v>
      </c>
      <c r="Z44" s="9"/>
      <c r="AA44" s="9"/>
      <c r="AB44" s="9"/>
      <c r="AC44" s="9">
        <v>0</v>
      </c>
    </row>
  </sheetData>
  <mergeCells count="8">
    <mergeCell ref="F17:H17"/>
    <mergeCell ref="L17:N17"/>
    <mergeCell ref="F2:H2"/>
    <mergeCell ref="L2:N2"/>
    <mergeCell ref="C16:E16"/>
    <mergeCell ref="F16:H16"/>
    <mergeCell ref="I16:K16"/>
    <mergeCell ref="L16:N1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570A28-6CE9-4B66-B1A2-A0914BD5C629}">
  <dimension ref="B1:U44"/>
  <sheetViews>
    <sheetView workbookViewId="0">
      <selection activeCell="B2" sqref="B2"/>
    </sheetView>
  </sheetViews>
  <sheetFormatPr defaultRowHeight="15" x14ac:dyDescent="0.25"/>
  <cols>
    <col min="3" max="3" width="25.5703125" bestFit="1" customWidth="1"/>
    <col min="6" max="6" width="12.28515625" bestFit="1" customWidth="1"/>
    <col min="9" max="9" width="31" bestFit="1" customWidth="1"/>
    <col min="12" max="12" width="12.28515625" bestFit="1" customWidth="1"/>
    <col min="17" max="17" width="11.5703125" bestFit="1" customWidth="1"/>
    <col min="18" max="18" width="31.28515625" bestFit="1" customWidth="1"/>
    <col min="19" max="19" width="31" bestFit="1" customWidth="1"/>
    <col min="20" max="20" width="37.42578125" bestFit="1" customWidth="1"/>
    <col min="21" max="21" width="38.140625" bestFit="1" customWidth="1"/>
  </cols>
  <sheetData>
    <row r="1" spans="2:21" x14ac:dyDescent="0.25">
      <c r="P1" s="2" t="s">
        <v>89</v>
      </c>
      <c r="R1" s="2" t="s">
        <v>68</v>
      </c>
    </row>
    <row r="2" spans="2:21" x14ac:dyDescent="0.25">
      <c r="B2" s="2" t="s">
        <v>165</v>
      </c>
      <c r="C2" s="12" t="s">
        <v>71</v>
      </c>
      <c r="D2" s="12"/>
      <c r="F2" s="37" t="s">
        <v>85</v>
      </c>
      <c r="G2" s="37"/>
      <c r="H2" s="37"/>
      <c r="I2" s="12" t="s">
        <v>86</v>
      </c>
      <c r="J2" s="12"/>
      <c r="K2" s="12"/>
      <c r="L2" s="37" t="s">
        <v>87</v>
      </c>
      <c r="M2" s="37"/>
      <c r="N2" s="37"/>
    </row>
    <row r="3" spans="2:21" x14ac:dyDescent="0.25">
      <c r="P3" t="s">
        <v>74</v>
      </c>
      <c r="Q3" s="12" t="s">
        <v>65</v>
      </c>
      <c r="R3" s="12" t="s">
        <v>90</v>
      </c>
      <c r="S3" s="12" t="s">
        <v>11</v>
      </c>
      <c r="T3" s="12" t="s">
        <v>91</v>
      </c>
      <c r="U3" s="12" t="s">
        <v>92</v>
      </c>
    </row>
    <row r="4" spans="2:21" x14ac:dyDescent="0.25">
      <c r="B4" s="12" t="s">
        <v>62</v>
      </c>
      <c r="C4" t="s">
        <v>60</v>
      </c>
      <c r="D4" t="s">
        <v>27</v>
      </c>
      <c r="E4" t="s">
        <v>61</v>
      </c>
      <c r="F4" t="s">
        <v>60</v>
      </c>
      <c r="G4" t="s">
        <v>27</v>
      </c>
      <c r="H4" t="s">
        <v>61</v>
      </c>
      <c r="I4" t="s">
        <v>60</v>
      </c>
      <c r="J4" t="s">
        <v>27</v>
      </c>
      <c r="K4" t="s">
        <v>61</v>
      </c>
      <c r="L4" t="s">
        <v>60</v>
      </c>
      <c r="M4" t="s">
        <v>27</v>
      </c>
      <c r="N4" t="s">
        <v>61</v>
      </c>
      <c r="P4" s="11">
        <v>1</v>
      </c>
      <c r="Q4" s="9">
        <v>10</v>
      </c>
      <c r="R4" s="9">
        <v>1</v>
      </c>
      <c r="S4" s="9"/>
      <c r="T4" s="9"/>
      <c r="U4" s="9"/>
    </row>
    <row r="5" spans="2:21" x14ac:dyDescent="0.25">
      <c r="B5" s="11" t="s">
        <v>4</v>
      </c>
      <c r="C5" s="9">
        <v>2.125</v>
      </c>
      <c r="D5" s="9">
        <v>0.172516</v>
      </c>
      <c r="E5" s="9">
        <v>8</v>
      </c>
      <c r="F5" s="9">
        <v>2.5714290000000002</v>
      </c>
      <c r="G5" s="9">
        <v>0.178174</v>
      </c>
      <c r="H5" s="9">
        <v>7</v>
      </c>
      <c r="I5" s="9">
        <v>2.25</v>
      </c>
      <c r="J5" s="9">
        <v>0.154303</v>
      </c>
      <c r="K5" s="9">
        <v>8</v>
      </c>
      <c r="L5" s="9">
        <v>2.375</v>
      </c>
      <c r="M5" s="9">
        <v>0.172516</v>
      </c>
      <c r="N5" s="9">
        <v>8</v>
      </c>
      <c r="P5" s="11">
        <v>2</v>
      </c>
      <c r="Q5" s="9">
        <v>10</v>
      </c>
      <c r="R5" s="9">
        <v>0</v>
      </c>
      <c r="S5" s="9"/>
      <c r="T5" s="9"/>
      <c r="U5" s="9"/>
    </row>
    <row r="6" spans="2:21" x14ac:dyDescent="0.25">
      <c r="B6" s="11">
        <v>100</v>
      </c>
      <c r="C6" s="9">
        <v>2.375</v>
      </c>
      <c r="D6" s="9">
        <v>0.154303</v>
      </c>
      <c r="E6" s="9">
        <v>8</v>
      </c>
      <c r="F6" s="9">
        <v>3.8571430000000002</v>
      </c>
      <c r="G6" s="9">
        <v>0.12598799999999999</v>
      </c>
      <c r="H6" s="9">
        <v>7</v>
      </c>
      <c r="I6" s="9">
        <v>2.375</v>
      </c>
      <c r="J6" s="9">
        <v>0.172516</v>
      </c>
      <c r="K6" s="9">
        <v>8</v>
      </c>
      <c r="L6" s="9">
        <v>2.375</v>
      </c>
      <c r="M6" s="9">
        <v>0.172516</v>
      </c>
      <c r="N6" s="9">
        <v>8</v>
      </c>
      <c r="P6" s="11">
        <v>3</v>
      </c>
      <c r="Q6" s="9">
        <v>10</v>
      </c>
      <c r="R6" s="9">
        <v>0</v>
      </c>
      <c r="S6" s="9"/>
      <c r="T6" s="9"/>
      <c r="U6" s="9"/>
    </row>
    <row r="7" spans="2:21" x14ac:dyDescent="0.25">
      <c r="B7" s="11">
        <v>150</v>
      </c>
      <c r="C7" s="9">
        <v>3.125</v>
      </c>
      <c r="D7" s="9">
        <v>0.33034400000000003</v>
      </c>
      <c r="E7" s="9">
        <v>8</v>
      </c>
      <c r="F7" s="9">
        <v>4.2857139999999996</v>
      </c>
      <c r="G7" s="9">
        <v>0.16264999999999999</v>
      </c>
      <c r="H7" s="9">
        <v>7</v>
      </c>
      <c r="I7" s="9">
        <v>3.125</v>
      </c>
      <c r="J7" s="9">
        <v>0.27817399999999998</v>
      </c>
      <c r="K7" s="9">
        <v>8</v>
      </c>
      <c r="L7" s="9">
        <v>3.375</v>
      </c>
      <c r="M7" s="9">
        <v>0.172516</v>
      </c>
      <c r="N7" s="9">
        <v>8</v>
      </c>
      <c r="P7" s="11">
        <v>4</v>
      </c>
      <c r="Q7" s="9">
        <v>10</v>
      </c>
      <c r="R7" s="9">
        <v>0</v>
      </c>
      <c r="S7" s="9"/>
      <c r="T7" s="9"/>
      <c r="U7" s="9"/>
    </row>
    <row r="8" spans="2:21" x14ac:dyDescent="0.25">
      <c r="B8" s="11">
        <v>200</v>
      </c>
      <c r="C8" s="9">
        <v>3.625</v>
      </c>
      <c r="D8" s="9">
        <v>0.172516</v>
      </c>
      <c r="E8" s="9">
        <v>8</v>
      </c>
      <c r="F8" s="9">
        <v>4.4285709999999998</v>
      </c>
      <c r="G8" s="9">
        <v>0.178174</v>
      </c>
      <c r="H8" s="9">
        <v>7</v>
      </c>
      <c r="I8" s="9">
        <v>3.5</v>
      </c>
      <c r="J8" s="9">
        <v>0.178174</v>
      </c>
      <c r="K8" s="9">
        <v>8</v>
      </c>
      <c r="L8" s="9">
        <v>3.5</v>
      </c>
      <c r="M8" s="9">
        <v>0.178174</v>
      </c>
      <c r="N8" s="9">
        <v>8</v>
      </c>
      <c r="P8" s="11">
        <v>5</v>
      </c>
      <c r="Q8" s="9">
        <v>10</v>
      </c>
      <c r="R8" s="9">
        <v>0</v>
      </c>
      <c r="S8" s="9"/>
      <c r="T8" s="9"/>
      <c r="U8" s="9"/>
    </row>
    <row r="9" spans="2:21" x14ac:dyDescent="0.25">
      <c r="B9" s="11">
        <v>250</v>
      </c>
      <c r="C9" s="9">
        <v>3.75</v>
      </c>
      <c r="D9" s="9">
        <v>0.154303</v>
      </c>
      <c r="E9" s="9">
        <v>8</v>
      </c>
      <c r="F9" s="9">
        <v>4.4285709999999998</v>
      </c>
      <c r="G9" s="9">
        <v>0.178174</v>
      </c>
      <c r="H9" s="9">
        <v>7</v>
      </c>
      <c r="I9" s="9">
        <v>3.75</v>
      </c>
      <c r="J9" s="9">
        <v>0.23570199999999999</v>
      </c>
      <c r="K9" s="9">
        <v>8</v>
      </c>
      <c r="L9" s="9">
        <v>3.75</v>
      </c>
      <c r="M9" s="9">
        <v>0.154303</v>
      </c>
      <c r="N9" s="9">
        <v>8</v>
      </c>
      <c r="P9" s="11">
        <v>6</v>
      </c>
      <c r="Q9" s="9">
        <v>10</v>
      </c>
      <c r="R9" s="9">
        <v>1</v>
      </c>
      <c r="S9" s="9"/>
      <c r="T9" s="9"/>
      <c r="U9" s="9"/>
    </row>
    <row r="10" spans="2:21" x14ac:dyDescent="0.25">
      <c r="B10" s="11">
        <v>300</v>
      </c>
      <c r="C10" s="9">
        <v>4</v>
      </c>
      <c r="D10" s="9">
        <v>0</v>
      </c>
      <c r="E10" s="9">
        <v>8</v>
      </c>
      <c r="F10" s="9">
        <v>4.4285709999999998</v>
      </c>
      <c r="G10" s="9">
        <v>0.178174</v>
      </c>
      <c r="H10" s="9">
        <v>7</v>
      </c>
      <c r="I10" s="9">
        <v>4</v>
      </c>
      <c r="J10" s="9">
        <v>0.178174</v>
      </c>
      <c r="K10" s="9">
        <v>8</v>
      </c>
      <c r="L10" s="9">
        <v>3.875</v>
      </c>
      <c r="M10" s="9">
        <v>0.117851</v>
      </c>
      <c r="N10" s="9">
        <v>8</v>
      </c>
      <c r="P10" s="11">
        <v>7</v>
      </c>
      <c r="Q10" s="9">
        <v>10</v>
      </c>
      <c r="R10" s="9">
        <v>0</v>
      </c>
      <c r="S10" s="9"/>
      <c r="T10" s="9"/>
      <c r="U10" s="9"/>
    </row>
    <row r="11" spans="2:21" x14ac:dyDescent="0.25">
      <c r="B11" s="11">
        <v>350</v>
      </c>
      <c r="C11" s="9">
        <v>4</v>
      </c>
      <c r="D11" s="9">
        <v>0</v>
      </c>
      <c r="E11" s="9">
        <v>8</v>
      </c>
      <c r="F11" s="9">
        <v>4.2857139999999996</v>
      </c>
      <c r="G11" s="9">
        <v>0.16264999999999999</v>
      </c>
      <c r="H11" s="9">
        <v>7</v>
      </c>
      <c r="I11" s="9">
        <v>4.125</v>
      </c>
      <c r="J11" s="9">
        <v>0.117851</v>
      </c>
      <c r="K11" s="9">
        <v>8</v>
      </c>
      <c r="L11" s="9">
        <v>3.875</v>
      </c>
      <c r="M11" s="9">
        <v>0.117851</v>
      </c>
      <c r="N11" s="9">
        <v>8</v>
      </c>
      <c r="P11" s="11">
        <v>8</v>
      </c>
      <c r="Q11" s="9">
        <v>10</v>
      </c>
      <c r="R11" s="9">
        <v>0</v>
      </c>
      <c r="S11" s="9"/>
      <c r="T11" s="9"/>
      <c r="U11" s="9"/>
    </row>
    <row r="12" spans="2:21" x14ac:dyDescent="0.25">
      <c r="B12" s="11">
        <v>400</v>
      </c>
      <c r="C12" s="9">
        <v>4</v>
      </c>
      <c r="D12" s="9">
        <v>0</v>
      </c>
      <c r="E12" s="9">
        <v>8</v>
      </c>
      <c r="F12" s="9">
        <v>4.4285709999999998</v>
      </c>
      <c r="G12" s="9">
        <v>0.178174</v>
      </c>
      <c r="H12" s="9">
        <v>7</v>
      </c>
      <c r="I12" s="9">
        <v>4.125</v>
      </c>
      <c r="J12" s="9">
        <v>0.117851</v>
      </c>
      <c r="K12" s="9">
        <v>8</v>
      </c>
      <c r="L12" s="9">
        <v>4</v>
      </c>
      <c r="M12" s="9">
        <v>0</v>
      </c>
      <c r="N12" s="9">
        <v>8</v>
      </c>
      <c r="P12" s="11"/>
      <c r="Q12" s="9"/>
      <c r="R12" s="9"/>
      <c r="S12" s="9"/>
      <c r="T12" s="9"/>
      <c r="U12" s="9"/>
    </row>
    <row r="13" spans="2:21" x14ac:dyDescent="0.25">
      <c r="B13" s="11">
        <v>450</v>
      </c>
      <c r="C13" s="9">
        <v>4</v>
      </c>
      <c r="D13" s="9">
        <v>0</v>
      </c>
      <c r="E13" s="9">
        <v>8</v>
      </c>
      <c r="F13" s="9">
        <v>4.4285709999999998</v>
      </c>
      <c r="G13" s="9">
        <v>0.178174</v>
      </c>
      <c r="H13" s="9">
        <v>7</v>
      </c>
      <c r="I13" s="9">
        <v>4</v>
      </c>
      <c r="J13" s="9">
        <v>0</v>
      </c>
      <c r="K13" s="9">
        <v>8</v>
      </c>
      <c r="L13" s="9">
        <v>4</v>
      </c>
      <c r="M13" s="9">
        <v>0</v>
      </c>
      <c r="N13" s="9">
        <v>8</v>
      </c>
      <c r="P13" s="11"/>
      <c r="Q13" s="9"/>
      <c r="R13" s="9"/>
      <c r="S13" s="9"/>
      <c r="T13" s="9"/>
      <c r="U13" s="9"/>
    </row>
    <row r="14" spans="2:21" x14ac:dyDescent="0.25">
      <c r="B14" s="11">
        <v>500</v>
      </c>
      <c r="C14" s="9">
        <v>4.125</v>
      </c>
      <c r="D14" s="9">
        <v>0.117851</v>
      </c>
      <c r="E14" s="9">
        <v>8</v>
      </c>
      <c r="F14" s="9">
        <v>4.4285709999999998</v>
      </c>
      <c r="G14" s="9">
        <v>0.178174</v>
      </c>
      <c r="H14" s="9">
        <v>7</v>
      </c>
      <c r="I14" s="9">
        <v>4</v>
      </c>
      <c r="J14" s="9">
        <v>0</v>
      </c>
      <c r="K14" s="9">
        <v>8</v>
      </c>
      <c r="L14" s="9">
        <v>4</v>
      </c>
      <c r="M14" s="9">
        <v>0</v>
      </c>
      <c r="N14" s="9">
        <v>8</v>
      </c>
      <c r="P14" s="11"/>
      <c r="Q14" s="9"/>
      <c r="R14" s="9"/>
      <c r="S14" s="9"/>
      <c r="T14" s="9"/>
      <c r="U14" s="9"/>
    </row>
    <row r="15" spans="2:21" x14ac:dyDescent="0.25">
      <c r="P15" s="11">
        <v>1</v>
      </c>
      <c r="Q15" s="9">
        <v>5</v>
      </c>
      <c r="R15" s="9"/>
      <c r="S15" s="9">
        <v>1</v>
      </c>
      <c r="T15" s="9"/>
      <c r="U15" s="9"/>
    </row>
    <row r="16" spans="2:21" x14ac:dyDescent="0.25"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P16" s="11">
        <v>2</v>
      </c>
      <c r="Q16" s="9">
        <v>10</v>
      </c>
      <c r="R16" s="9"/>
      <c r="S16" s="9">
        <v>1</v>
      </c>
      <c r="T16" s="9"/>
      <c r="U16" s="9"/>
    </row>
    <row r="17" spans="2:21" x14ac:dyDescent="0.25">
      <c r="B17" s="2" t="s">
        <v>88</v>
      </c>
      <c r="C17" s="12" t="s">
        <v>71</v>
      </c>
      <c r="D17" s="12"/>
      <c r="F17" s="37" t="s">
        <v>85</v>
      </c>
      <c r="G17" s="37"/>
      <c r="H17" s="37"/>
      <c r="I17" s="12" t="s">
        <v>86</v>
      </c>
      <c r="J17" s="12"/>
      <c r="K17" s="12"/>
      <c r="L17" s="37" t="s">
        <v>87</v>
      </c>
      <c r="M17" s="37"/>
      <c r="N17" s="37"/>
      <c r="P17" s="11">
        <v>3</v>
      </c>
      <c r="Q17" s="9">
        <v>10</v>
      </c>
      <c r="R17" s="9"/>
      <c r="S17" s="9">
        <v>1</v>
      </c>
      <c r="T17" s="9"/>
      <c r="U17" s="9"/>
    </row>
    <row r="18" spans="2:21" x14ac:dyDescent="0.25">
      <c r="P18" s="11">
        <v>4</v>
      </c>
      <c r="Q18" s="9">
        <v>10</v>
      </c>
      <c r="R18" s="9"/>
      <c r="S18" s="9">
        <v>1</v>
      </c>
      <c r="T18" s="9"/>
      <c r="U18" s="9"/>
    </row>
    <row r="19" spans="2:21" x14ac:dyDescent="0.25">
      <c r="B19" s="12" t="s">
        <v>6</v>
      </c>
      <c r="C19" t="s">
        <v>60</v>
      </c>
      <c r="D19" t="s">
        <v>27</v>
      </c>
      <c r="E19" t="s">
        <v>61</v>
      </c>
      <c r="F19" t="s">
        <v>60</v>
      </c>
      <c r="G19" t="s">
        <v>27</v>
      </c>
      <c r="H19" t="s">
        <v>61</v>
      </c>
      <c r="I19" t="s">
        <v>60</v>
      </c>
      <c r="J19" t="s">
        <v>27</v>
      </c>
      <c r="K19" t="s">
        <v>61</v>
      </c>
      <c r="L19" t="s">
        <v>60</v>
      </c>
      <c r="M19" t="s">
        <v>27</v>
      </c>
      <c r="N19" t="s">
        <v>61</v>
      </c>
      <c r="P19" s="11">
        <v>5</v>
      </c>
      <c r="Q19" s="9">
        <v>5</v>
      </c>
      <c r="R19" s="9"/>
      <c r="S19" s="9">
        <v>1</v>
      </c>
      <c r="T19" s="9"/>
      <c r="U19" s="9"/>
    </row>
    <row r="20" spans="2:21" x14ac:dyDescent="0.25">
      <c r="B20" s="15" t="s">
        <v>13</v>
      </c>
      <c r="C20" s="9">
        <v>0.25</v>
      </c>
      <c r="D20" s="9">
        <v>0.23570199999999999</v>
      </c>
      <c r="E20" s="9">
        <v>8</v>
      </c>
      <c r="F20" s="9">
        <v>0.44444400000000001</v>
      </c>
      <c r="G20" s="9">
        <v>0.29397200000000001</v>
      </c>
      <c r="H20" s="9">
        <v>9</v>
      </c>
      <c r="I20" s="9">
        <v>0.25</v>
      </c>
      <c r="J20" s="9">
        <v>0.23570199999999999</v>
      </c>
      <c r="K20" s="9">
        <v>8</v>
      </c>
      <c r="L20" s="9">
        <v>0</v>
      </c>
      <c r="M20" s="9">
        <v>0</v>
      </c>
      <c r="N20" s="9">
        <v>8</v>
      </c>
      <c r="P20" s="11">
        <v>6</v>
      </c>
      <c r="Q20" s="9">
        <v>10</v>
      </c>
      <c r="R20" s="9"/>
      <c r="S20" s="9">
        <v>0</v>
      </c>
      <c r="T20" s="9"/>
      <c r="U20" s="9"/>
    </row>
    <row r="21" spans="2:21" x14ac:dyDescent="0.25">
      <c r="B21" s="15" t="s">
        <v>5</v>
      </c>
      <c r="C21" s="9">
        <v>1.625</v>
      </c>
      <c r="D21" s="9">
        <v>0.30537500000000001</v>
      </c>
      <c r="E21" s="9">
        <v>8</v>
      </c>
      <c r="F21" s="9">
        <v>2.5555560000000002</v>
      </c>
      <c r="G21" s="9">
        <v>0.24216099999999999</v>
      </c>
      <c r="H21" s="9">
        <v>9</v>
      </c>
      <c r="I21" s="9">
        <v>1</v>
      </c>
      <c r="J21" s="9">
        <v>0.356348</v>
      </c>
      <c r="K21" s="9">
        <v>8</v>
      </c>
      <c r="L21" s="9">
        <v>1.25</v>
      </c>
      <c r="M21" s="9">
        <v>0.34503299999999998</v>
      </c>
      <c r="N21" s="9">
        <v>8</v>
      </c>
      <c r="P21" s="11">
        <v>7</v>
      </c>
      <c r="Q21" s="9">
        <v>10</v>
      </c>
      <c r="R21" s="9"/>
      <c r="S21" s="9">
        <v>1</v>
      </c>
      <c r="T21" s="9"/>
      <c r="U21" s="9"/>
    </row>
    <row r="22" spans="2:21" x14ac:dyDescent="0.25">
      <c r="B22" s="15" t="s">
        <v>0</v>
      </c>
      <c r="C22" s="9">
        <v>2.375</v>
      </c>
      <c r="D22" s="9">
        <v>0.172516</v>
      </c>
      <c r="E22" s="9">
        <v>8</v>
      </c>
      <c r="F22" s="9">
        <v>4</v>
      </c>
      <c r="G22" s="9">
        <v>0.44095899999999999</v>
      </c>
      <c r="H22" s="9">
        <v>9</v>
      </c>
      <c r="I22" s="9">
        <v>2.125</v>
      </c>
      <c r="J22" s="9">
        <v>0.37533100000000003</v>
      </c>
      <c r="K22" s="9">
        <v>8</v>
      </c>
      <c r="L22" s="9">
        <v>1.875</v>
      </c>
      <c r="M22" s="9">
        <v>0.27817399999999998</v>
      </c>
      <c r="N22" s="9">
        <v>8</v>
      </c>
      <c r="P22" s="11">
        <v>8</v>
      </c>
      <c r="Q22" s="9">
        <v>10</v>
      </c>
      <c r="R22" s="9"/>
      <c r="S22" s="9">
        <v>1</v>
      </c>
      <c r="T22" s="9"/>
      <c r="U22" s="9"/>
    </row>
    <row r="23" spans="2:21" x14ac:dyDescent="0.25">
      <c r="B23" s="15" t="s">
        <v>1</v>
      </c>
      <c r="C23" s="9">
        <v>4.125</v>
      </c>
      <c r="D23" s="9">
        <v>0.48591299999999998</v>
      </c>
      <c r="E23" s="9">
        <v>8</v>
      </c>
      <c r="F23" s="9">
        <v>5.5714290000000002</v>
      </c>
      <c r="G23" s="9">
        <v>0.26226500000000003</v>
      </c>
      <c r="H23" s="9">
        <v>9</v>
      </c>
      <c r="I23" s="9">
        <v>2.5</v>
      </c>
      <c r="J23" s="9">
        <v>0.25197599999999998</v>
      </c>
      <c r="K23" s="9">
        <v>8</v>
      </c>
      <c r="L23" s="9">
        <v>3.125</v>
      </c>
      <c r="M23" s="9">
        <v>0.48591299999999998</v>
      </c>
      <c r="N23" s="9">
        <v>8</v>
      </c>
      <c r="P23" s="11">
        <v>9</v>
      </c>
      <c r="Q23" s="9">
        <v>10</v>
      </c>
      <c r="R23" s="9"/>
      <c r="S23" s="9">
        <v>0</v>
      </c>
      <c r="T23" s="9"/>
      <c r="U23" s="9"/>
    </row>
    <row r="24" spans="2:21" x14ac:dyDescent="0.25">
      <c r="P24" s="11"/>
      <c r="Q24" s="9"/>
      <c r="R24" s="9"/>
      <c r="S24" s="9"/>
      <c r="T24" s="9"/>
      <c r="U24" s="9"/>
    </row>
    <row r="25" spans="2:21" x14ac:dyDescent="0.25">
      <c r="P25" s="11">
        <v>1</v>
      </c>
      <c r="Q25" s="9">
        <v>10</v>
      </c>
      <c r="R25" s="9"/>
      <c r="S25" s="9"/>
      <c r="T25" s="9">
        <v>0</v>
      </c>
      <c r="U25" s="9"/>
    </row>
    <row r="26" spans="2:21" x14ac:dyDescent="0.25">
      <c r="P26" s="11">
        <v>2</v>
      </c>
      <c r="Q26" s="9">
        <v>10</v>
      </c>
      <c r="R26" s="9"/>
      <c r="S26" s="9"/>
      <c r="T26" s="9">
        <v>0</v>
      </c>
      <c r="U26" s="9"/>
    </row>
    <row r="27" spans="2:21" x14ac:dyDescent="0.25">
      <c r="P27" s="11">
        <v>3</v>
      </c>
      <c r="Q27" s="9">
        <v>10</v>
      </c>
      <c r="R27" s="9"/>
      <c r="S27" s="9"/>
      <c r="T27" s="9">
        <v>0</v>
      </c>
      <c r="U27" s="9"/>
    </row>
    <row r="28" spans="2:21" x14ac:dyDescent="0.25">
      <c r="P28" s="11">
        <v>4</v>
      </c>
      <c r="Q28" s="9">
        <v>10</v>
      </c>
      <c r="R28" s="9"/>
      <c r="S28" s="9"/>
      <c r="T28" s="9">
        <v>0</v>
      </c>
      <c r="U28" s="9"/>
    </row>
    <row r="29" spans="2:21" x14ac:dyDescent="0.25">
      <c r="P29" s="11">
        <v>5</v>
      </c>
      <c r="Q29" s="9">
        <v>10</v>
      </c>
      <c r="R29" s="9"/>
      <c r="S29" s="9"/>
      <c r="T29" s="9">
        <v>0</v>
      </c>
      <c r="U29" s="9"/>
    </row>
    <row r="30" spans="2:21" x14ac:dyDescent="0.25">
      <c r="P30" s="11">
        <v>6</v>
      </c>
      <c r="Q30" s="9">
        <v>10</v>
      </c>
      <c r="R30" s="9"/>
      <c r="S30" s="9"/>
      <c r="T30" s="9">
        <v>0</v>
      </c>
      <c r="U30" s="9"/>
    </row>
    <row r="31" spans="2:21" x14ac:dyDescent="0.25">
      <c r="P31" s="11">
        <v>7</v>
      </c>
      <c r="Q31" s="9">
        <v>10</v>
      </c>
      <c r="R31" s="9"/>
      <c r="S31" s="9"/>
      <c r="T31" s="9">
        <v>0</v>
      </c>
      <c r="U31" s="9"/>
    </row>
    <row r="32" spans="2:21" x14ac:dyDescent="0.25">
      <c r="P32" s="11">
        <v>8</v>
      </c>
      <c r="Q32" s="9">
        <v>10</v>
      </c>
      <c r="R32" s="9"/>
      <c r="S32" s="9"/>
      <c r="T32" s="9">
        <v>0</v>
      </c>
      <c r="U32" s="9"/>
    </row>
    <row r="33" spans="16:21" x14ac:dyDescent="0.25">
      <c r="P33" s="11"/>
      <c r="Q33" s="9"/>
      <c r="R33" s="9"/>
      <c r="S33" s="9"/>
      <c r="T33" s="9"/>
      <c r="U33" s="9"/>
    </row>
    <row r="34" spans="16:21" x14ac:dyDescent="0.25">
      <c r="Q34" s="9"/>
      <c r="R34" s="9"/>
      <c r="S34" s="9"/>
      <c r="T34" s="9"/>
      <c r="U34" s="9"/>
    </row>
    <row r="35" spans="16:21" x14ac:dyDescent="0.25">
      <c r="Q35" s="9"/>
      <c r="R35" s="9"/>
      <c r="S35" s="9"/>
      <c r="T35" s="9"/>
      <c r="U35" s="9"/>
    </row>
    <row r="36" spans="16:21" x14ac:dyDescent="0.25">
      <c r="P36" s="11">
        <v>1</v>
      </c>
      <c r="Q36" s="9">
        <v>10</v>
      </c>
      <c r="R36" s="9"/>
      <c r="S36" s="9"/>
      <c r="T36" s="9"/>
      <c r="U36" s="9">
        <v>0</v>
      </c>
    </row>
    <row r="37" spans="16:21" x14ac:dyDescent="0.25">
      <c r="P37" s="11">
        <v>2</v>
      </c>
      <c r="Q37" s="9">
        <v>10</v>
      </c>
      <c r="R37" s="9"/>
      <c r="S37" s="9"/>
      <c r="T37" s="9"/>
      <c r="U37" s="9">
        <v>0</v>
      </c>
    </row>
    <row r="38" spans="16:21" x14ac:dyDescent="0.25">
      <c r="P38" s="11">
        <v>3</v>
      </c>
      <c r="Q38" s="9">
        <v>10</v>
      </c>
      <c r="R38" s="9"/>
      <c r="S38" s="9"/>
      <c r="T38" s="9"/>
      <c r="U38" s="9">
        <v>0</v>
      </c>
    </row>
    <row r="39" spans="16:21" x14ac:dyDescent="0.25">
      <c r="P39" s="11">
        <v>4</v>
      </c>
      <c r="Q39" s="9">
        <v>10</v>
      </c>
      <c r="R39" s="9"/>
      <c r="S39" s="9"/>
      <c r="T39" s="9"/>
      <c r="U39" s="9">
        <v>0</v>
      </c>
    </row>
    <row r="40" spans="16:21" x14ac:dyDescent="0.25">
      <c r="P40" s="11">
        <v>5</v>
      </c>
      <c r="Q40" s="9">
        <v>10</v>
      </c>
      <c r="R40" s="9"/>
      <c r="S40" s="9"/>
      <c r="T40" s="9"/>
      <c r="U40" s="9">
        <v>0</v>
      </c>
    </row>
    <row r="41" spans="16:21" x14ac:dyDescent="0.25">
      <c r="P41" s="11">
        <v>6</v>
      </c>
      <c r="Q41" s="9">
        <v>10</v>
      </c>
      <c r="R41" s="9"/>
      <c r="S41" s="9"/>
      <c r="T41" s="9"/>
      <c r="U41" s="9">
        <v>1</v>
      </c>
    </row>
    <row r="42" spans="16:21" x14ac:dyDescent="0.25">
      <c r="P42" s="11">
        <v>7</v>
      </c>
      <c r="Q42" s="9">
        <v>10</v>
      </c>
      <c r="R42" s="9"/>
      <c r="S42" s="9"/>
      <c r="T42" s="9"/>
      <c r="U42" s="9">
        <v>0</v>
      </c>
    </row>
    <row r="43" spans="16:21" x14ac:dyDescent="0.25">
      <c r="P43" s="11">
        <v>8</v>
      </c>
      <c r="Q43" s="9">
        <v>10</v>
      </c>
      <c r="R43" s="9"/>
      <c r="S43" s="9"/>
      <c r="T43" s="9"/>
      <c r="U43" s="9">
        <v>0</v>
      </c>
    </row>
    <row r="44" spans="16:21" x14ac:dyDescent="0.25">
      <c r="P44" s="11"/>
    </row>
  </sheetData>
  <mergeCells count="8">
    <mergeCell ref="F17:H17"/>
    <mergeCell ref="L17:N17"/>
    <mergeCell ref="F2:H2"/>
    <mergeCell ref="L2:N2"/>
    <mergeCell ref="C16:E16"/>
    <mergeCell ref="F16:H16"/>
    <mergeCell ref="I16:K16"/>
    <mergeCell ref="L16:N1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DD583-4B00-452C-9518-50DF5B6169F1}">
  <dimension ref="B1:AC47"/>
  <sheetViews>
    <sheetView workbookViewId="0">
      <selection activeCell="V51" sqref="V51"/>
    </sheetView>
  </sheetViews>
  <sheetFormatPr defaultRowHeight="15" x14ac:dyDescent="0.25"/>
  <cols>
    <col min="3" max="3" width="25.5703125" bestFit="1" customWidth="1"/>
    <col min="6" max="6" width="12.28515625" bestFit="1" customWidth="1"/>
    <col min="9" max="9" width="33.5703125" bestFit="1" customWidth="1"/>
    <col min="12" max="12" width="12.28515625" bestFit="1" customWidth="1"/>
    <col min="18" max="18" width="25.5703125" bestFit="1" customWidth="1"/>
    <col min="19" max="19" width="26.140625" bestFit="1" customWidth="1"/>
    <col min="20" max="20" width="40.7109375" bestFit="1" customWidth="1"/>
    <col min="21" max="21" width="41.28515625" bestFit="1" customWidth="1"/>
    <col min="26" max="26" width="25.5703125" bestFit="1" customWidth="1"/>
    <col min="27" max="27" width="26.140625" bestFit="1" customWidth="1"/>
    <col min="28" max="28" width="36" bestFit="1" customWidth="1"/>
    <col min="29" max="29" width="36.5703125" bestFit="1" customWidth="1"/>
  </cols>
  <sheetData>
    <row r="1" spans="2:29" x14ac:dyDescent="0.25">
      <c r="P1" s="2" t="s">
        <v>97</v>
      </c>
      <c r="R1" s="2" t="s">
        <v>68</v>
      </c>
      <c r="X1" s="13" t="s">
        <v>84</v>
      </c>
      <c r="Z1" s="2" t="s">
        <v>68</v>
      </c>
    </row>
    <row r="2" spans="2:29" x14ac:dyDescent="0.25">
      <c r="B2" s="2" t="s">
        <v>93</v>
      </c>
      <c r="C2" s="12" t="s">
        <v>7</v>
      </c>
      <c r="D2" s="12"/>
      <c r="F2" s="37" t="s">
        <v>17</v>
      </c>
      <c r="G2" s="37"/>
      <c r="H2" s="37"/>
      <c r="I2" s="12" t="s">
        <v>94</v>
      </c>
      <c r="J2" s="12"/>
      <c r="K2" s="12"/>
      <c r="L2" s="37" t="s">
        <v>95</v>
      </c>
      <c r="M2" s="37"/>
      <c r="N2" s="37"/>
      <c r="Q2" t="s">
        <v>62</v>
      </c>
    </row>
    <row r="3" spans="2:29" x14ac:dyDescent="0.25">
      <c r="P3" t="s">
        <v>76</v>
      </c>
      <c r="Q3" t="s">
        <v>75</v>
      </c>
      <c r="R3" s="12" t="s">
        <v>9</v>
      </c>
      <c r="S3" s="12" t="s">
        <v>8</v>
      </c>
      <c r="T3" s="12" t="s">
        <v>98</v>
      </c>
      <c r="U3" s="12" t="s">
        <v>99</v>
      </c>
      <c r="X3" t="s">
        <v>74</v>
      </c>
      <c r="Y3" s="12" t="s">
        <v>65</v>
      </c>
      <c r="Z3" s="12" t="s">
        <v>9</v>
      </c>
      <c r="AA3" s="12" t="s">
        <v>8</v>
      </c>
      <c r="AB3" s="12" t="s">
        <v>82</v>
      </c>
      <c r="AC3" s="12" t="s">
        <v>83</v>
      </c>
    </row>
    <row r="4" spans="2:29" x14ac:dyDescent="0.25">
      <c r="B4" s="12" t="s">
        <v>62</v>
      </c>
      <c r="C4" t="s">
        <v>60</v>
      </c>
      <c r="D4" t="s">
        <v>27</v>
      </c>
      <c r="E4" t="s">
        <v>61</v>
      </c>
      <c r="F4" t="s">
        <v>60</v>
      </c>
      <c r="G4" t="s">
        <v>27</v>
      </c>
      <c r="H4" t="s">
        <v>61</v>
      </c>
      <c r="I4" t="s">
        <v>60</v>
      </c>
      <c r="J4" t="s">
        <v>27</v>
      </c>
      <c r="K4" t="s">
        <v>61</v>
      </c>
      <c r="L4" t="s">
        <v>60</v>
      </c>
      <c r="M4" t="s">
        <v>27</v>
      </c>
      <c r="N4" t="s">
        <v>61</v>
      </c>
      <c r="P4" s="11">
        <v>1</v>
      </c>
      <c r="Q4" s="9">
        <v>500</v>
      </c>
      <c r="R4" s="9">
        <v>0</v>
      </c>
      <c r="S4" s="9"/>
      <c r="T4" s="9"/>
      <c r="U4" s="9"/>
      <c r="X4" s="11">
        <v>1</v>
      </c>
      <c r="Y4" s="9">
        <v>10</v>
      </c>
      <c r="Z4" s="9">
        <v>0</v>
      </c>
      <c r="AA4" s="9"/>
      <c r="AB4" s="9"/>
      <c r="AC4" s="9"/>
    </row>
    <row r="5" spans="2:29" x14ac:dyDescent="0.25">
      <c r="B5" s="11" t="s">
        <v>4</v>
      </c>
      <c r="C5" s="9">
        <v>2.5555560000000002</v>
      </c>
      <c r="D5" s="9">
        <v>0.175682</v>
      </c>
      <c r="E5" s="9">
        <v>9</v>
      </c>
      <c r="F5" s="9">
        <v>2.875</v>
      </c>
      <c r="G5" s="9">
        <v>0.117851</v>
      </c>
      <c r="H5" s="9">
        <v>8</v>
      </c>
      <c r="I5" s="9">
        <v>2.375</v>
      </c>
      <c r="J5" s="9">
        <v>0.172516</v>
      </c>
      <c r="K5" s="9">
        <v>8</v>
      </c>
      <c r="L5" s="9">
        <v>2.375</v>
      </c>
      <c r="M5" s="9">
        <v>0.172516</v>
      </c>
      <c r="N5" s="9">
        <v>8</v>
      </c>
      <c r="P5" s="11">
        <v>2</v>
      </c>
      <c r="Q5" s="9">
        <v>500</v>
      </c>
      <c r="R5" s="9">
        <v>0</v>
      </c>
      <c r="S5" s="9"/>
      <c r="T5" s="9"/>
      <c r="U5" s="9"/>
      <c r="X5" s="11">
        <v>2</v>
      </c>
      <c r="Y5" s="9">
        <v>10</v>
      </c>
      <c r="Z5" s="9">
        <v>0</v>
      </c>
      <c r="AA5" s="9"/>
      <c r="AB5" s="9"/>
      <c r="AC5" s="9"/>
    </row>
    <row r="6" spans="2:29" x14ac:dyDescent="0.25">
      <c r="B6" s="11">
        <v>100</v>
      </c>
      <c r="C6" s="9">
        <v>2.8888889999999998</v>
      </c>
      <c r="D6" s="9">
        <v>0.20030800000000001</v>
      </c>
      <c r="E6" s="9">
        <v>9</v>
      </c>
      <c r="F6" s="9">
        <v>3.75</v>
      </c>
      <c r="G6" s="9">
        <v>0.154303</v>
      </c>
      <c r="H6" s="9">
        <v>8</v>
      </c>
      <c r="I6" s="9">
        <v>2.5</v>
      </c>
      <c r="J6" s="9">
        <v>0.178174</v>
      </c>
      <c r="K6" s="9">
        <v>8</v>
      </c>
      <c r="L6" s="9">
        <v>2.5</v>
      </c>
      <c r="M6" s="9">
        <v>0.178174</v>
      </c>
      <c r="N6" s="9">
        <v>8</v>
      </c>
      <c r="P6" s="11">
        <v>3</v>
      </c>
      <c r="Q6" s="9">
        <v>500</v>
      </c>
      <c r="R6" s="9">
        <v>0</v>
      </c>
      <c r="S6" s="9"/>
      <c r="T6" s="9"/>
      <c r="U6" s="9"/>
      <c r="X6" s="11">
        <v>3</v>
      </c>
      <c r="Y6" s="9">
        <v>10</v>
      </c>
      <c r="Z6" s="9">
        <v>0</v>
      </c>
      <c r="AA6" s="9"/>
      <c r="AB6" s="9"/>
      <c r="AC6" s="9"/>
    </row>
    <row r="7" spans="2:29" x14ac:dyDescent="0.25">
      <c r="B7" s="11">
        <v>150</v>
      </c>
      <c r="C7" s="9">
        <v>3.1111110000000002</v>
      </c>
      <c r="D7" s="9">
        <v>0.20030800000000001</v>
      </c>
      <c r="E7" s="9">
        <v>9</v>
      </c>
      <c r="F7" s="9">
        <v>4</v>
      </c>
      <c r="G7" s="9">
        <v>0.178174</v>
      </c>
      <c r="H7" s="9">
        <v>8</v>
      </c>
      <c r="I7" s="9">
        <v>2.75</v>
      </c>
      <c r="J7" s="9">
        <v>0.154303</v>
      </c>
      <c r="K7" s="9">
        <v>8</v>
      </c>
      <c r="L7" s="9">
        <v>2.875</v>
      </c>
      <c r="M7" s="9">
        <v>0.21362300000000001</v>
      </c>
      <c r="N7" s="9">
        <v>8</v>
      </c>
      <c r="P7" s="11">
        <v>4</v>
      </c>
      <c r="Q7" s="9">
        <v>500</v>
      </c>
      <c r="R7" s="9">
        <v>0</v>
      </c>
      <c r="S7" s="9"/>
      <c r="T7" s="9"/>
      <c r="U7" s="9"/>
      <c r="X7" s="11">
        <v>4</v>
      </c>
      <c r="Y7" s="9">
        <v>10</v>
      </c>
      <c r="Z7" s="9">
        <v>0</v>
      </c>
      <c r="AA7" s="9"/>
      <c r="AB7" s="9"/>
      <c r="AC7" s="9"/>
    </row>
    <row r="8" spans="2:29" x14ac:dyDescent="0.25">
      <c r="B8" s="11">
        <v>200</v>
      </c>
      <c r="C8" s="9">
        <v>3.3333330000000001</v>
      </c>
      <c r="D8" s="9">
        <v>0.16666700000000001</v>
      </c>
      <c r="E8" s="9">
        <v>9</v>
      </c>
      <c r="F8" s="9">
        <v>4.5</v>
      </c>
      <c r="G8" s="9">
        <v>0.178174</v>
      </c>
      <c r="H8" s="9">
        <v>8</v>
      </c>
      <c r="I8" s="9">
        <v>3.125</v>
      </c>
      <c r="J8" s="9">
        <v>0.27817399999999998</v>
      </c>
      <c r="K8" s="9">
        <v>8</v>
      </c>
      <c r="L8" s="9">
        <v>3.25</v>
      </c>
      <c r="M8" s="9">
        <v>0.154303</v>
      </c>
      <c r="N8" s="9">
        <v>8</v>
      </c>
      <c r="P8" s="11">
        <v>5</v>
      </c>
      <c r="Q8" s="9">
        <v>500</v>
      </c>
      <c r="R8" s="9">
        <v>0</v>
      </c>
      <c r="S8" s="9"/>
      <c r="T8" s="9"/>
      <c r="U8" s="9"/>
      <c r="X8" s="11">
        <v>5</v>
      </c>
      <c r="Y8" s="9">
        <v>10</v>
      </c>
      <c r="Z8" s="9">
        <v>0</v>
      </c>
      <c r="AA8" s="9"/>
      <c r="AB8" s="9"/>
      <c r="AC8" s="9"/>
    </row>
    <row r="9" spans="2:29" x14ac:dyDescent="0.25">
      <c r="B9" s="11">
        <v>250</v>
      </c>
      <c r="C9" s="9">
        <v>3.6666669999999999</v>
      </c>
      <c r="D9" s="9">
        <v>0.16666700000000001</v>
      </c>
      <c r="E9" s="9">
        <v>9</v>
      </c>
      <c r="F9" s="9">
        <v>4.5</v>
      </c>
      <c r="G9" s="9">
        <v>0.178174</v>
      </c>
      <c r="H9" s="9">
        <v>8</v>
      </c>
      <c r="I9" s="9">
        <v>3.5</v>
      </c>
      <c r="J9" s="9">
        <v>0.178174</v>
      </c>
      <c r="K9" s="9">
        <v>8</v>
      </c>
      <c r="L9" s="9">
        <v>3.375</v>
      </c>
      <c r="M9" s="9">
        <v>0.172516</v>
      </c>
      <c r="N9" s="9">
        <v>8</v>
      </c>
      <c r="P9" s="11">
        <v>6</v>
      </c>
      <c r="Q9" s="9">
        <v>500</v>
      </c>
      <c r="R9" s="9">
        <v>0</v>
      </c>
      <c r="S9" s="9"/>
      <c r="T9" s="9"/>
      <c r="U9" s="9"/>
      <c r="X9" s="11">
        <v>6</v>
      </c>
      <c r="Y9" s="9">
        <v>10</v>
      </c>
      <c r="Z9" s="9">
        <v>0</v>
      </c>
      <c r="AA9" s="9"/>
      <c r="AB9" s="9"/>
      <c r="AC9" s="9"/>
    </row>
    <row r="10" spans="2:29" x14ac:dyDescent="0.25">
      <c r="B10" s="11">
        <v>300</v>
      </c>
      <c r="C10" s="9">
        <v>3.8888889999999998</v>
      </c>
      <c r="D10" s="9">
        <v>0.111111</v>
      </c>
      <c r="E10" s="9">
        <v>9</v>
      </c>
      <c r="F10" s="9">
        <v>4.625</v>
      </c>
      <c r="G10" s="9">
        <v>0.172516</v>
      </c>
      <c r="H10" s="9">
        <v>8</v>
      </c>
      <c r="I10" s="9">
        <v>3.75</v>
      </c>
      <c r="J10" s="9">
        <v>0.154303</v>
      </c>
      <c r="K10" s="9">
        <v>8</v>
      </c>
      <c r="L10" s="9">
        <v>3.5</v>
      </c>
      <c r="M10" s="9">
        <v>0.178174</v>
      </c>
      <c r="N10" s="9">
        <v>8</v>
      </c>
      <c r="P10" s="11">
        <v>7</v>
      </c>
      <c r="Q10" s="9">
        <v>500</v>
      </c>
      <c r="R10" s="9">
        <v>0</v>
      </c>
      <c r="S10" s="9"/>
      <c r="T10" s="9"/>
      <c r="U10" s="9"/>
      <c r="X10" s="11">
        <v>7</v>
      </c>
      <c r="Y10" s="9">
        <v>10</v>
      </c>
      <c r="Z10" s="9">
        <v>1</v>
      </c>
      <c r="AA10" s="9"/>
      <c r="AB10" s="9"/>
      <c r="AC10" s="9"/>
    </row>
    <row r="11" spans="2:29" x14ac:dyDescent="0.25">
      <c r="B11" s="11">
        <v>350</v>
      </c>
      <c r="C11" s="9">
        <v>3.8888889999999998</v>
      </c>
      <c r="D11" s="9">
        <v>0.111111</v>
      </c>
      <c r="E11" s="9">
        <v>9</v>
      </c>
      <c r="F11" s="9">
        <v>4.75</v>
      </c>
      <c r="G11" s="9">
        <v>0.154303</v>
      </c>
      <c r="H11" s="9">
        <v>8</v>
      </c>
      <c r="I11" s="9">
        <v>3.875</v>
      </c>
      <c r="J11" s="9">
        <v>0.117851</v>
      </c>
      <c r="K11" s="9">
        <v>8</v>
      </c>
      <c r="L11" s="9">
        <v>3.75</v>
      </c>
      <c r="M11" s="9">
        <v>0.154303</v>
      </c>
      <c r="N11" s="9">
        <v>8</v>
      </c>
      <c r="P11" s="11">
        <v>8</v>
      </c>
      <c r="Q11" s="9">
        <v>500</v>
      </c>
      <c r="R11" s="9">
        <v>0</v>
      </c>
      <c r="S11" s="9"/>
      <c r="T11" s="9"/>
      <c r="U11" s="9"/>
      <c r="X11" s="11">
        <v>8</v>
      </c>
      <c r="Y11" s="9">
        <v>10</v>
      </c>
      <c r="Z11" s="9">
        <v>0</v>
      </c>
      <c r="AA11" s="9"/>
      <c r="AB11" s="9"/>
      <c r="AC11" s="9"/>
    </row>
    <row r="12" spans="2:29" x14ac:dyDescent="0.25">
      <c r="B12" s="11">
        <v>400</v>
      </c>
      <c r="C12" s="9">
        <v>4</v>
      </c>
      <c r="D12" s="9">
        <v>0</v>
      </c>
      <c r="E12" s="9">
        <v>9</v>
      </c>
      <c r="F12" s="9">
        <v>4.875</v>
      </c>
      <c r="G12" s="9">
        <v>0.21362300000000001</v>
      </c>
      <c r="H12" s="9">
        <v>8</v>
      </c>
      <c r="I12" s="9">
        <v>3.875</v>
      </c>
      <c r="J12" s="9">
        <v>0.117851</v>
      </c>
      <c r="K12" s="9">
        <v>8</v>
      </c>
      <c r="L12" s="9">
        <v>3.75</v>
      </c>
      <c r="M12" s="9">
        <v>0.154303</v>
      </c>
      <c r="N12" s="9">
        <v>8</v>
      </c>
      <c r="P12" s="11">
        <v>9</v>
      </c>
      <c r="Q12" s="9">
        <v>500</v>
      </c>
      <c r="R12" s="9">
        <v>0</v>
      </c>
      <c r="S12" s="9"/>
      <c r="T12" s="9"/>
      <c r="U12" s="9"/>
      <c r="X12" s="11">
        <v>9</v>
      </c>
      <c r="Y12" s="9">
        <v>10</v>
      </c>
      <c r="Z12" s="9">
        <v>0</v>
      </c>
      <c r="AA12" s="9"/>
      <c r="AB12" s="9"/>
      <c r="AC12" s="9"/>
    </row>
    <row r="13" spans="2:29" x14ac:dyDescent="0.25">
      <c r="B13" s="11">
        <v>450</v>
      </c>
      <c r="C13" s="9">
        <v>4.1111110000000002</v>
      </c>
      <c r="D13" s="9">
        <v>0.111111</v>
      </c>
      <c r="E13" s="9">
        <v>9</v>
      </c>
      <c r="F13" s="9">
        <v>5.25</v>
      </c>
      <c r="G13" s="9">
        <v>0.23570199999999999</v>
      </c>
      <c r="H13" s="9">
        <v>8</v>
      </c>
      <c r="I13" s="9">
        <v>3.875</v>
      </c>
      <c r="J13" s="9">
        <v>0.117851</v>
      </c>
      <c r="K13" s="9">
        <v>8</v>
      </c>
      <c r="L13" s="9">
        <v>4</v>
      </c>
      <c r="M13" s="9">
        <v>0.178174</v>
      </c>
      <c r="N13" s="9">
        <v>8</v>
      </c>
      <c r="P13" s="11"/>
      <c r="Q13" s="9"/>
      <c r="R13" s="9"/>
      <c r="S13" s="9"/>
      <c r="T13" s="9"/>
      <c r="U13" s="9"/>
      <c r="X13" s="11">
        <v>10</v>
      </c>
      <c r="Y13" s="9">
        <v>10</v>
      </c>
      <c r="Z13" s="9">
        <v>1</v>
      </c>
      <c r="AA13" s="9"/>
      <c r="AB13" s="9"/>
      <c r="AC13" s="9"/>
    </row>
    <row r="14" spans="2:29" x14ac:dyDescent="0.25">
      <c r="B14" s="11">
        <v>500</v>
      </c>
      <c r="C14" s="9">
        <v>4.4444439999999998</v>
      </c>
      <c r="D14" s="9">
        <v>0.175682</v>
      </c>
      <c r="E14" s="9">
        <v>9</v>
      </c>
      <c r="F14" s="9">
        <v>5.5</v>
      </c>
      <c r="G14" s="9">
        <v>0.178174</v>
      </c>
      <c r="H14" s="9">
        <v>8</v>
      </c>
      <c r="I14" s="9">
        <v>3.875</v>
      </c>
      <c r="J14" s="9">
        <v>0.117851</v>
      </c>
      <c r="K14" s="9">
        <v>8</v>
      </c>
      <c r="L14" s="9">
        <v>4</v>
      </c>
      <c r="M14" s="9">
        <v>0.178174</v>
      </c>
      <c r="N14" s="9">
        <v>8</v>
      </c>
      <c r="P14" s="11">
        <v>1</v>
      </c>
      <c r="Q14" s="9">
        <v>450</v>
      </c>
      <c r="R14" s="9"/>
      <c r="S14" s="9">
        <v>1</v>
      </c>
      <c r="T14" s="9"/>
      <c r="U14" s="9"/>
      <c r="X14" s="11"/>
      <c r="Y14" s="9"/>
      <c r="Z14" s="9"/>
      <c r="AA14" s="9"/>
      <c r="AB14" s="9"/>
      <c r="AC14" s="9"/>
    </row>
    <row r="15" spans="2:29" x14ac:dyDescent="0.25">
      <c r="P15" s="11">
        <v>2</v>
      </c>
      <c r="Q15" s="9">
        <v>500</v>
      </c>
      <c r="R15" s="9"/>
      <c r="S15" s="9">
        <v>0</v>
      </c>
      <c r="T15" s="9"/>
      <c r="U15" s="9"/>
      <c r="X15" s="11">
        <v>1</v>
      </c>
      <c r="Y15" s="9">
        <v>10</v>
      </c>
      <c r="Z15" s="9"/>
      <c r="AA15" s="9">
        <v>1</v>
      </c>
      <c r="AB15" s="9"/>
      <c r="AC15" s="9"/>
    </row>
    <row r="16" spans="2:29" x14ac:dyDescent="0.25"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P16" s="11">
        <v>3</v>
      </c>
      <c r="Q16" s="9">
        <v>500</v>
      </c>
      <c r="R16" s="9"/>
      <c r="S16" s="9">
        <v>0</v>
      </c>
      <c r="T16" s="9"/>
      <c r="U16" s="9"/>
      <c r="X16" s="11">
        <v>2</v>
      </c>
      <c r="Y16" s="9">
        <v>10</v>
      </c>
      <c r="Z16" s="9"/>
      <c r="AA16" s="9">
        <v>0</v>
      </c>
      <c r="AB16" s="9"/>
      <c r="AC16" s="9"/>
    </row>
    <row r="17" spans="2:29" x14ac:dyDescent="0.25">
      <c r="B17" s="2" t="s">
        <v>96</v>
      </c>
      <c r="C17" s="12" t="s">
        <v>7</v>
      </c>
      <c r="D17" s="12"/>
      <c r="F17" s="37" t="s">
        <v>17</v>
      </c>
      <c r="G17" s="37"/>
      <c r="H17" s="37"/>
      <c r="I17" s="12" t="s">
        <v>94</v>
      </c>
      <c r="J17" s="12"/>
      <c r="K17" s="12"/>
      <c r="L17" s="37" t="s">
        <v>95</v>
      </c>
      <c r="M17" s="37"/>
      <c r="N17" s="37"/>
      <c r="P17" s="11">
        <v>4</v>
      </c>
      <c r="Q17" s="9">
        <v>450</v>
      </c>
      <c r="R17" s="9"/>
      <c r="S17" s="9">
        <v>1</v>
      </c>
      <c r="T17" s="9"/>
      <c r="U17" s="9"/>
      <c r="X17" s="11">
        <v>3</v>
      </c>
      <c r="Y17" s="9">
        <v>5</v>
      </c>
      <c r="Z17" s="9"/>
      <c r="AA17" s="9">
        <v>1</v>
      </c>
      <c r="AB17" s="9"/>
      <c r="AC17" s="9"/>
    </row>
    <row r="18" spans="2:29" x14ac:dyDescent="0.25">
      <c r="P18" s="11">
        <v>5</v>
      </c>
      <c r="Q18" s="9">
        <v>500</v>
      </c>
      <c r="R18" s="9"/>
      <c r="S18" s="9">
        <v>0</v>
      </c>
      <c r="T18" s="9"/>
      <c r="U18" s="9"/>
      <c r="X18" s="11">
        <v>4</v>
      </c>
      <c r="Y18" s="9">
        <v>5</v>
      </c>
      <c r="Z18" s="9"/>
      <c r="AA18" s="9">
        <v>1</v>
      </c>
      <c r="AB18" s="9"/>
      <c r="AC18" s="9"/>
    </row>
    <row r="19" spans="2:29" x14ac:dyDescent="0.25">
      <c r="B19" s="12" t="s">
        <v>6</v>
      </c>
      <c r="C19" t="s">
        <v>60</v>
      </c>
      <c r="D19" t="s">
        <v>27</v>
      </c>
      <c r="E19" t="s">
        <v>61</v>
      </c>
      <c r="F19" t="s">
        <v>60</v>
      </c>
      <c r="G19" t="s">
        <v>27</v>
      </c>
      <c r="H19" t="s">
        <v>61</v>
      </c>
      <c r="I19" t="s">
        <v>60</v>
      </c>
      <c r="J19" t="s">
        <v>27</v>
      </c>
      <c r="K19" t="s">
        <v>61</v>
      </c>
      <c r="L19" t="s">
        <v>60</v>
      </c>
      <c r="M19" t="s">
        <v>27</v>
      </c>
      <c r="N19" t="s">
        <v>61</v>
      </c>
      <c r="P19" s="11">
        <v>6</v>
      </c>
      <c r="Q19" s="9">
        <v>500</v>
      </c>
      <c r="R19" s="9"/>
      <c r="S19" s="9">
        <v>1</v>
      </c>
      <c r="T19" s="9"/>
      <c r="U19" s="9"/>
      <c r="X19" s="11">
        <v>5</v>
      </c>
      <c r="Y19" s="9">
        <v>10</v>
      </c>
      <c r="Z19" s="9"/>
      <c r="AA19" s="9">
        <v>0</v>
      </c>
      <c r="AB19" s="9"/>
      <c r="AC19" s="9"/>
    </row>
    <row r="20" spans="2:29" x14ac:dyDescent="0.25">
      <c r="B20" s="15" t="s">
        <v>13</v>
      </c>
      <c r="C20" s="9">
        <v>0</v>
      </c>
      <c r="D20" s="9">
        <v>0</v>
      </c>
      <c r="E20" s="9">
        <v>10</v>
      </c>
      <c r="F20" s="9">
        <v>0</v>
      </c>
      <c r="G20" s="9">
        <v>0</v>
      </c>
      <c r="H20" s="9">
        <v>9</v>
      </c>
      <c r="I20" s="9">
        <v>0</v>
      </c>
      <c r="J20" s="9">
        <v>0</v>
      </c>
      <c r="K20" s="9">
        <v>11</v>
      </c>
      <c r="L20" s="9">
        <v>0.18181800000000001</v>
      </c>
      <c r="M20" s="9">
        <v>0.21081900000000001</v>
      </c>
      <c r="N20" s="9">
        <v>11</v>
      </c>
      <c r="P20" s="11">
        <v>7</v>
      </c>
      <c r="Q20" s="9">
        <v>500</v>
      </c>
      <c r="R20" s="9"/>
      <c r="S20" s="9">
        <v>0</v>
      </c>
      <c r="T20" s="9"/>
      <c r="U20" s="9"/>
      <c r="X20" s="11">
        <v>6</v>
      </c>
      <c r="Y20" s="9">
        <v>10</v>
      </c>
      <c r="Z20" s="9"/>
      <c r="AA20" s="9">
        <v>1</v>
      </c>
      <c r="AB20" s="9"/>
      <c r="AC20" s="9"/>
    </row>
    <row r="21" spans="2:29" x14ac:dyDescent="0.25">
      <c r="B21" s="15" t="s">
        <v>5</v>
      </c>
      <c r="C21" s="9">
        <v>1.4</v>
      </c>
      <c r="D21" s="9">
        <v>0.358323</v>
      </c>
      <c r="E21" s="9">
        <v>10</v>
      </c>
      <c r="F21" s="9">
        <v>2.7777780000000001</v>
      </c>
      <c r="G21" s="9">
        <v>0.27777800000000002</v>
      </c>
      <c r="H21" s="9">
        <v>9</v>
      </c>
      <c r="I21" s="9">
        <v>1.0909089999999999</v>
      </c>
      <c r="J21" s="9">
        <v>0.35136400000000001</v>
      </c>
      <c r="K21" s="9">
        <v>11</v>
      </c>
      <c r="L21" s="9">
        <v>0.54545500000000002</v>
      </c>
      <c r="M21" s="9">
        <v>0.32203100000000001</v>
      </c>
      <c r="N21" s="9">
        <v>11</v>
      </c>
      <c r="P21" s="11">
        <v>8</v>
      </c>
      <c r="Q21" s="9">
        <v>400</v>
      </c>
      <c r="R21" s="9"/>
      <c r="S21" s="9">
        <v>1</v>
      </c>
      <c r="T21" s="9"/>
      <c r="U21" s="9"/>
      <c r="X21" s="11">
        <v>7</v>
      </c>
      <c r="Y21" s="9">
        <v>10</v>
      </c>
      <c r="Z21" s="9"/>
      <c r="AA21" s="9">
        <v>1</v>
      </c>
      <c r="AB21" s="9"/>
      <c r="AC21" s="9"/>
    </row>
    <row r="22" spans="2:29" x14ac:dyDescent="0.25">
      <c r="B22" s="15" t="s">
        <v>0</v>
      </c>
      <c r="C22" s="9">
        <v>2.7</v>
      </c>
      <c r="D22" s="9">
        <v>0.22498299999999999</v>
      </c>
      <c r="E22" s="9">
        <v>10</v>
      </c>
      <c r="F22" s="9">
        <v>4.4444439999999998</v>
      </c>
      <c r="G22" s="9">
        <v>0.37679600000000002</v>
      </c>
      <c r="H22" s="9">
        <v>9</v>
      </c>
      <c r="I22" s="9">
        <v>1.818182</v>
      </c>
      <c r="J22" s="9">
        <v>0.21081900000000001</v>
      </c>
      <c r="K22" s="9">
        <v>11</v>
      </c>
      <c r="L22" s="9">
        <v>2.2727270000000002</v>
      </c>
      <c r="M22" s="9">
        <v>0.22498299999999999</v>
      </c>
      <c r="N22" s="9">
        <v>11</v>
      </c>
      <c r="P22" s="11"/>
      <c r="Q22" s="9"/>
      <c r="R22" s="9"/>
      <c r="S22" s="9"/>
      <c r="T22" s="9"/>
      <c r="U22" s="9"/>
      <c r="X22" s="11">
        <v>8</v>
      </c>
      <c r="Y22" s="9">
        <v>10</v>
      </c>
      <c r="Z22" s="9"/>
      <c r="AA22" s="9">
        <v>1</v>
      </c>
      <c r="AB22" s="9"/>
      <c r="AC22" s="9"/>
    </row>
    <row r="23" spans="2:29" x14ac:dyDescent="0.25">
      <c r="B23" s="15" t="s">
        <v>1</v>
      </c>
      <c r="C23" s="9">
        <v>4.4000000000000004</v>
      </c>
      <c r="D23" s="9">
        <v>0.39126300000000003</v>
      </c>
      <c r="E23" s="9">
        <v>10</v>
      </c>
      <c r="F23" s="9">
        <v>5.5714290000000002</v>
      </c>
      <c r="G23" s="9">
        <v>0.178174</v>
      </c>
      <c r="H23" s="9">
        <v>9</v>
      </c>
      <c r="I23" s="9">
        <v>2.454545</v>
      </c>
      <c r="J23" s="9">
        <v>0.175682</v>
      </c>
      <c r="K23" s="9">
        <v>11</v>
      </c>
      <c r="L23" s="9">
        <v>3.2727270000000002</v>
      </c>
      <c r="M23" s="9">
        <v>0.34426499999999999</v>
      </c>
      <c r="N23" s="9">
        <v>11</v>
      </c>
      <c r="P23" s="11"/>
      <c r="Q23" s="9"/>
      <c r="R23" s="9"/>
      <c r="S23" s="9"/>
      <c r="T23" s="9"/>
      <c r="U23" s="9"/>
      <c r="X23" s="11">
        <v>9</v>
      </c>
      <c r="Y23" s="9">
        <v>10</v>
      </c>
      <c r="Z23" s="9"/>
      <c r="AA23" s="9">
        <v>0</v>
      </c>
      <c r="AB23" s="9"/>
      <c r="AC23" s="9"/>
    </row>
    <row r="24" spans="2:29" x14ac:dyDescent="0.25">
      <c r="P24" s="11"/>
      <c r="Q24" s="9"/>
      <c r="R24" s="9"/>
      <c r="S24" s="9"/>
      <c r="T24" s="9"/>
      <c r="U24" s="9"/>
      <c r="X24" s="11"/>
      <c r="Y24" s="9"/>
      <c r="Z24" s="9"/>
      <c r="AA24" s="9"/>
      <c r="AB24" s="9"/>
      <c r="AC24" s="9"/>
    </row>
    <row r="25" spans="2:29" x14ac:dyDescent="0.25">
      <c r="P25" s="11">
        <v>1</v>
      </c>
      <c r="Q25" s="9">
        <v>500</v>
      </c>
      <c r="R25" s="9"/>
      <c r="S25" s="9"/>
      <c r="T25" s="9">
        <v>0</v>
      </c>
      <c r="U25" s="9"/>
      <c r="X25" s="11">
        <v>1</v>
      </c>
      <c r="Y25" s="9">
        <v>10</v>
      </c>
      <c r="Z25" s="9"/>
      <c r="AA25" s="9"/>
      <c r="AB25" s="9">
        <v>0</v>
      </c>
      <c r="AC25" s="9"/>
    </row>
    <row r="26" spans="2:29" x14ac:dyDescent="0.25">
      <c r="P26" s="11">
        <v>2</v>
      </c>
      <c r="Q26" s="9">
        <v>500</v>
      </c>
      <c r="R26" s="9"/>
      <c r="S26" s="9"/>
      <c r="T26" s="9">
        <v>0</v>
      </c>
      <c r="U26" s="9"/>
      <c r="X26" s="11">
        <v>2</v>
      </c>
      <c r="Y26" s="9">
        <v>10</v>
      </c>
      <c r="Z26" s="9"/>
      <c r="AA26" s="9"/>
      <c r="AB26" s="9">
        <v>0</v>
      </c>
      <c r="AC26" s="9"/>
    </row>
    <row r="27" spans="2:29" x14ac:dyDescent="0.25">
      <c r="P27" s="11">
        <v>3</v>
      </c>
      <c r="Q27" s="9">
        <v>500</v>
      </c>
      <c r="R27" s="9"/>
      <c r="S27" s="9"/>
      <c r="T27" s="9">
        <v>0</v>
      </c>
      <c r="U27" s="9"/>
      <c r="X27" s="11">
        <v>3</v>
      </c>
      <c r="Y27" s="9">
        <v>10</v>
      </c>
      <c r="Z27" s="9"/>
      <c r="AA27" s="9"/>
      <c r="AB27" s="9">
        <v>0</v>
      </c>
      <c r="AC27" s="9"/>
    </row>
    <row r="28" spans="2:29" x14ac:dyDescent="0.25">
      <c r="P28" s="11">
        <v>4</v>
      </c>
      <c r="Q28" s="9">
        <v>500</v>
      </c>
      <c r="R28" s="9"/>
      <c r="S28" s="9"/>
      <c r="T28" s="9">
        <v>0</v>
      </c>
      <c r="U28" s="9"/>
      <c r="X28" s="11">
        <v>4</v>
      </c>
      <c r="Y28" s="9">
        <v>10</v>
      </c>
      <c r="Z28" s="9"/>
      <c r="AA28" s="9"/>
      <c r="AB28" s="9">
        <v>0</v>
      </c>
      <c r="AC28" s="9"/>
    </row>
    <row r="29" spans="2:29" x14ac:dyDescent="0.25">
      <c r="P29" s="11">
        <v>5</v>
      </c>
      <c r="Q29" s="9">
        <v>500</v>
      </c>
      <c r="R29" s="9"/>
      <c r="S29" s="9"/>
      <c r="T29" s="9">
        <v>0</v>
      </c>
      <c r="U29" s="9"/>
      <c r="X29" s="11">
        <v>5</v>
      </c>
      <c r="Y29" s="9">
        <v>10</v>
      </c>
      <c r="Z29" s="9"/>
      <c r="AA29" s="9"/>
      <c r="AB29" s="9">
        <v>0</v>
      </c>
      <c r="AC29" s="9"/>
    </row>
    <row r="30" spans="2:29" x14ac:dyDescent="0.25">
      <c r="P30" s="11">
        <v>6</v>
      </c>
      <c r="Q30" s="9">
        <v>500</v>
      </c>
      <c r="R30" s="9"/>
      <c r="S30" s="9"/>
      <c r="T30" s="9">
        <v>0</v>
      </c>
      <c r="U30" s="9"/>
      <c r="X30" s="11">
        <v>6</v>
      </c>
      <c r="Y30" s="9">
        <v>10</v>
      </c>
      <c r="Z30" s="9"/>
      <c r="AA30" s="9"/>
      <c r="AB30" s="9">
        <v>0</v>
      </c>
      <c r="AC30" s="9"/>
    </row>
    <row r="31" spans="2:29" x14ac:dyDescent="0.25">
      <c r="P31" s="11">
        <v>7</v>
      </c>
      <c r="Q31" s="9">
        <v>500</v>
      </c>
      <c r="R31" s="9"/>
      <c r="S31" s="9"/>
      <c r="T31" s="9">
        <v>0</v>
      </c>
      <c r="U31" s="9"/>
      <c r="X31" s="11">
        <v>7</v>
      </c>
      <c r="Y31" s="9">
        <v>10</v>
      </c>
      <c r="Z31" s="9"/>
      <c r="AA31" s="9"/>
      <c r="AB31" s="9">
        <v>0</v>
      </c>
      <c r="AC31" s="9"/>
    </row>
    <row r="32" spans="2:29" x14ac:dyDescent="0.25">
      <c r="P32" s="11">
        <v>8</v>
      </c>
      <c r="Q32" s="9">
        <v>500</v>
      </c>
      <c r="R32" s="9"/>
      <c r="S32" s="9"/>
      <c r="T32" s="9">
        <v>0</v>
      </c>
      <c r="U32" s="9"/>
      <c r="X32" s="11">
        <v>8</v>
      </c>
      <c r="Y32" s="9">
        <v>10</v>
      </c>
      <c r="Z32" s="9"/>
      <c r="AA32" s="9"/>
      <c r="AB32" s="9">
        <v>0</v>
      </c>
      <c r="AC32" s="9"/>
    </row>
    <row r="33" spans="16:29" x14ac:dyDescent="0.25">
      <c r="P33" s="11"/>
      <c r="Q33" s="9"/>
      <c r="R33" s="9"/>
      <c r="S33" s="9"/>
      <c r="T33" s="9"/>
      <c r="U33" s="9"/>
      <c r="X33" s="11">
        <v>9</v>
      </c>
      <c r="Y33" s="9">
        <v>10</v>
      </c>
      <c r="Z33" s="9"/>
      <c r="AA33" s="9"/>
      <c r="AB33" s="9">
        <v>0</v>
      </c>
      <c r="AC33" s="9"/>
    </row>
    <row r="34" spans="16:29" x14ac:dyDescent="0.25">
      <c r="P34" s="11"/>
      <c r="Q34" s="9"/>
      <c r="R34" s="9"/>
      <c r="S34" s="9"/>
      <c r="T34" s="9"/>
      <c r="U34" s="9"/>
      <c r="X34" s="11">
        <v>10</v>
      </c>
      <c r="Y34" s="9">
        <v>10</v>
      </c>
      <c r="Z34" s="9"/>
      <c r="AA34" s="9"/>
      <c r="AB34" s="9">
        <v>0</v>
      </c>
      <c r="AC34" s="9"/>
    </row>
    <row r="35" spans="16:29" x14ac:dyDescent="0.25">
      <c r="P35" s="11">
        <v>1</v>
      </c>
      <c r="Q35" s="9">
        <v>500</v>
      </c>
      <c r="R35" s="9"/>
      <c r="S35" s="9"/>
      <c r="T35" s="9"/>
      <c r="U35" s="9">
        <v>0</v>
      </c>
      <c r="X35" s="11">
        <v>11</v>
      </c>
      <c r="Y35" s="9">
        <v>10</v>
      </c>
      <c r="Z35" s="9"/>
      <c r="AA35" s="9"/>
      <c r="AB35" s="9">
        <v>0</v>
      </c>
      <c r="AC35" s="9"/>
    </row>
    <row r="36" spans="16:29" x14ac:dyDescent="0.25">
      <c r="P36" s="11">
        <v>2</v>
      </c>
      <c r="Q36" s="9">
        <v>500</v>
      </c>
      <c r="R36" s="9"/>
      <c r="S36" s="9"/>
      <c r="T36" s="9"/>
      <c r="U36" s="9">
        <v>0</v>
      </c>
      <c r="X36" s="11"/>
      <c r="Y36" s="9"/>
      <c r="Z36" s="9"/>
      <c r="AA36" s="9"/>
      <c r="AB36" s="9"/>
      <c r="AC36" s="9"/>
    </row>
    <row r="37" spans="16:29" x14ac:dyDescent="0.25">
      <c r="P37" s="11">
        <v>3</v>
      </c>
      <c r="Q37" s="9">
        <v>500</v>
      </c>
      <c r="R37" s="9"/>
      <c r="S37" s="9"/>
      <c r="T37" s="9"/>
      <c r="U37" s="9">
        <v>0</v>
      </c>
      <c r="X37" s="11">
        <v>1</v>
      </c>
      <c r="Y37" s="9">
        <v>10</v>
      </c>
      <c r="Z37" s="9"/>
      <c r="AA37" s="9"/>
      <c r="AB37" s="9"/>
      <c r="AC37" s="9">
        <v>0</v>
      </c>
    </row>
    <row r="38" spans="16:29" x14ac:dyDescent="0.25">
      <c r="P38" s="11">
        <v>4</v>
      </c>
      <c r="Q38" s="9">
        <v>500</v>
      </c>
      <c r="R38" s="9"/>
      <c r="S38" s="9"/>
      <c r="T38" s="9"/>
      <c r="U38" s="9">
        <v>0</v>
      </c>
      <c r="X38" s="11">
        <v>2</v>
      </c>
      <c r="Y38" s="9">
        <v>10</v>
      </c>
      <c r="Z38" s="9"/>
      <c r="AA38" s="9"/>
      <c r="AB38" s="9"/>
      <c r="AC38" s="9">
        <v>0</v>
      </c>
    </row>
    <row r="39" spans="16:29" x14ac:dyDescent="0.25">
      <c r="P39" s="11">
        <v>5</v>
      </c>
      <c r="Q39" s="9">
        <v>500</v>
      </c>
      <c r="R39" s="9"/>
      <c r="S39" s="9"/>
      <c r="T39" s="9"/>
      <c r="U39" s="9">
        <v>0</v>
      </c>
      <c r="X39" s="11">
        <v>3</v>
      </c>
      <c r="Y39" s="9">
        <v>10</v>
      </c>
      <c r="Z39" s="9"/>
      <c r="AA39" s="9"/>
      <c r="AB39" s="9"/>
      <c r="AC39" s="9">
        <v>0</v>
      </c>
    </row>
    <row r="40" spans="16:29" x14ac:dyDescent="0.25">
      <c r="P40" s="11">
        <v>6</v>
      </c>
      <c r="Q40" s="9">
        <v>500</v>
      </c>
      <c r="R40" s="9"/>
      <c r="S40" s="9"/>
      <c r="T40" s="9"/>
      <c r="U40" s="9">
        <v>0</v>
      </c>
      <c r="X40" s="11">
        <v>4</v>
      </c>
      <c r="Y40" s="9">
        <v>10</v>
      </c>
      <c r="Z40" s="9"/>
      <c r="AA40" s="9"/>
      <c r="AB40" s="9"/>
      <c r="AC40" s="9">
        <v>0</v>
      </c>
    </row>
    <row r="41" spans="16:29" x14ac:dyDescent="0.25">
      <c r="P41" s="11">
        <v>7</v>
      </c>
      <c r="Q41" s="9">
        <v>500</v>
      </c>
      <c r="R41" s="9"/>
      <c r="S41" s="9"/>
      <c r="T41" s="9"/>
      <c r="U41" s="9">
        <v>0</v>
      </c>
      <c r="X41" s="11">
        <v>5</v>
      </c>
      <c r="Y41" s="9">
        <v>10</v>
      </c>
      <c r="Z41" s="9"/>
      <c r="AA41" s="9"/>
      <c r="AB41" s="9"/>
      <c r="AC41" s="9">
        <v>0</v>
      </c>
    </row>
    <row r="42" spans="16:29" x14ac:dyDescent="0.25">
      <c r="P42" s="11">
        <v>8</v>
      </c>
      <c r="Q42" s="9">
        <v>500</v>
      </c>
      <c r="U42" s="9">
        <v>0</v>
      </c>
      <c r="X42" s="11">
        <v>6</v>
      </c>
      <c r="Y42" s="9">
        <v>10</v>
      </c>
      <c r="Z42" s="9"/>
      <c r="AA42" s="9"/>
      <c r="AB42" s="9"/>
      <c r="AC42" s="9">
        <v>0</v>
      </c>
    </row>
    <row r="43" spans="16:29" x14ac:dyDescent="0.25">
      <c r="X43" s="11">
        <v>7</v>
      </c>
      <c r="Y43" s="9">
        <v>10</v>
      </c>
      <c r="Z43" s="9"/>
      <c r="AA43" s="9"/>
      <c r="AB43" s="9"/>
      <c r="AC43" s="9">
        <v>0</v>
      </c>
    </row>
    <row r="44" spans="16:29" x14ac:dyDescent="0.25">
      <c r="X44" s="11">
        <v>8</v>
      </c>
      <c r="Y44" s="9">
        <v>10</v>
      </c>
      <c r="Z44" s="9"/>
      <c r="AA44" s="9"/>
      <c r="AB44" s="9"/>
      <c r="AC44" s="9">
        <v>0</v>
      </c>
    </row>
    <row r="45" spans="16:29" x14ac:dyDescent="0.25">
      <c r="X45" s="11">
        <v>9</v>
      </c>
      <c r="Y45" s="9">
        <v>10</v>
      </c>
      <c r="Z45" s="9"/>
      <c r="AA45" s="9"/>
      <c r="AB45" s="9"/>
      <c r="AC45" s="9">
        <v>0</v>
      </c>
    </row>
    <row r="46" spans="16:29" x14ac:dyDescent="0.25">
      <c r="X46" s="11">
        <v>10</v>
      </c>
      <c r="Y46" s="9">
        <v>10</v>
      </c>
      <c r="Z46" s="9"/>
      <c r="AA46" s="9"/>
      <c r="AB46" s="9"/>
      <c r="AC46" s="9">
        <v>0</v>
      </c>
    </row>
    <row r="47" spans="16:29" x14ac:dyDescent="0.25">
      <c r="X47" s="11">
        <v>11</v>
      </c>
      <c r="Y47" s="9">
        <v>10</v>
      </c>
      <c r="Z47" s="9"/>
      <c r="AA47" s="9"/>
      <c r="AB47" s="9"/>
      <c r="AC47" s="9">
        <v>0</v>
      </c>
    </row>
  </sheetData>
  <mergeCells count="8">
    <mergeCell ref="F17:H17"/>
    <mergeCell ref="L17:N17"/>
    <mergeCell ref="F2:H2"/>
    <mergeCell ref="L2:N2"/>
    <mergeCell ref="C16:E16"/>
    <mergeCell ref="F16:H16"/>
    <mergeCell ref="I16:K16"/>
    <mergeCell ref="L16:N1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84616A-0CEB-4E3D-8DB6-ED724CE41773}">
  <dimension ref="B1:U43"/>
  <sheetViews>
    <sheetView tabSelected="1" workbookViewId="0">
      <selection activeCell="S24" sqref="S24"/>
    </sheetView>
  </sheetViews>
  <sheetFormatPr defaultRowHeight="15" x14ac:dyDescent="0.25"/>
  <cols>
    <col min="3" max="3" width="26" bestFit="1" customWidth="1"/>
    <col min="6" max="6" width="12.28515625" bestFit="1" customWidth="1"/>
    <col min="9" max="9" width="40.7109375" bestFit="1" customWidth="1"/>
    <col min="12" max="12" width="12.28515625" bestFit="1" customWidth="1"/>
    <col min="17" max="17" width="11.5703125" bestFit="1" customWidth="1"/>
    <col min="18" max="18" width="31.28515625" bestFit="1" customWidth="1"/>
    <col min="19" max="19" width="31" bestFit="1" customWidth="1"/>
    <col min="20" max="20" width="42.28515625" bestFit="1" customWidth="1"/>
    <col min="21" max="21" width="42.85546875" bestFit="1" customWidth="1"/>
  </cols>
  <sheetData>
    <row r="1" spans="2:21" x14ac:dyDescent="0.25">
      <c r="P1" s="2" t="s">
        <v>104</v>
      </c>
      <c r="R1" s="2" t="s">
        <v>68</v>
      </c>
    </row>
    <row r="2" spans="2:21" x14ac:dyDescent="0.25">
      <c r="B2" s="2" t="s">
        <v>100</v>
      </c>
      <c r="C2" s="12" t="s">
        <v>71</v>
      </c>
      <c r="D2" s="12"/>
      <c r="F2" s="37" t="s">
        <v>85</v>
      </c>
      <c r="G2" s="37"/>
      <c r="H2" s="37"/>
      <c r="I2" s="12" t="s">
        <v>101</v>
      </c>
      <c r="J2" s="12"/>
      <c r="K2" s="12"/>
      <c r="L2" s="37" t="s">
        <v>102</v>
      </c>
      <c r="M2" s="37"/>
      <c r="N2" s="37"/>
    </row>
    <row r="3" spans="2:21" x14ac:dyDescent="0.25">
      <c r="P3" t="s">
        <v>74</v>
      </c>
      <c r="Q3" s="12" t="s">
        <v>65</v>
      </c>
      <c r="R3" s="12" t="s">
        <v>90</v>
      </c>
      <c r="S3" s="12" t="s">
        <v>138</v>
      </c>
      <c r="T3" s="17" t="s">
        <v>105</v>
      </c>
      <c r="U3" s="17" t="s">
        <v>106</v>
      </c>
    </row>
    <row r="4" spans="2:21" x14ac:dyDescent="0.25">
      <c r="B4" s="12" t="s">
        <v>62</v>
      </c>
      <c r="C4" t="s">
        <v>60</v>
      </c>
      <c r="D4" t="s">
        <v>27</v>
      </c>
      <c r="E4" t="s">
        <v>61</v>
      </c>
      <c r="F4" t="s">
        <v>60</v>
      </c>
      <c r="G4" t="s">
        <v>27</v>
      </c>
      <c r="H4" t="s">
        <v>61</v>
      </c>
      <c r="I4" t="s">
        <v>60</v>
      </c>
      <c r="J4" t="s">
        <v>27</v>
      </c>
      <c r="K4" t="s">
        <v>61</v>
      </c>
      <c r="L4" t="s">
        <v>60</v>
      </c>
      <c r="M4" t="s">
        <v>27</v>
      </c>
      <c r="N4" t="s">
        <v>61</v>
      </c>
      <c r="P4" s="11">
        <v>1</v>
      </c>
      <c r="Q4" s="9">
        <v>10</v>
      </c>
      <c r="R4" s="9">
        <v>1</v>
      </c>
      <c r="S4" s="9"/>
      <c r="T4" s="9"/>
      <c r="U4" s="9"/>
    </row>
    <row r="5" spans="2:21" x14ac:dyDescent="0.25">
      <c r="B5" s="11" t="s">
        <v>4</v>
      </c>
      <c r="C5" s="9">
        <v>2.125</v>
      </c>
      <c r="D5" s="9">
        <v>0.172516</v>
      </c>
      <c r="E5" s="9">
        <v>8</v>
      </c>
      <c r="F5" s="9">
        <v>2.5714290000000002</v>
      </c>
      <c r="G5" s="9">
        <v>0.178174</v>
      </c>
      <c r="H5" s="9">
        <v>7</v>
      </c>
      <c r="I5" s="9">
        <v>2.375</v>
      </c>
      <c r="J5" s="9">
        <v>0.172516</v>
      </c>
      <c r="K5" s="9">
        <v>8</v>
      </c>
      <c r="L5" s="9">
        <v>2.2222219999999999</v>
      </c>
      <c r="M5" s="9">
        <v>0.14698600000000001</v>
      </c>
      <c r="N5" s="9">
        <v>9</v>
      </c>
      <c r="P5" s="11">
        <v>2</v>
      </c>
      <c r="Q5" s="9">
        <v>10</v>
      </c>
      <c r="R5" s="9">
        <v>0</v>
      </c>
      <c r="S5" s="9"/>
      <c r="T5" s="9"/>
      <c r="U5" s="9"/>
    </row>
    <row r="6" spans="2:21" x14ac:dyDescent="0.25">
      <c r="B6" s="11">
        <v>100</v>
      </c>
      <c r="C6" s="9">
        <v>2.375</v>
      </c>
      <c r="D6" s="9">
        <v>0.154303</v>
      </c>
      <c r="E6" s="9">
        <v>8</v>
      </c>
      <c r="F6" s="9">
        <v>3.8571430000000002</v>
      </c>
      <c r="G6" s="9">
        <v>0.12598799999999999</v>
      </c>
      <c r="H6" s="9">
        <v>7</v>
      </c>
      <c r="I6" s="9">
        <v>2.5</v>
      </c>
      <c r="J6" s="9">
        <v>0.178174</v>
      </c>
      <c r="K6" s="9">
        <v>8</v>
      </c>
      <c r="L6" s="9">
        <v>2.5555560000000002</v>
      </c>
      <c r="M6" s="9">
        <v>0.175682</v>
      </c>
      <c r="N6" s="9">
        <v>9</v>
      </c>
      <c r="P6" s="11">
        <v>3</v>
      </c>
      <c r="Q6" s="9">
        <v>10</v>
      </c>
      <c r="R6" s="9">
        <v>0</v>
      </c>
      <c r="S6" s="9"/>
      <c r="T6" s="9"/>
      <c r="U6" s="9"/>
    </row>
    <row r="7" spans="2:21" x14ac:dyDescent="0.25">
      <c r="B7" s="11">
        <v>150</v>
      </c>
      <c r="C7" s="9">
        <v>3.125</v>
      </c>
      <c r="D7" s="9">
        <v>0.33034400000000003</v>
      </c>
      <c r="E7" s="9">
        <v>8</v>
      </c>
      <c r="F7" s="9">
        <v>4.2857139999999996</v>
      </c>
      <c r="G7" s="9">
        <v>0.16264999999999999</v>
      </c>
      <c r="H7" s="9">
        <v>7</v>
      </c>
      <c r="I7" s="9">
        <v>2.75</v>
      </c>
      <c r="J7" s="9">
        <v>0.154303</v>
      </c>
      <c r="K7" s="9">
        <v>8</v>
      </c>
      <c r="L7" s="9">
        <v>2.6666669999999999</v>
      </c>
      <c r="M7" s="9">
        <v>0.23570199999999999</v>
      </c>
      <c r="N7" s="9">
        <v>9</v>
      </c>
      <c r="P7" s="11">
        <v>4</v>
      </c>
      <c r="Q7" s="9">
        <v>10</v>
      </c>
      <c r="R7" s="9">
        <v>0</v>
      </c>
      <c r="S7" s="9"/>
      <c r="T7" s="9"/>
      <c r="U7" s="9"/>
    </row>
    <row r="8" spans="2:21" x14ac:dyDescent="0.25">
      <c r="B8" s="11">
        <v>200</v>
      </c>
      <c r="C8" s="9">
        <v>3.625</v>
      </c>
      <c r="D8" s="9">
        <v>0.172516</v>
      </c>
      <c r="E8" s="9">
        <v>8</v>
      </c>
      <c r="F8" s="9">
        <v>4.4285709999999998</v>
      </c>
      <c r="G8" s="9">
        <v>0.178174</v>
      </c>
      <c r="H8" s="9">
        <v>7</v>
      </c>
      <c r="I8" s="9">
        <v>3.125</v>
      </c>
      <c r="J8" s="9">
        <v>0.27817399999999998</v>
      </c>
      <c r="K8" s="9">
        <v>8</v>
      </c>
      <c r="L8" s="9">
        <v>3.2222219999999999</v>
      </c>
      <c r="M8" s="9">
        <v>0.222222</v>
      </c>
      <c r="N8" s="9">
        <v>9</v>
      </c>
      <c r="P8" s="11">
        <v>5</v>
      </c>
      <c r="Q8" s="9">
        <v>10</v>
      </c>
      <c r="R8" s="9">
        <v>0</v>
      </c>
      <c r="S8" s="9"/>
      <c r="T8" s="9"/>
      <c r="U8" s="9"/>
    </row>
    <row r="9" spans="2:21" x14ac:dyDescent="0.25">
      <c r="B9" s="11">
        <v>250</v>
      </c>
      <c r="C9" s="9">
        <v>3.75</v>
      </c>
      <c r="D9" s="9">
        <v>0.154303</v>
      </c>
      <c r="E9" s="9">
        <v>8</v>
      </c>
      <c r="F9" s="9">
        <v>4.4285709999999998</v>
      </c>
      <c r="G9" s="9">
        <v>0.178174</v>
      </c>
      <c r="H9" s="9">
        <v>7</v>
      </c>
      <c r="I9" s="9">
        <v>3.5</v>
      </c>
      <c r="J9" s="9">
        <v>0.178174</v>
      </c>
      <c r="K9" s="9">
        <v>8</v>
      </c>
      <c r="L9" s="9">
        <v>3.4444439999999998</v>
      </c>
      <c r="M9" s="9">
        <v>0.24216099999999999</v>
      </c>
      <c r="N9" s="9">
        <v>9</v>
      </c>
      <c r="P9" s="11">
        <v>6</v>
      </c>
      <c r="Q9" s="9">
        <v>10</v>
      </c>
      <c r="R9" s="9">
        <v>1</v>
      </c>
      <c r="S9" s="9"/>
      <c r="T9" s="9"/>
      <c r="U9" s="9"/>
    </row>
    <row r="10" spans="2:21" x14ac:dyDescent="0.25">
      <c r="B10" s="11">
        <v>300</v>
      </c>
      <c r="C10" s="9">
        <v>4</v>
      </c>
      <c r="D10" s="9">
        <v>0</v>
      </c>
      <c r="E10" s="9">
        <v>8</v>
      </c>
      <c r="F10" s="9">
        <v>4.4285709999999998</v>
      </c>
      <c r="G10" s="9">
        <v>0.178174</v>
      </c>
      <c r="H10" s="9">
        <v>7</v>
      </c>
      <c r="I10" s="9">
        <v>3.75</v>
      </c>
      <c r="J10" s="9">
        <v>0.154303</v>
      </c>
      <c r="K10" s="9">
        <v>8</v>
      </c>
      <c r="L10" s="9">
        <v>3.6666669999999999</v>
      </c>
      <c r="M10" s="9">
        <v>0.16666700000000001</v>
      </c>
      <c r="N10" s="9">
        <v>9</v>
      </c>
      <c r="P10" s="11">
        <v>7</v>
      </c>
      <c r="Q10" s="9">
        <v>10</v>
      </c>
      <c r="R10" s="9">
        <v>0</v>
      </c>
      <c r="S10" s="9"/>
      <c r="T10" s="9"/>
      <c r="U10" s="9"/>
    </row>
    <row r="11" spans="2:21" x14ac:dyDescent="0.25">
      <c r="B11" s="11">
        <v>350</v>
      </c>
      <c r="C11" s="9">
        <v>4</v>
      </c>
      <c r="D11" s="9">
        <v>0</v>
      </c>
      <c r="E11" s="9">
        <v>8</v>
      </c>
      <c r="F11" s="9">
        <v>4.2857139999999996</v>
      </c>
      <c r="G11" s="9">
        <v>0.16264999999999999</v>
      </c>
      <c r="H11" s="9">
        <v>7</v>
      </c>
      <c r="I11" s="9">
        <v>3.875</v>
      </c>
      <c r="J11" s="9">
        <v>0.117851</v>
      </c>
      <c r="K11" s="9">
        <v>8</v>
      </c>
      <c r="L11" s="9">
        <v>3.6666669999999999</v>
      </c>
      <c r="M11" s="9">
        <v>0.16666700000000001</v>
      </c>
      <c r="N11" s="9">
        <v>9</v>
      </c>
      <c r="P11" s="11">
        <v>8</v>
      </c>
      <c r="Q11" s="9">
        <v>10</v>
      </c>
      <c r="R11" s="9">
        <v>0</v>
      </c>
      <c r="S11" s="9"/>
      <c r="T11" s="9"/>
      <c r="U11" s="9"/>
    </row>
    <row r="12" spans="2:21" x14ac:dyDescent="0.25">
      <c r="B12" s="11">
        <v>400</v>
      </c>
      <c r="C12" s="9">
        <v>4</v>
      </c>
      <c r="D12" s="9">
        <v>0</v>
      </c>
      <c r="E12" s="9">
        <v>8</v>
      </c>
      <c r="F12" s="9">
        <v>4.4285709999999998</v>
      </c>
      <c r="G12" s="9">
        <v>0.178174</v>
      </c>
      <c r="H12" s="9">
        <v>7</v>
      </c>
      <c r="I12" s="9">
        <v>3.875</v>
      </c>
      <c r="J12" s="9">
        <v>0.117851</v>
      </c>
      <c r="K12" s="9">
        <v>8</v>
      </c>
      <c r="L12" s="9">
        <v>4</v>
      </c>
      <c r="M12" s="9">
        <v>0.28867500000000001</v>
      </c>
      <c r="N12" s="9">
        <v>9</v>
      </c>
      <c r="P12" s="11"/>
      <c r="Q12" s="9"/>
      <c r="R12" s="9"/>
      <c r="S12" s="9"/>
      <c r="T12" s="9"/>
      <c r="U12" s="9"/>
    </row>
    <row r="13" spans="2:21" x14ac:dyDescent="0.25">
      <c r="B13" s="11">
        <v>450</v>
      </c>
      <c r="C13" s="9">
        <v>4</v>
      </c>
      <c r="D13" s="9">
        <v>0</v>
      </c>
      <c r="E13" s="9">
        <v>8</v>
      </c>
      <c r="F13" s="9">
        <v>4.4285709999999998</v>
      </c>
      <c r="G13" s="9">
        <v>0.178174</v>
      </c>
      <c r="H13" s="9">
        <v>7</v>
      </c>
      <c r="I13" s="9">
        <v>3.875</v>
      </c>
      <c r="J13" s="9">
        <v>0.117851</v>
      </c>
      <c r="K13" s="9">
        <v>8</v>
      </c>
      <c r="L13" s="9">
        <v>4</v>
      </c>
      <c r="M13" s="9">
        <v>0.28867500000000001</v>
      </c>
      <c r="N13" s="9">
        <v>9</v>
      </c>
      <c r="P13" s="11"/>
      <c r="Q13" s="9"/>
      <c r="R13" s="9"/>
      <c r="S13" s="9"/>
      <c r="T13" s="9"/>
      <c r="U13" s="9"/>
    </row>
    <row r="14" spans="2:21" x14ac:dyDescent="0.25">
      <c r="B14" s="11">
        <v>500</v>
      </c>
      <c r="C14" s="9">
        <v>4.125</v>
      </c>
      <c r="D14" s="9">
        <v>0.117851</v>
      </c>
      <c r="E14" s="9">
        <v>8</v>
      </c>
      <c r="F14" s="9">
        <v>4.4285709999999998</v>
      </c>
      <c r="G14" s="9">
        <v>0.178174</v>
      </c>
      <c r="H14" s="9">
        <v>7</v>
      </c>
      <c r="I14" s="9">
        <v>3.875</v>
      </c>
      <c r="J14" s="9">
        <v>0.117851</v>
      </c>
      <c r="K14" s="9">
        <v>8</v>
      </c>
      <c r="L14" s="9">
        <v>4.1111110000000002</v>
      </c>
      <c r="M14" s="9">
        <v>0.26057900000000001</v>
      </c>
      <c r="N14" s="9">
        <v>9</v>
      </c>
      <c r="P14" s="11"/>
      <c r="Q14" s="9"/>
      <c r="R14" s="9"/>
      <c r="S14" s="9"/>
      <c r="T14" s="9"/>
      <c r="U14" s="9"/>
    </row>
    <row r="15" spans="2:21" x14ac:dyDescent="0.25">
      <c r="P15" s="11">
        <v>1</v>
      </c>
      <c r="Q15" s="9">
        <v>5</v>
      </c>
      <c r="R15" s="9"/>
      <c r="S15" s="9">
        <v>1</v>
      </c>
      <c r="T15" s="9"/>
      <c r="U15" s="9"/>
    </row>
    <row r="16" spans="2:21" x14ac:dyDescent="0.25"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P16" s="11">
        <v>2</v>
      </c>
      <c r="Q16" s="9">
        <v>10</v>
      </c>
      <c r="R16" s="9"/>
      <c r="S16" s="9">
        <v>1</v>
      </c>
      <c r="T16" s="9"/>
      <c r="U16" s="9"/>
    </row>
    <row r="17" spans="2:21" x14ac:dyDescent="0.25">
      <c r="B17" s="2" t="s">
        <v>103</v>
      </c>
      <c r="C17" s="12" t="s">
        <v>71</v>
      </c>
      <c r="D17" s="12"/>
      <c r="F17" s="37" t="s">
        <v>85</v>
      </c>
      <c r="G17" s="37"/>
      <c r="H17" s="37"/>
      <c r="I17" s="12" t="s">
        <v>101</v>
      </c>
      <c r="J17" s="12"/>
      <c r="K17" s="12"/>
      <c r="L17" s="37" t="s">
        <v>102</v>
      </c>
      <c r="M17" s="37"/>
      <c r="N17" s="37"/>
      <c r="P17" s="11">
        <v>3</v>
      </c>
      <c r="Q17" s="9">
        <v>10</v>
      </c>
      <c r="R17" s="9"/>
      <c r="S17" s="9">
        <v>1</v>
      </c>
      <c r="T17" s="9"/>
      <c r="U17" s="9"/>
    </row>
    <row r="18" spans="2:21" x14ac:dyDescent="0.25">
      <c r="P18" s="11">
        <v>4</v>
      </c>
      <c r="Q18" s="9">
        <v>10</v>
      </c>
      <c r="R18" s="9"/>
      <c r="S18" s="9">
        <v>1</v>
      </c>
      <c r="T18" s="9"/>
      <c r="U18" s="9"/>
    </row>
    <row r="19" spans="2:21" x14ac:dyDescent="0.25">
      <c r="B19" s="12" t="s">
        <v>6</v>
      </c>
      <c r="C19" t="s">
        <v>60</v>
      </c>
      <c r="D19" t="s">
        <v>27</v>
      </c>
      <c r="E19" t="s">
        <v>61</v>
      </c>
      <c r="F19" t="s">
        <v>60</v>
      </c>
      <c r="G19" t="s">
        <v>27</v>
      </c>
      <c r="H19" t="s">
        <v>61</v>
      </c>
      <c r="I19" t="s">
        <v>60</v>
      </c>
      <c r="J19" t="s">
        <v>27</v>
      </c>
      <c r="K19" t="s">
        <v>61</v>
      </c>
      <c r="L19" t="s">
        <v>60</v>
      </c>
      <c r="M19" t="s">
        <v>27</v>
      </c>
      <c r="N19" t="s">
        <v>61</v>
      </c>
      <c r="P19" s="11">
        <v>5</v>
      </c>
      <c r="Q19" s="9">
        <v>5</v>
      </c>
      <c r="R19" s="9"/>
      <c r="S19" s="9">
        <v>1</v>
      </c>
      <c r="T19" s="9"/>
      <c r="U19" s="9"/>
    </row>
    <row r="20" spans="2:21" x14ac:dyDescent="0.25">
      <c r="B20" s="15" t="s">
        <v>13</v>
      </c>
      <c r="C20" s="9">
        <v>0.25</v>
      </c>
      <c r="D20" s="9">
        <v>0.23570199999999999</v>
      </c>
      <c r="E20" s="9">
        <v>8</v>
      </c>
      <c r="F20" s="9">
        <v>0.44444400000000001</v>
      </c>
      <c r="G20" s="9">
        <v>0.29397200000000001</v>
      </c>
      <c r="H20" s="9">
        <v>9</v>
      </c>
      <c r="I20" s="9">
        <v>0</v>
      </c>
      <c r="J20" s="9">
        <v>0</v>
      </c>
      <c r="K20" s="9">
        <v>8</v>
      </c>
      <c r="L20" s="9">
        <v>0.25</v>
      </c>
      <c r="M20" s="9">
        <v>0.23570199999999999</v>
      </c>
      <c r="N20" s="9">
        <v>8</v>
      </c>
      <c r="P20" s="11">
        <v>6</v>
      </c>
      <c r="Q20" s="9">
        <v>10</v>
      </c>
      <c r="R20" s="9"/>
      <c r="S20" s="9">
        <v>0</v>
      </c>
      <c r="T20" s="9"/>
      <c r="U20" s="9"/>
    </row>
    <row r="21" spans="2:21" x14ac:dyDescent="0.25">
      <c r="B21" s="15" t="s">
        <v>5</v>
      </c>
      <c r="C21" s="9">
        <v>1.625</v>
      </c>
      <c r="D21" s="9">
        <v>0.30537500000000001</v>
      </c>
      <c r="E21" s="9">
        <v>8</v>
      </c>
      <c r="F21" s="9">
        <v>2.5555560000000002</v>
      </c>
      <c r="G21" s="9">
        <v>0.24216099999999999</v>
      </c>
      <c r="H21" s="9">
        <v>9</v>
      </c>
      <c r="I21" s="9">
        <v>0.88888900000000004</v>
      </c>
      <c r="J21" s="9">
        <v>0.35136400000000001</v>
      </c>
      <c r="K21" s="9">
        <v>8</v>
      </c>
      <c r="L21" s="9">
        <v>0.75</v>
      </c>
      <c r="M21" s="9">
        <v>0.34503299999999998</v>
      </c>
      <c r="N21" s="9">
        <v>8</v>
      </c>
      <c r="P21" s="11">
        <v>7</v>
      </c>
      <c r="Q21" s="9">
        <v>10</v>
      </c>
      <c r="R21" s="9"/>
      <c r="S21" s="9">
        <v>1</v>
      </c>
      <c r="T21" s="9"/>
      <c r="U21" s="9"/>
    </row>
    <row r="22" spans="2:21" x14ac:dyDescent="0.25">
      <c r="B22" s="15" t="s">
        <v>0</v>
      </c>
      <c r="C22" s="9">
        <v>2.375</v>
      </c>
      <c r="D22" s="9">
        <v>0.172516</v>
      </c>
      <c r="E22" s="9">
        <v>8</v>
      </c>
      <c r="F22" s="9">
        <v>4</v>
      </c>
      <c r="G22" s="9">
        <v>0.44095899999999999</v>
      </c>
      <c r="H22" s="9">
        <v>9</v>
      </c>
      <c r="I22" s="9">
        <v>1.7777780000000001</v>
      </c>
      <c r="J22" s="9">
        <v>0.222222</v>
      </c>
      <c r="K22" s="9">
        <v>8</v>
      </c>
      <c r="L22" s="9">
        <v>2.25</v>
      </c>
      <c r="M22" s="9">
        <v>0.154303</v>
      </c>
      <c r="N22" s="9">
        <v>8</v>
      </c>
      <c r="P22" s="11">
        <v>8</v>
      </c>
      <c r="Q22" s="9">
        <v>10</v>
      </c>
      <c r="R22" s="9"/>
      <c r="S22" s="9">
        <v>1</v>
      </c>
      <c r="T22" s="9"/>
      <c r="U22" s="9"/>
    </row>
    <row r="23" spans="2:21" x14ac:dyDescent="0.25">
      <c r="B23" s="15" t="s">
        <v>1</v>
      </c>
      <c r="C23" s="9">
        <v>4.125</v>
      </c>
      <c r="D23" s="9">
        <v>0.48591299999999998</v>
      </c>
      <c r="E23" s="9">
        <v>8</v>
      </c>
      <c r="F23" s="9">
        <v>5.5714290000000002</v>
      </c>
      <c r="G23" s="9">
        <v>0.26226500000000003</v>
      </c>
      <c r="H23" s="9">
        <v>9</v>
      </c>
      <c r="I23" s="9">
        <v>3.2222219999999999</v>
      </c>
      <c r="J23" s="9">
        <v>0.43390299999999998</v>
      </c>
      <c r="K23" s="9">
        <v>8</v>
      </c>
      <c r="L23" s="9">
        <v>3.625</v>
      </c>
      <c r="M23" s="9">
        <v>0.35355300000000001</v>
      </c>
      <c r="N23" s="9">
        <v>8</v>
      </c>
      <c r="P23" s="11">
        <v>9</v>
      </c>
      <c r="Q23" s="9">
        <v>10</v>
      </c>
      <c r="R23" s="9"/>
      <c r="S23" s="9">
        <v>0</v>
      </c>
      <c r="T23" s="9"/>
      <c r="U23" s="9"/>
    </row>
    <row r="24" spans="2:21" x14ac:dyDescent="0.25">
      <c r="P24" s="11"/>
      <c r="Q24" s="9"/>
      <c r="R24" s="9"/>
      <c r="S24" s="9"/>
      <c r="T24" s="9"/>
      <c r="U24" s="9"/>
    </row>
    <row r="25" spans="2:21" x14ac:dyDescent="0.25">
      <c r="P25" s="11">
        <v>1</v>
      </c>
      <c r="Q25" s="9">
        <v>10</v>
      </c>
      <c r="R25" s="9"/>
      <c r="S25" s="9"/>
      <c r="T25" s="9">
        <v>0</v>
      </c>
      <c r="U25" s="9"/>
    </row>
    <row r="26" spans="2:21" x14ac:dyDescent="0.25">
      <c r="P26" s="11">
        <v>2</v>
      </c>
      <c r="Q26" s="9">
        <v>10</v>
      </c>
      <c r="R26" s="9"/>
      <c r="S26" s="9"/>
      <c r="T26" s="9">
        <v>0</v>
      </c>
      <c r="U26" s="9"/>
    </row>
    <row r="27" spans="2:21" x14ac:dyDescent="0.25">
      <c r="P27" s="11">
        <v>3</v>
      </c>
      <c r="Q27" s="9">
        <v>10</v>
      </c>
      <c r="R27" s="9"/>
      <c r="S27" s="9"/>
      <c r="T27" s="9">
        <v>0</v>
      </c>
      <c r="U27" s="9"/>
    </row>
    <row r="28" spans="2:21" x14ac:dyDescent="0.25">
      <c r="P28" s="11">
        <v>4</v>
      </c>
      <c r="Q28" s="9">
        <v>10</v>
      </c>
      <c r="R28" s="9"/>
      <c r="S28" s="9"/>
      <c r="T28" s="9">
        <v>0</v>
      </c>
      <c r="U28" s="9"/>
    </row>
    <row r="29" spans="2:21" x14ac:dyDescent="0.25">
      <c r="P29" s="11">
        <v>5</v>
      </c>
      <c r="Q29" s="9">
        <v>10</v>
      </c>
      <c r="R29" s="9"/>
      <c r="S29" s="9"/>
      <c r="T29" s="9">
        <v>0</v>
      </c>
      <c r="U29" s="9"/>
    </row>
    <row r="30" spans="2:21" x14ac:dyDescent="0.25">
      <c r="P30" s="11">
        <v>6</v>
      </c>
      <c r="Q30" s="9">
        <v>10</v>
      </c>
      <c r="R30" s="9"/>
      <c r="S30" s="9"/>
      <c r="T30" s="9">
        <v>0</v>
      </c>
      <c r="U30" s="9"/>
    </row>
    <row r="31" spans="2:21" x14ac:dyDescent="0.25">
      <c r="P31" s="11">
        <v>7</v>
      </c>
      <c r="Q31" s="9">
        <v>10</v>
      </c>
      <c r="R31" s="9"/>
      <c r="S31" s="9"/>
      <c r="T31" s="9">
        <v>0</v>
      </c>
      <c r="U31" s="9"/>
    </row>
    <row r="32" spans="2:21" x14ac:dyDescent="0.25">
      <c r="P32" s="11">
        <v>8</v>
      </c>
      <c r="Q32" s="9">
        <v>10</v>
      </c>
      <c r="R32" s="9"/>
      <c r="S32" s="9"/>
      <c r="T32" s="9">
        <v>0</v>
      </c>
      <c r="U32" s="9"/>
    </row>
    <row r="33" spans="16:21" x14ac:dyDescent="0.25">
      <c r="P33" s="11">
        <v>9</v>
      </c>
      <c r="Q33" s="9">
        <v>10</v>
      </c>
      <c r="R33" s="9"/>
      <c r="S33" s="9"/>
      <c r="T33" s="9">
        <v>1</v>
      </c>
      <c r="U33" s="9"/>
    </row>
    <row r="34" spans="16:21" x14ac:dyDescent="0.25">
      <c r="Q34" s="9"/>
      <c r="R34" s="9"/>
      <c r="S34" s="9"/>
      <c r="T34" s="9"/>
      <c r="U34" s="9"/>
    </row>
    <row r="35" spans="16:21" x14ac:dyDescent="0.25">
      <c r="Q35" s="9"/>
      <c r="R35" s="9"/>
      <c r="S35" s="9"/>
      <c r="T35" s="9"/>
      <c r="U35" s="9"/>
    </row>
    <row r="36" spans="16:21" x14ac:dyDescent="0.25">
      <c r="P36" s="11">
        <v>1</v>
      </c>
      <c r="Q36" s="9">
        <v>10</v>
      </c>
      <c r="R36" s="9"/>
      <c r="S36" s="9"/>
      <c r="T36" s="9"/>
      <c r="U36" s="9">
        <v>0</v>
      </c>
    </row>
    <row r="37" spans="16:21" x14ac:dyDescent="0.25">
      <c r="P37" s="11">
        <v>2</v>
      </c>
      <c r="Q37" s="9">
        <v>10</v>
      </c>
      <c r="R37" s="9"/>
      <c r="S37" s="9"/>
      <c r="T37" s="9"/>
      <c r="U37" s="9">
        <v>0</v>
      </c>
    </row>
    <row r="38" spans="16:21" x14ac:dyDescent="0.25">
      <c r="P38" s="11">
        <v>3</v>
      </c>
      <c r="Q38" s="9">
        <v>10</v>
      </c>
      <c r="R38" s="9"/>
      <c r="S38" s="9"/>
      <c r="T38" s="9"/>
      <c r="U38" s="9">
        <v>0</v>
      </c>
    </row>
    <row r="39" spans="16:21" x14ac:dyDescent="0.25">
      <c r="P39" s="11">
        <v>4</v>
      </c>
      <c r="Q39" s="9">
        <v>10</v>
      </c>
      <c r="R39" s="9"/>
      <c r="S39" s="9"/>
      <c r="T39" s="9"/>
      <c r="U39" s="9">
        <v>0</v>
      </c>
    </row>
    <row r="40" spans="16:21" x14ac:dyDescent="0.25">
      <c r="P40" s="11">
        <v>5</v>
      </c>
      <c r="Q40" s="9">
        <v>10</v>
      </c>
      <c r="R40" s="9"/>
      <c r="S40" s="9"/>
      <c r="T40" s="9"/>
      <c r="U40" s="9">
        <v>0</v>
      </c>
    </row>
    <row r="41" spans="16:21" x14ac:dyDescent="0.25">
      <c r="P41" s="11">
        <v>6</v>
      </c>
      <c r="Q41" s="9">
        <v>10</v>
      </c>
      <c r="R41" s="9"/>
      <c r="S41" s="9"/>
      <c r="T41" s="9"/>
      <c r="U41" s="9">
        <v>0</v>
      </c>
    </row>
    <row r="42" spans="16:21" x14ac:dyDescent="0.25">
      <c r="P42" s="11">
        <v>7</v>
      </c>
      <c r="Q42" s="9">
        <v>10</v>
      </c>
      <c r="R42" s="9"/>
      <c r="S42" s="9"/>
      <c r="T42" s="9"/>
      <c r="U42" s="9">
        <v>0</v>
      </c>
    </row>
    <row r="43" spans="16:21" x14ac:dyDescent="0.25">
      <c r="P43" s="11">
        <v>8</v>
      </c>
      <c r="Q43" s="9">
        <v>10</v>
      </c>
      <c r="R43" s="9"/>
      <c r="S43" s="9"/>
      <c r="T43" s="9"/>
      <c r="U43" s="9">
        <v>0</v>
      </c>
    </row>
  </sheetData>
  <mergeCells count="8">
    <mergeCell ref="F17:H17"/>
    <mergeCell ref="L17:N17"/>
    <mergeCell ref="F2:H2"/>
    <mergeCell ref="L2:N2"/>
    <mergeCell ref="C16:E16"/>
    <mergeCell ref="F16:H16"/>
    <mergeCell ref="I16:K16"/>
    <mergeCell ref="L16:N1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09B21A-C4AA-43B3-BA65-B50020E04C63}">
  <dimension ref="A1:AJ64"/>
  <sheetViews>
    <sheetView workbookViewId="0">
      <selection activeCell="G41" sqref="G41"/>
    </sheetView>
  </sheetViews>
  <sheetFormatPr defaultRowHeight="15" x14ac:dyDescent="0.25"/>
  <cols>
    <col min="4" max="4" width="12" bestFit="1" customWidth="1"/>
    <col min="6" max="6" width="12" bestFit="1" customWidth="1"/>
    <col min="7" max="8" width="12" customWidth="1"/>
  </cols>
  <sheetData>
    <row r="1" spans="1:28" x14ac:dyDescent="0.25">
      <c r="C1" s="2" t="s">
        <v>38</v>
      </c>
      <c r="D1" s="2"/>
      <c r="E1" s="2"/>
      <c r="F1" s="2"/>
      <c r="G1" s="2"/>
      <c r="H1" s="2"/>
      <c r="I1" s="2"/>
      <c r="J1" s="2" t="s">
        <v>39</v>
      </c>
      <c r="K1" s="2"/>
      <c r="L1" s="2"/>
      <c r="M1" s="2"/>
      <c r="N1" s="2"/>
      <c r="O1" s="2"/>
      <c r="Q1" s="2" t="s">
        <v>40</v>
      </c>
      <c r="R1" s="2"/>
      <c r="S1" s="2"/>
      <c r="T1" s="2"/>
    </row>
    <row r="2" spans="1:28" x14ac:dyDescent="0.25">
      <c r="C2" t="s">
        <v>14</v>
      </c>
      <c r="E2" t="s">
        <v>15</v>
      </c>
      <c r="G2" s="18" t="s">
        <v>141</v>
      </c>
      <c r="H2" s="18"/>
      <c r="I2" s="18"/>
      <c r="J2" s="18" t="s">
        <v>14</v>
      </c>
      <c r="K2" s="18"/>
      <c r="L2" s="18" t="s">
        <v>15</v>
      </c>
      <c r="M2" s="18"/>
      <c r="N2" s="18" t="s">
        <v>141</v>
      </c>
      <c r="O2" s="18"/>
      <c r="P2" s="18"/>
      <c r="Q2" s="18" t="s">
        <v>14</v>
      </c>
      <c r="R2" s="18"/>
      <c r="S2" s="18" t="s">
        <v>15</v>
      </c>
      <c r="T2" s="18"/>
      <c r="U2" s="18" t="s">
        <v>141</v>
      </c>
      <c r="V2" s="18"/>
    </row>
    <row r="3" spans="1:28" x14ac:dyDescent="0.25">
      <c r="A3" s="1"/>
      <c r="C3" t="s">
        <v>36</v>
      </c>
      <c r="D3" t="s">
        <v>27</v>
      </c>
      <c r="E3" t="s">
        <v>36</v>
      </c>
      <c r="F3" t="s">
        <v>27</v>
      </c>
      <c r="G3" s="18" t="s">
        <v>36</v>
      </c>
      <c r="H3" s="18" t="s">
        <v>27</v>
      </c>
      <c r="I3" s="18"/>
      <c r="J3" s="18" t="s">
        <v>37</v>
      </c>
      <c r="K3" s="18" t="s">
        <v>27</v>
      </c>
      <c r="L3" s="18" t="s">
        <v>37</v>
      </c>
      <c r="M3" s="18" t="s">
        <v>27</v>
      </c>
      <c r="N3" s="18" t="s">
        <v>37</v>
      </c>
      <c r="O3" s="18" t="s">
        <v>27</v>
      </c>
      <c r="P3" s="18"/>
      <c r="Q3" s="18" t="s">
        <v>41</v>
      </c>
      <c r="R3" s="18" t="s">
        <v>27</v>
      </c>
      <c r="S3" s="18" t="s">
        <v>41</v>
      </c>
      <c r="T3" s="18" t="s">
        <v>27</v>
      </c>
      <c r="U3" s="31" t="s">
        <v>142</v>
      </c>
      <c r="V3" s="31" t="s">
        <v>27</v>
      </c>
      <c r="W3" s="2"/>
      <c r="X3" s="2"/>
      <c r="Y3" s="2"/>
      <c r="Z3" s="2"/>
      <c r="AA3" s="2"/>
      <c r="AB3" s="2"/>
    </row>
    <row r="4" spans="1:28" x14ac:dyDescent="0.25">
      <c r="A4" s="1"/>
      <c r="G4" s="18"/>
      <c r="H4" s="18"/>
      <c r="I4" s="18"/>
      <c r="J4" s="18"/>
      <c r="K4" s="18"/>
      <c r="L4" s="18"/>
      <c r="M4" s="18"/>
      <c r="N4" s="18"/>
      <c r="O4" s="18"/>
      <c r="P4" s="32"/>
      <c r="Q4" s="18"/>
      <c r="R4" s="18"/>
      <c r="S4" s="18"/>
      <c r="T4" s="18"/>
      <c r="U4" s="18"/>
      <c r="V4" s="18"/>
    </row>
    <row r="5" spans="1:28" x14ac:dyDescent="0.25">
      <c r="A5" s="2"/>
      <c r="B5" s="8" t="s">
        <v>18</v>
      </c>
      <c r="C5">
        <v>116.21944444444445</v>
      </c>
      <c r="D5">
        <v>1.1637713506586114</v>
      </c>
      <c r="E5" s="6">
        <v>114.0402777777778</v>
      </c>
      <c r="F5" s="6">
        <v>3.4899586211370344</v>
      </c>
      <c r="G5" s="31">
        <v>120.48988095238096</v>
      </c>
      <c r="H5" s="31">
        <v>0.69063310682764945</v>
      </c>
      <c r="I5" s="21"/>
      <c r="J5" s="18">
        <v>93.159722222222229</v>
      </c>
      <c r="K5" s="18">
        <v>0.92499016868791939</v>
      </c>
      <c r="L5" s="18">
        <v>91.25277777777778</v>
      </c>
      <c r="M5" s="18">
        <v>2.9874839221634657</v>
      </c>
      <c r="N5" s="18">
        <v>89.00297619047619</v>
      </c>
      <c r="O5" s="18">
        <v>0.98747936916937518</v>
      </c>
      <c r="P5" s="18"/>
      <c r="Q5" s="18">
        <v>11.097619047619048</v>
      </c>
      <c r="R5" s="18">
        <v>0.65749196357199358</v>
      </c>
      <c r="S5" s="18">
        <v>12.784027222222223</v>
      </c>
      <c r="T5" s="18">
        <v>1.1339089385628125</v>
      </c>
      <c r="U5" s="18">
        <v>9.1398809523809526</v>
      </c>
      <c r="V5" s="18">
        <v>0.90432705454373141</v>
      </c>
      <c r="AA5" s="2"/>
    </row>
    <row r="6" spans="1:28" x14ac:dyDescent="0.25">
      <c r="A6" s="2"/>
      <c r="B6" s="8" t="s">
        <v>19</v>
      </c>
      <c r="C6">
        <v>115.09097222222222</v>
      </c>
      <c r="D6">
        <v>1.3764845581250114</v>
      </c>
      <c r="E6" s="6">
        <v>115.39583333333333</v>
      </c>
      <c r="F6" s="6">
        <v>3.7204698404009844</v>
      </c>
      <c r="G6" s="31">
        <v>119.71011904761905</v>
      </c>
      <c r="H6" s="31">
        <v>1.2581851251488709</v>
      </c>
      <c r="I6" s="21"/>
      <c r="J6" s="18">
        <v>91.665277777777774</v>
      </c>
      <c r="K6" s="18">
        <v>1.7118322666063719</v>
      </c>
      <c r="L6" s="18">
        <v>92.602083333333326</v>
      </c>
      <c r="M6" s="18">
        <v>3.2901626687604297</v>
      </c>
      <c r="N6" s="18">
        <v>88.556547619047606</v>
      </c>
      <c r="O6" s="18">
        <v>0.81285343205465077</v>
      </c>
      <c r="P6" s="18"/>
      <c r="Q6" s="18">
        <v>10.543452380952383</v>
      </c>
      <c r="R6" s="18">
        <v>0.55945963833297241</v>
      </c>
      <c r="S6" s="18">
        <v>12.029166666666669</v>
      </c>
      <c r="T6" s="18">
        <v>1.1361449717467338</v>
      </c>
      <c r="U6" s="18">
        <v>8.9648809523809536</v>
      </c>
      <c r="V6" s="18">
        <v>0.78382174972142682</v>
      </c>
    </row>
    <row r="7" spans="1:28" x14ac:dyDescent="0.25">
      <c r="A7" s="2"/>
      <c r="B7" s="8" t="s">
        <v>20</v>
      </c>
      <c r="C7">
        <v>113.8625</v>
      </c>
      <c r="D7">
        <v>0.22764756246974033</v>
      </c>
      <c r="E7" s="6">
        <v>114.04236111111112</v>
      </c>
      <c r="F7" s="6">
        <v>2.9481275024161708</v>
      </c>
      <c r="G7" s="31">
        <v>120.69345238095239</v>
      </c>
      <c r="H7" s="31">
        <v>1.0834153117421295</v>
      </c>
      <c r="I7" s="21"/>
      <c r="J7" s="18">
        <v>90.82361111111112</v>
      </c>
      <c r="K7" s="18">
        <v>1.7425629007192178</v>
      </c>
      <c r="L7" s="18">
        <v>91.798611111111086</v>
      </c>
      <c r="M7" s="18">
        <v>2.8223128930254235</v>
      </c>
      <c r="N7" s="18">
        <v>89.496428571428581</v>
      </c>
      <c r="O7" s="18">
        <v>0.92861950424997342</v>
      </c>
      <c r="P7" s="18"/>
      <c r="Q7" s="18">
        <v>9.8696428571428587</v>
      </c>
      <c r="R7" s="18">
        <v>0.90468070855375693</v>
      </c>
      <c r="S7" s="18">
        <v>11.550694444444446</v>
      </c>
      <c r="T7" s="18">
        <v>0.86349833909148488</v>
      </c>
      <c r="U7" s="18">
        <v>8.7303571428571463</v>
      </c>
      <c r="V7" s="18">
        <v>0.87850945602395314</v>
      </c>
    </row>
    <row r="8" spans="1:28" x14ac:dyDescent="0.25">
      <c r="A8" s="2"/>
      <c r="B8" s="8" t="s">
        <v>21</v>
      </c>
      <c r="C8">
        <v>113.48472222222223</v>
      </c>
      <c r="D8">
        <v>0.79761466475933673</v>
      </c>
      <c r="E8" s="6">
        <v>114.46038647342993</v>
      </c>
      <c r="F8" s="6">
        <v>2.279835219262377</v>
      </c>
      <c r="G8" s="31">
        <v>119.42857142857144</v>
      </c>
      <c r="H8" s="31">
        <v>1.0466260625889254</v>
      </c>
      <c r="I8" s="21"/>
      <c r="J8" s="18">
        <v>90.38402777777776</v>
      </c>
      <c r="K8" s="18">
        <v>1.8869885033493117</v>
      </c>
      <c r="L8" s="18">
        <v>91.739945652173915</v>
      </c>
      <c r="M8" s="18">
        <v>2.2590997822591254</v>
      </c>
      <c r="N8" s="18">
        <v>88.163095238095238</v>
      </c>
      <c r="O8" s="18">
        <v>0.91138423330147078</v>
      </c>
      <c r="P8" s="18"/>
      <c r="Q8" s="18">
        <v>9.9845238095238109</v>
      </c>
      <c r="R8" s="18">
        <v>0.69987935603270301</v>
      </c>
      <c r="S8" s="18">
        <v>12.742929292929295</v>
      </c>
      <c r="T8" s="18">
        <v>1.056664334511807</v>
      </c>
      <c r="U8" s="18">
        <v>8.0619047619047635</v>
      </c>
      <c r="V8" s="18">
        <v>0.87959885025912365</v>
      </c>
    </row>
    <row r="9" spans="1:28" x14ac:dyDescent="0.25">
      <c r="A9" s="2"/>
      <c r="B9" s="8" t="s">
        <v>22</v>
      </c>
      <c r="C9">
        <v>113.97708333333334</v>
      </c>
      <c r="D9">
        <v>1.0194194533289029</v>
      </c>
      <c r="E9" s="6">
        <v>115.38680555555555</v>
      </c>
      <c r="F9" s="6">
        <v>2.8963825989312153</v>
      </c>
      <c r="G9" s="31">
        <v>121.91514906832298</v>
      </c>
      <c r="H9" s="31">
        <v>1.7662250550143932</v>
      </c>
      <c r="I9" s="21"/>
      <c r="J9" s="18">
        <v>90.398611111111094</v>
      </c>
      <c r="K9" s="18">
        <v>1.5017954422172664</v>
      </c>
      <c r="L9" s="18">
        <v>92.945138888888877</v>
      </c>
      <c r="M9" s="18">
        <v>2.1495573133830432</v>
      </c>
      <c r="N9" s="18">
        <v>92.041951345755692</v>
      </c>
      <c r="O9" s="18">
        <v>1.8645456060658707</v>
      </c>
      <c r="P9" s="18"/>
      <c r="Q9" s="18">
        <v>10.15952380952381</v>
      </c>
      <c r="R9" s="18">
        <v>0.65409381499969188</v>
      </c>
      <c r="S9" s="18">
        <v>11.360416666666666</v>
      </c>
      <c r="T9" s="18">
        <v>0.89298620099010173</v>
      </c>
      <c r="U9" s="18">
        <v>6.8167748917748918</v>
      </c>
      <c r="V9" s="18">
        <v>0.99682809621543345</v>
      </c>
    </row>
    <row r="10" spans="1:28" x14ac:dyDescent="0.25">
      <c r="A10" s="7" t="s">
        <v>12</v>
      </c>
      <c r="B10" s="8">
        <v>1</v>
      </c>
      <c r="C10">
        <v>115.23115942028987</v>
      </c>
      <c r="D10">
        <v>1.5601350948195736</v>
      </c>
      <c r="E10" s="6">
        <v>130.64006642512075</v>
      </c>
      <c r="F10" s="6">
        <v>3.7912998288338757</v>
      </c>
      <c r="G10" s="31">
        <v>128.70957556935818</v>
      </c>
      <c r="H10" s="31">
        <v>1.8985268841077232</v>
      </c>
      <c r="I10" s="21"/>
      <c r="J10" s="18">
        <v>91.536231884057983</v>
      </c>
      <c r="K10" s="18">
        <v>1.0111720867923182</v>
      </c>
      <c r="L10" s="18">
        <v>107.01352657004831</v>
      </c>
      <c r="M10" s="18">
        <v>2.443229399847882</v>
      </c>
      <c r="N10" s="18">
        <v>91.193788819875763</v>
      </c>
      <c r="O10" s="18">
        <v>1.7148082991085556</v>
      </c>
      <c r="P10" s="18"/>
      <c r="Q10" s="18">
        <v>8.9383116883116891</v>
      </c>
      <c r="R10" s="18">
        <v>0.56842406709601179</v>
      </c>
      <c r="S10" s="18">
        <v>8.9676767676767657</v>
      </c>
      <c r="T10" s="18">
        <v>0.83426745493626009</v>
      </c>
      <c r="U10" s="18">
        <v>6.5133387445887454</v>
      </c>
      <c r="V10" s="18">
        <v>0.85655027826410057</v>
      </c>
    </row>
    <row r="11" spans="1:28" x14ac:dyDescent="0.25">
      <c r="A11" s="7"/>
      <c r="B11" s="8">
        <v>2</v>
      </c>
      <c r="C11">
        <v>113.34305555555555</v>
      </c>
      <c r="D11">
        <v>0.7261257452284704</v>
      </c>
      <c r="E11" s="6">
        <v>136.4652777777778</v>
      </c>
      <c r="F11" s="6">
        <v>5.4337205590420821</v>
      </c>
      <c r="G11" s="31">
        <v>137.70675465838511</v>
      </c>
      <c r="H11" s="31">
        <v>4.2977961202835662</v>
      </c>
      <c r="I11" s="21"/>
      <c r="J11" s="18">
        <v>90.593055555555566</v>
      </c>
      <c r="K11" s="18">
        <v>1.9049334620161944</v>
      </c>
      <c r="L11" s="18">
        <v>113.10625</v>
      </c>
      <c r="M11" s="18">
        <v>3.6223401229412242</v>
      </c>
      <c r="N11" s="18">
        <v>102.01187888198758</v>
      </c>
      <c r="O11" s="18">
        <v>4.1394191199521471</v>
      </c>
      <c r="P11" s="18"/>
      <c r="Q11" s="18">
        <v>9.0607142857142868</v>
      </c>
      <c r="R11" s="18">
        <v>0.70038423478947909</v>
      </c>
      <c r="S11" s="18">
        <v>6.9808610555555566</v>
      </c>
      <c r="T11" s="18">
        <v>1.7307247112051622</v>
      </c>
      <c r="U11" s="18">
        <v>4.6965367965367966</v>
      </c>
      <c r="V11" s="18">
        <v>0.85400055508364991</v>
      </c>
    </row>
    <row r="12" spans="1:28" x14ac:dyDescent="0.25">
      <c r="A12" s="7"/>
      <c r="B12" s="8">
        <v>3</v>
      </c>
      <c r="C12">
        <v>112.80833333333334</v>
      </c>
      <c r="D12">
        <v>0.28220363018375266</v>
      </c>
      <c r="E12" s="6">
        <v>139.77152777777778</v>
      </c>
      <c r="F12" s="6">
        <v>8.7745330912199755</v>
      </c>
      <c r="G12" s="31">
        <v>139.78677536231882</v>
      </c>
      <c r="H12" s="31">
        <v>4.9700900833330373</v>
      </c>
      <c r="I12" s="21"/>
      <c r="J12" s="31">
        <v>89.308333333333337</v>
      </c>
      <c r="K12" s="31">
        <v>1.8053049581894711</v>
      </c>
      <c r="L12" s="31">
        <v>117.52152777777776</v>
      </c>
      <c r="M12" s="31">
        <v>7.2778007902065536</v>
      </c>
      <c r="N12" s="31">
        <v>105.95556418219464</v>
      </c>
      <c r="O12" s="31">
        <v>4.3222557820598366</v>
      </c>
      <c r="P12" s="18"/>
      <c r="Q12" s="31">
        <v>9.3797619047619047</v>
      </c>
      <c r="R12" s="31">
        <v>0.91527240130690424</v>
      </c>
      <c r="S12" s="31">
        <v>8.1770833333333339</v>
      </c>
      <c r="T12" s="31">
        <v>1.1937651145889314</v>
      </c>
      <c r="U12" s="18">
        <v>5.905512422360248</v>
      </c>
      <c r="V12" s="18">
        <v>1.2681266980818757</v>
      </c>
    </row>
    <row r="13" spans="1:28" x14ac:dyDescent="0.25">
      <c r="A13" s="7" t="s">
        <v>23</v>
      </c>
      <c r="B13" s="8">
        <v>4</v>
      </c>
      <c r="C13">
        <v>118.42222222222222</v>
      </c>
      <c r="D13">
        <v>0.53299344328238152</v>
      </c>
      <c r="E13" s="6">
        <v>135.65625000000003</v>
      </c>
      <c r="F13" s="6">
        <v>5.9532106475319946</v>
      </c>
      <c r="G13" s="31">
        <v>134.7673913043478</v>
      </c>
      <c r="H13" s="31">
        <v>4.2393076613221892</v>
      </c>
      <c r="I13" s="21"/>
      <c r="J13" s="31">
        <v>94.533333333333317</v>
      </c>
      <c r="K13" s="31">
        <v>2.0171821458469723</v>
      </c>
      <c r="L13" s="31">
        <v>114.02708333333335</v>
      </c>
      <c r="M13" s="31">
        <v>4.6803292506875254</v>
      </c>
      <c r="N13" s="31">
        <v>98.903571428571425</v>
      </c>
      <c r="O13" s="31">
        <v>4.2047742914933934</v>
      </c>
      <c r="P13" s="18"/>
      <c r="Q13" s="31">
        <v>10.551400476190476</v>
      </c>
      <c r="R13" s="31">
        <v>0.7013240178407002</v>
      </c>
      <c r="S13" s="31">
        <v>10.472222222222221</v>
      </c>
      <c r="T13" s="31">
        <v>0.79574430234152227</v>
      </c>
      <c r="U13" s="18">
        <v>8.0936594202898551</v>
      </c>
      <c r="V13" s="18">
        <v>0.67187434776820232</v>
      </c>
    </row>
    <row r="14" spans="1:28" x14ac:dyDescent="0.25">
      <c r="A14" s="7"/>
      <c r="B14" s="8">
        <v>5</v>
      </c>
      <c r="C14">
        <v>112.64375000000001</v>
      </c>
      <c r="D14">
        <v>0.86889865406257372</v>
      </c>
      <c r="E14" s="6">
        <v>132.63333333333333</v>
      </c>
      <c r="F14" s="6">
        <v>6.8827506815549375</v>
      </c>
      <c r="G14" s="31">
        <v>135.27857142857144</v>
      </c>
      <c r="H14" s="31">
        <v>5.5080023425345992</v>
      </c>
      <c r="I14" s="21"/>
      <c r="J14" s="18">
        <v>89.564583333333346</v>
      </c>
      <c r="K14" s="18">
        <v>1.7792420107833866</v>
      </c>
      <c r="L14" s="18">
        <v>110.32777777777777</v>
      </c>
      <c r="M14" s="18">
        <v>5.3751109869186378</v>
      </c>
      <c r="N14" s="18">
        <v>95.566071428571448</v>
      </c>
      <c r="O14" s="18">
        <v>5.2997184733376272</v>
      </c>
      <c r="P14" s="18"/>
      <c r="Q14" s="18">
        <v>8.2142857142857135</v>
      </c>
      <c r="R14" s="18">
        <v>0.48353243807390145</v>
      </c>
      <c r="S14" s="18">
        <v>9.1187499999999986</v>
      </c>
      <c r="T14" s="18">
        <v>0.38171988348060532</v>
      </c>
      <c r="U14" s="18">
        <v>6.6071428571428568</v>
      </c>
      <c r="V14" s="18">
        <v>0.87618623025627485</v>
      </c>
    </row>
    <row r="15" spans="1:28" x14ac:dyDescent="0.25">
      <c r="A15" s="7" t="s">
        <v>24</v>
      </c>
      <c r="B15" s="8">
        <v>6</v>
      </c>
      <c r="C15">
        <v>114.06458333333335</v>
      </c>
      <c r="D15">
        <v>0.66741531624999273</v>
      </c>
      <c r="E15" s="6">
        <v>134.20069444444445</v>
      </c>
      <c r="F15" s="6">
        <v>5.8554434225995644</v>
      </c>
      <c r="G15" s="31">
        <v>137.31309523809523</v>
      </c>
      <c r="H15" s="31">
        <v>5.170508158796518</v>
      </c>
      <c r="I15" s="21"/>
      <c r="J15" s="18">
        <v>91.478472222222237</v>
      </c>
      <c r="K15" s="18">
        <v>1.9684156409615368</v>
      </c>
      <c r="L15" s="18">
        <v>110.12986111111111</v>
      </c>
      <c r="M15" s="18">
        <v>4.6211888433668129</v>
      </c>
      <c r="N15" s="18">
        <v>96.197619047619028</v>
      </c>
      <c r="O15" s="18">
        <v>5.2811212146678033</v>
      </c>
      <c r="P15" s="18"/>
      <c r="Q15" s="18">
        <v>7.4357142857142859</v>
      </c>
      <c r="R15" s="18">
        <v>0.36731640793383191</v>
      </c>
      <c r="S15" s="18">
        <v>8.6694444444444443</v>
      </c>
      <c r="T15" s="18">
        <v>1.0159895611470573</v>
      </c>
      <c r="U15" s="18">
        <v>6.5874999999999995</v>
      </c>
      <c r="V15" s="18">
        <v>0.74214972230504894</v>
      </c>
    </row>
    <row r="16" spans="1:28" x14ac:dyDescent="0.25">
      <c r="A16" s="7"/>
      <c r="B16" s="8">
        <v>7</v>
      </c>
      <c r="C16">
        <v>111.02708333333332</v>
      </c>
      <c r="D16">
        <v>1.001433372523193</v>
      </c>
      <c r="E16" s="6">
        <v>133.39444444444442</v>
      </c>
      <c r="F16" s="6">
        <v>5.6368601303943802</v>
      </c>
      <c r="G16" s="31">
        <v>135.49107142857142</v>
      </c>
      <c r="H16" s="31">
        <v>5.3909643893676469</v>
      </c>
      <c r="I16" s="21"/>
      <c r="J16" s="18">
        <v>89.585416666666674</v>
      </c>
      <c r="K16" s="18">
        <v>1.53154163889418</v>
      </c>
      <c r="L16" s="18">
        <v>109.19166666666665</v>
      </c>
      <c r="M16" s="18">
        <v>3.8317802236740706</v>
      </c>
      <c r="N16" s="18">
        <v>93.657738095238088</v>
      </c>
      <c r="O16" s="18">
        <v>5.7940439500218437</v>
      </c>
      <c r="P16" s="18"/>
      <c r="Q16" s="18">
        <v>7.7690476190476199</v>
      </c>
      <c r="R16" s="18">
        <v>0.48996701205539528</v>
      </c>
      <c r="S16" s="18">
        <v>8.218055555555555</v>
      </c>
      <c r="T16" s="18">
        <v>0.36725827092951413</v>
      </c>
      <c r="U16" s="18">
        <v>6.9089285714285724</v>
      </c>
      <c r="V16" s="18">
        <v>0.84353548055425187</v>
      </c>
    </row>
    <row r="17" spans="1:22" x14ac:dyDescent="0.25">
      <c r="A17" s="7"/>
      <c r="B17" s="8">
        <v>8</v>
      </c>
      <c r="C17">
        <v>110.63611111111112</v>
      </c>
      <c r="D17">
        <v>0.55201351010996069</v>
      </c>
      <c r="E17" s="6">
        <v>132.18472222222223</v>
      </c>
      <c r="F17" s="6">
        <v>4.3326253618856763</v>
      </c>
      <c r="G17" s="31">
        <v>128.66625258799172</v>
      </c>
      <c r="H17" s="31">
        <v>3.7331305600975209</v>
      </c>
      <c r="I17" s="21"/>
      <c r="J17" s="18">
        <v>89.12222222222222</v>
      </c>
      <c r="K17" s="18">
        <v>1.3966544019615335</v>
      </c>
      <c r="L17" s="18">
        <v>107.65347222222222</v>
      </c>
      <c r="M17" s="18">
        <v>2.5179509133914193</v>
      </c>
      <c r="N17" s="18">
        <v>87.771868530020697</v>
      </c>
      <c r="O17" s="18">
        <v>3.3159615167986249</v>
      </c>
      <c r="P17" s="18"/>
      <c r="Q17" s="18">
        <v>7.8601190476190483</v>
      </c>
      <c r="R17" s="18">
        <v>0.53129093146304973</v>
      </c>
      <c r="S17" s="18">
        <v>7.3</v>
      </c>
      <c r="T17" s="18">
        <v>0.35823088236410472</v>
      </c>
      <c r="U17" s="18">
        <v>6.748484848484849</v>
      </c>
      <c r="V17" s="18">
        <v>0.79111679312767846</v>
      </c>
    </row>
    <row r="18" spans="1:22" x14ac:dyDescent="0.25">
      <c r="A18" s="7"/>
      <c r="B18" s="8">
        <v>9</v>
      </c>
      <c r="C18">
        <v>112.21458333333332</v>
      </c>
      <c r="D18">
        <v>1.0189639102523809</v>
      </c>
      <c r="E18" s="6">
        <v>132.72708333333335</v>
      </c>
      <c r="F18" s="6">
        <v>4.6442962703968664</v>
      </c>
      <c r="G18" s="31">
        <v>136.61607142857142</v>
      </c>
      <c r="H18" s="31">
        <v>3.92190246844988</v>
      </c>
      <c r="I18" s="21"/>
      <c r="J18" s="18">
        <v>90.321527777777774</v>
      </c>
      <c r="K18" s="18">
        <v>1.7693178155457028</v>
      </c>
      <c r="L18" s="18">
        <v>106.66527777777777</v>
      </c>
      <c r="M18" s="18">
        <v>3.7728110002908077</v>
      </c>
      <c r="N18" s="18">
        <v>95.364880952380943</v>
      </c>
      <c r="O18" s="18">
        <v>3.7713840097275177</v>
      </c>
      <c r="P18" s="18"/>
      <c r="Q18" s="18">
        <v>7.7238095238095239</v>
      </c>
      <c r="R18" s="18">
        <v>0.56323931007002848</v>
      </c>
      <c r="S18" s="18">
        <v>7.8131944444444459</v>
      </c>
      <c r="T18" s="18">
        <v>0.409277839453496</v>
      </c>
      <c r="U18" s="18">
        <v>5.3821428571428571</v>
      </c>
      <c r="V18" s="18">
        <v>1.1635711179806065</v>
      </c>
    </row>
    <row r="19" spans="1:22" x14ac:dyDescent="0.25">
      <c r="A19" s="7"/>
      <c r="B19" s="8">
        <v>10</v>
      </c>
      <c r="C19">
        <v>111.06805555555555</v>
      </c>
      <c r="D19">
        <v>1.233466718441417</v>
      </c>
      <c r="E19" s="6">
        <v>126.72638888888889</v>
      </c>
      <c r="F19" s="6">
        <v>5.5711030463849118</v>
      </c>
      <c r="G19" s="31">
        <v>143.08869047619049</v>
      </c>
      <c r="H19" s="31">
        <v>3.5610635638237862</v>
      </c>
      <c r="I19" s="21"/>
      <c r="J19" s="18">
        <v>89.363888888888894</v>
      </c>
      <c r="K19" s="18">
        <v>1.288514843781593</v>
      </c>
      <c r="L19" s="18">
        <v>102.71180555555556</v>
      </c>
      <c r="M19" s="18">
        <v>3.8302890883928553</v>
      </c>
      <c r="N19" s="18">
        <v>100.15833333333332</v>
      </c>
      <c r="O19" s="18">
        <v>4.1430975259808784</v>
      </c>
      <c r="P19" s="18"/>
      <c r="Q19" s="18">
        <v>7.8898809523809508</v>
      </c>
      <c r="R19" s="18">
        <v>0.67326217673116218</v>
      </c>
      <c r="S19" s="18">
        <v>8.1979166666666661</v>
      </c>
      <c r="T19" s="18">
        <v>0.32363073889655469</v>
      </c>
      <c r="U19" s="18">
        <v>4.9309523809523812</v>
      </c>
      <c r="V19" s="18">
        <v>0.94834113431268963</v>
      </c>
    </row>
    <row r="20" spans="1:22" x14ac:dyDescent="0.25">
      <c r="A20" s="7"/>
      <c r="B20" s="8">
        <v>11</v>
      </c>
      <c r="C20">
        <v>110.00902777777776</v>
      </c>
      <c r="D20">
        <v>1.1088181076711656</v>
      </c>
      <c r="E20" s="6">
        <v>122.58611111111111</v>
      </c>
      <c r="F20" s="6">
        <v>5.5937182797421521</v>
      </c>
      <c r="G20" s="31">
        <v>141.45952380952377</v>
      </c>
      <c r="H20" s="31">
        <v>5.3422734557950919</v>
      </c>
      <c r="I20" s="21"/>
      <c r="J20" s="18">
        <v>88.757638888888891</v>
      </c>
      <c r="K20" s="18">
        <v>1.0654245077028053</v>
      </c>
      <c r="L20" s="18">
        <v>99.378472222222214</v>
      </c>
      <c r="M20" s="18">
        <v>3.860842084809478</v>
      </c>
      <c r="N20" s="18">
        <v>98.913690476190482</v>
      </c>
      <c r="O20" s="18">
        <v>4.6891807140571107</v>
      </c>
      <c r="P20" s="18"/>
      <c r="Q20" s="18">
        <v>7.8613095238095241</v>
      </c>
      <c r="R20" s="18">
        <v>0.4978074565476146</v>
      </c>
      <c r="S20" s="18">
        <v>7.0041666666666673</v>
      </c>
      <c r="T20" s="18">
        <v>0.46233748753583853</v>
      </c>
      <c r="U20" s="18">
        <v>5.2167701863354035</v>
      </c>
      <c r="V20" s="18">
        <v>1.1964465462572975</v>
      </c>
    </row>
    <row r="21" spans="1:22" x14ac:dyDescent="0.25">
      <c r="A21" s="7"/>
      <c r="B21" s="8">
        <v>12</v>
      </c>
      <c r="C21">
        <v>108.20625</v>
      </c>
      <c r="D21">
        <v>0.86394188769699753</v>
      </c>
      <c r="E21" s="6">
        <v>120.31111111111112</v>
      </c>
      <c r="F21" s="6">
        <v>6.9552614167737303</v>
      </c>
      <c r="G21" s="31">
        <v>134.93869047619052</v>
      </c>
      <c r="H21" s="31">
        <v>4.4155332959455702</v>
      </c>
      <c r="I21" s="21"/>
      <c r="J21" s="18">
        <v>87.803472222222226</v>
      </c>
      <c r="K21" s="18">
        <v>1.6527629634523437</v>
      </c>
      <c r="L21" s="18">
        <v>97.143055555555563</v>
      </c>
      <c r="M21" s="18">
        <v>4.1678511014949597</v>
      </c>
      <c r="N21" s="18">
        <v>96.29821428571428</v>
      </c>
      <c r="O21" s="18">
        <v>3.5308960710330868</v>
      </c>
      <c r="P21" s="18"/>
      <c r="Q21" s="18">
        <v>8.0827380952380956</v>
      </c>
      <c r="R21" s="18">
        <v>0.67062590982018155</v>
      </c>
      <c r="S21" s="18">
        <v>7.4027777777777786</v>
      </c>
      <c r="T21" s="18">
        <v>0.66232415056623206</v>
      </c>
      <c r="U21" s="18">
        <v>5.5398809523809529</v>
      </c>
      <c r="V21" s="18">
        <v>1.1374843220701565</v>
      </c>
    </row>
    <row r="22" spans="1:22" x14ac:dyDescent="0.25">
      <c r="A22" s="7"/>
      <c r="B22" s="8">
        <v>13</v>
      </c>
      <c r="C22">
        <v>104.99930555555555</v>
      </c>
      <c r="D22">
        <v>1.3524784042618596</v>
      </c>
      <c r="E22" s="6">
        <v>120.75347222222221</v>
      </c>
      <c r="F22" s="6">
        <v>8.3983342557023537</v>
      </c>
      <c r="G22" s="31">
        <v>130.88511904761904</v>
      </c>
      <c r="H22" s="31">
        <v>4.061392589920767</v>
      </c>
      <c r="I22" s="21"/>
      <c r="J22" s="18">
        <v>85.94027777777778</v>
      </c>
      <c r="K22" s="18">
        <v>0.84830460393551932</v>
      </c>
      <c r="L22" s="18">
        <v>98.467361111111117</v>
      </c>
      <c r="M22" s="18">
        <v>6.0472653383235917</v>
      </c>
      <c r="N22" s="18">
        <v>93.643452380952368</v>
      </c>
      <c r="O22" s="18">
        <v>3.5880751268645685</v>
      </c>
      <c r="P22" s="18"/>
      <c r="Q22" s="18">
        <v>9.1267857142857149</v>
      </c>
      <c r="R22" s="18">
        <v>0.70571344225898891</v>
      </c>
      <c r="S22" s="18">
        <v>7.6472222222222213</v>
      </c>
      <c r="T22" s="18">
        <v>1.0260794097078731</v>
      </c>
      <c r="U22" s="18">
        <v>5.4958333333333327</v>
      </c>
      <c r="V22" s="18">
        <v>0.7580825505439055</v>
      </c>
    </row>
    <row r="23" spans="1:22" x14ac:dyDescent="0.25">
      <c r="A23" s="7"/>
      <c r="B23" s="8">
        <v>14</v>
      </c>
      <c r="C23">
        <v>103.23694444444443</v>
      </c>
      <c r="D23">
        <v>0.65402225177749507</v>
      </c>
      <c r="E23" s="6">
        <v>122.84513888888888</v>
      </c>
      <c r="F23" s="6">
        <v>10.423315136233393</v>
      </c>
      <c r="G23" s="31">
        <v>132.52619047619049</v>
      </c>
      <c r="H23" s="31">
        <v>5.0399623016337767</v>
      </c>
      <c r="I23" s="21"/>
      <c r="J23" s="18">
        <v>84.81305555555555</v>
      </c>
      <c r="K23" s="18">
        <v>1.3885376381239261</v>
      </c>
      <c r="L23" s="18">
        <v>100.45694444444445</v>
      </c>
      <c r="M23" s="18">
        <v>7.6468336679636622</v>
      </c>
      <c r="N23" s="18">
        <v>93.072023809523813</v>
      </c>
      <c r="O23" s="18">
        <v>4.2420245656892197</v>
      </c>
      <c r="P23" s="18"/>
      <c r="Q23" s="18">
        <v>7.5291666666666668</v>
      </c>
      <c r="R23" s="18">
        <v>0.71257251557093404</v>
      </c>
      <c r="S23" s="18">
        <v>6.7881944444444455</v>
      </c>
      <c r="T23" s="18">
        <v>0.77526967700919736</v>
      </c>
      <c r="U23" s="18">
        <v>5.1702380952380951</v>
      </c>
      <c r="V23" s="18">
        <v>0.73265403499620563</v>
      </c>
    </row>
    <row r="24" spans="1:22" x14ac:dyDescent="0.25">
      <c r="A24" s="7"/>
      <c r="B24" s="8">
        <v>15</v>
      </c>
      <c r="C24">
        <v>103.88500000000002</v>
      </c>
      <c r="D24">
        <v>2.2154393756056923</v>
      </c>
      <c r="E24" s="6">
        <v>125.68888888888888</v>
      </c>
      <c r="F24" s="6">
        <v>11.106363052977814</v>
      </c>
      <c r="G24" s="31">
        <v>129.16249999999999</v>
      </c>
      <c r="H24" s="31">
        <v>3.0009907975859842</v>
      </c>
      <c r="I24" s="21"/>
      <c r="J24" s="18">
        <v>85.540833333333325</v>
      </c>
      <c r="K24" s="18">
        <v>1.5889114616417455</v>
      </c>
      <c r="L24" s="18">
        <v>101.21805555555557</v>
      </c>
      <c r="M24" s="18">
        <v>7.2567724024567744</v>
      </c>
      <c r="N24" s="18">
        <v>90.32916666666668</v>
      </c>
      <c r="O24" s="18">
        <v>2.8933089659569347</v>
      </c>
      <c r="P24" s="18"/>
      <c r="Q24" s="18">
        <v>6.9034722222222236</v>
      </c>
      <c r="R24" s="18">
        <v>0.54710948298824025</v>
      </c>
      <c r="S24" s="18">
        <v>7.8624094202898567</v>
      </c>
      <c r="T24" s="18">
        <v>0.83846294318926284</v>
      </c>
      <c r="U24" s="18">
        <v>5.6142857142857148</v>
      </c>
      <c r="V24" s="18">
        <v>0.72278663298226364</v>
      </c>
    </row>
    <row r="25" spans="1:22" x14ac:dyDescent="0.25">
      <c r="A25" s="7"/>
      <c r="B25" s="8">
        <v>16</v>
      </c>
      <c r="C25">
        <v>106.54749999999999</v>
      </c>
      <c r="D25">
        <v>1.6208335628595703</v>
      </c>
      <c r="E25" s="6">
        <v>137.30416666666667</v>
      </c>
      <c r="F25" s="6">
        <v>9.1344187094051144</v>
      </c>
      <c r="G25" s="31">
        <v>129.84285714285713</v>
      </c>
      <c r="H25" s="31">
        <v>3.1515928977098153</v>
      </c>
      <c r="I25" s="21"/>
      <c r="J25" s="18">
        <v>87.250833333333333</v>
      </c>
      <c r="K25" s="18">
        <v>1.0834016690901374</v>
      </c>
      <c r="L25" s="18">
        <v>111.32638888888887</v>
      </c>
      <c r="M25" s="18">
        <v>6.3811858151450345</v>
      </c>
      <c r="N25" s="18">
        <v>90.012500000000003</v>
      </c>
      <c r="O25" s="18">
        <v>3.4173626130154799</v>
      </c>
      <c r="P25" s="18"/>
      <c r="Q25" s="18">
        <v>6.9923611111111112</v>
      </c>
      <c r="R25" s="18">
        <v>0.6850207219860327</v>
      </c>
      <c r="S25" s="18">
        <v>6.4541666666666657</v>
      </c>
      <c r="T25" s="18">
        <v>0.59743167238990924</v>
      </c>
      <c r="U25" s="18">
        <v>5.5648809523809524</v>
      </c>
      <c r="V25" s="18">
        <v>0.9191254259152396</v>
      </c>
    </row>
    <row r="26" spans="1:22" x14ac:dyDescent="0.25">
      <c r="A26" s="7"/>
      <c r="B26" s="8">
        <v>17</v>
      </c>
      <c r="C26">
        <v>108.10666666666665</v>
      </c>
      <c r="D26">
        <v>1.3630498926747421</v>
      </c>
      <c r="E26" s="6">
        <v>146.33055555555558</v>
      </c>
      <c r="F26" s="6">
        <v>7.1822350742213601</v>
      </c>
      <c r="G26" s="31">
        <v>130.83333333333334</v>
      </c>
      <c r="H26" s="31">
        <v>4.6104710662123196</v>
      </c>
      <c r="I26" s="21"/>
      <c r="J26" s="18">
        <v>89.314166666666679</v>
      </c>
      <c r="K26" s="18">
        <v>1.3112307733091881</v>
      </c>
      <c r="L26" s="18">
        <v>118.78472222222221</v>
      </c>
      <c r="M26" s="18">
        <v>5.6028442559662084</v>
      </c>
      <c r="N26" s="18">
        <v>91.533928571428561</v>
      </c>
      <c r="O26" s="18">
        <v>4.1731962159978657</v>
      </c>
      <c r="P26" s="18"/>
      <c r="Q26" s="18">
        <v>7.3381944444444462</v>
      </c>
      <c r="R26" s="18">
        <v>0.59106056872326607</v>
      </c>
      <c r="S26" s="18">
        <v>6.2838164251207731</v>
      </c>
      <c r="T26" s="18">
        <v>0.55485200767193688</v>
      </c>
      <c r="U26" s="18">
        <v>5.4750000000000005</v>
      </c>
      <c r="V26" s="18">
        <v>1.1044747249210451</v>
      </c>
    </row>
    <row r="27" spans="1:22" x14ac:dyDescent="0.25">
      <c r="A27" s="7"/>
      <c r="B27" s="8">
        <v>18</v>
      </c>
      <c r="C27">
        <v>107.96999999999998</v>
      </c>
      <c r="D27">
        <v>0.66242924150432625</v>
      </c>
      <c r="E27" s="6">
        <v>150.81874999999999</v>
      </c>
      <c r="F27" s="6">
        <v>6.6786090764790558</v>
      </c>
      <c r="G27" s="31">
        <v>133.18750000000003</v>
      </c>
      <c r="H27" s="31">
        <v>3.7402446965688827</v>
      </c>
      <c r="I27" s="21"/>
      <c r="J27" s="18">
        <v>89.822500000000019</v>
      </c>
      <c r="K27" s="18">
        <v>1.119201103962604</v>
      </c>
      <c r="L27" s="18">
        <v>121.68263888888889</v>
      </c>
      <c r="M27" s="18">
        <v>5.1173465323747918</v>
      </c>
      <c r="N27" s="18">
        <v>93.641071428571436</v>
      </c>
      <c r="O27" s="18">
        <v>3.8513070073878328</v>
      </c>
      <c r="P27" s="18"/>
      <c r="Q27" s="18">
        <v>7.3659722222222213</v>
      </c>
      <c r="R27" s="18">
        <v>0.73752281150265109</v>
      </c>
      <c r="S27" s="18">
        <v>6.2486111111111109</v>
      </c>
      <c r="T27" s="18">
        <v>0.63231957294396757</v>
      </c>
      <c r="U27" s="18">
        <v>5.8857142857142861</v>
      </c>
      <c r="V27" s="18">
        <v>1.3992060819175205</v>
      </c>
    </row>
    <row r="28" spans="1:22" x14ac:dyDescent="0.25">
      <c r="A28" s="7"/>
      <c r="B28" s="8">
        <v>19</v>
      </c>
      <c r="C28">
        <v>106.69479166666667</v>
      </c>
      <c r="D28">
        <v>1.0397652288621613</v>
      </c>
      <c r="E28" s="6">
        <v>152.38124999999999</v>
      </c>
      <c r="F28" s="6">
        <v>5.2227189664750089</v>
      </c>
      <c r="G28" s="31">
        <v>135.99940476190477</v>
      </c>
      <c r="H28" s="31">
        <v>3.8443151043461774</v>
      </c>
      <c r="I28" s="21"/>
      <c r="J28" s="18">
        <v>89.553124999999994</v>
      </c>
      <c r="K28" s="18">
        <v>1.4224208390346729</v>
      </c>
      <c r="L28" s="18">
        <v>122.42986111111111</v>
      </c>
      <c r="M28" s="18">
        <v>3.5488573245743753</v>
      </c>
      <c r="N28" s="18">
        <v>95.153571428571439</v>
      </c>
      <c r="O28" s="18">
        <v>3.8307307016815653</v>
      </c>
      <c r="P28" s="18"/>
      <c r="Q28" s="18">
        <v>6.4025000000000007</v>
      </c>
      <c r="R28" s="18">
        <v>0.8193821774836072</v>
      </c>
      <c r="S28" s="18">
        <v>5.5673611111111114</v>
      </c>
      <c r="T28" s="18">
        <v>0.34727884458957486</v>
      </c>
      <c r="U28" s="18">
        <v>5.9262463333333333</v>
      </c>
      <c r="V28" s="18">
        <v>1.153326186440075</v>
      </c>
    </row>
    <row r="29" spans="1:22" x14ac:dyDescent="0.25">
      <c r="A29" s="7"/>
      <c r="B29" s="8">
        <v>20</v>
      </c>
      <c r="C29">
        <v>107.51770833333333</v>
      </c>
      <c r="D29">
        <v>1.471227787275055</v>
      </c>
      <c r="E29" s="6">
        <v>154.93333333333331</v>
      </c>
      <c r="F29" s="6">
        <v>4.7332149130055736</v>
      </c>
      <c r="G29" s="31">
        <v>136.62321428571428</v>
      </c>
      <c r="H29" s="31">
        <v>4.0977344504745812</v>
      </c>
      <c r="I29" s="21"/>
      <c r="J29" s="18">
        <v>90.644791666666663</v>
      </c>
      <c r="K29" s="18">
        <v>1.9284049522136772</v>
      </c>
      <c r="L29" s="18">
        <v>124.03541666666668</v>
      </c>
      <c r="M29" s="18">
        <v>4.4416137035616536</v>
      </c>
      <c r="N29" s="18">
        <v>96.810119047619054</v>
      </c>
      <c r="O29" s="18">
        <v>4.3135478039578015</v>
      </c>
      <c r="P29" s="18"/>
      <c r="Q29" s="18">
        <v>5.9887681159420296</v>
      </c>
      <c r="R29" s="18">
        <v>0.61186492196478259</v>
      </c>
      <c r="S29" s="18">
        <v>5.3402777777777786</v>
      </c>
      <c r="T29" s="18">
        <v>0.43584626980102736</v>
      </c>
      <c r="U29" s="18">
        <v>5.5410714285714286</v>
      </c>
      <c r="V29" s="18">
        <v>0.98137897181413647</v>
      </c>
    </row>
    <row r="30" spans="1:22" x14ac:dyDescent="0.25">
      <c r="A30" s="7"/>
      <c r="B30" s="8">
        <v>21</v>
      </c>
      <c r="C30">
        <v>107.40416666666665</v>
      </c>
      <c r="D30">
        <v>1.9061751329733907</v>
      </c>
      <c r="E30" s="6">
        <v>156.83750000000001</v>
      </c>
      <c r="F30" s="6">
        <v>4.0009790468500785</v>
      </c>
      <c r="G30" s="31">
        <v>136.53392857142856</v>
      </c>
      <c r="H30" s="31">
        <v>4.1172384118511625</v>
      </c>
      <c r="I30" s="21"/>
      <c r="J30" s="18">
        <v>91.467708333333348</v>
      </c>
      <c r="K30" s="18">
        <v>2.3763997459002693</v>
      </c>
      <c r="L30" s="18">
        <v>125.50763888888889</v>
      </c>
      <c r="M30" s="18">
        <v>3.0560437155148086</v>
      </c>
      <c r="N30" s="18">
        <v>97.700595238095246</v>
      </c>
      <c r="O30" s="18">
        <v>3.9538463947532265</v>
      </c>
      <c r="P30" s="18"/>
      <c r="Q30" s="18">
        <v>4.899166666666666</v>
      </c>
      <c r="R30" s="18">
        <v>0.32938396986370488</v>
      </c>
      <c r="S30" s="18">
        <v>5.4833333333333334</v>
      </c>
      <c r="T30" s="18">
        <v>0.51060091426748655</v>
      </c>
      <c r="U30" s="18">
        <v>5.5083333333333337</v>
      </c>
      <c r="V30" s="18">
        <v>0.71214253541039163</v>
      </c>
    </row>
    <row r="31" spans="1:22" x14ac:dyDescent="0.25">
      <c r="A31" s="7"/>
      <c r="B31" s="8">
        <v>22</v>
      </c>
      <c r="C31">
        <v>109.11458333333334</v>
      </c>
      <c r="D31">
        <v>1.4293043341533742</v>
      </c>
      <c r="E31" s="6">
        <v>157.71905193236717</v>
      </c>
      <c r="F31" s="6">
        <v>1.9249992948740144</v>
      </c>
      <c r="G31" s="31">
        <v>136.74940476190474</v>
      </c>
      <c r="H31" s="31">
        <v>5.6763589663524838</v>
      </c>
      <c r="I31" s="21"/>
      <c r="J31" s="18">
        <v>93.040625000000006</v>
      </c>
      <c r="K31" s="18">
        <v>1.9674577937796296</v>
      </c>
      <c r="L31" s="18">
        <v>125.49664855072466</v>
      </c>
      <c r="M31" s="18">
        <v>3.5672852954541319</v>
      </c>
      <c r="N31" s="18">
        <v>99.762500000000003</v>
      </c>
      <c r="O31" s="18">
        <v>4.3612002695365257</v>
      </c>
      <c r="P31" s="18"/>
      <c r="Q31" s="18">
        <v>4.2008333333333336</v>
      </c>
      <c r="R31" s="18">
        <v>0.32846028788011178</v>
      </c>
      <c r="S31" s="18">
        <v>4.3463768115942027</v>
      </c>
      <c r="T31" s="18">
        <v>0.564889616697829</v>
      </c>
      <c r="U31" s="18">
        <v>5.3880952380952376</v>
      </c>
      <c r="V31" s="18">
        <v>0.73948953047629595</v>
      </c>
    </row>
    <row r="32" spans="1:22" x14ac:dyDescent="0.25">
      <c r="A32" s="7"/>
      <c r="B32" s="8">
        <v>23</v>
      </c>
      <c r="C32">
        <v>109.965625</v>
      </c>
      <c r="D32">
        <v>1.8679538570594265</v>
      </c>
      <c r="E32" s="6">
        <v>161.24722222222223</v>
      </c>
      <c r="F32" s="6">
        <v>3.5065705992785641</v>
      </c>
      <c r="G32" s="31">
        <v>135.90952380952382</v>
      </c>
      <c r="H32" s="31">
        <v>5.6468880226647116</v>
      </c>
      <c r="I32" s="21"/>
      <c r="J32" s="18">
        <v>94.033333333333331</v>
      </c>
      <c r="K32" s="18">
        <v>1.9362965625923323</v>
      </c>
      <c r="L32" s="18">
        <v>128.22152777777777</v>
      </c>
      <c r="M32" s="18">
        <v>3.8789626968863646</v>
      </c>
      <c r="N32" s="18">
        <v>100.79166666666666</v>
      </c>
      <c r="O32" s="18">
        <v>4.5135445228836479</v>
      </c>
      <c r="P32" s="18"/>
      <c r="Q32" s="18">
        <v>4.2591666666666672</v>
      </c>
      <c r="R32" s="18">
        <v>0.49221166323906923</v>
      </c>
      <c r="S32" s="18">
        <v>4.1479166666666671</v>
      </c>
      <c r="T32" s="18">
        <v>0.50178426678885102</v>
      </c>
      <c r="U32" s="18">
        <v>4.8660714285714288</v>
      </c>
      <c r="V32" s="18">
        <v>0.63455880066717074</v>
      </c>
    </row>
    <row r="33" spans="1:36" x14ac:dyDescent="0.25">
      <c r="A33" s="7"/>
      <c r="B33" s="8">
        <v>24</v>
      </c>
      <c r="C33">
        <v>113.73645833333335</v>
      </c>
      <c r="D33">
        <v>2.5806044774908896</v>
      </c>
      <c r="E33" s="6">
        <v>160.62544444444441</v>
      </c>
      <c r="F33" s="6">
        <v>4.0148903910134139</v>
      </c>
      <c r="G33" s="31">
        <v>141.36309523809524</v>
      </c>
      <c r="H33" s="31">
        <v>5.9074696872374846</v>
      </c>
      <c r="I33" s="21"/>
      <c r="J33" s="18">
        <v>94.122916666666669</v>
      </c>
      <c r="K33" s="18">
        <v>2.5014088292305097</v>
      </c>
      <c r="L33" s="18">
        <v>128.03872222222222</v>
      </c>
      <c r="M33" s="18">
        <v>2.6565947685995095</v>
      </c>
      <c r="N33" s="18">
        <v>103.97529761904762</v>
      </c>
      <c r="O33" s="18">
        <v>5.0174960181629649</v>
      </c>
      <c r="P33" s="18"/>
      <c r="Q33" s="18">
        <v>5.9033333333333342</v>
      </c>
      <c r="R33" s="18">
        <v>0.43586059051613885</v>
      </c>
      <c r="S33" s="18">
        <v>5.2712466666666673</v>
      </c>
      <c r="T33" s="18">
        <v>1.1878579114804373</v>
      </c>
      <c r="U33" s="18">
        <v>5.0583333333333345</v>
      </c>
      <c r="V33" s="18">
        <v>0.60673441754951751</v>
      </c>
    </row>
    <row r="34" spans="1:36" x14ac:dyDescent="0.25">
      <c r="A34" s="7" t="s">
        <v>25</v>
      </c>
      <c r="B34" s="8">
        <v>25</v>
      </c>
      <c r="C34">
        <v>116.31979166666666</v>
      </c>
      <c r="D34">
        <v>1.689042933170317</v>
      </c>
      <c r="E34" s="6">
        <v>161.54880072463769</v>
      </c>
      <c r="F34" s="6">
        <v>4.7672999645409497</v>
      </c>
      <c r="G34" s="31">
        <v>144.34583333333333</v>
      </c>
      <c r="H34" s="31">
        <v>6.506077554017371</v>
      </c>
      <c r="I34" s="21"/>
      <c r="J34" s="18">
        <v>95.618750000000006</v>
      </c>
      <c r="K34" s="18">
        <v>2.4181886627660298</v>
      </c>
      <c r="L34" s="18">
        <v>128.28459516908211</v>
      </c>
      <c r="M34" s="18">
        <v>3.3473413368259277</v>
      </c>
      <c r="N34" s="18">
        <v>106.91805555555555</v>
      </c>
      <c r="O34" s="18">
        <v>5.3082747124918201</v>
      </c>
      <c r="P34" s="18"/>
      <c r="Q34" s="18">
        <v>6.3108333333333331</v>
      </c>
      <c r="R34" s="18">
        <v>0.89683402027389325</v>
      </c>
      <c r="S34" s="18">
        <v>4.8092901594202901</v>
      </c>
      <c r="T34" s="18">
        <v>0.44355395045491591</v>
      </c>
      <c r="U34" s="18">
        <v>6.6444444444444448</v>
      </c>
      <c r="V34" s="18">
        <v>0.34291390623587492</v>
      </c>
    </row>
    <row r="35" spans="1:36" x14ac:dyDescent="0.25">
      <c r="A35" s="2"/>
      <c r="B35" s="8">
        <v>26</v>
      </c>
      <c r="C35">
        <v>116.44583333333333</v>
      </c>
      <c r="D35">
        <v>2.5453768782600639</v>
      </c>
      <c r="E35" s="6">
        <v>158.09722222222223</v>
      </c>
      <c r="F35" s="6">
        <v>4.1817621393315871</v>
      </c>
      <c r="G35" s="31">
        <v>142.41249999999999</v>
      </c>
      <c r="H35" s="31">
        <v>6.3786097649149962</v>
      </c>
      <c r="I35" s="21"/>
      <c r="J35" s="18">
        <v>96.301041666666677</v>
      </c>
      <c r="K35" s="18">
        <v>2.7134022695968669</v>
      </c>
      <c r="L35" s="18">
        <v>125.57430555555555</v>
      </c>
      <c r="M35" s="18">
        <v>4.0902312263230733</v>
      </c>
      <c r="N35" s="18">
        <v>103.95625000000001</v>
      </c>
      <c r="O35" s="18">
        <v>5.2839234451500134</v>
      </c>
      <c r="P35" s="18"/>
      <c r="Q35" s="18">
        <v>6.4891673333333344</v>
      </c>
      <c r="R35" s="18">
        <v>0.96910959664930263</v>
      </c>
      <c r="S35" s="18">
        <v>6.3000000000000007</v>
      </c>
      <c r="T35" s="18">
        <v>0.72910577977083524</v>
      </c>
      <c r="U35" s="18">
        <v>6.9090277777777773</v>
      </c>
      <c r="V35" s="18">
        <v>0.68358475098007232</v>
      </c>
    </row>
    <row r="36" spans="1:36" x14ac:dyDescent="0.25">
      <c r="A36" s="2"/>
      <c r="B36" s="8">
        <v>27</v>
      </c>
      <c r="C36">
        <v>111.90724637681159</v>
      </c>
      <c r="D36">
        <v>2.3929775924690611</v>
      </c>
      <c r="E36" s="6">
        <v>157.12430555555554</v>
      </c>
      <c r="F36" s="6">
        <v>3.2940203183654253</v>
      </c>
      <c r="G36" s="31">
        <v>140.45535714285714</v>
      </c>
      <c r="H36" s="31">
        <v>7.5380341660933858</v>
      </c>
      <c r="I36" s="21"/>
      <c r="J36" s="18">
        <v>92.72309782608697</v>
      </c>
      <c r="K36" s="18">
        <v>2.0718342720980849</v>
      </c>
      <c r="L36" s="18">
        <v>123.64791666666667</v>
      </c>
      <c r="M36" s="18">
        <v>3.3038057885553846</v>
      </c>
      <c r="N36" s="18">
        <v>102.99374999999999</v>
      </c>
      <c r="O36" s="18">
        <v>5.9759920433998097</v>
      </c>
      <c r="P36" s="18"/>
      <c r="Q36" s="18">
        <v>5.9118833913043476</v>
      </c>
      <c r="R36" s="18">
        <v>0.65515686804646189</v>
      </c>
      <c r="S36" s="18">
        <v>5.0291666666666659</v>
      </c>
      <c r="T36" s="18">
        <v>0.57444849327730918</v>
      </c>
      <c r="U36" s="18">
        <v>6.0472222222222216</v>
      </c>
      <c r="V36" s="18">
        <v>0.59151043097065448</v>
      </c>
    </row>
    <row r="37" spans="1:36" x14ac:dyDescent="0.25">
      <c r="A37" s="2"/>
      <c r="B37" s="8">
        <v>28</v>
      </c>
      <c r="C37">
        <v>113.67301811594203</v>
      </c>
      <c r="D37">
        <v>2.7227121729338295</v>
      </c>
      <c r="E37" s="6">
        <v>161.03003623188405</v>
      </c>
      <c r="F37" s="6">
        <v>2.1591536397263629</v>
      </c>
      <c r="G37" s="31">
        <v>138.21428571428572</v>
      </c>
      <c r="H37" s="31">
        <v>7.9399202064342589</v>
      </c>
      <c r="I37" s="21"/>
      <c r="J37" s="18">
        <v>93.621409782608708</v>
      </c>
      <c r="K37" s="18">
        <v>1.9481340705348953</v>
      </c>
      <c r="L37" s="18">
        <v>124.20872584541063</v>
      </c>
      <c r="M37" s="18">
        <v>3.7107879358003064</v>
      </c>
      <c r="N37" s="18">
        <v>100.98541666666667</v>
      </c>
      <c r="O37" s="18">
        <v>5.9412465414481579</v>
      </c>
      <c r="P37" s="18"/>
      <c r="Q37" s="18">
        <v>5.9137447536231882</v>
      </c>
      <c r="R37" s="18">
        <v>0.72336606048469643</v>
      </c>
      <c r="S37" s="18">
        <v>4.7744565217391299</v>
      </c>
      <c r="T37" s="18">
        <v>0.58797665388912257</v>
      </c>
      <c r="U37" s="18">
        <v>6.5215277777777798</v>
      </c>
      <c r="V37" s="18">
        <v>0.40618899623374072</v>
      </c>
    </row>
    <row r="38" spans="1:36" x14ac:dyDescent="0.25">
      <c r="F38" s="2"/>
      <c r="G38" s="2"/>
      <c r="H38" s="2"/>
      <c r="I38" s="2"/>
      <c r="J38" s="2"/>
      <c r="K38" s="2"/>
      <c r="L38" s="2"/>
      <c r="U38" s="2"/>
      <c r="V38" s="2"/>
      <c r="W38" s="2"/>
      <c r="X38" s="2"/>
      <c r="Y38" s="2"/>
      <c r="AF38" s="2"/>
      <c r="AG38" s="2"/>
      <c r="AH38" s="2"/>
      <c r="AI38" s="2"/>
      <c r="AJ38" s="2"/>
    </row>
    <row r="39" spans="1:36" x14ac:dyDescent="0.25">
      <c r="F39" s="2"/>
      <c r="G39" s="2"/>
      <c r="H39" s="2"/>
      <c r="I39" s="2"/>
      <c r="J39" s="2"/>
      <c r="K39" s="2"/>
      <c r="L39" s="2"/>
      <c r="U39" s="2"/>
      <c r="V39" s="2"/>
      <c r="W39" s="2"/>
      <c r="X39" s="2"/>
      <c r="Y39" s="2"/>
      <c r="AF39" s="2"/>
      <c r="AG39" s="2"/>
      <c r="AH39" s="2"/>
      <c r="AI39" s="2"/>
      <c r="AJ39" s="2"/>
    </row>
    <row r="40" spans="1:36" x14ac:dyDescent="0.25">
      <c r="F40" s="3"/>
      <c r="G40" s="3"/>
      <c r="H40" s="3"/>
      <c r="I40" s="3"/>
      <c r="J40" s="3"/>
      <c r="K40" s="3"/>
      <c r="L40" s="3"/>
      <c r="AF40" s="3"/>
      <c r="AI40" s="3"/>
      <c r="AJ40" s="3"/>
    </row>
    <row r="41" spans="1:36" x14ac:dyDescent="0.25">
      <c r="E41" s="4"/>
      <c r="F41" s="4"/>
      <c r="G41" s="4"/>
      <c r="H41" s="4"/>
      <c r="I41" s="4"/>
      <c r="J41" s="4"/>
      <c r="K41" s="4"/>
      <c r="L41" s="4"/>
      <c r="AH41" s="4"/>
      <c r="AI41" s="4"/>
    </row>
    <row r="42" spans="1:36" x14ac:dyDescent="0.25">
      <c r="E42" s="4"/>
      <c r="F42" s="4"/>
      <c r="G42" s="4"/>
      <c r="H42" s="4"/>
      <c r="I42" s="4"/>
      <c r="J42" s="4"/>
      <c r="K42" s="4"/>
      <c r="L42" s="4"/>
      <c r="T42" s="18"/>
      <c r="U42" s="18"/>
      <c r="V42" s="18"/>
      <c r="W42" s="18"/>
      <c r="X42" s="18"/>
      <c r="Y42" s="18"/>
    </row>
    <row r="43" spans="1:36" x14ac:dyDescent="0.25">
      <c r="F43" s="4"/>
      <c r="G43" s="4"/>
      <c r="H43" s="4"/>
      <c r="I43" s="4"/>
      <c r="J43" s="4"/>
      <c r="K43" s="4"/>
      <c r="T43" s="4"/>
      <c r="U43" s="4"/>
      <c r="V43" s="4"/>
      <c r="W43" s="4"/>
      <c r="AD43" s="4"/>
      <c r="AE43" s="4"/>
      <c r="AF43" s="4"/>
      <c r="AG43" s="4"/>
    </row>
    <row r="44" spans="1:36" x14ac:dyDescent="0.25">
      <c r="A44" s="4"/>
      <c r="D44" s="2"/>
      <c r="E44" s="2"/>
      <c r="F44" s="2"/>
      <c r="G44" s="2"/>
      <c r="H44" s="2"/>
      <c r="I44" s="2"/>
      <c r="J44" s="2"/>
      <c r="K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Y44" s="2"/>
      <c r="Z44" s="2"/>
      <c r="AA44" s="2"/>
      <c r="AB44" s="2"/>
      <c r="AC44" s="2"/>
      <c r="AD44" s="2"/>
      <c r="AE44" s="2"/>
      <c r="AF44" s="2"/>
      <c r="AG44" s="2"/>
    </row>
    <row r="46" spans="1:36" x14ac:dyDescent="0.25">
      <c r="A46" s="2"/>
      <c r="D46" s="1"/>
      <c r="E46" s="5"/>
      <c r="M46" s="2"/>
      <c r="N46" s="2"/>
      <c r="O46" s="2"/>
      <c r="R46" s="5"/>
      <c r="S46" s="5"/>
      <c r="Y46" s="2"/>
      <c r="AB46" s="5"/>
      <c r="AC46" s="5"/>
    </row>
    <row r="47" spans="1:36" x14ac:dyDescent="0.25">
      <c r="D47" s="5"/>
      <c r="E47" s="5"/>
      <c r="R47" s="5"/>
      <c r="S47" s="5"/>
      <c r="AB47" s="5"/>
      <c r="AC47" s="5"/>
    </row>
    <row r="48" spans="1:36" x14ac:dyDescent="0.25">
      <c r="D48" s="5"/>
      <c r="E48" s="5"/>
      <c r="R48" s="5"/>
      <c r="S48" s="5"/>
      <c r="AB48" s="5"/>
      <c r="AC48" s="5"/>
    </row>
    <row r="49" spans="4:33" x14ac:dyDescent="0.25">
      <c r="D49" s="5"/>
      <c r="E49" s="5"/>
      <c r="R49" s="5"/>
      <c r="S49" s="5"/>
      <c r="AB49" s="5"/>
      <c r="AC49" s="5"/>
    </row>
    <row r="50" spans="4:33" x14ac:dyDescent="0.25">
      <c r="D50" s="5"/>
      <c r="E50" s="5"/>
      <c r="R50" s="5"/>
      <c r="S50" s="5"/>
      <c r="AB50" s="5"/>
      <c r="AC50" s="5"/>
    </row>
    <row r="51" spans="4:33" x14ac:dyDescent="0.25">
      <c r="D51" s="5"/>
      <c r="E51" s="5"/>
      <c r="R51" s="5"/>
      <c r="S51" s="5"/>
      <c r="AB51" s="5"/>
      <c r="AC51" s="5"/>
    </row>
    <row r="52" spans="4:33" x14ac:dyDescent="0.25">
      <c r="D52" s="5"/>
      <c r="E52" s="5"/>
      <c r="R52" s="5"/>
      <c r="S52" s="5"/>
      <c r="AB52" s="5"/>
      <c r="AC52" s="5"/>
    </row>
    <row r="53" spans="4:33" x14ac:dyDescent="0.25">
      <c r="D53" s="5"/>
      <c r="R53" s="5"/>
      <c r="S53" s="5"/>
    </row>
    <row r="54" spans="4:33" x14ac:dyDescent="0.25">
      <c r="D54" s="1"/>
    </row>
    <row r="63" spans="4:33" x14ac:dyDescent="0.25">
      <c r="F63" s="2"/>
      <c r="G63" s="2"/>
      <c r="H63" s="2"/>
      <c r="I63" s="2"/>
      <c r="J63" s="2"/>
      <c r="K63" s="2"/>
      <c r="T63" s="2"/>
      <c r="U63" s="2"/>
      <c r="V63" s="2"/>
      <c r="W63" s="2"/>
      <c r="AD63" s="2"/>
      <c r="AE63" s="2"/>
      <c r="AF63" s="2"/>
      <c r="AG63" s="2"/>
    </row>
    <row r="64" spans="4:33" x14ac:dyDescent="0.25">
      <c r="F64" s="2"/>
      <c r="G64" s="2"/>
      <c r="H64" s="2"/>
      <c r="I64" s="2"/>
      <c r="J64" s="2"/>
      <c r="K64" s="2"/>
      <c r="T64" s="2"/>
      <c r="U64" s="2"/>
      <c r="V64" s="2"/>
      <c r="W64" s="2"/>
      <c r="AD64" s="2"/>
      <c r="AE64" s="2"/>
      <c r="AF64" s="2"/>
      <c r="AG64" s="2"/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Fig.1A,B,C,D</vt:lpstr>
      <vt:lpstr>Fig. 2 A,B,C</vt:lpstr>
      <vt:lpstr>Fig. 3A,B,C,D</vt:lpstr>
      <vt:lpstr>Fig. 4A,B,C,D</vt:lpstr>
      <vt:lpstr>Fig. 5 A,B,C,D</vt:lpstr>
      <vt:lpstr>Fig 6A,B,C</vt:lpstr>
      <vt:lpstr>Fig 7 A,B,C,D</vt:lpstr>
      <vt:lpstr>Fig 8A,B,C</vt:lpstr>
      <vt:lpstr>Supplemental Fig. 1</vt:lpstr>
      <vt:lpstr>Supplemental Fig. 2</vt:lpstr>
      <vt:lpstr>Supplimental Fig 3</vt:lpstr>
      <vt:lpstr>Supplemental Fig. 4</vt:lpstr>
      <vt:lpstr>Supplemental Fig.5</vt:lpstr>
      <vt:lpstr>Supplemental Fig. 6</vt:lpstr>
      <vt:lpstr>Supplimental Fig. 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Xue, Baojian</dc:creator>
  <cp:lastModifiedBy>Xue, Baojian</cp:lastModifiedBy>
  <cp:lastPrinted>2023-03-08T17:01:15Z</cp:lastPrinted>
  <dcterms:created xsi:type="dcterms:W3CDTF">2023-01-03T19:59:46Z</dcterms:created>
  <dcterms:modified xsi:type="dcterms:W3CDTF">2025-04-01T16:46:20Z</dcterms:modified>
</cp:coreProperties>
</file>