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44" windowWidth="22980" windowHeight="8760" activeTab="5"/>
  </bookViews>
  <sheets>
    <sheet name="Figure 1G" sheetId="4" r:id="rId1"/>
    <sheet name="Figure 1H" sheetId="3" r:id="rId2"/>
    <sheet name="Figure 1I" sheetId="5" r:id="rId3"/>
    <sheet name="Figure S1A" sheetId="1" r:id="rId4"/>
    <sheet name="Figure S1G" sheetId="2" r:id="rId5"/>
    <sheet name="Figure S3B" sheetId="6" r:id="rId6"/>
  </sheets>
  <calcPr calcId="144525"/>
</workbook>
</file>

<file path=xl/calcChain.xml><?xml version="1.0" encoding="utf-8"?>
<calcChain xmlns="http://schemas.openxmlformats.org/spreadsheetml/2006/main">
  <c r="D10" i="6" l="1"/>
  <c r="I11" i="6"/>
  <c r="H11" i="6"/>
  <c r="G11" i="6"/>
  <c r="F11" i="6"/>
  <c r="E11" i="6"/>
  <c r="D11" i="6"/>
  <c r="I10" i="6"/>
  <c r="H10" i="6"/>
  <c r="G10" i="6"/>
  <c r="F10" i="6"/>
  <c r="E10" i="6"/>
  <c r="D8" i="5" l="1"/>
  <c r="E8" i="5"/>
  <c r="E9" i="5" s="1"/>
  <c r="E10" i="5" s="1"/>
  <c r="F8" i="5"/>
  <c r="G8" i="5"/>
  <c r="H8" i="5"/>
  <c r="I8" i="5"/>
  <c r="J8" i="5"/>
  <c r="K8" i="5"/>
  <c r="L8" i="5"/>
  <c r="M8" i="5"/>
  <c r="M9" i="5" s="1"/>
  <c r="M10" i="5" s="1"/>
  <c r="N8" i="5"/>
  <c r="O8" i="5"/>
  <c r="P8" i="5"/>
  <c r="Q8" i="5"/>
  <c r="R8" i="5"/>
  <c r="S8" i="5"/>
  <c r="T8" i="5"/>
  <c r="U8" i="5"/>
  <c r="U9" i="5" s="1"/>
  <c r="U10" i="5" s="1"/>
  <c r="V8" i="5"/>
  <c r="W8" i="5"/>
  <c r="X8" i="5"/>
  <c r="X9" i="5" s="1"/>
  <c r="X10" i="5" s="1"/>
  <c r="Y8" i="5"/>
  <c r="Z8" i="5"/>
  <c r="Z9" i="5" s="1"/>
  <c r="Z10" i="5" s="1"/>
  <c r="C8" i="5"/>
  <c r="Y9" i="5"/>
  <c r="Y10" i="5" s="1"/>
  <c r="W9" i="5"/>
  <c r="W10" i="5" s="1"/>
  <c r="V9" i="5"/>
  <c r="V10" i="5" s="1"/>
  <c r="T9" i="5"/>
  <c r="T10" i="5" s="1"/>
  <c r="S9" i="5"/>
  <c r="S10" i="5" s="1"/>
  <c r="R9" i="5"/>
  <c r="R10" i="5" s="1"/>
  <c r="Q9" i="5"/>
  <c r="Q10" i="5" s="1"/>
  <c r="P9" i="5"/>
  <c r="P10" i="5" s="1"/>
  <c r="O9" i="5"/>
  <c r="O10" i="5" s="1"/>
  <c r="N9" i="5"/>
  <c r="N10" i="5" s="1"/>
  <c r="L9" i="5"/>
  <c r="L10" i="5" s="1"/>
  <c r="K9" i="5"/>
  <c r="K10" i="5" s="1"/>
  <c r="J9" i="5"/>
  <c r="J10" i="5" s="1"/>
  <c r="I9" i="5"/>
  <c r="I10" i="5" s="1"/>
  <c r="H9" i="5"/>
  <c r="H10" i="5" s="1"/>
  <c r="G9" i="5"/>
  <c r="G10" i="5" s="1"/>
  <c r="F9" i="5"/>
  <c r="F10" i="5" s="1"/>
  <c r="D9" i="5"/>
  <c r="D10" i="5" s="1"/>
  <c r="C9" i="5"/>
  <c r="C10" i="5" s="1"/>
  <c r="Q26" i="3" l="1"/>
  <c r="Q27" i="3"/>
  <c r="P26" i="3"/>
  <c r="P27" i="3"/>
  <c r="O26" i="3"/>
  <c r="O27" i="3"/>
  <c r="N26" i="3"/>
  <c r="N27" i="3"/>
  <c r="M26" i="3"/>
  <c r="M27" i="3"/>
  <c r="L26" i="3"/>
  <c r="L27" i="3"/>
  <c r="K26" i="3"/>
  <c r="K27" i="3"/>
  <c r="J26" i="3"/>
  <c r="J27" i="3"/>
  <c r="I26" i="3"/>
  <c r="I27" i="3"/>
  <c r="H26" i="3"/>
  <c r="H27" i="3"/>
  <c r="G26" i="3"/>
  <c r="G27" i="3"/>
  <c r="F26" i="3"/>
  <c r="F27" i="3"/>
  <c r="E26" i="3"/>
  <c r="E27" i="3"/>
  <c r="D26" i="3"/>
  <c r="D27" i="3"/>
  <c r="C26" i="3"/>
  <c r="C27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N41" i="4" l="1"/>
  <c r="N42" i="4"/>
  <c r="M41" i="4"/>
  <c r="M42" i="4"/>
  <c r="L41" i="4"/>
  <c r="L42" i="4"/>
  <c r="K41" i="4"/>
  <c r="K42" i="4"/>
  <c r="J41" i="4"/>
  <c r="J42" i="4"/>
  <c r="I41" i="4"/>
  <c r="I42" i="4"/>
  <c r="H41" i="4"/>
  <c r="H42" i="4"/>
  <c r="G41" i="4"/>
  <c r="G42" i="4"/>
  <c r="F41" i="4"/>
  <c r="F42" i="4"/>
  <c r="E41" i="4"/>
  <c r="E42" i="4"/>
  <c r="D41" i="4"/>
  <c r="D42" i="4"/>
  <c r="C41" i="4"/>
  <c r="C42" i="4"/>
  <c r="N40" i="4"/>
  <c r="M40" i="4"/>
  <c r="L40" i="4"/>
  <c r="K40" i="4"/>
  <c r="J40" i="4"/>
  <c r="I40" i="4"/>
  <c r="H40" i="4"/>
  <c r="G40" i="4"/>
  <c r="F40" i="4"/>
  <c r="E40" i="4"/>
  <c r="D40" i="4"/>
  <c r="C40" i="4"/>
  <c r="C49" i="1"/>
  <c r="C19" i="2"/>
  <c r="G50" i="1" l="1"/>
  <c r="G51" i="1"/>
  <c r="G52" i="1"/>
  <c r="H50" i="1"/>
  <c r="H51" i="1"/>
  <c r="H52" i="1"/>
  <c r="K50" i="1"/>
  <c r="K51" i="1"/>
  <c r="K52" i="1"/>
  <c r="J50" i="1"/>
  <c r="J51" i="1"/>
  <c r="J52" i="1"/>
  <c r="I50" i="1"/>
  <c r="I51" i="1"/>
  <c r="I52" i="1"/>
  <c r="K49" i="1"/>
  <c r="J49" i="1"/>
  <c r="I49" i="1"/>
  <c r="H49" i="1"/>
  <c r="G49" i="1"/>
  <c r="F50" i="1"/>
  <c r="F51" i="1"/>
  <c r="F52" i="1"/>
  <c r="F49" i="1"/>
  <c r="E50" i="1"/>
  <c r="E51" i="1"/>
  <c r="E52" i="1"/>
  <c r="E49" i="1"/>
  <c r="D50" i="1"/>
  <c r="D51" i="1"/>
  <c r="D52" i="1"/>
  <c r="D49" i="1"/>
  <c r="C50" i="1"/>
  <c r="C51" i="1"/>
  <c r="C52" i="1"/>
  <c r="G19" i="2"/>
  <c r="F19" i="2"/>
  <c r="H20" i="2"/>
  <c r="H21" i="2"/>
  <c r="G20" i="2"/>
  <c r="G21" i="2"/>
  <c r="F20" i="2"/>
  <c r="F21" i="2"/>
  <c r="E20" i="2"/>
  <c r="E21" i="2"/>
  <c r="D20" i="2"/>
  <c r="D21" i="2"/>
  <c r="C20" i="2"/>
  <c r="C21" i="2"/>
  <c r="H19" i="2"/>
  <c r="E19" i="2"/>
  <c r="D19" i="2"/>
  <c r="N35" i="4" l="1"/>
  <c r="M35" i="4"/>
  <c r="L35" i="4"/>
  <c r="K35" i="4"/>
  <c r="J35" i="4"/>
  <c r="I35" i="4"/>
  <c r="H35" i="4"/>
  <c r="G35" i="4"/>
  <c r="F35" i="4"/>
  <c r="E35" i="4"/>
  <c r="D35" i="4"/>
  <c r="C35" i="4"/>
  <c r="N34" i="4"/>
  <c r="M34" i="4"/>
  <c r="L34" i="4"/>
  <c r="K34" i="4"/>
  <c r="J34" i="4"/>
  <c r="I34" i="4"/>
  <c r="H34" i="4"/>
  <c r="G34" i="4"/>
  <c r="F34" i="4"/>
  <c r="E34" i="4"/>
  <c r="D34" i="4"/>
  <c r="C34" i="4"/>
  <c r="N33" i="4"/>
  <c r="M33" i="4"/>
  <c r="L33" i="4"/>
  <c r="K33" i="4"/>
  <c r="J33" i="4"/>
  <c r="I33" i="4"/>
  <c r="H33" i="4"/>
  <c r="G33" i="4"/>
  <c r="F33" i="4"/>
  <c r="E33" i="4"/>
  <c r="D33" i="4"/>
  <c r="C33" i="4"/>
  <c r="N23" i="4"/>
  <c r="M23" i="4"/>
  <c r="L23" i="4"/>
  <c r="K23" i="4"/>
  <c r="J23" i="4"/>
  <c r="I23" i="4"/>
  <c r="H23" i="4"/>
  <c r="G23" i="4"/>
  <c r="F23" i="4"/>
  <c r="E23" i="4"/>
  <c r="D23" i="4"/>
  <c r="C23" i="4"/>
  <c r="N22" i="4"/>
  <c r="M22" i="4"/>
  <c r="L22" i="4"/>
  <c r="K22" i="4"/>
  <c r="J22" i="4"/>
  <c r="I22" i="4"/>
  <c r="H22" i="4"/>
  <c r="G22" i="4"/>
  <c r="F22" i="4"/>
  <c r="E22" i="4"/>
  <c r="D22" i="4"/>
  <c r="C22" i="4"/>
  <c r="N21" i="4"/>
  <c r="M21" i="4"/>
  <c r="L21" i="4"/>
  <c r="K21" i="4"/>
  <c r="J21" i="4"/>
  <c r="I21" i="4"/>
  <c r="H21" i="4"/>
  <c r="G21" i="4"/>
  <c r="F21" i="4"/>
  <c r="E21" i="4"/>
  <c r="D21" i="4"/>
  <c r="C21" i="4"/>
  <c r="N11" i="4"/>
  <c r="M11" i="4"/>
  <c r="L11" i="4"/>
  <c r="K11" i="4"/>
  <c r="J11" i="4"/>
  <c r="I11" i="4"/>
  <c r="H11" i="4"/>
  <c r="G11" i="4"/>
  <c r="F11" i="4"/>
  <c r="E11" i="4"/>
  <c r="D11" i="4"/>
  <c r="C11" i="4"/>
  <c r="N10" i="4"/>
  <c r="M10" i="4"/>
  <c r="L10" i="4"/>
  <c r="K10" i="4"/>
  <c r="J10" i="4"/>
  <c r="I10" i="4"/>
  <c r="H10" i="4"/>
  <c r="G10" i="4"/>
  <c r="F10" i="4"/>
  <c r="E10" i="4"/>
  <c r="D10" i="4"/>
  <c r="C10" i="4"/>
  <c r="N9" i="4"/>
  <c r="M9" i="4"/>
  <c r="L9" i="4"/>
  <c r="K9" i="4"/>
  <c r="J9" i="4"/>
  <c r="I9" i="4"/>
  <c r="H9" i="4"/>
  <c r="G9" i="4"/>
  <c r="F9" i="4"/>
  <c r="E9" i="4"/>
  <c r="D9" i="4"/>
  <c r="C9" i="4"/>
  <c r="Q18" i="3" l="1"/>
  <c r="Z20" i="3"/>
  <c r="Y20" i="3"/>
  <c r="X20" i="3"/>
  <c r="W20" i="3"/>
  <c r="V20" i="3"/>
  <c r="U20" i="3"/>
  <c r="T20" i="3"/>
  <c r="S20" i="3"/>
  <c r="R20" i="3"/>
  <c r="Q20" i="3"/>
  <c r="Z19" i="3"/>
  <c r="Y19" i="3"/>
  <c r="X19" i="3"/>
  <c r="W19" i="3"/>
  <c r="V19" i="3"/>
  <c r="U19" i="3"/>
  <c r="T19" i="3"/>
  <c r="S19" i="3"/>
  <c r="R19" i="3"/>
  <c r="Q19" i="3"/>
  <c r="Z18" i="3"/>
  <c r="Y18" i="3"/>
  <c r="X18" i="3"/>
  <c r="W18" i="3"/>
  <c r="V18" i="3"/>
  <c r="U18" i="3"/>
  <c r="T18" i="3"/>
  <c r="S18" i="3"/>
  <c r="R18" i="3"/>
  <c r="Z13" i="3"/>
  <c r="Y13" i="3"/>
  <c r="X13" i="3"/>
  <c r="W13" i="3"/>
  <c r="V13" i="3"/>
  <c r="U13" i="3"/>
  <c r="T13" i="3"/>
  <c r="S13" i="3"/>
  <c r="R13" i="3"/>
  <c r="Q13" i="3"/>
  <c r="Z12" i="3"/>
  <c r="Y12" i="3"/>
  <c r="X12" i="3"/>
  <c r="W12" i="3"/>
  <c r="V12" i="3"/>
  <c r="U12" i="3"/>
  <c r="T12" i="3"/>
  <c r="S12" i="3"/>
  <c r="R12" i="3"/>
  <c r="Q12" i="3"/>
  <c r="Z11" i="3"/>
  <c r="Y11" i="3"/>
  <c r="X11" i="3"/>
  <c r="W11" i="3"/>
  <c r="V11" i="3"/>
  <c r="U11" i="3"/>
  <c r="T11" i="3"/>
  <c r="S11" i="3"/>
  <c r="R11" i="3"/>
  <c r="Q11" i="3"/>
  <c r="Q4" i="3"/>
  <c r="C25" i="3" s="1"/>
  <c r="Z6" i="3"/>
  <c r="Y6" i="3"/>
  <c r="X6" i="3"/>
  <c r="W6" i="3"/>
  <c r="V6" i="3"/>
  <c r="U6" i="3"/>
  <c r="T6" i="3"/>
  <c r="S6" i="3"/>
  <c r="R6" i="3"/>
  <c r="Q6" i="3"/>
  <c r="Z5" i="3"/>
  <c r="Y5" i="3"/>
  <c r="X5" i="3"/>
  <c r="W5" i="3"/>
  <c r="V5" i="3"/>
  <c r="U5" i="3"/>
  <c r="T5" i="3"/>
  <c r="S5" i="3"/>
  <c r="R5" i="3"/>
  <c r="Q5" i="3"/>
  <c r="Z4" i="3"/>
  <c r="Y4" i="3"/>
  <c r="X4" i="3"/>
  <c r="W4" i="3"/>
  <c r="V4" i="3"/>
  <c r="U4" i="3"/>
  <c r="T4" i="3"/>
  <c r="S4" i="3"/>
  <c r="R4" i="3"/>
  <c r="S10" i="2" l="1"/>
  <c r="L12" i="2"/>
  <c r="K10" i="2"/>
  <c r="C12" i="2"/>
  <c r="C10" i="2"/>
  <c r="X12" i="2"/>
  <c r="W12" i="2"/>
  <c r="V12" i="2"/>
  <c r="U12" i="2"/>
  <c r="T12" i="2"/>
  <c r="S12" i="2"/>
  <c r="X11" i="2"/>
  <c r="W11" i="2"/>
  <c r="V11" i="2"/>
  <c r="U11" i="2"/>
  <c r="T11" i="2"/>
  <c r="S11" i="2"/>
  <c r="X10" i="2"/>
  <c r="W10" i="2"/>
  <c r="V10" i="2"/>
  <c r="U10" i="2"/>
  <c r="T10" i="2"/>
  <c r="P12" i="2"/>
  <c r="O12" i="2"/>
  <c r="N12" i="2"/>
  <c r="M12" i="2"/>
  <c r="K12" i="2"/>
  <c r="P11" i="2"/>
  <c r="O11" i="2"/>
  <c r="N11" i="2"/>
  <c r="M11" i="2"/>
  <c r="L11" i="2"/>
  <c r="K11" i="2"/>
  <c r="P10" i="2"/>
  <c r="O10" i="2"/>
  <c r="N10" i="2"/>
  <c r="M10" i="2"/>
  <c r="L10" i="2"/>
  <c r="H12" i="2"/>
  <c r="G12" i="2"/>
  <c r="F12" i="2"/>
  <c r="E12" i="2"/>
  <c r="D12" i="2"/>
  <c r="H11" i="2"/>
  <c r="G11" i="2"/>
  <c r="F11" i="2"/>
  <c r="E11" i="2"/>
  <c r="D11" i="2"/>
  <c r="C11" i="2"/>
  <c r="H10" i="2"/>
  <c r="G10" i="2"/>
  <c r="F10" i="2"/>
  <c r="E10" i="2"/>
  <c r="D10" i="2"/>
  <c r="V45" i="1" l="1"/>
  <c r="N43" i="1"/>
  <c r="O43" i="1"/>
  <c r="P43" i="1"/>
  <c r="Q43" i="1"/>
  <c r="R43" i="1"/>
  <c r="S43" i="1"/>
  <c r="T43" i="1"/>
  <c r="U43" i="1"/>
  <c r="V43" i="1"/>
  <c r="N44" i="1"/>
  <c r="O44" i="1"/>
  <c r="P44" i="1"/>
  <c r="Q44" i="1"/>
  <c r="R44" i="1"/>
  <c r="S44" i="1"/>
  <c r="T44" i="1"/>
  <c r="U44" i="1"/>
  <c r="V44" i="1"/>
  <c r="N45" i="1"/>
  <c r="O45" i="1"/>
  <c r="P45" i="1"/>
  <c r="Q45" i="1"/>
  <c r="R45" i="1"/>
  <c r="S45" i="1"/>
  <c r="T45" i="1"/>
  <c r="U45" i="1"/>
  <c r="O42" i="1"/>
  <c r="P42" i="1"/>
  <c r="Q42" i="1"/>
  <c r="R42" i="1"/>
  <c r="S42" i="1"/>
  <c r="T42" i="1"/>
  <c r="U42" i="1"/>
  <c r="V42" i="1"/>
  <c r="N42" i="1"/>
  <c r="N38" i="1"/>
  <c r="O38" i="1"/>
  <c r="P38" i="1"/>
  <c r="Q38" i="1"/>
  <c r="R38" i="1"/>
  <c r="S38" i="1"/>
  <c r="T38" i="1"/>
  <c r="U38" i="1"/>
  <c r="V38" i="1"/>
  <c r="O37" i="1"/>
  <c r="P37" i="1"/>
  <c r="Q37" i="1"/>
  <c r="R37" i="1"/>
  <c r="S37" i="1"/>
  <c r="T37" i="1"/>
  <c r="U37" i="1"/>
  <c r="V37" i="1"/>
  <c r="N37" i="1"/>
  <c r="N36" i="1"/>
  <c r="O36" i="1"/>
  <c r="P36" i="1"/>
  <c r="Q36" i="1"/>
  <c r="R36" i="1"/>
  <c r="S36" i="1"/>
  <c r="T36" i="1"/>
  <c r="U36" i="1"/>
  <c r="V36" i="1"/>
  <c r="O35" i="1"/>
  <c r="P35" i="1"/>
  <c r="Q35" i="1"/>
  <c r="R35" i="1"/>
  <c r="S35" i="1"/>
  <c r="T35" i="1"/>
  <c r="U35" i="1"/>
  <c r="V35" i="1"/>
  <c r="N35" i="1"/>
  <c r="N28" i="1"/>
  <c r="O28" i="1"/>
  <c r="P28" i="1"/>
  <c r="Q28" i="1"/>
  <c r="R28" i="1"/>
  <c r="S28" i="1"/>
  <c r="T28" i="1"/>
  <c r="U28" i="1"/>
  <c r="V28" i="1"/>
  <c r="N29" i="1"/>
  <c r="O29" i="1"/>
  <c r="P29" i="1"/>
  <c r="Q29" i="1"/>
  <c r="R29" i="1"/>
  <c r="S29" i="1"/>
  <c r="T29" i="1"/>
  <c r="U29" i="1"/>
  <c r="V29" i="1"/>
  <c r="N30" i="1"/>
  <c r="O30" i="1"/>
  <c r="P30" i="1"/>
  <c r="Q30" i="1"/>
  <c r="R30" i="1"/>
  <c r="S30" i="1"/>
  <c r="T30" i="1"/>
  <c r="U30" i="1"/>
  <c r="V30" i="1"/>
  <c r="O27" i="1"/>
  <c r="P27" i="1"/>
  <c r="Q27" i="1"/>
  <c r="R27" i="1"/>
  <c r="S27" i="1"/>
  <c r="T27" i="1"/>
  <c r="U27" i="1"/>
  <c r="V27" i="1"/>
  <c r="N27" i="1"/>
  <c r="N23" i="1"/>
  <c r="O23" i="1"/>
  <c r="P23" i="1"/>
  <c r="Q23" i="1"/>
  <c r="R23" i="1"/>
  <c r="S23" i="1"/>
  <c r="T23" i="1"/>
  <c r="U23" i="1"/>
  <c r="V23" i="1"/>
  <c r="O22" i="1"/>
  <c r="P22" i="1"/>
  <c r="Q22" i="1"/>
  <c r="R22" i="1"/>
  <c r="S22" i="1"/>
  <c r="T22" i="1"/>
  <c r="U22" i="1"/>
  <c r="V22" i="1"/>
  <c r="N22" i="1"/>
  <c r="N21" i="1"/>
  <c r="O21" i="1"/>
  <c r="P21" i="1"/>
  <c r="Q21" i="1"/>
  <c r="R21" i="1"/>
  <c r="S21" i="1"/>
  <c r="T21" i="1"/>
  <c r="U21" i="1"/>
  <c r="V21" i="1"/>
  <c r="O20" i="1"/>
  <c r="P20" i="1"/>
  <c r="Q20" i="1"/>
  <c r="R20" i="1"/>
  <c r="S20" i="1"/>
  <c r="T20" i="1"/>
  <c r="U20" i="1"/>
  <c r="V20" i="1"/>
  <c r="N20" i="1"/>
  <c r="N13" i="1"/>
  <c r="O13" i="1"/>
  <c r="P13" i="1"/>
  <c r="Q13" i="1"/>
  <c r="R13" i="1"/>
  <c r="S13" i="1"/>
  <c r="T13" i="1"/>
  <c r="U13" i="1"/>
  <c r="V13" i="1"/>
  <c r="N14" i="1"/>
  <c r="O14" i="1"/>
  <c r="P14" i="1"/>
  <c r="Q14" i="1"/>
  <c r="R14" i="1"/>
  <c r="S14" i="1"/>
  <c r="T14" i="1"/>
  <c r="U14" i="1"/>
  <c r="V14" i="1"/>
  <c r="N15" i="1"/>
  <c r="O15" i="1"/>
  <c r="P15" i="1"/>
  <c r="Q15" i="1"/>
  <c r="R15" i="1"/>
  <c r="S15" i="1"/>
  <c r="T15" i="1"/>
  <c r="U15" i="1"/>
  <c r="V15" i="1"/>
  <c r="O12" i="1"/>
  <c r="P12" i="1"/>
  <c r="Q12" i="1"/>
  <c r="R12" i="1"/>
  <c r="S12" i="1"/>
  <c r="T12" i="1"/>
  <c r="U12" i="1"/>
  <c r="V12" i="1"/>
  <c r="N12" i="1"/>
  <c r="N8" i="1"/>
  <c r="O8" i="1"/>
  <c r="P8" i="1"/>
  <c r="Q8" i="1"/>
  <c r="R8" i="1"/>
  <c r="S8" i="1"/>
  <c r="T8" i="1"/>
  <c r="U8" i="1"/>
  <c r="V8" i="1"/>
  <c r="O7" i="1"/>
  <c r="P7" i="1"/>
  <c r="Q7" i="1"/>
  <c r="R7" i="1"/>
  <c r="S7" i="1"/>
  <c r="T7" i="1"/>
  <c r="U7" i="1"/>
  <c r="V7" i="1"/>
  <c r="N7" i="1"/>
  <c r="N6" i="1"/>
  <c r="O6" i="1"/>
  <c r="P6" i="1"/>
  <c r="Q6" i="1"/>
  <c r="R6" i="1"/>
  <c r="S6" i="1"/>
  <c r="T6" i="1"/>
  <c r="U6" i="1"/>
  <c r="V6" i="1"/>
  <c r="O5" i="1"/>
  <c r="P5" i="1"/>
  <c r="Q5" i="1"/>
  <c r="R5" i="1"/>
  <c r="S5" i="1"/>
  <c r="T5" i="1"/>
  <c r="U5" i="1"/>
  <c r="V5" i="1"/>
  <c r="N5" i="1"/>
</calcChain>
</file>

<file path=xl/sharedStrings.xml><?xml version="1.0" encoding="utf-8"?>
<sst xmlns="http://schemas.openxmlformats.org/spreadsheetml/2006/main" count="209" uniqueCount="40">
  <si>
    <t>Multiply by the dilution factor</t>
  </si>
  <si>
    <t>Control</t>
  </si>
  <si>
    <r>
      <t xml:space="preserve">FAC (10 </t>
    </r>
    <r>
      <rPr>
        <sz val="11"/>
        <color theme="1"/>
        <rFont val="Calibri"/>
        <family val="2"/>
      </rPr>
      <t>µM)</t>
    </r>
  </si>
  <si>
    <t>FAC (100 µM)</t>
  </si>
  <si>
    <t>Time (h)</t>
  </si>
  <si>
    <t>1st Rep</t>
  </si>
  <si>
    <t>2nd Rep</t>
  </si>
  <si>
    <t>Time (hpi)</t>
  </si>
  <si>
    <t>3rd Rep</t>
  </si>
  <si>
    <t>Fth1 siRNA</t>
  </si>
  <si>
    <t>Multiply by the dilution factors</t>
  </si>
  <si>
    <r>
      <t xml:space="preserve">ATO 0.1 </t>
    </r>
    <r>
      <rPr>
        <sz val="11"/>
        <color theme="1"/>
        <rFont val="Calibri"/>
        <family val="2"/>
      </rPr>
      <t>µM</t>
    </r>
  </si>
  <si>
    <r>
      <t xml:space="preserve">ATO 0.5 </t>
    </r>
    <r>
      <rPr>
        <sz val="11"/>
        <color theme="1"/>
        <rFont val="Calibri"/>
        <family val="2"/>
      </rPr>
      <t>µM</t>
    </r>
  </si>
  <si>
    <r>
      <t xml:space="preserve">ATO 1 </t>
    </r>
    <r>
      <rPr>
        <sz val="11"/>
        <color theme="1"/>
        <rFont val="Calibri"/>
        <family val="2"/>
      </rPr>
      <t>µM</t>
    </r>
  </si>
  <si>
    <r>
      <t xml:space="preserve">ATO 5 </t>
    </r>
    <r>
      <rPr>
        <sz val="11"/>
        <color theme="1"/>
        <rFont val="Calibri"/>
        <family val="2"/>
      </rPr>
      <t>µM</t>
    </r>
  </si>
  <si>
    <t>UBE2O KO</t>
  </si>
  <si>
    <t>UBE2O [S82A]</t>
  </si>
  <si>
    <t>UBE2O [S893A]</t>
  </si>
  <si>
    <t>FAC (10 µM)</t>
  </si>
  <si>
    <t>Combined data for graphing</t>
  </si>
  <si>
    <t>ATO 0.1 µM</t>
  </si>
  <si>
    <t>ATO 0.5 µM</t>
  </si>
  <si>
    <t>ATO 1 µM</t>
  </si>
  <si>
    <t>ATO 5 µM</t>
  </si>
  <si>
    <t>ATO 0.1 mg/kg</t>
  </si>
  <si>
    <t>ATO 1 mg/kg</t>
  </si>
  <si>
    <t>ATO 5 mg/kg</t>
  </si>
  <si>
    <t>Log10CFU</t>
  </si>
  <si>
    <t>Average CFU</t>
  </si>
  <si>
    <t>Log10CFU/Lung</t>
  </si>
  <si>
    <t>Multiply by dilution factors (10^6)</t>
  </si>
  <si>
    <t>Mouse #</t>
  </si>
  <si>
    <t>Technical rep #1</t>
  </si>
  <si>
    <t>Technical rep #2</t>
  </si>
  <si>
    <t>Technical rep #3</t>
  </si>
  <si>
    <t>ATO 10 µM</t>
  </si>
  <si>
    <t>ATO 20 µM</t>
  </si>
  <si>
    <t>Total cells</t>
  </si>
  <si>
    <t>PI positive</t>
  </si>
  <si>
    <t>Cell death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</si>
</sst>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2"/>
  <sheetViews>
    <sheetView topLeftCell="A22" workbookViewId="0">
      <selection activeCell="B38" sqref="B38:N38"/>
    </sheetView>
  </sheetViews>
  <sheetFormatPr defaultRowHeight="14.4" x14ac:dyDescent="0.3"/>
  <sheetData>
    <row r="2" spans="1:14" x14ac:dyDescent="0.3">
      <c r="A2" s="6" t="s">
        <v>5</v>
      </c>
      <c r="B2" s="4" t="s">
        <v>7</v>
      </c>
      <c r="C2" s="7" t="s">
        <v>1</v>
      </c>
      <c r="D2" s="7"/>
      <c r="E2" s="7"/>
      <c r="F2" s="7" t="s">
        <v>15</v>
      </c>
      <c r="G2" s="7"/>
      <c r="H2" s="7"/>
      <c r="I2" s="7" t="s">
        <v>16</v>
      </c>
      <c r="J2" s="7"/>
      <c r="K2" s="7"/>
      <c r="L2" s="7" t="s">
        <v>17</v>
      </c>
      <c r="M2" s="7"/>
      <c r="N2" s="7"/>
    </row>
    <row r="3" spans="1:14" x14ac:dyDescent="0.3">
      <c r="B3" s="4">
        <v>2</v>
      </c>
      <c r="C3" s="4">
        <v>24</v>
      </c>
      <c r="D3" s="4">
        <v>31</v>
      </c>
      <c r="E3" s="4">
        <v>49</v>
      </c>
      <c r="F3" s="4">
        <v>33</v>
      </c>
      <c r="G3" s="4">
        <v>34</v>
      </c>
      <c r="H3" s="4">
        <v>16</v>
      </c>
      <c r="I3" s="4">
        <v>15</v>
      </c>
      <c r="J3" s="4">
        <v>54</v>
      </c>
      <c r="K3" s="4">
        <v>33</v>
      </c>
      <c r="L3" s="4">
        <v>22</v>
      </c>
      <c r="M3" s="4">
        <v>39</v>
      </c>
      <c r="N3" s="4">
        <v>27</v>
      </c>
    </row>
    <row r="4" spans="1:14" x14ac:dyDescent="0.3">
      <c r="B4" s="4">
        <v>24</v>
      </c>
      <c r="C4" s="4">
        <v>123</v>
      </c>
      <c r="D4" s="4">
        <v>176</v>
      </c>
      <c r="E4" s="4">
        <v>189</v>
      </c>
      <c r="F4" s="4">
        <v>46</v>
      </c>
      <c r="G4" s="4">
        <v>38</v>
      </c>
      <c r="H4" s="4">
        <v>35</v>
      </c>
      <c r="I4" s="4">
        <v>54</v>
      </c>
      <c r="J4" s="4">
        <v>41</v>
      </c>
      <c r="K4" s="4">
        <v>67</v>
      </c>
      <c r="L4" s="4">
        <v>143</v>
      </c>
      <c r="M4" s="4">
        <v>158</v>
      </c>
      <c r="N4" s="4">
        <v>194</v>
      </c>
    </row>
    <row r="5" spans="1:14" x14ac:dyDescent="0.3">
      <c r="B5" s="4">
        <v>48</v>
      </c>
      <c r="C5" s="4">
        <v>131</v>
      </c>
      <c r="D5" s="4">
        <v>154</v>
      </c>
      <c r="E5" s="4">
        <v>177</v>
      </c>
      <c r="F5" s="4">
        <v>42</v>
      </c>
      <c r="G5" s="4">
        <v>26</v>
      </c>
      <c r="H5" s="4">
        <v>22</v>
      </c>
      <c r="I5" s="4">
        <v>69</v>
      </c>
      <c r="J5" s="4">
        <v>60</v>
      </c>
      <c r="K5" s="4">
        <v>55</v>
      </c>
      <c r="L5" s="4">
        <v>138</v>
      </c>
      <c r="M5" s="4">
        <v>133</v>
      </c>
      <c r="N5" s="4">
        <v>157</v>
      </c>
    </row>
    <row r="6" spans="1:14" x14ac:dyDescent="0.3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">
      <c r="B7" s="7" t="s">
        <v>10</v>
      </c>
      <c r="C7" s="7"/>
      <c r="D7" s="7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3">
      <c r="B8" s="4" t="s">
        <v>7</v>
      </c>
      <c r="C8" s="7" t="s">
        <v>1</v>
      </c>
      <c r="D8" s="7"/>
      <c r="E8" s="7"/>
      <c r="F8" s="7" t="s">
        <v>15</v>
      </c>
      <c r="G8" s="7"/>
      <c r="H8" s="7"/>
      <c r="I8" s="7" t="s">
        <v>16</v>
      </c>
      <c r="J8" s="7"/>
      <c r="K8" s="7"/>
      <c r="L8" s="7" t="s">
        <v>17</v>
      </c>
      <c r="M8" s="7"/>
      <c r="N8" s="7"/>
    </row>
    <row r="9" spans="1:14" x14ac:dyDescent="0.3">
      <c r="B9" s="4">
        <v>2</v>
      </c>
      <c r="C9" s="4">
        <f>C3*100</f>
        <v>2400</v>
      </c>
      <c r="D9" s="4">
        <f t="shared" ref="D9:N10" si="0">D3*100</f>
        <v>3100</v>
      </c>
      <c r="E9" s="4">
        <f t="shared" si="0"/>
        <v>4900</v>
      </c>
      <c r="F9" s="4">
        <f t="shared" si="0"/>
        <v>3300</v>
      </c>
      <c r="G9" s="4">
        <f t="shared" si="0"/>
        <v>3400</v>
      </c>
      <c r="H9" s="4">
        <f t="shared" si="0"/>
        <v>1600</v>
      </c>
      <c r="I9" s="4">
        <f t="shared" si="0"/>
        <v>1500</v>
      </c>
      <c r="J9" s="4">
        <f t="shared" si="0"/>
        <v>5400</v>
      </c>
      <c r="K9" s="4">
        <f t="shared" si="0"/>
        <v>3300</v>
      </c>
      <c r="L9" s="4">
        <f t="shared" si="0"/>
        <v>2200</v>
      </c>
      <c r="M9" s="4">
        <f t="shared" si="0"/>
        <v>3900</v>
      </c>
      <c r="N9" s="4">
        <f t="shared" si="0"/>
        <v>2700</v>
      </c>
    </row>
    <row r="10" spans="1:14" x14ac:dyDescent="0.3">
      <c r="B10" s="4">
        <v>24</v>
      </c>
      <c r="C10" s="4">
        <f>C4*100</f>
        <v>12300</v>
      </c>
      <c r="D10" s="4">
        <f t="shared" si="0"/>
        <v>17600</v>
      </c>
      <c r="E10" s="4">
        <f t="shared" si="0"/>
        <v>18900</v>
      </c>
      <c r="F10" s="4">
        <f t="shared" si="0"/>
        <v>4600</v>
      </c>
      <c r="G10" s="4">
        <f t="shared" si="0"/>
        <v>3800</v>
      </c>
      <c r="H10" s="4">
        <f t="shared" si="0"/>
        <v>3500</v>
      </c>
      <c r="I10" s="4">
        <f t="shared" si="0"/>
        <v>5400</v>
      </c>
      <c r="J10" s="4">
        <f t="shared" si="0"/>
        <v>4100</v>
      </c>
      <c r="K10" s="4">
        <f t="shared" si="0"/>
        <v>6700</v>
      </c>
      <c r="L10" s="4">
        <f t="shared" si="0"/>
        <v>14300</v>
      </c>
      <c r="M10" s="4">
        <f t="shared" si="0"/>
        <v>15800</v>
      </c>
      <c r="N10" s="4">
        <f t="shared" si="0"/>
        <v>19400</v>
      </c>
    </row>
    <row r="11" spans="1:14" x14ac:dyDescent="0.3">
      <c r="B11" s="4">
        <v>48</v>
      </c>
      <c r="C11" s="4">
        <f>C5*200</f>
        <v>26200</v>
      </c>
      <c r="D11" s="4">
        <f t="shared" ref="D11:N11" si="1">D5*200</f>
        <v>30800</v>
      </c>
      <c r="E11" s="4">
        <f t="shared" si="1"/>
        <v>35400</v>
      </c>
      <c r="F11" s="4">
        <f t="shared" si="1"/>
        <v>8400</v>
      </c>
      <c r="G11" s="4">
        <f t="shared" si="1"/>
        <v>5200</v>
      </c>
      <c r="H11" s="4">
        <f t="shared" si="1"/>
        <v>4400</v>
      </c>
      <c r="I11" s="4">
        <f t="shared" si="1"/>
        <v>13800</v>
      </c>
      <c r="J11" s="4">
        <f t="shared" si="1"/>
        <v>12000</v>
      </c>
      <c r="K11" s="4">
        <f t="shared" si="1"/>
        <v>11000</v>
      </c>
      <c r="L11" s="4">
        <f t="shared" si="1"/>
        <v>27600</v>
      </c>
      <c r="M11" s="4">
        <f t="shared" si="1"/>
        <v>26600</v>
      </c>
      <c r="N11" s="4">
        <f t="shared" si="1"/>
        <v>31400</v>
      </c>
    </row>
    <row r="14" spans="1:14" x14ac:dyDescent="0.3">
      <c r="A14" s="6" t="s">
        <v>6</v>
      </c>
      <c r="B14" s="4" t="s">
        <v>7</v>
      </c>
      <c r="C14" s="7" t="s">
        <v>1</v>
      </c>
      <c r="D14" s="7"/>
      <c r="E14" s="7"/>
      <c r="F14" s="7" t="s">
        <v>15</v>
      </c>
      <c r="G14" s="7"/>
      <c r="H14" s="7"/>
      <c r="I14" s="7" t="s">
        <v>16</v>
      </c>
      <c r="J14" s="7"/>
      <c r="K14" s="7"/>
      <c r="L14" s="7" t="s">
        <v>17</v>
      </c>
      <c r="M14" s="7"/>
      <c r="N14" s="7"/>
    </row>
    <row r="15" spans="1:14" x14ac:dyDescent="0.3">
      <c r="B15" s="4">
        <v>2</v>
      </c>
      <c r="C15" s="4">
        <v>44</v>
      </c>
      <c r="D15" s="4">
        <v>53</v>
      </c>
      <c r="E15" s="4">
        <v>67</v>
      </c>
      <c r="F15" s="4">
        <v>55</v>
      </c>
      <c r="G15" s="4">
        <v>47</v>
      </c>
      <c r="H15" s="4">
        <v>45</v>
      </c>
      <c r="I15" s="4">
        <v>39</v>
      </c>
      <c r="J15" s="4">
        <v>64</v>
      </c>
      <c r="K15" s="4">
        <v>52</v>
      </c>
      <c r="L15" s="4">
        <v>63</v>
      </c>
      <c r="M15" s="4">
        <v>61</v>
      </c>
      <c r="N15" s="4">
        <v>50</v>
      </c>
    </row>
    <row r="16" spans="1:14" x14ac:dyDescent="0.3">
      <c r="B16" s="4">
        <v>24</v>
      </c>
      <c r="C16" s="4">
        <v>231</v>
      </c>
      <c r="D16" s="4">
        <v>164</v>
      </c>
      <c r="E16" s="4">
        <v>218</v>
      </c>
      <c r="F16" s="4">
        <v>59</v>
      </c>
      <c r="G16" s="4">
        <v>48</v>
      </c>
      <c r="H16" s="4">
        <v>53</v>
      </c>
      <c r="I16" s="4">
        <v>46</v>
      </c>
      <c r="J16" s="4">
        <v>71</v>
      </c>
      <c r="K16" s="4">
        <v>62</v>
      </c>
      <c r="L16" s="4">
        <v>244</v>
      </c>
      <c r="M16" s="4">
        <v>185</v>
      </c>
      <c r="N16" s="4">
        <v>153</v>
      </c>
    </row>
    <row r="17" spans="1:14" x14ac:dyDescent="0.3">
      <c r="B17" s="4">
        <v>48</v>
      </c>
      <c r="C17" s="4">
        <v>179</v>
      </c>
      <c r="D17" s="4">
        <v>108</v>
      </c>
      <c r="E17" s="4">
        <v>153</v>
      </c>
      <c r="F17" s="4">
        <v>35</v>
      </c>
      <c r="G17" s="4">
        <v>29</v>
      </c>
      <c r="H17" s="4">
        <v>37</v>
      </c>
      <c r="I17" s="4">
        <v>53</v>
      </c>
      <c r="J17" s="4">
        <v>77</v>
      </c>
      <c r="K17" s="4">
        <v>38</v>
      </c>
      <c r="L17" s="4">
        <v>95</v>
      </c>
      <c r="M17" s="4">
        <v>146</v>
      </c>
      <c r="N17" s="4">
        <v>178</v>
      </c>
    </row>
    <row r="18" spans="1:14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x14ac:dyDescent="0.3">
      <c r="B19" s="7" t="s">
        <v>10</v>
      </c>
      <c r="C19" s="7"/>
      <c r="D19" s="7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x14ac:dyDescent="0.3">
      <c r="B20" s="4" t="s">
        <v>7</v>
      </c>
      <c r="C20" s="7" t="s">
        <v>1</v>
      </c>
      <c r="D20" s="7"/>
      <c r="E20" s="7"/>
      <c r="F20" s="7" t="s">
        <v>15</v>
      </c>
      <c r="G20" s="7"/>
      <c r="H20" s="7"/>
      <c r="I20" s="7" t="s">
        <v>16</v>
      </c>
      <c r="J20" s="7"/>
      <c r="K20" s="7"/>
      <c r="L20" s="7" t="s">
        <v>17</v>
      </c>
      <c r="M20" s="7"/>
      <c r="N20" s="7"/>
    </row>
    <row r="21" spans="1:14" x14ac:dyDescent="0.3">
      <c r="B21" s="4">
        <v>2</v>
      </c>
      <c r="C21" s="4">
        <f>C15*100</f>
        <v>4400</v>
      </c>
      <c r="D21" s="4">
        <f t="shared" ref="D21:N22" si="2">D15*100</f>
        <v>5300</v>
      </c>
      <c r="E21" s="4">
        <f t="shared" si="2"/>
        <v>6700</v>
      </c>
      <c r="F21" s="4">
        <f t="shared" si="2"/>
        <v>5500</v>
      </c>
      <c r="G21" s="4">
        <f t="shared" si="2"/>
        <v>4700</v>
      </c>
      <c r="H21" s="4">
        <f t="shared" si="2"/>
        <v>4500</v>
      </c>
      <c r="I21" s="4">
        <f t="shared" si="2"/>
        <v>3900</v>
      </c>
      <c r="J21" s="4">
        <f t="shared" si="2"/>
        <v>6400</v>
      </c>
      <c r="K21" s="4">
        <f t="shared" si="2"/>
        <v>5200</v>
      </c>
      <c r="L21" s="4">
        <f t="shared" si="2"/>
        <v>6300</v>
      </c>
      <c r="M21" s="4">
        <f t="shared" si="2"/>
        <v>6100</v>
      </c>
      <c r="N21" s="4">
        <f t="shared" si="2"/>
        <v>5000</v>
      </c>
    </row>
    <row r="22" spans="1:14" x14ac:dyDescent="0.3">
      <c r="B22" s="4">
        <v>24</v>
      </c>
      <c r="C22" s="4">
        <f>C16*100</f>
        <v>23100</v>
      </c>
      <c r="D22" s="4">
        <f t="shared" si="2"/>
        <v>16400</v>
      </c>
      <c r="E22" s="4">
        <f t="shared" si="2"/>
        <v>21800</v>
      </c>
      <c r="F22" s="4">
        <f t="shared" si="2"/>
        <v>5900</v>
      </c>
      <c r="G22" s="4">
        <f t="shared" si="2"/>
        <v>4800</v>
      </c>
      <c r="H22" s="4">
        <f t="shared" si="2"/>
        <v>5300</v>
      </c>
      <c r="I22" s="4">
        <f t="shared" si="2"/>
        <v>4600</v>
      </c>
      <c r="J22" s="4">
        <f t="shared" si="2"/>
        <v>7100</v>
      </c>
      <c r="K22" s="4">
        <f t="shared" si="2"/>
        <v>6200</v>
      </c>
      <c r="L22" s="4">
        <f t="shared" si="2"/>
        <v>24400</v>
      </c>
      <c r="M22" s="4">
        <f t="shared" si="2"/>
        <v>18500</v>
      </c>
      <c r="N22" s="4">
        <f t="shared" si="2"/>
        <v>15300</v>
      </c>
    </row>
    <row r="23" spans="1:14" x14ac:dyDescent="0.3">
      <c r="B23" s="4">
        <v>48</v>
      </c>
      <c r="C23" s="4">
        <f>C17*200</f>
        <v>35800</v>
      </c>
      <c r="D23" s="4">
        <f t="shared" ref="D23:N23" si="3">D17*200</f>
        <v>21600</v>
      </c>
      <c r="E23" s="4">
        <f t="shared" si="3"/>
        <v>30600</v>
      </c>
      <c r="F23" s="4">
        <f t="shared" si="3"/>
        <v>7000</v>
      </c>
      <c r="G23" s="4">
        <f t="shared" si="3"/>
        <v>5800</v>
      </c>
      <c r="H23" s="4">
        <f t="shared" si="3"/>
        <v>7400</v>
      </c>
      <c r="I23" s="4">
        <f t="shared" si="3"/>
        <v>10600</v>
      </c>
      <c r="J23" s="4">
        <f t="shared" si="3"/>
        <v>15400</v>
      </c>
      <c r="K23" s="4">
        <f t="shared" si="3"/>
        <v>7600</v>
      </c>
      <c r="L23" s="4">
        <f t="shared" si="3"/>
        <v>19000</v>
      </c>
      <c r="M23" s="4">
        <f t="shared" si="3"/>
        <v>29200</v>
      </c>
      <c r="N23" s="4">
        <f t="shared" si="3"/>
        <v>35600</v>
      </c>
    </row>
    <row r="26" spans="1:14" x14ac:dyDescent="0.3">
      <c r="A26" s="6" t="s">
        <v>8</v>
      </c>
      <c r="B26" s="4" t="s">
        <v>7</v>
      </c>
      <c r="C26" s="7" t="s">
        <v>1</v>
      </c>
      <c r="D26" s="7"/>
      <c r="E26" s="7"/>
      <c r="F26" s="7" t="s">
        <v>15</v>
      </c>
      <c r="G26" s="7"/>
      <c r="H26" s="7"/>
      <c r="I26" s="7" t="s">
        <v>16</v>
      </c>
      <c r="J26" s="7"/>
      <c r="K26" s="7"/>
      <c r="L26" s="7" t="s">
        <v>17</v>
      </c>
      <c r="M26" s="7"/>
      <c r="N26" s="7"/>
    </row>
    <row r="27" spans="1:14" x14ac:dyDescent="0.3">
      <c r="B27" s="4">
        <v>2</v>
      </c>
      <c r="C27" s="4">
        <v>35</v>
      </c>
      <c r="D27" s="4">
        <v>42</v>
      </c>
      <c r="E27" s="4">
        <v>46</v>
      </c>
      <c r="F27" s="4">
        <v>51</v>
      </c>
      <c r="G27" s="4">
        <v>29</v>
      </c>
      <c r="H27" s="4">
        <v>38</v>
      </c>
      <c r="I27" s="4">
        <v>37</v>
      </c>
      <c r="J27" s="4">
        <v>42</v>
      </c>
      <c r="K27" s="4">
        <v>49</v>
      </c>
      <c r="L27" s="4">
        <v>35</v>
      </c>
      <c r="M27" s="4">
        <v>44</v>
      </c>
      <c r="N27" s="4">
        <v>48</v>
      </c>
    </row>
    <row r="28" spans="1:14" x14ac:dyDescent="0.3">
      <c r="B28" s="4">
        <v>24</v>
      </c>
      <c r="C28" s="4">
        <v>199</v>
      </c>
      <c r="D28" s="4">
        <v>184</v>
      </c>
      <c r="E28" s="4">
        <v>256</v>
      </c>
      <c r="F28" s="4">
        <v>63</v>
      </c>
      <c r="G28" s="4">
        <v>81</v>
      </c>
      <c r="H28" s="4">
        <v>43</v>
      </c>
      <c r="I28" s="4">
        <v>77</v>
      </c>
      <c r="J28" s="4">
        <v>52</v>
      </c>
      <c r="K28" s="4">
        <v>89</v>
      </c>
      <c r="L28" s="4">
        <v>135</v>
      </c>
      <c r="M28" s="4">
        <v>258</v>
      </c>
      <c r="N28" s="4">
        <v>293</v>
      </c>
    </row>
    <row r="29" spans="1:14" x14ac:dyDescent="0.3">
      <c r="B29" s="4">
        <v>48</v>
      </c>
      <c r="C29" s="4">
        <v>106</v>
      </c>
      <c r="D29" s="4">
        <v>192</v>
      </c>
      <c r="E29" s="4">
        <v>147</v>
      </c>
      <c r="F29" s="4">
        <v>32</v>
      </c>
      <c r="G29" s="4">
        <v>36</v>
      </c>
      <c r="H29" s="4">
        <v>28</v>
      </c>
      <c r="I29" s="4">
        <v>66</v>
      </c>
      <c r="J29" s="4">
        <v>41</v>
      </c>
      <c r="K29" s="4">
        <v>73</v>
      </c>
      <c r="L29" s="4">
        <v>178</v>
      </c>
      <c r="M29" s="4">
        <v>142</v>
      </c>
      <c r="N29" s="4">
        <v>195</v>
      </c>
    </row>
    <row r="30" spans="1:14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x14ac:dyDescent="0.3">
      <c r="B31" s="7" t="s">
        <v>10</v>
      </c>
      <c r="C31" s="7"/>
      <c r="D31" s="7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x14ac:dyDescent="0.3">
      <c r="B32" s="4" t="s">
        <v>7</v>
      </c>
      <c r="C32" s="7" t="s">
        <v>1</v>
      </c>
      <c r="D32" s="7"/>
      <c r="E32" s="7"/>
      <c r="F32" s="7" t="s">
        <v>15</v>
      </c>
      <c r="G32" s="7"/>
      <c r="H32" s="7"/>
      <c r="I32" s="7" t="s">
        <v>16</v>
      </c>
      <c r="J32" s="7"/>
      <c r="K32" s="7"/>
      <c r="L32" s="7" t="s">
        <v>17</v>
      </c>
      <c r="M32" s="7"/>
      <c r="N32" s="7"/>
    </row>
    <row r="33" spans="2:14" x14ac:dyDescent="0.3">
      <c r="B33" s="4">
        <v>2</v>
      </c>
      <c r="C33" s="4">
        <f>C27*100</f>
        <v>3500</v>
      </c>
      <c r="D33" s="4">
        <f t="shared" ref="D33:N34" si="4">D27*100</f>
        <v>4200</v>
      </c>
      <c r="E33" s="4">
        <f t="shared" si="4"/>
        <v>4600</v>
      </c>
      <c r="F33" s="4">
        <f t="shared" si="4"/>
        <v>5100</v>
      </c>
      <c r="G33" s="4">
        <f t="shared" si="4"/>
        <v>2900</v>
      </c>
      <c r="H33" s="4">
        <f t="shared" si="4"/>
        <v>3800</v>
      </c>
      <c r="I33" s="4">
        <f t="shared" si="4"/>
        <v>3700</v>
      </c>
      <c r="J33" s="4">
        <f t="shared" si="4"/>
        <v>4200</v>
      </c>
      <c r="K33" s="4">
        <f t="shared" si="4"/>
        <v>4900</v>
      </c>
      <c r="L33" s="4">
        <f t="shared" si="4"/>
        <v>3500</v>
      </c>
      <c r="M33" s="4">
        <f t="shared" si="4"/>
        <v>4400</v>
      </c>
      <c r="N33" s="4">
        <f t="shared" si="4"/>
        <v>4800</v>
      </c>
    </row>
    <row r="34" spans="2:14" x14ac:dyDescent="0.3">
      <c r="B34" s="4">
        <v>24</v>
      </c>
      <c r="C34" s="4">
        <f>C28*100</f>
        <v>19900</v>
      </c>
      <c r="D34" s="4">
        <f t="shared" si="4"/>
        <v>18400</v>
      </c>
      <c r="E34" s="4">
        <f t="shared" si="4"/>
        <v>25600</v>
      </c>
      <c r="F34" s="4">
        <f t="shared" si="4"/>
        <v>6300</v>
      </c>
      <c r="G34" s="4">
        <f t="shared" si="4"/>
        <v>8100</v>
      </c>
      <c r="H34" s="4">
        <f t="shared" si="4"/>
        <v>4300</v>
      </c>
      <c r="I34" s="4">
        <f t="shared" si="4"/>
        <v>7700</v>
      </c>
      <c r="J34" s="4">
        <f t="shared" si="4"/>
        <v>5200</v>
      </c>
      <c r="K34" s="4">
        <f t="shared" si="4"/>
        <v>8900</v>
      </c>
      <c r="L34" s="4">
        <f t="shared" si="4"/>
        <v>13500</v>
      </c>
      <c r="M34" s="4">
        <f t="shared" si="4"/>
        <v>25800</v>
      </c>
      <c r="N34" s="4">
        <f t="shared" si="4"/>
        <v>29300</v>
      </c>
    </row>
    <row r="35" spans="2:14" x14ac:dyDescent="0.3">
      <c r="B35" s="4">
        <v>48</v>
      </c>
      <c r="C35" s="4">
        <f>C29*200</f>
        <v>21200</v>
      </c>
      <c r="D35" s="4">
        <f t="shared" ref="D35:M35" si="5">D29*200</f>
        <v>38400</v>
      </c>
      <c r="E35" s="4">
        <f t="shared" si="5"/>
        <v>29400</v>
      </c>
      <c r="F35" s="4">
        <f t="shared" si="5"/>
        <v>6400</v>
      </c>
      <c r="G35" s="4">
        <f t="shared" si="5"/>
        <v>7200</v>
      </c>
      <c r="H35" s="4">
        <f t="shared" si="5"/>
        <v>5600</v>
      </c>
      <c r="I35" s="4">
        <f t="shared" si="5"/>
        <v>13200</v>
      </c>
      <c r="J35" s="4">
        <f t="shared" si="5"/>
        <v>8200</v>
      </c>
      <c r="K35" s="4">
        <f t="shared" si="5"/>
        <v>14600</v>
      </c>
      <c r="L35" s="4">
        <f t="shared" si="5"/>
        <v>35600</v>
      </c>
      <c r="M35" s="4">
        <f t="shared" si="5"/>
        <v>28400</v>
      </c>
      <c r="N35" s="4">
        <f>N29*200</f>
        <v>39000</v>
      </c>
    </row>
    <row r="38" spans="2:14" x14ac:dyDescent="0.3">
      <c r="B38" s="8" t="s">
        <v>19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</row>
    <row r="39" spans="2:14" x14ac:dyDescent="0.3">
      <c r="B39" s="4" t="s">
        <v>7</v>
      </c>
      <c r="C39" s="7" t="s">
        <v>1</v>
      </c>
      <c r="D39" s="7"/>
      <c r="E39" s="7"/>
      <c r="F39" s="7" t="s">
        <v>15</v>
      </c>
      <c r="G39" s="7"/>
      <c r="H39" s="7"/>
      <c r="I39" s="7" t="s">
        <v>16</v>
      </c>
      <c r="J39" s="7"/>
      <c r="K39" s="7"/>
      <c r="L39" s="7" t="s">
        <v>17</v>
      </c>
      <c r="M39" s="7"/>
      <c r="N39" s="7"/>
    </row>
    <row r="40" spans="2:14" x14ac:dyDescent="0.3">
      <c r="B40" s="4">
        <v>2</v>
      </c>
      <c r="C40" s="4">
        <f>AVERAGE(C9:E9)</f>
        <v>3466.6666666666665</v>
      </c>
      <c r="D40" s="4">
        <f>AVERAGE(C21:E21)</f>
        <v>5466.666666666667</v>
      </c>
      <c r="E40" s="4">
        <f>AVERAGE(C33:E33)</f>
        <v>4100</v>
      </c>
      <c r="F40" s="4">
        <f>AVERAGE(F9:H9)</f>
        <v>2766.6666666666665</v>
      </c>
      <c r="G40" s="4">
        <f>AVERAGE(F21:H21)</f>
        <v>4900</v>
      </c>
      <c r="H40" s="4">
        <f>AVERAGE(F33:H33)</f>
        <v>3933.3333333333335</v>
      </c>
      <c r="I40" s="4">
        <f>AVERAGE(I9:K9)</f>
        <v>3400</v>
      </c>
      <c r="J40" s="4">
        <f>AVERAGE(I21:K21)</f>
        <v>5166.666666666667</v>
      </c>
      <c r="K40" s="4">
        <f>AVERAGE(I33:K33)</f>
        <v>4266.666666666667</v>
      </c>
      <c r="L40" s="4">
        <f>AVERAGE(L9:N9)</f>
        <v>2933.3333333333335</v>
      </c>
      <c r="M40" s="4">
        <f>AVERAGE(L21:N21)</f>
        <v>5800</v>
      </c>
      <c r="N40" s="4">
        <f>AVERAGE(L33:N33)</f>
        <v>4233.333333333333</v>
      </c>
    </row>
    <row r="41" spans="2:14" x14ac:dyDescent="0.3">
      <c r="B41" s="4">
        <v>24</v>
      </c>
      <c r="C41" s="4">
        <f t="shared" ref="C41:C42" si="6">AVERAGE(C10:E10)</f>
        <v>16266.666666666666</v>
      </c>
      <c r="D41" s="4">
        <f t="shared" ref="D41:D42" si="7">AVERAGE(C22:E22)</f>
        <v>20433.333333333332</v>
      </c>
      <c r="E41" s="4">
        <f t="shared" ref="E41:E42" si="8">AVERAGE(C34:E34)</f>
        <v>21300</v>
      </c>
      <c r="F41" s="4">
        <f t="shared" ref="F41:F42" si="9">AVERAGE(F10:H10)</f>
        <v>3966.6666666666665</v>
      </c>
      <c r="G41" s="4">
        <f t="shared" ref="G41:G42" si="10">AVERAGE(F22:H22)</f>
        <v>5333.333333333333</v>
      </c>
      <c r="H41" s="4">
        <f t="shared" ref="H41:H42" si="11">AVERAGE(F34:H34)</f>
        <v>6233.333333333333</v>
      </c>
      <c r="I41" s="4">
        <f t="shared" ref="I41:I42" si="12">AVERAGE(I10:K10)</f>
        <v>5400</v>
      </c>
      <c r="J41" s="4">
        <f t="shared" ref="J41:J42" si="13">AVERAGE(I22:K22)</f>
        <v>5966.666666666667</v>
      </c>
      <c r="K41" s="4">
        <f t="shared" ref="K41:K42" si="14">AVERAGE(I34:K34)</f>
        <v>7266.666666666667</v>
      </c>
      <c r="L41" s="4">
        <f t="shared" ref="L41:L42" si="15">AVERAGE(L10:N10)</f>
        <v>16500</v>
      </c>
      <c r="M41" s="4">
        <f t="shared" ref="M41:M42" si="16">AVERAGE(L22:N22)</f>
        <v>19400</v>
      </c>
      <c r="N41" s="4">
        <f t="shared" ref="N41:N42" si="17">AVERAGE(L34:N34)</f>
        <v>22866.666666666668</v>
      </c>
    </row>
    <row r="42" spans="2:14" x14ac:dyDescent="0.3">
      <c r="B42" s="4">
        <v>48</v>
      </c>
      <c r="C42" s="4">
        <f t="shared" si="6"/>
        <v>30800</v>
      </c>
      <c r="D42" s="4">
        <f t="shared" si="7"/>
        <v>29333.333333333332</v>
      </c>
      <c r="E42" s="4">
        <f t="shared" si="8"/>
        <v>29666.666666666668</v>
      </c>
      <c r="F42" s="4">
        <f t="shared" si="9"/>
        <v>6000</v>
      </c>
      <c r="G42" s="4">
        <f t="shared" si="10"/>
        <v>6733.333333333333</v>
      </c>
      <c r="H42" s="4">
        <f t="shared" si="11"/>
        <v>6400</v>
      </c>
      <c r="I42" s="4">
        <f t="shared" si="12"/>
        <v>12266.666666666666</v>
      </c>
      <c r="J42" s="4">
        <f t="shared" si="13"/>
        <v>11200</v>
      </c>
      <c r="K42" s="4">
        <f t="shared" si="14"/>
        <v>12000</v>
      </c>
      <c r="L42" s="4">
        <f t="shared" si="15"/>
        <v>28533.333333333332</v>
      </c>
      <c r="M42" s="4">
        <f t="shared" si="16"/>
        <v>27933.333333333332</v>
      </c>
      <c r="N42" s="4">
        <f t="shared" si="17"/>
        <v>34333.333333333336</v>
      </c>
    </row>
  </sheetData>
  <mergeCells count="32">
    <mergeCell ref="L26:N26"/>
    <mergeCell ref="B31:D31"/>
    <mergeCell ref="C39:E39"/>
    <mergeCell ref="F39:H39"/>
    <mergeCell ref="I39:K39"/>
    <mergeCell ref="L39:N39"/>
    <mergeCell ref="B38:N38"/>
    <mergeCell ref="C32:E32"/>
    <mergeCell ref="F32:H32"/>
    <mergeCell ref="I32:K32"/>
    <mergeCell ref="L32:N32"/>
    <mergeCell ref="C14:E14"/>
    <mergeCell ref="F14:H14"/>
    <mergeCell ref="I14:K14"/>
    <mergeCell ref="L14:N14"/>
    <mergeCell ref="B19:D19"/>
    <mergeCell ref="C20:E20"/>
    <mergeCell ref="F20:H20"/>
    <mergeCell ref="I20:K20"/>
    <mergeCell ref="L20:N20"/>
    <mergeCell ref="C26:E26"/>
    <mergeCell ref="F26:H26"/>
    <mergeCell ref="I26:K26"/>
    <mergeCell ref="C8:E8"/>
    <mergeCell ref="F8:H8"/>
    <mergeCell ref="I8:K8"/>
    <mergeCell ref="L8:N8"/>
    <mergeCell ref="C2:E2"/>
    <mergeCell ref="F2:H2"/>
    <mergeCell ref="I2:K2"/>
    <mergeCell ref="L2:N2"/>
    <mergeCell ref="B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27"/>
  <sheetViews>
    <sheetView topLeftCell="A7" workbookViewId="0">
      <selection activeCell="B23" sqref="B23:Q23"/>
    </sheetView>
  </sheetViews>
  <sheetFormatPr defaultRowHeight="14.4" x14ac:dyDescent="0.3"/>
  <sheetData>
    <row r="2" spans="1:26" x14ac:dyDescent="0.3">
      <c r="P2" s="7" t="s">
        <v>10</v>
      </c>
      <c r="Q2" s="7"/>
      <c r="R2" s="7"/>
    </row>
    <row r="3" spans="1:26" x14ac:dyDescent="0.3">
      <c r="A3" s="6" t="s">
        <v>5</v>
      </c>
      <c r="B3" s="4" t="s">
        <v>7</v>
      </c>
      <c r="C3" s="7" t="s">
        <v>1</v>
      </c>
      <c r="D3" s="7"/>
      <c r="E3" s="7" t="s">
        <v>11</v>
      </c>
      <c r="F3" s="7"/>
      <c r="G3" s="7" t="s">
        <v>12</v>
      </c>
      <c r="H3" s="7"/>
      <c r="I3" s="7" t="s">
        <v>13</v>
      </c>
      <c r="J3" s="7"/>
      <c r="K3" s="7" t="s">
        <v>14</v>
      </c>
      <c r="L3" s="7"/>
      <c r="M3" s="7"/>
      <c r="N3" s="7"/>
      <c r="O3" s="4"/>
      <c r="P3" s="4" t="s">
        <v>7</v>
      </c>
      <c r="Q3" s="7" t="s">
        <v>1</v>
      </c>
      <c r="R3" s="7"/>
      <c r="S3" s="7" t="s">
        <v>11</v>
      </c>
      <c r="T3" s="7"/>
      <c r="U3" s="7" t="s">
        <v>12</v>
      </c>
      <c r="V3" s="7"/>
      <c r="W3" s="7" t="s">
        <v>13</v>
      </c>
      <c r="X3" s="7"/>
      <c r="Y3" s="7" t="s">
        <v>14</v>
      </c>
      <c r="Z3" s="7"/>
    </row>
    <row r="4" spans="1:26" x14ac:dyDescent="0.3">
      <c r="B4" s="4">
        <v>2</v>
      </c>
      <c r="C4" s="4">
        <v>37</v>
      </c>
      <c r="D4" s="4">
        <v>53</v>
      </c>
      <c r="E4" s="4">
        <v>55</v>
      </c>
      <c r="F4" s="4">
        <v>28</v>
      </c>
      <c r="G4" s="4">
        <v>46</v>
      </c>
      <c r="H4" s="4">
        <v>31</v>
      </c>
      <c r="I4" s="4">
        <v>37</v>
      </c>
      <c r="J4" s="4">
        <v>40</v>
      </c>
      <c r="K4" s="4">
        <v>52</v>
      </c>
      <c r="L4" s="4">
        <v>29</v>
      </c>
      <c r="M4" s="4"/>
      <c r="N4" s="4"/>
      <c r="O4" s="4"/>
      <c r="P4" s="4">
        <v>2</v>
      </c>
      <c r="Q4" s="4">
        <f>C4*100</f>
        <v>3700</v>
      </c>
      <c r="R4" s="4">
        <f t="shared" ref="Q4:Z6" si="0">D4*100</f>
        <v>5300</v>
      </c>
      <c r="S4" s="4">
        <f t="shared" si="0"/>
        <v>5500</v>
      </c>
      <c r="T4" s="4">
        <f t="shared" si="0"/>
        <v>2800</v>
      </c>
      <c r="U4" s="4">
        <f t="shared" si="0"/>
        <v>4600</v>
      </c>
      <c r="V4" s="4">
        <f t="shared" si="0"/>
        <v>3100</v>
      </c>
      <c r="W4" s="4">
        <f t="shared" si="0"/>
        <v>3700</v>
      </c>
      <c r="X4" s="4">
        <f t="shared" si="0"/>
        <v>4000</v>
      </c>
      <c r="Y4" s="4">
        <f t="shared" si="0"/>
        <v>5200</v>
      </c>
      <c r="Z4" s="4">
        <f t="shared" si="0"/>
        <v>2900</v>
      </c>
    </row>
    <row r="5" spans="1:26" x14ac:dyDescent="0.3">
      <c r="B5" s="4">
        <v>24</v>
      </c>
      <c r="C5" s="4">
        <v>203</v>
      </c>
      <c r="D5" s="4">
        <v>168</v>
      </c>
      <c r="E5" s="4">
        <v>214</v>
      </c>
      <c r="F5" s="4">
        <v>222</v>
      </c>
      <c r="G5" s="4">
        <v>196</v>
      </c>
      <c r="H5" s="4">
        <v>239</v>
      </c>
      <c r="I5" s="4">
        <v>61</v>
      </c>
      <c r="J5" s="4">
        <v>79</v>
      </c>
      <c r="K5" s="4">
        <v>53</v>
      </c>
      <c r="L5" s="4">
        <v>77</v>
      </c>
      <c r="M5" s="4"/>
      <c r="N5" s="4"/>
      <c r="O5" s="4"/>
      <c r="P5" s="4">
        <v>24</v>
      </c>
      <c r="Q5" s="4">
        <f t="shared" si="0"/>
        <v>20300</v>
      </c>
      <c r="R5" s="4">
        <f t="shared" si="0"/>
        <v>16800</v>
      </c>
      <c r="S5" s="4">
        <f t="shared" si="0"/>
        <v>21400</v>
      </c>
      <c r="T5" s="4">
        <f t="shared" si="0"/>
        <v>22200</v>
      </c>
      <c r="U5" s="4">
        <f t="shared" si="0"/>
        <v>19600</v>
      </c>
      <c r="V5" s="4">
        <f t="shared" si="0"/>
        <v>23900</v>
      </c>
      <c r="W5" s="4">
        <f t="shared" si="0"/>
        <v>6100</v>
      </c>
      <c r="X5" s="4">
        <f t="shared" si="0"/>
        <v>7900</v>
      </c>
      <c r="Y5" s="4">
        <f t="shared" si="0"/>
        <v>5300</v>
      </c>
      <c r="Z5" s="4">
        <f t="shared" si="0"/>
        <v>7700</v>
      </c>
    </row>
    <row r="6" spans="1:26" x14ac:dyDescent="0.3">
      <c r="B6" s="4">
        <v>48</v>
      </c>
      <c r="C6" s="4">
        <v>586</v>
      </c>
      <c r="D6" s="4">
        <v>525</v>
      </c>
      <c r="E6" s="4">
        <v>507</v>
      </c>
      <c r="F6" s="4">
        <v>531</v>
      </c>
      <c r="G6" s="4">
        <v>452</v>
      </c>
      <c r="H6" s="4">
        <v>369</v>
      </c>
      <c r="I6" s="4">
        <v>193</v>
      </c>
      <c r="J6" s="4">
        <v>217</v>
      </c>
      <c r="K6" s="4">
        <v>138</v>
      </c>
      <c r="L6" s="4">
        <v>117</v>
      </c>
      <c r="M6" s="4"/>
      <c r="N6" s="4"/>
      <c r="O6" s="4"/>
      <c r="P6" s="4">
        <v>48</v>
      </c>
      <c r="Q6" s="4">
        <f t="shared" si="0"/>
        <v>58600</v>
      </c>
      <c r="R6" s="4">
        <f t="shared" si="0"/>
        <v>52500</v>
      </c>
      <c r="S6" s="4">
        <f t="shared" si="0"/>
        <v>50700</v>
      </c>
      <c r="T6" s="4">
        <f t="shared" si="0"/>
        <v>53100</v>
      </c>
      <c r="U6" s="4">
        <f t="shared" si="0"/>
        <v>45200</v>
      </c>
      <c r="V6" s="4">
        <f t="shared" si="0"/>
        <v>36900</v>
      </c>
      <c r="W6" s="4">
        <f t="shared" si="0"/>
        <v>19300</v>
      </c>
      <c r="X6" s="4">
        <f t="shared" si="0"/>
        <v>21700</v>
      </c>
      <c r="Y6" s="4">
        <f t="shared" si="0"/>
        <v>13800</v>
      </c>
      <c r="Z6" s="4">
        <f t="shared" si="0"/>
        <v>11700</v>
      </c>
    </row>
    <row r="7" spans="1:26" x14ac:dyDescent="0.3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9" spans="1:26" x14ac:dyDescent="0.3">
      <c r="P9" s="7" t="s">
        <v>10</v>
      </c>
      <c r="Q9" s="7"/>
      <c r="R9" s="7"/>
    </row>
    <row r="10" spans="1:26" x14ac:dyDescent="0.3">
      <c r="A10" s="6" t="s">
        <v>6</v>
      </c>
      <c r="B10" s="4" t="s">
        <v>7</v>
      </c>
      <c r="C10" s="7" t="s">
        <v>1</v>
      </c>
      <c r="D10" s="7"/>
      <c r="E10" s="7" t="s">
        <v>11</v>
      </c>
      <c r="F10" s="7"/>
      <c r="G10" s="7" t="s">
        <v>12</v>
      </c>
      <c r="H10" s="7"/>
      <c r="I10" s="7" t="s">
        <v>13</v>
      </c>
      <c r="J10" s="7"/>
      <c r="K10" s="7" t="s">
        <v>14</v>
      </c>
      <c r="L10" s="7"/>
      <c r="M10" s="7"/>
      <c r="N10" s="7"/>
      <c r="O10" s="4"/>
      <c r="P10" s="4" t="s">
        <v>7</v>
      </c>
      <c r="Q10" s="7" t="s">
        <v>1</v>
      </c>
      <c r="R10" s="7"/>
      <c r="S10" s="7" t="s">
        <v>11</v>
      </c>
      <c r="T10" s="7"/>
      <c r="U10" s="7" t="s">
        <v>12</v>
      </c>
      <c r="V10" s="7"/>
      <c r="W10" s="7" t="s">
        <v>13</v>
      </c>
      <c r="X10" s="7"/>
      <c r="Y10" s="7" t="s">
        <v>14</v>
      </c>
      <c r="Z10" s="7"/>
    </row>
    <row r="11" spans="1:26" x14ac:dyDescent="0.3">
      <c r="B11" s="4">
        <v>2</v>
      </c>
      <c r="C11" s="4">
        <v>67</v>
      </c>
      <c r="D11" s="4">
        <v>42</v>
      </c>
      <c r="E11" s="4">
        <v>75</v>
      </c>
      <c r="F11" s="4">
        <v>58</v>
      </c>
      <c r="G11" s="4">
        <v>64</v>
      </c>
      <c r="H11" s="4">
        <v>53</v>
      </c>
      <c r="I11" s="4">
        <v>62</v>
      </c>
      <c r="J11" s="4">
        <v>41</v>
      </c>
      <c r="K11" s="4">
        <v>43</v>
      </c>
      <c r="L11" s="4">
        <v>59</v>
      </c>
      <c r="M11" s="4"/>
      <c r="N11" s="4"/>
      <c r="O11" s="4"/>
      <c r="P11" s="4">
        <v>2</v>
      </c>
      <c r="Q11" s="4">
        <f t="shared" ref="Q11:Z13" si="1">C11*100</f>
        <v>6700</v>
      </c>
      <c r="R11" s="4">
        <f t="shared" si="1"/>
        <v>4200</v>
      </c>
      <c r="S11" s="4">
        <f t="shared" si="1"/>
        <v>7500</v>
      </c>
      <c r="T11" s="4">
        <f t="shared" si="1"/>
        <v>5800</v>
      </c>
      <c r="U11" s="4">
        <f t="shared" si="1"/>
        <v>6400</v>
      </c>
      <c r="V11" s="4">
        <f t="shared" si="1"/>
        <v>5300</v>
      </c>
      <c r="W11" s="4">
        <f t="shared" si="1"/>
        <v>6200</v>
      </c>
      <c r="X11" s="4">
        <f t="shared" si="1"/>
        <v>4100</v>
      </c>
      <c r="Y11" s="4">
        <f t="shared" si="1"/>
        <v>4300</v>
      </c>
      <c r="Z11" s="4">
        <f t="shared" si="1"/>
        <v>5900</v>
      </c>
    </row>
    <row r="12" spans="1:26" x14ac:dyDescent="0.3">
      <c r="B12" s="4">
        <v>24</v>
      </c>
      <c r="C12" s="4">
        <v>218</v>
      </c>
      <c r="D12" s="4">
        <v>276</v>
      </c>
      <c r="E12" s="4">
        <v>233</v>
      </c>
      <c r="F12" s="4">
        <v>286</v>
      </c>
      <c r="G12" s="4">
        <v>239</v>
      </c>
      <c r="H12" s="4">
        <v>264</v>
      </c>
      <c r="I12" s="4">
        <v>103</v>
      </c>
      <c r="J12" s="4">
        <v>87</v>
      </c>
      <c r="K12" s="4">
        <v>64</v>
      </c>
      <c r="L12" s="4">
        <v>89</v>
      </c>
      <c r="M12" s="4"/>
      <c r="N12" s="4"/>
      <c r="O12" s="4"/>
      <c r="P12" s="4">
        <v>24</v>
      </c>
      <c r="Q12" s="4">
        <f t="shared" si="1"/>
        <v>21800</v>
      </c>
      <c r="R12" s="4">
        <f t="shared" si="1"/>
        <v>27600</v>
      </c>
      <c r="S12" s="4">
        <f t="shared" si="1"/>
        <v>23300</v>
      </c>
      <c r="T12" s="4">
        <f t="shared" si="1"/>
        <v>28600</v>
      </c>
      <c r="U12" s="4">
        <f t="shared" si="1"/>
        <v>23900</v>
      </c>
      <c r="V12" s="4">
        <f t="shared" si="1"/>
        <v>26400</v>
      </c>
      <c r="W12" s="4">
        <f t="shared" si="1"/>
        <v>10300</v>
      </c>
      <c r="X12" s="4">
        <f t="shared" si="1"/>
        <v>8700</v>
      </c>
      <c r="Y12" s="4">
        <f t="shared" si="1"/>
        <v>6400</v>
      </c>
      <c r="Z12" s="4">
        <f t="shared" si="1"/>
        <v>8900</v>
      </c>
    </row>
    <row r="13" spans="1:26" x14ac:dyDescent="0.3">
      <c r="B13" s="4">
        <v>48</v>
      </c>
      <c r="C13" s="4">
        <v>623</v>
      </c>
      <c r="D13" s="4">
        <v>587</v>
      </c>
      <c r="E13" s="4">
        <v>559</v>
      </c>
      <c r="F13" s="4">
        <v>646</v>
      </c>
      <c r="G13" s="4">
        <v>493</v>
      </c>
      <c r="H13" s="4">
        <v>528</v>
      </c>
      <c r="I13" s="4">
        <v>224</v>
      </c>
      <c r="J13" s="4">
        <v>285</v>
      </c>
      <c r="K13" s="4">
        <v>196</v>
      </c>
      <c r="L13" s="4">
        <v>153</v>
      </c>
      <c r="M13" s="4"/>
      <c r="N13" s="4"/>
      <c r="O13" s="4"/>
      <c r="P13" s="4">
        <v>48</v>
      </c>
      <c r="Q13" s="4">
        <f t="shared" si="1"/>
        <v>62300</v>
      </c>
      <c r="R13" s="4">
        <f t="shared" si="1"/>
        <v>58700</v>
      </c>
      <c r="S13" s="4">
        <f t="shared" si="1"/>
        <v>55900</v>
      </c>
      <c r="T13" s="4">
        <f t="shared" si="1"/>
        <v>64600</v>
      </c>
      <c r="U13" s="4">
        <f t="shared" si="1"/>
        <v>49300</v>
      </c>
      <c r="V13" s="4">
        <f t="shared" si="1"/>
        <v>52800</v>
      </c>
      <c r="W13" s="4">
        <f t="shared" si="1"/>
        <v>22400</v>
      </c>
      <c r="X13" s="4">
        <f t="shared" si="1"/>
        <v>28500</v>
      </c>
      <c r="Y13" s="4">
        <f t="shared" si="1"/>
        <v>19600</v>
      </c>
      <c r="Z13" s="4">
        <f t="shared" si="1"/>
        <v>15300</v>
      </c>
    </row>
    <row r="14" spans="1:26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6" spans="1:26" x14ac:dyDescent="0.3">
      <c r="P16" s="7" t="s">
        <v>10</v>
      </c>
      <c r="Q16" s="7"/>
      <c r="R16" s="7"/>
    </row>
    <row r="17" spans="1:26" x14ac:dyDescent="0.3">
      <c r="A17" s="6" t="s">
        <v>8</v>
      </c>
      <c r="B17" s="4" t="s">
        <v>7</v>
      </c>
      <c r="C17" s="7" t="s">
        <v>1</v>
      </c>
      <c r="D17" s="7"/>
      <c r="E17" s="7" t="s">
        <v>11</v>
      </c>
      <c r="F17" s="7"/>
      <c r="G17" s="7" t="s">
        <v>12</v>
      </c>
      <c r="H17" s="7"/>
      <c r="I17" s="7" t="s">
        <v>13</v>
      </c>
      <c r="J17" s="7"/>
      <c r="K17" s="7" t="s">
        <v>14</v>
      </c>
      <c r="L17" s="7"/>
      <c r="M17" s="7"/>
      <c r="N17" s="7"/>
      <c r="O17" s="4"/>
      <c r="P17" s="4" t="s">
        <v>7</v>
      </c>
      <c r="Q17" s="7" t="s">
        <v>1</v>
      </c>
      <c r="R17" s="7"/>
      <c r="S17" s="7" t="s">
        <v>11</v>
      </c>
      <c r="T17" s="7"/>
      <c r="U17" s="7" t="s">
        <v>12</v>
      </c>
      <c r="V17" s="7"/>
      <c r="W17" s="7" t="s">
        <v>13</v>
      </c>
      <c r="X17" s="7"/>
      <c r="Y17" s="7" t="s">
        <v>14</v>
      </c>
      <c r="Z17" s="7"/>
    </row>
    <row r="18" spans="1:26" x14ac:dyDescent="0.3">
      <c r="B18" s="4">
        <v>2</v>
      </c>
      <c r="C18" s="4">
        <v>57</v>
      </c>
      <c r="D18" s="4">
        <v>71</v>
      </c>
      <c r="E18" s="4">
        <v>66</v>
      </c>
      <c r="F18" s="4">
        <v>39</v>
      </c>
      <c r="G18" s="4">
        <v>52</v>
      </c>
      <c r="H18" s="4">
        <v>55</v>
      </c>
      <c r="I18" s="4">
        <v>47</v>
      </c>
      <c r="J18" s="4">
        <v>51</v>
      </c>
      <c r="K18" s="4">
        <v>64</v>
      </c>
      <c r="L18" s="4">
        <v>48</v>
      </c>
      <c r="M18" s="4"/>
      <c r="N18" s="4"/>
      <c r="O18" s="4"/>
      <c r="P18" s="4">
        <v>2</v>
      </c>
      <c r="Q18" s="4">
        <f>C18*100</f>
        <v>5700</v>
      </c>
      <c r="R18" s="4">
        <f t="shared" ref="Q18:Z20" si="2">D18*100</f>
        <v>7100</v>
      </c>
      <c r="S18" s="4">
        <f t="shared" si="2"/>
        <v>6600</v>
      </c>
      <c r="T18" s="4">
        <f t="shared" si="2"/>
        <v>3900</v>
      </c>
      <c r="U18" s="4">
        <f t="shared" si="2"/>
        <v>5200</v>
      </c>
      <c r="V18" s="4">
        <f t="shared" si="2"/>
        <v>5500</v>
      </c>
      <c r="W18" s="4">
        <f t="shared" si="2"/>
        <v>4700</v>
      </c>
      <c r="X18" s="4">
        <f t="shared" si="2"/>
        <v>5100</v>
      </c>
      <c r="Y18" s="4">
        <f t="shared" si="2"/>
        <v>6400</v>
      </c>
      <c r="Z18" s="4">
        <f t="shared" si="2"/>
        <v>4800</v>
      </c>
    </row>
    <row r="19" spans="1:26" x14ac:dyDescent="0.3">
      <c r="B19" s="4">
        <v>24</v>
      </c>
      <c r="C19" s="4">
        <v>239</v>
      </c>
      <c r="D19" s="4">
        <v>266</v>
      </c>
      <c r="E19" s="4">
        <v>274</v>
      </c>
      <c r="F19" s="4">
        <v>232</v>
      </c>
      <c r="G19" s="4">
        <v>289</v>
      </c>
      <c r="H19" s="4">
        <v>270</v>
      </c>
      <c r="I19" s="4">
        <v>116</v>
      </c>
      <c r="J19" s="4">
        <v>134</v>
      </c>
      <c r="K19" s="4">
        <v>93</v>
      </c>
      <c r="L19" s="4">
        <v>76</v>
      </c>
      <c r="M19" s="4"/>
      <c r="N19" s="4"/>
      <c r="O19" s="4"/>
      <c r="P19" s="4">
        <v>24</v>
      </c>
      <c r="Q19" s="4">
        <f t="shared" si="2"/>
        <v>23900</v>
      </c>
      <c r="R19" s="4">
        <f t="shared" si="2"/>
        <v>26600</v>
      </c>
      <c r="S19" s="4">
        <f t="shared" si="2"/>
        <v>27400</v>
      </c>
      <c r="T19" s="4">
        <f t="shared" si="2"/>
        <v>23200</v>
      </c>
      <c r="U19" s="4">
        <f t="shared" si="2"/>
        <v>28900</v>
      </c>
      <c r="V19" s="4">
        <f t="shared" si="2"/>
        <v>27000</v>
      </c>
      <c r="W19" s="4">
        <f t="shared" si="2"/>
        <v>11600</v>
      </c>
      <c r="X19" s="4">
        <f t="shared" si="2"/>
        <v>13400</v>
      </c>
      <c r="Y19" s="4">
        <f t="shared" si="2"/>
        <v>9300</v>
      </c>
      <c r="Z19" s="4">
        <f t="shared" si="2"/>
        <v>7600</v>
      </c>
    </row>
    <row r="20" spans="1:26" x14ac:dyDescent="0.3">
      <c r="B20" s="4">
        <v>48</v>
      </c>
      <c r="C20" s="4">
        <v>598</v>
      </c>
      <c r="D20" s="4">
        <v>623</v>
      </c>
      <c r="E20" s="4">
        <v>574</v>
      </c>
      <c r="F20" s="4">
        <v>551</v>
      </c>
      <c r="G20" s="4">
        <v>379</v>
      </c>
      <c r="H20" s="4">
        <v>425</v>
      </c>
      <c r="I20" s="4">
        <v>299</v>
      </c>
      <c r="J20" s="4">
        <v>264</v>
      </c>
      <c r="K20" s="4">
        <v>207</v>
      </c>
      <c r="L20" s="4">
        <v>167</v>
      </c>
      <c r="M20" s="4"/>
      <c r="N20" s="4"/>
      <c r="O20" s="4"/>
      <c r="P20" s="4">
        <v>48</v>
      </c>
      <c r="Q20" s="4">
        <f t="shared" si="2"/>
        <v>59800</v>
      </c>
      <c r="R20" s="4">
        <f t="shared" si="2"/>
        <v>62300</v>
      </c>
      <c r="S20" s="4">
        <f t="shared" si="2"/>
        <v>57400</v>
      </c>
      <c r="T20" s="4">
        <f t="shared" si="2"/>
        <v>55100</v>
      </c>
      <c r="U20" s="4">
        <f t="shared" si="2"/>
        <v>37900</v>
      </c>
      <c r="V20" s="4">
        <f t="shared" si="2"/>
        <v>42500</v>
      </c>
      <c r="W20" s="4">
        <f t="shared" si="2"/>
        <v>29900</v>
      </c>
      <c r="X20" s="4">
        <f t="shared" si="2"/>
        <v>26400</v>
      </c>
      <c r="Y20" s="4">
        <f t="shared" si="2"/>
        <v>20700</v>
      </c>
      <c r="Z20" s="4">
        <f t="shared" si="2"/>
        <v>16700</v>
      </c>
    </row>
    <row r="21" spans="1:26" x14ac:dyDescent="0.3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3" spans="1:26" x14ac:dyDescent="0.3">
      <c r="B23" s="8" t="s">
        <v>19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26" x14ac:dyDescent="0.3">
      <c r="B24" s="4" t="s">
        <v>7</v>
      </c>
      <c r="C24" s="7" t="s">
        <v>1</v>
      </c>
      <c r="D24" s="7"/>
      <c r="E24" s="7"/>
      <c r="F24" s="7" t="s">
        <v>20</v>
      </c>
      <c r="G24" s="7"/>
      <c r="H24" s="7"/>
      <c r="I24" s="7" t="s">
        <v>21</v>
      </c>
      <c r="J24" s="7"/>
      <c r="K24" s="7"/>
      <c r="L24" s="7" t="s">
        <v>22</v>
      </c>
      <c r="M24" s="7"/>
      <c r="N24" s="7"/>
      <c r="O24" s="7" t="s">
        <v>23</v>
      </c>
      <c r="P24" s="7"/>
      <c r="Q24" s="7"/>
    </row>
    <row r="25" spans="1:26" x14ac:dyDescent="0.3">
      <c r="B25" s="4">
        <v>2</v>
      </c>
      <c r="C25">
        <f>AVERAGE(Q4:R4)</f>
        <v>4500</v>
      </c>
      <c r="D25">
        <f>AVERAGE(Q11:R11)</f>
        <v>5450</v>
      </c>
      <c r="E25">
        <f>AVERAGE(Q18:R18)</f>
        <v>6400</v>
      </c>
      <c r="F25">
        <f>AVERAGE(S4:T4)</f>
        <v>4150</v>
      </c>
      <c r="G25">
        <f>AVERAGE(S11:T11)</f>
        <v>6650</v>
      </c>
      <c r="H25">
        <f>AVERAGE(S18:T18)</f>
        <v>5250</v>
      </c>
      <c r="I25">
        <f>AVERAGE(U4:V4)</f>
        <v>3850</v>
      </c>
      <c r="J25">
        <f>AVERAGE(U11:V11)</f>
        <v>5850</v>
      </c>
      <c r="K25">
        <f>AVERAGE(U18:V18)</f>
        <v>5350</v>
      </c>
      <c r="L25">
        <f>AVERAGE(W4:X4)</f>
        <v>3850</v>
      </c>
      <c r="M25">
        <f>AVERAGE(W11:X11)</f>
        <v>5150</v>
      </c>
      <c r="N25">
        <f>AVERAGE(W18:X18)</f>
        <v>4900</v>
      </c>
      <c r="O25">
        <f>AVERAGE(Y4:Z4)</f>
        <v>4050</v>
      </c>
      <c r="P25">
        <f>AVERAGE(Y11:Z11)</f>
        <v>5100</v>
      </c>
      <c r="Q25">
        <f>AVERAGE(Y18:Z18)</f>
        <v>5600</v>
      </c>
    </row>
    <row r="26" spans="1:26" x14ac:dyDescent="0.3">
      <c r="B26" s="4">
        <v>24</v>
      </c>
      <c r="C26" s="4">
        <f t="shared" ref="C26:C27" si="3">AVERAGE(Q5:R5)</f>
        <v>18550</v>
      </c>
      <c r="D26" s="4">
        <f t="shared" ref="D26:D27" si="4">AVERAGE(Q12:R12)</f>
        <v>24700</v>
      </c>
      <c r="E26" s="4">
        <f t="shared" ref="E26:E27" si="5">AVERAGE(Q19:R19)</f>
        <v>25250</v>
      </c>
      <c r="F26" s="4">
        <f t="shared" ref="F26:F27" si="6">AVERAGE(S5:T5)</f>
        <v>21800</v>
      </c>
      <c r="G26" s="4">
        <f t="shared" ref="G26:G27" si="7">AVERAGE(S12:T12)</f>
        <v>25950</v>
      </c>
      <c r="H26" s="4">
        <f t="shared" ref="H26:H27" si="8">AVERAGE(S19:T19)</f>
        <v>25300</v>
      </c>
      <c r="I26" s="4">
        <f t="shared" ref="I26:I27" si="9">AVERAGE(U5:V5)</f>
        <v>21750</v>
      </c>
      <c r="J26" s="4">
        <f t="shared" ref="J26:J27" si="10">AVERAGE(U12:V12)</f>
        <v>25150</v>
      </c>
      <c r="K26" s="4">
        <f t="shared" ref="K26:K27" si="11">AVERAGE(U19:V19)</f>
        <v>27950</v>
      </c>
      <c r="L26" s="4">
        <f t="shared" ref="L26:L27" si="12">AVERAGE(W5:X5)</f>
        <v>7000</v>
      </c>
      <c r="M26" s="4">
        <f t="shared" ref="M26:M27" si="13">AVERAGE(W12:X12)</f>
        <v>9500</v>
      </c>
      <c r="N26" s="4">
        <f t="shared" ref="N26:N27" si="14">AVERAGE(W19:X19)</f>
        <v>12500</v>
      </c>
      <c r="O26" s="4">
        <f t="shared" ref="O26:O27" si="15">AVERAGE(Y5:Z5)</f>
        <v>6500</v>
      </c>
      <c r="P26" s="4">
        <f t="shared" ref="P26:P27" si="16">AVERAGE(Y12:Z12)</f>
        <v>7650</v>
      </c>
      <c r="Q26" s="4">
        <f t="shared" ref="Q26:Q27" si="17">AVERAGE(Y19:Z19)</f>
        <v>8450</v>
      </c>
    </row>
    <row r="27" spans="1:26" x14ac:dyDescent="0.3">
      <c r="B27" s="4">
        <v>48</v>
      </c>
      <c r="C27" s="4">
        <f t="shared" si="3"/>
        <v>55550</v>
      </c>
      <c r="D27" s="4">
        <f t="shared" si="4"/>
        <v>60500</v>
      </c>
      <c r="E27" s="4">
        <f t="shared" si="5"/>
        <v>61050</v>
      </c>
      <c r="F27" s="4">
        <f t="shared" si="6"/>
        <v>51900</v>
      </c>
      <c r="G27" s="4">
        <f t="shared" si="7"/>
        <v>60250</v>
      </c>
      <c r="H27" s="4">
        <f t="shared" si="8"/>
        <v>56250</v>
      </c>
      <c r="I27" s="4">
        <f t="shared" si="9"/>
        <v>41050</v>
      </c>
      <c r="J27" s="4">
        <f t="shared" si="10"/>
        <v>51050</v>
      </c>
      <c r="K27" s="4">
        <f t="shared" si="11"/>
        <v>40200</v>
      </c>
      <c r="L27" s="4">
        <f t="shared" si="12"/>
        <v>20500</v>
      </c>
      <c r="M27" s="4">
        <f t="shared" si="13"/>
        <v>25450</v>
      </c>
      <c r="N27" s="4">
        <f t="shared" si="14"/>
        <v>28150</v>
      </c>
      <c r="O27" s="4">
        <f t="shared" si="15"/>
        <v>12750</v>
      </c>
      <c r="P27" s="4">
        <f t="shared" si="16"/>
        <v>17450</v>
      </c>
      <c r="Q27" s="4">
        <f t="shared" si="17"/>
        <v>18700</v>
      </c>
    </row>
  </sheetData>
  <mergeCells count="42">
    <mergeCell ref="P9:R9"/>
    <mergeCell ref="P2:R2"/>
    <mergeCell ref="P16:R16"/>
    <mergeCell ref="C24:E24"/>
    <mergeCell ref="F24:H24"/>
    <mergeCell ref="I24:K24"/>
    <mergeCell ref="L24:N24"/>
    <mergeCell ref="O24:Q24"/>
    <mergeCell ref="B23:Q23"/>
    <mergeCell ref="Q17:R17"/>
    <mergeCell ref="Q10:R10"/>
    <mergeCell ref="Q3:R3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S10:T10"/>
    <mergeCell ref="U10:V10"/>
    <mergeCell ref="W10:X10"/>
    <mergeCell ref="Y10:Z10"/>
    <mergeCell ref="C10:D10"/>
    <mergeCell ref="E10:F10"/>
    <mergeCell ref="G10:H10"/>
    <mergeCell ref="I10:J10"/>
    <mergeCell ref="K10:L10"/>
    <mergeCell ref="M10:N10"/>
    <mergeCell ref="S3:T3"/>
    <mergeCell ref="U3:V3"/>
    <mergeCell ref="W3:X3"/>
    <mergeCell ref="Y3:Z3"/>
    <mergeCell ref="C3:D3"/>
    <mergeCell ref="E3:F3"/>
    <mergeCell ref="G3:H3"/>
    <mergeCell ref="I3:J3"/>
    <mergeCell ref="K3:L3"/>
    <mergeCell ref="M3:N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Z12"/>
  <sheetViews>
    <sheetView workbookViewId="0">
      <selection activeCell="A10" sqref="A10:B10"/>
    </sheetView>
  </sheetViews>
  <sheetFormatPr defaultRowHeight="14.4" x14ac:dyDescent="0.3"/>
  <cols>
    <col min="1" max="1" width="14" customWidth="1"/>
    <col min="2" max="2" width="18.109375" customWidth="1"/>
  </cols>
  <sheetData>
    <row r="3" spans="1:26" x14ac:dyDescent="0.3">
      <c r="B3" s="4"/>
      <c r="C3" s="7" t="s">
        <v>1</v>
      </c>
      <c r="D3" s="7"/>
      <c r="E3" s="7"/>
      <c r="F3" s="7"/>
      <c r="G3" s="7"/>
      <c r="H3" s="7"/>
      <c r="I3" s="7" t="s">
        <v>24</v>
      </c>
      <c r="J3" s="7"/>
      <c r="K3" s="7"/>
      <c r="L3" s="7"/>
      <c r="M3" s="7"/>
      <c r="N3" s="7"/>
      <c r="O3" s="7" t="s">
        <v>25</v>
      </c>
      <c r="P3" s="7"/>
      <c r="Q3" s="7"/>
      <c r="R3" s="7"/>
      <c r="S3" s="7"/>
      <c r="T3" s="7"/>
      <c r="U3" s="7" t="s">
        <v>26</v>
      </c>
      <c r="V3" s="7"/>
      <c r="W3" s="7"/>
      <c r="X3" s="7"/>
      <c r="Y3" s="7"/>
      <c r="Z3" s="7"/>
    </row>
    <row r="4" spans="1:26" s="4" customFormat="1" x14ac:dyDescent="0.3">
      <c r="B4" s="4" t="s">
        <v>31</v>
      </c>
      <c r="C4" s="5">
        <v>1</v>
      </c>
      <c r="D4" s="5">
        <v>2</v>
      </c>
      <c r="E4" s="5">
        <v>3</v>
      </c>
      <c r="F4" s="5">
        <v>4</v>
      </c>
      <c r="G4" s="5">
        <v>5</v>
      </c>
      <c r="H4" s="5">
        <v>6</v>
      </c>
      <c r="I4" s="5">
        <v>1</v>
      </c>
      <c r="J4" s="5">
        <v>2</v>
      </c>
      <c r="K4" s="5">
        <v>3</v>
      </c>
      <c r="L4" s="5">
        <v>4</v>
      </c>
      <c r="M4" s="5">
        <v>5</v>
      </c>
      <c r="N4" s="5">
        <v>6</v>
      </c>
      <c r="O4" s="5">
        <v>1</v>
      </c>
      <c r="P4" s="5">
        <v>2</v>
      </c>
      <c r="Q4" s="5">
        <v>3</v>
      </c>
      <c r="R4" s="5">
        <v>4</v>
      </c>
      <c r="S4" s="5">
        <v>5</v>
      </c>
      <c r="T4" s="5">
        <v>6</v>
      </c>
      <c r="U4" s="5">
        <v>1</v>
      </c>
      <c r="V4" s="5">
        <v>2</v>
      </c>
      <c r="W4" s="5">
        <v>3</v>
      </c>
      <c r="X4" s="5">
        <v>4</v>
      </c>
      <c r="Y4" s="5">
        <v>5</v>
      </c>
      <c r="Z4" s="5">
        <v>6</v>
      </c>
    </row>
    <row r="5" spans="1:26" s="4" customFormat="1" x14ac:dyDescent="0.3">
      <c r="B5" s="4" t="s">
        <v>32</v>
      </c>
      <c r="C5" s="5">
        <v>144</v>
      </c>
      <c r="D5" s="5">
        <v>65</v>
      </c>
      <c r="E5" s="5">
        <v>20</v>
      </c>
      <c r="F5" s="5">
        <v>37</v>
      </c>
      <c r="G5" s="5">
        <v>54</v>
      </c>
      <c r="H5" s="5">
        <v>35</v>
      </c>
      <c r="I5" s="5">
        <v>10</v>
      </c>
      <c r="J5" s="5">
        <v>33</v>
      </c>
      <c r="K5" s="5">
        <v>59</v>
      </c>
      <c r="L5" s="5">
        <v>39</v>
      </c>
      <c r="M5" s="5">
        <v>77</v>
      </c>
      <c r="N5" s="5">
        <v>6</v>
      </c>
      <c r="O5" s="5">
        <v>5</v>
      </c>
      <c r="P5" s="5">
        <v>81</v>
      </c>
      <c r="Q5" s="5">
        <v>9</v>
      </c>
      <c r="R5" s="5">
        <v>18</v>
      </c>
      <c r="S5" s="5">
        <v>7</v>
      </c>
      <c r="T5" s="5">
        <v>14</v>
      </c>
      <c r="U5" s="5">
        <v>3</v>
      </c>
      <c r="V5" s="5">
        <v>11</v>
      </c>
      <c r="W5" s="5">
        <v>2</v>
      </c>
      <c r="X5" s="5">
        <v>19</v>
      </c>
      <c r="Y5" s="5">
        <v>0</v>
      </c>
      <c r="Z5" s="5">
        <v>5</v>
      </c>
    </row>
    <row r="6" spans="1:26" s="4" customFormat="1" x14ac:dyDescent="0.3">
      <c r="B6" s="4" t="s">
        <v>33</v>
      </c>
      <c r="C6" s="5">
        <v>97</v>
      </c>
      <c r="D6" s="5">
        <v>37</v>
      </c>
      <c r="E6" s="5">
        <v>7</v>
      </c>
      <c r="F6" s="5">
        <v>18</v>
      </c>
      <c r="G6" s="5">
        <v>81</v>
      </c>
      <c r="H6" s="5">
        <v>17</v>
      </c>
      <c r="I6" s="5">
        <v>8</v>
      </c>
      <c r="J6" s="5">
        <v>33</v>
      </c>
      <c r="K6" s="5">
        <v>87</v>
      </c>
      <c r="L6" s="5">
        <v>33</v>
      </c>
      <c r="M6" s="5">
        <v>142</v>
      </c>
      <c r="N6" s="5">
        <v>22</v>
      </c>
      <c r="O6" s="5">
        <v>11</v>
      </c>
      <c r="P6" s="5">
        <v>75</v>
      </c>
      <c r="Q6" s="5">
        <v>17</v>
      </c>
      <c r="R6" s="5">
        <v>6</v>
      </c>
      <c r="S6" s="5">
        <v>2</v>
      </c>
      <c r="T6" s="5">
        <v>20</v>
      </c>
      <c r="U6" s="5">
        <v>0</v>
      </c>
      <c r="V6" s="5">
        <v>4</v>
      </c>
      <c r="W6" s="5">
        <v>1</v>
      </c>
      <c r="X6" s="5">
        <v>7</v>
      </c>
      <c r="Y6" s="5">
        <v>2</v>
      </c>
      <c r="Z6" s="5">
        <v>2</v>
      </c>
    </row>
    <row r="7" spans="1:26" s="4" customFormat="1" x14ac:dyDescent="0.3">
      <c r="B7" s="4" t="s">
        <v>34</v>
      </c>
      <c r="C7" s="5">
        <v>118</v>
      </c>
      <c r="D7" s="5">
        <v>42</v>
      </c>
      <c r="E7" s="5">
        <v>9</v>
      </c>
      <c r="F7" s="5">
        <v>26</v>
      </c>
      <c r="G7" s="5">
        <v>47</v>
      </c>
      <c r="H7" s="5">
        <v>42</v>
      </c>
      <c r="I7" s="5">
        <v>4</v>
      </c>
      <c r="J7" s="5">
        <v>24</v>
      </c>
      <c r="K7" s="5">
        <v>71</v>
      </c>
      <c r="L7" s="5">
        <v>42</v>
      </c>
      <c r="M7" s="5">
        <v>110</v>
      </c>
      <c r="N7" s="5">
        <v>19</v>
      </c>
      <c r="O7" s="5">
        <v>3</v>
      </c>
      <c r="P7" s="5">
        <v>60</v>
      </c>
      <c r="Q7" s="5">
        <v>24</v>
      </c>
      <c r="R7" s="5">
        <v>6</v>
      </c>
      <c r="S7" s="5">
        <v>3</v>
      </c>
      <c r="T7" s="5">
        <v>12</v>
      </c>
      <c r="U7" s="5">
        <v>3</v>
      </c>
      <c r="V7" s="5">
        <v>6</v>
      </c>
      <c r="W7" s="5">
        <v>3</v>
      </c>
      <c r="X7" s="5">
        <v>6</v>
      </c>
      <c r="Y7" s="5">
        <v>1</v>
      </c>
      <c r="Z7" s="5">
        <v>2</v>
      </c>
    </row>
    <row r="8" spans="1:26" x14ac:dyDescent="0.3">
      <c r="A8" s="7" t="s">
        <v>28</v>
      </c>
      <c r="B8" s="7"/>
      <c r="C8" s="4">
        <f>AVERAGE(C5:C7)</f>
        <v>119.66666666666667</v>
      </c>
      <c r="D8" s="4">
        <f t="shared" ref="D8:Z8" si="0">AVERAGE(D5:D7)</f>
        <v>48</v>
      </c>
      <c r="E8" s="4">
        <f t="shared" si="0"/>
        <v>12</v>
      </c>
      <c r="F8" s="4">
        <f t="shared" si="0"/>
        <v>27</v>
      </c>
      <c r="G8" s="4">
        <f t="shared" si="0"/>
        <v>60.666666666666664</v>
      </c>
      <c r="H8" s="4">
        <f t="shared" si="0"/>
        <v>31.333333333333332</v>
      </c>
      <c r="I8" s="4">
        <f t="shared" si="0"/>
        <v>7.333333333333333</v>
      </c>
      <c r="J8" s="4">
        <f t="shared" si="0"/>
        <v>30</v>
      </c>
      <c r="K8" s="4">
        <f t="shared" si="0"/>
        <v>72.333333333333329</v>
      </c>
      <c r="L8" s="4">
        <f t="shared" si="0"/>
        <v>38</v>
      </c>
      <c r="M8" s="4">
        <f t="shared" si="0"/>
        <v>109.66666666666667</v>
      </c>
      <c r="N8" s="4">
        <f t="shared" si="0"/>
        <v>15.666666666666666</v>
      </c>
      <c r="O8" s="4">
        <f t="shared" si="0"/>
        <v>6.333333333333333</v>
      </c>
      <c r="P8" s="4">
        <f t="shared" si="0"/>
        <v>72</v>
      </c>
      <c r="Q8" s="4">
        <f t="shared" si="0"/>
        <v>16.666666666666668</v>
      </c>
      <c r="R8" s="4">
        <f t="shared" si="0"/>
        <v>10</v>
      </c>
      <c r="S8" s="4">
        <f t="shared" si="0"/>
        <v>4</v>
      </c>
      <c r="T8" s="4">
        <f t="shared" si="0"/>
        <v>15.333333333333334</v>
      </c>
      <c r="U8" s="4">
        <f t="shared" si="0"/>
        <v>2</v>
      </c>
      <c r="V8" s="4">
        <f t="shared" si="0"/>
        <v>7</v>
      </c>
      <c r="W8" s="4">
        <f t="shared" si="0"/>
        <v>2</v>
      </c>
      <c r="X8" s="4">
        <f t="shared" si="0"/>
        <v>10.666666666666666</v>
      </c>
      <c r="Y8" s="4">
        <f t="shared" si="0"/>
        <v>1</v>
      </c>
      <c r="Z8" s="4">
        <f t="shared" si="0"/>
        <v>3</v>
      </c>
    </row>
    <row r="9" spans="1:26" x14ac:dyDescent="0.3">
      <c r="A9" s="7" t="s">
        <v>30</v>
      </c>
      <c r="B9" s="7"/>
      <c r="C9" s="4">
        <f>C8*100000</f>
        <v>11966666.666666668</v>
      </c>
      <c r="D9" s="4">
        <f t="shared" ref="D9:Z9" si="1">D8*100000</f>
        <v>4800000</v>
      </c>
      <c r="E9" s="4">
        <f t="shared" si="1"/>
        <v>1200000</v>
      </c>
      <c r="F9" s="4">
        <f t="shared" si="1"/>
        <v>2700000</v>
      </c>
      <c r="G9" s="4">
        <f t="shared" si="1"/>
        <v>6066666.666666666</v>
      </c>
      <c r="H9" s="4">
        <f t="shared" si="1"/>
        <v>3133333.333333333</v>
      </c>
      <c r="I9" s="4">
        <f t="shared" si="1"/>
        <v>733333.33333333326</v>
      </c>
      <c r="J9" s="4">
        <f t="shared" si="1"/>
        <v>3000000</v>
      </c>
      <c r="K9" s="4">
        <f t="shared" si="1"/>
        <v>7233333.333333333</v>
      </c>
      <c r="L9" s="4">
        <f t="shared" si="1"/>
        <v>3800000</v>
      </c>
      <c r="M9" s="4">
        <f t="shared" si="1"/>
        <v>10966666.666666668</v>
      </c>
      <c r="N9" s="4">
        <f t="shared" si="1"/>
        <v>1566666.6666666665</v>
      </c>
      <c r="O9" s="4">
        <f t="shared" si="1"/>
        <v>633333.33333333326</v>
      </c>
      <c r="P9" s="4">
        <f t="shared" si="1"/>
        <v>7200000</v>
      </c>
      <c r="Q9" s="4">
        <f t="shared" si="1"/>
        <v>1666666.6666666667</v>
      </c>
      <c r="R9" s="4">
        <f t="shared" si="1"/>
        <v>1000000</v>
      </c>
      <c r="S9" s="4">
        <f t="shared" si="1"/>
        <v>400000</v>
      </c>
      <c r="T9" s="4">
        <f t="shared" si="1"/>
        <v>1533333.3333333335</v>
      </c>
      <c r="U9" s="4">
        <f t="shared" si="1"/>
        <v>200000</v>
      </c>
      <c r="V9" s="4">
        <f t="shared" si="1"/>
        <v>700000</v>
      </c>
      <c r="W9" s="4">
        <f t="shared" si="1"/>
        <v>200000</v>
      </c>
      <c r="X9" s="4">
        <f t="shared" si="1"/>
        <v>1066666.6666666665</v>
      </c>
      <c r="Y9" s="4">
        <f t="shared" si="1"/>
        <v>100000</v>
      </c>
      <c r="Z9" s="4">
        <f t="shared" si="1"/>
        <v>300000</v>
      </c>
    </row>
    <row r="10" spans="1:26" x14ac:dyDescent="0.3">
      <c r="A10" s="7" t="s">
        <v>29</v>
      </c>
      <c r="B10" s="7"/>
      <c r="C10" s="4">
        <f>LOG10(C9)</f>
        <v>7.0779731938586572</v>
      </c>
      <c r="D10" s="4">
        <f t="shared" ref="D10:Z10" si="2">LOG10(D9)</f>
        <v>6.6812412373755876</v>
      </c>
      <c r="E10" s="4">
        <f t="shared" si="2"/>
        <v>6.0791812460476251</v>
      </c>
      <c r="F10" s="4">
        <f t="shared" si="2"/>
        <v>6.4313637641589869</v>
      </c>
      <c r="G10" s="4">
        <f t="shared" si="2"/>
        <v>6.7829501332654125</v>
      </c>
      <c r="H10" s="4">
        <f t="shared" si="2"/>
        <v>6.4960065988800366</v>
      </c>
      <c r="I10" s="4">
        <f t="shared" si="2"/>
        <v>5.865301426102544</v>
      </c>
      <c r="J10" s="4">
        <f t="shared" si="2"/>
        <v>6.4771212547196626</v>
      </c>
      <c r="K10" s="4">
        <f t="shared" si="2"/>
        <v>6.8593384791288674</v>
      </c>
      <c r="L10" s="4">
        <f t="shared" si="2"/>
        <v>6.5797835966168101</v>
      </c>
      <c r="M10" s="4">
        <f t="shared" si="2"/>
        <v>7.0400746432303123</v>
      </c>
      <c r="N10" s="4">
        <f t="shared" si="2"/>
        <v>6.1949766032160554</v>
      </c>
      <c r="O10" s="4">
        <f t="shared" si="2"/>
        <v>5.8016323462331663</v>
      </c>
      <c r="P10" s="4">
        <f t="shared" si="2"/>
        <v>6.8573324964312681</v>
      </c>
      <c r="Q10" s="4">
        <f t="shared" si="2"/>
        <v>6.2218487496163561</v>
      </c>
      <c r="R10" s="4">
        <f t="shared" si="2"/>
        <v>6</v>
      </c>
      <c r="S10" s="4">
        <f t="shared" si="2"/>
        <v>5.6020599913279625</v>
      </c>
      <c r="T10" s="4">
        <f t="shared" si="2"/>
        <v>6.1856365769619117</v>
      </c>
      <c r="U10" s="4">
        <f t="shared" si="2"/>
        <v>5.3010299956639813</v>
      </c>
      <c r="V10" s="4">
        <f t="shared" si="2"/>
        <v>5.8450980400142569</v>
      </c>
      <c r="W10" s="4">
        <f t="shared" si="2"/>
        <v>5.3010299956639813</v>
      </c>
      <c r="X10" s="4">
        <f t="shared" si="2"/>
        <v>6.0280287236002437</v>
      </c>
      <c r="Y10" s="4">
        <f t="shared" si="2"/>
        <v>5</v>
      </c>
      <c r="Z10" s="4">
        <f t="shared" si="2"/>
        <v>5.4771212547196626</v>
      </c>
    </row>
    <row r="12" spans="1:26" x14ac:dyDescent="0.3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</sheetData>
  <mergeCells count="7">
    <mergeCell ref="U3:Z3"/>
    <mergeCell ref="A9:B9"/>
    <mergeCell ref="A10:B10"/>
    <mergeCell ref="A8:B8"/>
    <mergeCell ref="C3:H3"/>
    <mergeCell ref="I3:N3"/>
    <mergeCell ref="O3:T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52"/>
  <sheetViews>
    <sheetView topLeftCell="A40" workbookViewId="0">
      <selection activeCell="Q51" sqref="Q51"/>
    </sheetView>
  </sheetViews>
  <sheetFormatPr defaultRowHeight="14.4" x14ac:dyDescent="0.3"/>
  <sheetData>
    <row r="3" spans="1:22" x14ac:dyDescent="0.3">
      <c r="C3" s="2"/>
      <c r="D3" s="2"/>
      <c r="E3" s="2"/>
      <c r="F3" s="2"/>
      <c r="G3" s="2"/>
      <c r="H3" s="2"/>
      <c r="I3" s="2"/>
      <c r="J3" s="2"/>
      <c r="K3" s="2"/>
      <c r="L3" s="2"/>
      <c r="M3" s="7" t="s">
        <v>0</v>
      </c>
      <c r="N3" s="7"/>
      <c r="O3" s="7"/>
      <c r="P3" s="2"/>
      <c r="Q3" s="2"/>
      <c r="R3" s="2"/>
      <c r="S3" s="2"/>
      <c r="T3" s="2"/>
      <c r="U3" s="2"/>
      <c r="V3" s="2"/>
    </row>
    <row r="4" spans="1:22" x14ac:dyDescent="0.3">
      <c r="A4" s="6" t="s">
        <v>5</v>
      </c>
      <c r="B4" s="2" t="s">
        <v>7</v>
      </c>
      <c r="C4" s="7" t="s">
        <v>1</v>
      </c>
      <c r="D4" s="7"/>
      <c r="E4" s="7"/>
      <c r="F4" s="7" t="s">
        <v>2</v>
      </c>
      <c r="G4" s="7"/>
      <c r="H4" s="7"/>
      <c r="I4" s="7" t="s">
        <v>3</v>
      </c>
      <c r="J4" s="7"/>
      <c r="K4" s="7"/>
      <c r="L4" s="2"/>
      <c r="M4" s="2" t="s">
        <v>4</v>
      </c>
      <c r="N4" s="7" t="s">
        <v>1</v>
      </c>
      <c r="O4" s="7"/>
      <c r="P4" s="7"/>
      <c r="Q4" s="7" t="s">
        <v>2</v>
      </c>
      <c r="R4" s="7"/>
      <c r="S4" s="7"/>
      <c r="T4" s="7" t="s">
        <v>3</v>
      </c>
      <c r="U4" s="7"/>
      <c r="V4" s="7"/>
    </row>
    <row r="5" spans="1:22" x14ac:dyDescent="0.3">
      <c r="B5" s="2">
        <v>2</v>
      </c>
      <c r="C5" s="2">
        <v>27</v>
      </c>
      <c r="D5" s="2">
        <v>18</v>
      </c>
      <c r="E5" s="2">
        <v>16</v>
      </c>
      <c r="F5" s="2">
        <v>26</v>
      </c>
      <c r="G5" s="2">
        <v>23</v>
      </c>
      <c r="H5" s="2">
        <v>17</v>
      </c>
      <c r="I5" s="2">
        <v>21</v>
      </c>
      <c r="J5" s="2">
        <v>15</v>
      </c>
      <c r="K5" s="2">
        <v>18</v>
      </c>
      <c r="L5" s="2"/>
      <c r="M5" s="2">
        <v>2</v>
      </c>
      <c r="N5" s="2">
        <f>C5*200</f>
        <v>5400</v>
      </c>
      <c r="O5" s="2">
        <f t="shared" ref="O5:V5" si="0">D5*200</f>
        <v>3600</v>
      </c>
      <c r="P5" s="2">
        <f t="shared" si="0"/>
        <v>3200</v>
      </c>
      <c r="Q5" s="2">
        <f t="shared" si="0"/>
        <v>5200</v>
      </c>
      <c r="R5" s="2">
        <f t="shared" si="0"/>
        <v>4600</v>
      </c>
      <c r="S5" s="2">
        <f t="shared" si="0"/>
        <v>3400</v>
      </c>
      <c r="T5" s="2">
        <f t="shared" si="0"/>
        <v>4200</v>
      </c>
      <c r="U5" s="2">
        <f t="shared" si="0"/>
        <v>3000</v>
      </c>
      <c r="V5" s="2">
        <f t="shared" si="0"/>
        <v>3600</v>
      </c>
    </row>
    <row r="6" spans="1:22" x14ac:dyDescent="0.3">
      <c r="B6" s="2">
        <v>24</v>
      </c>
      <c r="C6" s="2">
        <v>76</v>
      </c>
      <c r="D6" s="2">
        <v>94</v>
      </c>
      <c r="E6" s="2">
        <v>61</v>
      </c>
      <c r="F6" s="2">
        <v>158</v>
      </c>
      <c r="G6" s="2">
        <v>174</v>
      </c>
      <c r="H6" s="2">
        <v>131</v>
      </c>
      <c r="I6" s="2">
        <v>576</v>
      </c>
      <c r="J6" s="2">
        <v>648</v>
      </c>
      <c r="K6" s="2">
        <v>495</v>
      </c>
      <c r="L6" s="2"/>
      <c r="M6" s="2">
        <v>24</v>
      </c>
      <c r="N6" s="2">
        <f>C6*200</f>
        <v>15200</v>
      </c>
      <c r="O6" s="2">
        <f t="shared" ref="O6" si="1">D6*200</f>
        <v>18800</v>
      </c>
      <c r="P6" s="2">
        <f t="shared" ref="P6" si="2">E6*200</f>
        <v>12200</v>
      </c>
      <c r="Q6" s="2">
        <f t="shared" ref="Q6" si="3">F6*200</f>
        <v>31600</v>
      </c>
      <c r="R6" s="2">
        <f t="shared" ref="R6" si="4">G6*200</f>
        <v>34800</v>
      </c>
      <c r="S6" s="2">
        <f t="shared" ref="S6" si="5">H6*200</f>
        <v>26200</v>
      </c>
      <c r="T6" s="2">
        <f t="shared" ref="T6" si="6">I6*200</f>
        <v>115200</v>
      </c>
      <c r="U6" s="2">
        <f t="shared" ref="U6" si="7">J6*200</f>
        <v>129600</v>
      </c>
      <c r="V6" s="2">
        <f t="shared" ref="V6" si="8">K6*200</f>
        <v>99000</v>
      </c>
    </row>
    <row r="7" spans="1:22" x14ac:dyDescent="0.3">
      <c r="B7" s="2">
        <v>48</v>
      </c>
      <c r="C7" s="2">
        <v>40</v>
      </c>
      <c r="D7" s="2">
        <v>58</v>
      </c>
      <c r="E7" s="2">
        <v>67</v>
      </c>
      <c r="F7" s="2">
        <v>243</v>
      </c>
      <c r="G7" s="2">
        <v>196</v>
      </c>
      <c r="H7" s="2">
        <v>289</v>
      </c>
      <c r="I7" s="2">
        <v>650</v>
      </c>
      <c r="J7" s="2">
        <v>824</v>
      </c>
      <c r="K7" s="2">
        <v>857</v>
      </c>
      <c r="L7" s="2"/>
      <c r="M7" s="2">
        <v>48</v>
      </c>
      <c r="N7" s="2">
        <f>C7*500</f>
        <v>20000</v>
      </c>
      <c r="O7" s="2">
        <f t="shared" ref="O7:V7" si="9">D7*500</f>
        <v>29000</v>
      </c>
      <c r="P7" s="2">
        <f t="shared" si="9"/>
        <v>33500</v>
      </c>
      <c r="Q7" s="2">
        <f t="shared" si="9"/>
        <v>121500</v>
      </c>
      <c r="R7" s="2">
        <f t="shared" si="9"/>
        <v>98000</v>
      </c>
      <c r="S7" s="2">
        <f t="shared" si="9"/>
        <v>144500</v>
      </c>
      <c r="T7" s="2">
        <f t="shared" si="9"/>
        <v>325000</v>
      </c>
      <c r="U7" s="2">
        <f t="shared" si="9"/>
        <v>412000</v>
      </c>
      <c r="V7" s="2">
        <f t="shared" si="9"/>
        <v>428500</v>
      </c>
    </row>
    <row r="8" spans="1:22" x14ac:dyDescent="0.3">
      <c r="B8" s="2">
        <v>72</v>
      </c>
      <c r="C8" s="2">
        <v>63</v>
      </c>
      <c r="D8" s="2">
        <v>78</v>
      </c>
      <c r="E8" s="2">
        <v>110</v>
      </c>
      <c r="F8" s="2">
        <v>84</v>
      </c>
      <c r="G8" s="2">
        <v>123</v>
      </c>
      <c r="H8" s="2">
        <v>141</v>
      </c>
      <c r="I8" s="2">
        <v>387</v>
      </c>
      <c r="J8" s="2">
        <v>425</v>
      </c>
      <c r="K8" s="2">
        <v>594</v>
      </c>
      <c r="L8" s="2"/>
      <c r="M8" s="2">
        <v>72</v>
      </c>
      <c r="N8" s="2">
        <f>C8*500</f>
        <v>31500</v>
      </c>
      <c r="O8" s="2">
        <f t="shared" ref="O8" si="10">D8*500</f>
        <v>39000</v>
      </c>
      <c r="P8" s="2">
        <f t="shared" ref="P8" si="11">E8*500</f>
        <v>55000</v>
      </c>
      <c r="Q8" s="2">
        <f t="shared" ref="Q8" si="12">F8*500</f>
        <v>42000</v>
      </c>
      <c r="R8" s="2">
        <f t="shared" ref="R8" si="13">G8*500</f>
        <v>61500</v>
      </c>
      <c r="S8" s="2">
        <f t="shared" ref="S8" si="14">H8*500</f>
        <v>70500</v>
      </c>
      <c r="T8" s="2">
        <f t="shared" ref="T8" si="15">I8*500</f>
        <v>193500</v>
      </c>
      <c r="U8" s="2">
        <f t="shared" ref="U8" si="16">J8*500</f>
        <v>212500</v>
      </c>
      <c r="V8" s="2">
        <f t="shared" ref="V8" si="17">K8*500</f>
        <v>297000</v>
      </c>
    </row>
    <row r="9" spans="1:22" s="4" customFormat="1" x14ac:dyDescent="0.3"/>
    <row r="10" spans="1:22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7" t="s">
        <v>27</v>
      </c>
      <c r="O10" s="7"/>
      <c r="P10" s="7"/>
      <c r="Q10" s="7"/>
      <c r="R10" s="7"/>
      <c r="S10" s="7"/>
      <c r="T10" s="7"/>
      <c r="U10" s="7"/>
      <c r="V10" s="7"/>
    </row>
    <row r="11" spans="1:22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 t="s">
        <v>4</v>
      </c>
      <c r="N11" s="7" t="s">
        <v>1</v>
      </c>
      <c r="O11" s="7"/>
      <c r="P11" s="7"/>
      <c r="Q11" s="7" t="s">
        <v>2</v>
      </c>
      <c r="R11" s="7"/>
      <c r="S11" s="7"/>
      <c r="T11" s="7" t="s">
        <v>3</v>
      </c>
      <c r="U11" s="7"/>
      <c r="V11" s="7"/>
    </row>
    <row r="12" spans="1:22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>
        <v>2</v>
      </c>
      <c r="N12" s="2">
        <f>LOG10(N5)</f>
        <v>3.7323937598229686</v>
      </c>
      <c r="O12" s="2">
        <f t="shared" ref="O12:V12" si="18">LOG10(O5)</f>
        <v>3.5563025007672873</v>
      </c>
      <c r="P12" s="2">
        <f t="shared" si="18"/>
        <v>3.5051499783199058</v>
      </c>
      <c r="Q12" s="2">
        <f t="shared" si="18"/>
        <v>3.716003343634799</v>
      </c>
      <c r="R12" s="2">
        <f t="shared" si="18"/>
        <v>3.6627578316815739</v>
      </c>
      <c r="S12" s="2">
        <f t="shared" si="18"/>
        <v>3.5314789170422549</v>
      </c>
      <c r="T12" s="2">
        <f t="shared" si="18"/>
        <v>3.6232492903979003</v>
      </c>
      <c r="U12" s="2">
        <f t="shared" si="18"/>
        <v>3.4771212547196626</v>
      </c>
      <c r="V12" s="2">
        <f t="shared" si="18"/>
        <v>3.5563025007672873</v>
      </c>
    </row>
    <row r="13" spans="1:22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>
        <v>24</v>
      </c>
      <c r="N13" s="2">
        <f t="shared" ref="N13:V13" si="19">LOG10(N6)</f>
        <v>4.1818435879447726</v>
      </c>
      <c r="O13" s="2">
        <f t="shared" si="19"/>
        <v>4.2741578492636796</v>
      </c>
      <c r="P13" s="2">
        <f t="shared" si="19"/>
        <v>4.0863598306747484</v>
      </c>
      <c r="Q13" s="2">
        <f t="shared" si="19"/>
        <v>4.4996870826184034</v>
      </c>
      <c r="R13" s="2">
        <f t="shared" si="19"/>
        <v>4.5415792439465807</v>
      </c>
      <c r="S13" s="2">
        <f t="shared" si="19"/>
        <v>4.4183012913197457</v>
      </c>
      <c r="T13" s="2">
        <f t="shared" si="19"/>
        <v>5.0614524790871931</v>
      </c>
      <c r="U13" s="2">
        <f t="shared" si="19"/>
        <v>5.1126050015345745</v>
      </c>
      <c r="V13" s="2">
        <f t="shared" si="19"/>
        <v>4.9956351945975497</v>
      </c>
    </row>
    <row r="14" spans="1:22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>
        <v>48</v>
      </c>
      <c r="N14" s="2">
        <f t="shared" ref="N14:V14" si="20">LOG10(N7)</f>
        <v>4.3010299956639813</v>
      </c>
      <c r="O14" s="2">
        <f t="shared" si="20"/>
        <v>4.4623979978989565</v>
      </c>
      <c r="P14" s="2">
        <f t="shared" si="20"/>
        <v>4.5250448070368456</v>
      </c>
      <c r="Q14" s="2">
        <f t="shared" si="20"/>
        <v>5.0845762779343309</v>
      </c>
      <c r="R14" s="2">
        <f t="shared" si="20"/>
        <v>4.9912260756924951</v>
      </c>
      <c r="S14" s="2">
        <f t="shared" si="20"/>
        <v>5.159867847092567</v>
      </c>
      <c r="T14" s="2">
        <f t="shared" si="20"/>
        <v>5.5118833609788744</v>
      </c>
      <c r="U14" s="2">
        <f t="shared" si="20"/>
        <v>5.6148972160331345</v>
      </c>
      <c r="V14" s="2">
        <f t="shared" si="20"/>
        <v>5.6319508262592173</v>
      </c>
    </row>
    <row r="15" spans="1:22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>
        <v>72</v>
      </c>
      <c r="N15" s="2">
        <f t="shared" ref="N15:V15" si="21">LOG10(N8)</f>
        <v>4.4983105537896009</v>
      </c>
      <c r="O15" s="2">
        <f t="shared" si="21"/>
        <v>4.5910646070264995</v>
      </c>
      <c r="P15" s="2">
        <f t="shared" si="21"/>
        <v>4.7403626894942441</v>
      </c>
      <c r="Q15" s="2">
        <f t="shared" si="21"/>
        <v>4.6232492903979008</v>
      </c>
      <c r="R15" s="2">
        <f t="shared" si="21"/>
        <v>4.7888751157754168</v>
      </c>
      <c r="S15" s="2">
        <f t="shared" si="21"/>
        <v>4.8481891169913984</v>
      </c>
      <c r="T15" s="2">
        <f t="shared" si="21"/>
        <v>5.2866809693549301</v>
      </c>
      <c r="U15" s="2">
        <f t="shared" si="21"/>
        <v>5.3273589343863303</v>
      </c>
      <c r="V15" s="2">
        <f t="shared" si="21"/>
        <v>5.4727564493172123</v>
      </c>
    </row>
    <row r="18" spans="1:22" x14ac:dyDescent="0.3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7" t="s">
        <v>0</v>
      </c>
      <c r="N18" s="7"/>
      <c r="O18" s="7"/>
      <c r="P18" s="3"/>
      <c r="Q18" s="3"/>
      <c r="R18" s="3"/>
      <c r="S18" s="3"/>
      <c r="T18" s="3"/>
      <c r="U18" s="3"/>
      <c r="V18" s="3"/>
    </row>
    <row r="19" spans="1:22" x14ac:dyDescent="0.3">
      <c r="A19" s="6" t="s">
        <v>6</v>
      </c>
      <c r="B19" s="3" t="s">
        <v>7</v>
      </c>
      <c r="C19" s="7" t="s">
        <v>1</v>
      </c>
      <c r="D19" s="7"/>
      <c r="E19" s="7"/>
      <c r="F19" s="7" t="s">
        <v>2</v>
      </c>
      <c r="G19" s="7"/>
      <c r="H19" s="7"/>
      <c r="I19" s="7" t="s">
        <v>3</v>
      </c>
      <c r="J19" s="7"/>
      <c r="K19" s="7"/>
      <c r="L19" s="3"/>
      <c r="M19" s="3" t="s">
        <v>4</v>
      </c>
      <c r="N19" s="7" t="s">
        <v>1</v>
      </c>
      <c r="O19" s="7"/>
      <c r="P19" s="7"/>
      <c r="Q19" s="7" t="s">
        <v>2</v>
      </c>
      <c r="R19" s="7"/>
      <c r="S19" s="7"/>
      <c r="T19" s="7" t="s">
        <v>3</v>
      </c>
      <c r="U19" s="7"/>
      <c r="V19" s="7"/>
    </row>
    <row r="20" spans="1:22" x14ac:dyDescent="0.3">
      <c r="B20" s="3">
        <v>2</v>
      </c>
      <c r="C20" s="3">
        <v>34</v>
      </c>
      <c r="D20" s="3">
        <v>24</v>
      </c>
      <c r="E20" s="3">
        <v>18</v>
      </c>
      <c r="F20" s="3">
        <v>29</v>
      </c>
      <c r="G20" s="3">
        <v>11</v>
      </c>
      <c r="H20" s="3">
        <v>13</v>
      </c>
      <c r="I20" s="3">
        <v>25</v>
      </c>
      <c r="J20" s="3">
        <v>14</v>
      </c>
      <c r="K20" s="3">
        <v>36</v>
      </c>
      <c r="L20" s="3"/>
      <c r="M20" s="3">
        <v>2</v>
      </c>
      <c r="N20" s="3">
        <f>C20*200</f>
        <v>6800</v>
      </c>
      <c r="O20" s="3">
        <f t="shared" ref="O20:V20" si="22">D20*200</f>
        <v>4800</v>
      </c>
      <c r="P20" s="3">
        <f t="shared" si="22"/>
        <v>3600</v>
      </c>
      <c r="Q20" s="3">
        <f t="shared" si="22"/>
        <v>5800</v>
      </c>
      <c r="R20" s="3">
        <f t="shared" si="22"/>
        <v>2200</v>
      </c>
      <c r="S20" s="3">
        <f t="shared" si="22"/>
        <v>2600</v>
      </c>
      <c r="T20" s="3">
        <f t="shared" si="22"/>
        <v>5000</v>
      </c>
      <c r="U20" s="3">
        <f t="shared" si="22"/>
        <v>2800</v>
      </c>
      <c r="V20" s="3">
        <f t="shared" si="22"/>
        <v>7200</v>
      </c>
    </row>
    <row r="21" spans="1:22" x14ac:dyDescent="0.3">
      <c r="B21" s="3">
        <v>24</v>
      </c>
      <c r="C21" s="3">
        <v>85</v>
      </c>
      <c r="D21" s="3">
        <v>102</v>
      </c>
      <c r="E21" s="3">
        <v>98</v>
      </c>
      <c r="F21" s="3">
        <v>216</v>
      </c>
      <c r="G21" s="3">
        <v>233</v>
      </c>
      <c r="H21" s="3">
        <v>178</v>
      </c>
      <c r="I21" s="3">
        <v>493</v>
      </c>
      <c r="J21" s="3">
        <v>328</v>
      </c>
      <c r="K21" s="3">
        <v>387</v>
      </c>
      <c r="L21" s="3"/>
      <c r="M21" s="3">
        <v>24</v>
      </c>
      <c r="N21" s="3">
        <f>C21*200</f>
        <v>17000</v>
      </c>
      <c r="O21" s="3">
        <f t="shared" ref="O21" si="23">D21*200</f>
        <v>20400</v>
      </c>
      <c r="P21" s="3">
        <f t="shared" ref="P21" si="24">E21*200</f>
        <v>19600</v>
      </c>
      <c r="Q21" s="3">
        <f t="shared" ref="Q21" si="25">F21*200</f>
        <v>43200</v>
      </c>
      <c r="R21" s="3">
        <f t="shared" ref="R21" si="26">G21*200</f>
        <v>46600</v>
      </c>
      <c r="S21" s="3">
        <f t="shared" ref="S21" si="27">H21*200</f>
        <v>35600</v>
      </c>
      <c r="T21" s="3">
        <f t="shared" ref="T21" si="28">I21*200</f>
        <v>98600</v>
      </c>
      <c r="U21" s="3">
        <f t="shared" ref="U21" si="29">J21*200</f>
        <v>65600</v>
      </c>
      <c r="V21" s="3">
        <f t="shared" ref="V21" si="30">K21*200</f>
        <v>77400</v>
      </c>
    </row>
    <row r="22" spans="1:22" x14ac:dyDescent="0.3">
      <c r="B22" s="3">
        <v>48</v>
      </c>
      <c r="C22" s="3">
        <v>51</v>
      </c>
      <c r="D22" s="3">
        <v>43</v>
      </c>
      <c r="E22" s="3">
        <v>78</v>
      </c>
      <c r="F22" s="3">
        <v>325</v>
      </c>
      <c r="G22" s="3">
        <v>218</v>
      </c>
      <c r="H22" s="3">
        <v>303</v>
      </c>
      <c r="I22" s="3">
        <v>728</v>
      </c>
      <c r="J22" s="3">
        <v>671</v>
      </c>
      <c r="K22" s="3">
        <v>649</v>
      </c>
      <c r="L22" s="3"/>
      <c r="M22" s="3">
        <v>48</v>
      </c>
      <c r="N22" s="3">
        <f>C22*500</f>
        <v>25500</v>
      </c>
      <c r="O22" s="3">
        <f t="shared" ref="O22:V22" si="31">D22*500</f>
        <v>21500</v>
      </c>
      <c r="P22" s="3">
        <f t="shared" si="31"/>
        <v>39000</v>
      </c>
      <c r="Q22" s="3">
        <f t="shared" si="31"/>
        <v>162500</v>
      </c>
      <c r="R22" s="3">
        <f t="shared" si="31"/>
        <v>109000</v>
      </c>
      <c r="S22" s="3">
        <f t="shared" si="31"/>
        <v>151500</v>
      </c>
      <c r="T22" s="3">
        <f t="shared" si="31"/>
        <v>364000</v>
      </c>
      <c r="U22" s="3">
        <f t="shared" si="31"/>
        <v>335500</v>
      </c>
      <c r="V22" s="3">
        <f t="shared" si="31"/>
        <v>324500</v>
      </c>
    </row>
    <row r="23" spans="1:22" x14ac:dyDescent="0.3">
      <c r="B23" s="3">
        <v>72</v>
      </c>
      <c r="C23" s="3">
        <v>58</v>
      </c>
      <c r="D23" s="3">
        <v>63</v>
      </c>
      <c r="E23" s="3">
        <v>98</v>
      </c>
      <c r="F23" s="3">
        <v>120</v>
      </c>
      <c r="G23" s="3">
        <v>107</v>
      </c>
      <c r="H23" s="3">
        <v>85</v>
      </c>
      <c r="I23" s="3">
        <v>297</v>
      </c>
      <c r="J23" s="3">
        <v>476</v>
      </c>
      <c r="K23" s="3">
        <v>345</v>
      </c>
      <c r="L23" s="3"/>
      <c r="M23" s="3">
        <v>72</v>
      </c>
      <c r="N23" s="3">
        <f>C23*500</f>
        <v>29000</v>
      </c>
      <c r="O23" s="3">
        <f t="shared" ref="O23" si="32">D23*500</f>
        <v>31500</v>
      </c>
      <c r="P23" s="3">
        <f t="shared" ref="P23" si="33">E23*500</f>
        <v>49000</v>
      </c>
      <c r="Q23" s="3">
        <f t="shared" ref="Q23" si="34">F23*500</f>
        <v>60000</v>
      </c>
      <c r="R23" s="3">
        <f t="shared" ref="R23" si="35">G23*500</f>
        <v>53500</v>
      </c>
      <c r="S23" s="3">
        <f t="shared" ref="S23" si="36">H23*500</f>
        <v>42500</v>
      </c>
      <c r="T23" s="3">
        <f t="shared" ref="T23" si="37">I23*500</f>
        <v>148500</v>
      </c>
      <c r="U23" s="3">
        <f t="shared" ref="U23" si="38">J23*500</f>
        <v>238000</v>
      </c>
      <c r="V23" s="3">
        <f t="shared" ref="V23" si="39">K23*500</f>
        <v>172500</v>
      </c>
    </row>
    <row r="24" spans="1:22" s="4" customFormat="1" x14ac:dyDescent="0.3"/>
    <row r="25" spans="1:22" x14ac:dyDescent="0.3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7" t="s">
        <v>27</v>
      </c>
      <c r="O25" s="7"/>
      <c r="P25" s="7"/>
      <c r="Q25" s="7"/>
      <c r="R25" s="7"/>
      <c r="S25" s="7"/>
      <c r="T25" s="7"/>
      <c r="U25" s="7"/>
      <c r="V25" s="7"/>
    </row>
    <row r="26" spans="1:22" x14ac:dyDescent="0.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 t="s">
        <v>4</v>
      </c>
      <c r="N26" s="7" t="s">
        <v>1</v>
      </c>
      <c r="O26" s="7"/>
      <c r="P26" s="7"/>
      <c r="Q26" s="7" t="s">
        <v>2</v>
      </c>
      <c r="R26" s="7"/>
      <c r="S26" s="7"/>
      <c r="T26" s="7" t="s">
        <v>3</v>
      </c>
      <c r="U26" s="7"/>
      <c r="V26" s="7"/>
    </row>
    <row r="27" spans="1:22" x14ac:dyDescent="0.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>
        <v>2</v>
      </c>
      <c r="N27" s="3">
        <f>LOG10(N20)</f>
        <v>3.8325089127062362</v>
      </c>
      <c r="O27" s="3">
        <f t="shared" ref="O27:V27" si="40">LOG10(O20)</f>
        <v>3.6812412373755872</v>
      </c>
      <c r="P27" s="3">
        <f t="shared" si="40"/>
        <v>3.5563025007672873</v>
      </c>
      <c r="Q27" s="3">
        <f t="shared" si="40"/>
        <v>3.7634279935629373</v>
      </c>
      <c r="R27" s="3">
        <f t="shared" si="40"/>
        <v>3.3424226808222062</v>
      </c>
      <c r="S27" s="3">
        <f t="shared" si="40"/>
        <v>3.4149733479708178</v>
      </c>
      <c r="T27" s="3">
        <f t="shared" si="40"/>
        <v>3.6989700043360187</v>
      </c>
      <c r="U27" s="3">
        <f t="shared" si="40"/>
        <v>3.4471580313422194</v>
      </c>
      <c r="V27" s="3">
        <f t="shared" si="40"/>
        <v>3.8573324964312685</v>
      </c>
    </row>
    <row r="28" spans="1:22" x14ac:dyDescent="0.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>
        <v>24</v>
      </c>
      <c r="N28" s="3">
        <f t="shared" ref="N28:V28" si="41">LOG10(N21)</f>
        <v>4.2304489213782741</v>
      </c>
      <c r="O28" s="3">
        <f t="shared" si="41"/>
        <v>4.3096301674258983</v>
      </c>
      <c r="P28" s="3">
        <f t="shared" si="41"/>
        <v>4.2922560713564764</v>
      </c>
      <c r="Q28" s="3">
        <f t="shared" si="41"/>
        <v>4.6354837468149119</v>
      </c>
      <c r="R28" s="3">
        <f t="shared" si="41"/>
        <v>4.6683859166900001</v>
      </c>
      <c r="S28" s="3">
        <f t="shared" si="41"/>
        <v>4.5514499979728749</v>
      </c>
      <c r="T28" s="3">
        <f t="shared" si="41"/>
        <v>4.993876914941211</v>
      </c>
      <c r="U28" s="3">
        <f t="shared" si="41"/>
        <v>4.8169038393756605</v>
      </c>
      <c r="V28" s="3">
        <f t="shared" si="41"/>
        <v>4.8887409606828927</v>
      </c>
    </row>
    <row r="29" spans="1:22" x14ac:dyDescent="0.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>
        <v>48</v>
      </c>
      <c r="N29" s="3">
        <f t="shared" ref="N29:V29" si="42">LOG10(N22)</f>
        <v>4.4065401804339555</v>
      </c>
      <c r="O29" s="3">
        <f t="shared" si="42"/>
        <v>4.3324384599156049</v>
      </c>
      <c r="P29" s="3">
        <f t="shared" si="42"/>
        <v>4.5910646070264995</v>
      </c>
      <c r="Q29" s="3">
        <f t="shared" si="42"/>
        <v>5.2108533653148932</v>
      </c>
      <c r="R29" s="3">
        <f t="shared" si="42"/>
        <v>5.0374264979406238</v>
      </c>
      <c r="S29" s="3">
        <f t="shared" si="42"/>
        <v>5.1804126328383235</v>
      </c>
      <c r="T29" s="3">
        <f t="shared" si="42"/>
        <v>5.5611013836490564</v>
      </c>
      <c r="U29" s="3">
        <f t="shared" si="42"/>
        <v>5.5256925245050112</v>
      </c>
      <c r="V29" s="3">
        <f t="shared" si="42"/>
        <v>5.5112147011363879</v>
      </c>
    </row>
    <row r="30" spans="1:22" x14ac:dyDescent="0.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>
        <v>72</v>
      </c>
      <c r="N30" s="3">
        <f t="shared" ref="N30:V30" si="43">LOG10(N23)</f>
        <v>4.4623979978989565</v>
      </c>
      <c r="O30" s="3">
        <f t="shared" si="43"/>
        <v>4.4983105537896009</v>
      </c>
      <c r="P30" s="3">
        <f t="shared" si="43"/>
        <v>4.6901960800285138</v>
      </c>
      <c r="Q30" s="3">
        <f t="shared" si="43"/>
        <v>4.7781512503836439</v>
      </c>
      <c r="R30" s="3">
        <f t="shared" si="43"/>
        <v>4.7283537820212285</v>
      </c>
      <c r="S30" s="3">
        <f t="shared" si="43"/>
        <v>4.6283889300503116</v>
      </c>
      <c r="T30" s="3">
        <f t="shared" si="43"/>
        <v>5.171726453653231</v>
      </c>
      <c r="U30" s="3">
        <f t="shared" si="43"/>
        <v>5.3765769570565123</v>
      </c>
      <c r="V30" s="3">
        <f t="shared" si="43"/>
        <v>5.2367890994092932</v>
      </c>
    </row>
    <row r="33" spans="1:22" x14ac:dyDescent="0.3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7" t="s">
        <v>0</v>
      </c>
      <c r="N33" s="7"/>
      <c r="O33" s="7"/>
      <c r="P33" s="4"/>
      <c r="Q33" s="4"/>
      <c r="R33" s="4"/>
      <c r="S33" s="4"/>
      <c r="T33" s="4"/>
      <c r="U33" s="4"/>
      <c r="V33" s="4"/>
    </row>
    <row r="34" spans="1:22" x14ac:dyDescent="0.3">
      <c r="A34" s="6" t="s">
        <v>8</v>
      </c>
      <c r="B34" s="4" t="s">
        <v>7</v>
      </c>
      <c r="C34" s="7" t="s">
        <v>1</v>
      </c>
      <c r="D34" s="7"/>
      <c r="E34" s="7"/>
      <c r="F34" s="7" t="s">
        <v>2</v>
      </c>
      <c r="G34" s="7"/>
      <c r="H34" s="7"/>
      <c r="I34" s="7" t="s">
        <v>3</v>
      </c>
      <c r="J34" s="7"/>
      <c r="K34" s="7"/>
      <c r="L34" s="4"/>
      <c r="M34" s="4" t="s">
        <v>4</v>
      </c>
      <c r="N34" s="7" t="s">
        <v>1</v>
      </c>
      <c r="O34" s="7"/>
      <c r="P34" s="7"/>
      <c r="Q34" s="7" t="s">
        <v>2</v>
      </c>
      <c r="R34" s="7"/>
      <c r="S34" s="7"/>
      <c r="T34" s="7" t="s">
        <v>3</v>
      </c>
      <c r="U34" s="7"/>
      <c r="V34" s="7"/>
    </row>
    <row r="35" spans="1:22" x14ac:dyDescent="0.3">
      <c r="B35" s="4">
        <v>2</v>
      </c>
      <c r="C35" s="4">
        <v>15</v>
      </c>
      <c r="D35" s="4">
        <v>21</v>
      </c>
      <c r="E35" s="4">
        <v>22</v>
      </c>
      <c r="F35" s="4">
        <v>34</v>
      </c>
      <c r="G35" s="4">
        <v>9</v>
      </c>
      <c r="H35" s="4">
        <v>14</v>
      </c>
      <c r="I35" s="4">
        <v>25</v>
      </c>
      <c r="J35" s="4">
        <v>26</v>
      </c>
      <c r="K35" s="4">
        <v>17</v>
      </c>
      <c r="L35" s="4"/>
      <c r="M35" s="4">
        <v>2</v>
      </c>
      <c r="N35" s="4">
        <f>C35*200</f>
        <v>3000</v>
      </c>
      <c r="O35" s="4">
        <f t="shared" ref="O35:V35" si="44">D35*200</f>
        <v>4200</v>
      </c>
      <c r="P35" s="4">
        <f t="shared" si="44"/>
        <v>4400</v>
      </c>
      <c r="Q35" s="4">
        <f t="shared" si="44"/>
        <v>6800</v>
      </c>
      <c r="R35" s="4">
        <f t="shared" si="44"/>
        <v>1800</v>
      </c>
      <c r="S35" s="4">
        <f t="shared" si="44"/>
        <v>2800</v>
      </c>
      <c r="T35" s="4">
        <f t="shared" si="44"/>
        <v>5000</v>
      </c>
      <c r="U35" s="4">
        <f t="shared" si="44"/>
        <v>5200</v>
      </c>
      <c r="V35" s="4">
        <f t="shared" si="44"/>
        <v>3400</v>
      </c>
    </row>
    <row r="36" spans="1:22" x14ac:dyDescent="0.3">
      <c r="B36" s="4">
        <v>24</v>
      </c>
      <c r="C36" s="4">
        <v>58</v>
      </c>
      <c r="D36" s="4">
        <v>52</v>
      </c>
      <c r="E36" s="4">
        <v>74</v>
      </c>
      <c r="F36" s="4">
        <v>125</v>
      </c>
      <c r="G36" s="4">
        <v>189</v>
      </c>
      <c r="H36" s="4">
        <v>157</v>
      </c>
      <c r="I36" s="4">
        <v>413</v>
      </c>
      <c r="J36" s="4">
        <v>581</v>
      </c>
      <c r="K36" s="4">
        <v>594</v>
      </c>
      <c r="L36" s="4"/>
      <c r="M36" s="4">
        <v>24</v>
      </c>
      <c r="N36" s="4">
        <f>C36*200</f>
        <v>11600</v>
      </c>
      <c r="O36" s="4">
        <f t="shared" ref="O36" si="45">D36*200</f>
        <v>10400</v>
      </c>
      <c r="P36" s="4">
        <f t="shared" ref="P36" si="46">E36*200</f>
        <v>14800</v>
      </c>
      <c r="Q36" s="4">
        <f t="shared" ref="Q36" si="47">F36*200</f>
        <v>25000</v>
      </c>
      <c r="R36" s="4">
        <f t="shared" ref="R36" si="48">G36*200</f>
        <v>37800</v>
      </c>
      <c r="S36" s="4">
        <f t="shared" ref="S36" si="49">H36*200</f>
        <v>31400</v>
      </c>
      <c r="T36" s="4">
        <f t="shared" ref="T36" si="50">I36*200</f>
        <v>82600</v>
      </c>
      <c r="U36" s="4">
        <f t="shared" ref="U36" si="51">J36*200</f>
        <v>116200</v>
      </c>
      <c r="V36" s="4">
        <f t="shared" ref="V36" si="52">K36*200</f>
        <v>118800</v>
      </c>
    </row>
    <row r="37" spans="1:22" x14ac:dyDescent="0.3">
      <c r="B37" s="4">
        <v>48</v>
      </c>
      <c r="C37" s="4">
        <v>36</v>
      </c>
      <c r="D37" s="4">
        <v>75</v>
      </c>
      <c r="E37" s="4">
        <v>79</v>
      </c>
      <c r="F37" s="4">
        <v>354</v>
      </c>
      <c r="G37" s="4">
        <v>296</v>
      </c>
      <c r="H37" s="4">
        <v>278</v>
      </c>
      <c r="I37" s="4">
        <v>534</v>
      </c>
      <c r="J37" s="4">
        <v>677</v>
      </c>
      <c r="K37" s="4">
        <v>731</v>
      </c>
      <c r="L37" s="4"/>
      <c r="M37" s="4">
        <v>48</v>
      </c>
      <c r="N37" s="4">
        <f>C37*500</f>
        <v>18000</v>
      </c>
      <c r="O37" s="4">
        <f t="shared" ref="O37:V37" si="53">D37*500</f>
        <v>37500</v>
      </c>
      <c r="P37" s="4">
        <f t="shared" si="53"/>
        <v>39500</v>
      </c>
      <c r="Q37" s="4">
        <f t="shared" si="53"/>
        <v>177000</v>
      </c>
      <c r="R37" s="4">
        <f t="shared" si="53"/>
        <v>148000</v>
      </c>
      <c r="S37" s="4">
        <f t="shared" si="53"/>
        <v>139000</v>
      </c>
      <c r="T37" s="4">
        <f t="shared" si="53"/>
        <v>267000</v>
      </c>
      <c r="U37" s="4">
        <f t="shared" si="53"/>
        <v>338500</v>
      </c>
      <c r="V37" s="4">
        <f t="shared" si="53"/>
        <v>365500</v>
      </c>
    </row>
    <row r="38" spans="1:22" x14ac:dyDescent="0.3">
      <c r="B38" s="4">
        <v>72</v>
      </c>
      <c r="C38" s="4">
        <v>99</v>
      </c>
      <c r="D38" s="4">
        <v>84</v>
      </c>
      <c r="E38" s="4">
        <v>66</v>
      </c>
      <c r="F38" s="4">
        <v>107</v>
      </c>
      <c r="G38" s="4">
        <v>116</v>
      </c>
      <c r="H38" s="4">
        <v>138</v>
      </c>
      <c r="I38" s="4">
        <v>469</v>
      </c>
      <c r="J38" s="4">
        <v>522</v>
      </c>
      <c r="K38" s="4">
        <v>507</v>
      </c>
      <c r="L38" s="4"/>
      <c r="M38" s="4">
        <v>72</v>
      </c>
      <c r="N38" s="4">
        <f>C38*500</f>
        <v>49500</v>
      </c>
      <c r="O38" s="4">
        <f t="shared" ref="O38" si="54">D38*500</f>
        <v>42000</v>
      </c>
      <c r="P38" s="4">
        <f t="shared" ref="P38" si="55">E38*500</f>
        <v>33000</v>
      </c>
      <c r="Q38" s="4">
        <f t="shared" ref="Q38" si="56">F38*500</f>
        <v>53500</v>
      </c>
      <c r="R38" s="4">
        <f t="shared" ref="R38" si="57">G38*500</f>
        <v>58000</v>
      </c>
      <c r="S38" s="4">
        <f t="shared" ref="S38" si="58">H38*500</f>
        <v>69000</v>
      </c>
      <c r="T38" s="4">
        <f t="shared" ref="T38" si="59">I38*500</f>
        <v>234500</v>
      </c>
      <c r="U38" s="4">
        <f t="shared" ref="U38" si="60">J38*500</f>
        <v>261000</v>
      </c>
      <c r="V38" s="4">
        <f t="shared" ref="V38" si="61">K38*500</f>
        <v>253500</v>
      </c>
    </row>
    <row r="39" spans="1:22" s="4" customFormat="1" x14ac:dyDescent="0.3"/>
    <row r="40" spans="1:22" x14ac:dyDescent="0.3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7" t="s">
        <v>27</v>
      </c>
      <c r="O40" s="7"/>
      <c r="P40" s="7"/>
      <c r="Q40" s="7"/>
      <c r="R40" s="7"/>
      <c r="S40" s="7"/>
      <c r="T40" s="7"/>
      <c r="U40" s="7"/>
      <c r="V40" s="7"/>
    </row>
    <row r="41" spans="1:22" x14ac:dyDescent="0.3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 t="s">
        <v>4</v>
      </c>
      <c r="N41" s="7" t="s">
        <v>1</v>
      </c>
      <c r="O41" s="7"/>
      <c r="P41" s="7"/>
      <c r="Q41" s="7" t="s">
        <v>2</v>
      </c>
      <c r="R41" s="7"/>
      <c r="S41" s="7"/>
      <c r="T41" s="7" t="s">
        <v>3</v>
      </c>
      <c r="U41" s="7"/>
      <c r="V41" s="7"/>
    </row>
    <row r="42" spans="1:22" x14ac:dyDescent="0.3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>
        <v>2</v>
      </c>
      <c r="N42" s="4">
        <f>LOG10(N35)</f>
        <v>3.4771212547196626</v>
      </c>
      <c r="O42" s="4">
        <f t="shared" ref="O42:V42" si="62">LOG10(O35)</f>
        <v>3.6232492903979003</v>
      </c>
      <c r="P42" s="4">
        <f t="shared" si="62"/>
        <v>3.6434526764861874</v>
      </c>
      <c r="Q42" s="4">
        <f t="shared" si="62"/>
        <v>3.8325089127062362</v>
      </c>
      <c r="R42" s="4">
        <f t="shared" si="62"/>
        <v>3.255272505103306</v>
      </c>
      <c r="S42" s="4">
        <f t="shared" si="62"/>
        <v>3.4471580313422194</v>
      </c>
      <c r="T42" s="4">
        <f t="shared" si="62"/>
        <v>3.6989700043360187</v>
      </c>
      <c r="U42" s="4">
        <f t="shared" si="62"/>
        <v>3.716003343634799</v>
      </c>
      <c r="V42" s="4">
        <f t="shared" si="62"/>
        <v>3.5314789170422549</v>
      </c>
    </row>
    <row r="43" spans="1:22" x14ac:dyDescent="0.3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>
        <v>24</v>
      </c>
      <c r="N43" s="4">
        <f t="shared" ref="N43:V43" si="63">LOG10(N36)</f>
        <v>4.0644579892269181</v>
      </c>
      <c r="O43" s="4">
        <f t="shared" si="63"/>
        <v>4.0170333392987807</v>
      </c>
      <c r="P43" s="4">
        <f t="shared" si="63"/>
        <v>4.1702617153949575</v>
      </c>
      <c r="Q43" s="4">
        <f t="shared" si="63"/>
        <v>4.3979400086720375</v>
      </c>
      <c r="R43" s="4">
        <f t="shared" si="63"/>
        <v>4.5774917998372251</v>
      </c>
      <c r="S43" s="4">
        <f t="shared" si="63"/>
        <v>4.4969296480732153</v>
      </c>
      <c r="T43" s="4">
        <f t="shared" si="63"/>
        <v>4.916980047320382</v>
      </c>
      <c r="U43" s="4">
        <f t="shared" si="63"/>
        <v>5.0652061280543119</v>
      </c>
      <c r="V43" s="4">
        <f t="shared" si="63"/>
        <v>5.0748164406451748</v>
      </c>
    </row>
    <row r="44" spans="1:22" x14ac:dyDescent="0.3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>
        <v>48</v>
      </c>
      <c r="N44" s="4">
        <f t="shared" ref="N44:V44" si="64">LOG10(N37)</f>
        <v>4.2552725051033065</v>
      </c>
      <c r="O44" s="4">
        <f t="shared" si="64"/>
        <v>4.5740312677277188</v>
      </c>
      <c r="P44" s="4">
        <f t="shared" si="64"/>
        <v>4.5965970956264606</v>
      </c>
      <c r="Q44" s="4">
        <f t="shared" si="64"/>
        <v>5.2479732663618064</v>
      </c>
      <c r="R44" s="4">
        <f t="shared" si="64"/>
        <v>5.1702617153949575</v>
      </c>
      <c r="S44" s="4">
        <f t="shared" si="64"/>
        <v>5.143014800254095</v>
      </c>
      <c r="T44" s="4">
        <f t="shared" si="64"/>
        <v>5.426511261364575</v>
      </c>
      <c r="U44" s="4">
        <f t="shared" si="64"/>
        <v>5.529558673021163</v>
      </c>
      <c r="V44" s="4">
        <f t="shared" si="64"/>
        <v>5.5628873812938791</v>
      </c>
    </row>
    <row r="45" spans="1:22" x14ac:dyDescent="0.3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>
        <v>72</v>
      </c>
      <c r="N45" s="4">
        <f t="shared" ref="N45:U45" si="65">LOG10(N38)</f>
        <v>4.6946051989335684</v>
      </c>
      <c r="O45" s="4">
        <f t="shared" si="65"/>
        <v>4.6232492903979008</v>
      </c>
      <c r="P45" s="4">
        <f t="shared" si="65"/>
        <v>4.5185139398778871</v>
      </c>
      <c r="Q45" s="4">
        <f t="shared" si="65"/>
        <v>4.7283537820212285</v>
      </c>
      <c r="R45" s="4">
        <f t="shared" si="65"/>
        <v>4.7634279935629369</v>
      </c>
      <c r="S45" s="4">
        <f t="shared" si="65"/>
        <v>4.8388490907372557</v>
      </c>
      <c r="T45" s="4">
        <f t="shared" si="65"/>
        <v>5.3701428470511017</v>
      </c>
      <c r="U45" s="4">
        <f t="shared" si="65"/>
        <v>5.4166405073382808</v>
      </c>
      <c r="V45" s="4">
        <f>LOG10(V38)</f>
        <v>5.4039779636693543</v>
      </c>
    </row>
    <row r="47" spans="1:22" x14ac:dyDescent="0.3">
      <c r="B47" s="8" t="s">
        <v>19</v>
      </c>
      <c r="C47" s="8"/>
      <c r="D47" s="8"/>
      <c r="E47" s="8"/>
      <c r="F47" s="8"/>
      <c r="G47" s="8"/>
      <c r="H47" s="8"/>
      <c r="I47" s="8"/>
      <c r="J47" s="8"/>
      <c r="K47" s="8"/>
    </row>
    <row r="48" spans="1:22" x14ac:dyDescent="0.3">
      <c r="B48" t="s">
        <v>7</v>
      </c>
      <c r="C48" s="7" t="s">
        <v>1</v>
      </c>
      <c r="D48" s="7"/>
      <c r="E48" s="7"/>
      <c r="F48" s="7" t="s">
        <v>18</v>
      </c>
      <c r="G48" s="7"/>
      <c r="H48" s="7"/>
      <c r="I48" s="7" t="s">
        <v>3</v>
      </c>
      <c r="J48" s="7"/>
      <c r="K48" s="7"/>
    </row>
    <row r="49" spans="2:11" x14ac:dyDescent="0.3">
      <c r="B49">
        <v>2</v>
      </c>
      <c r="C49">
        <f>AVERAGE(N12:P12)</f>
        <v>3.5979487463033872</v>
      </c>
      <c r="D49">
        <f>AVERAGE(N27:P27)</f>
        <v>3.6900175502830366</v>
      </c>
      <c r="E49">
        <f>AVERAGE(N42:P42)</f>
        <v>3.5812744072012506</v>
      </c>
      <c r="F49">
        <f>AVERAGE(Q12:S12)</f>
        <v>3.6367466974528759</v>
      </c>
      <c r="G49">
        <f>AVERAGE(Q27:S27)</f>
        <v>3.5069413407853207</v>
      </c>
      <c r="H49">
        <f>AVERAGE(Q42:S42)</f>
        <v>3.5116464830505869</v>
      </c>
      <c r="I49">
        <f>AVERAGE(T12:V12)</f>
        <v>3.5522243486282838</v>
      </c>
      <c r="J49">
        <f>AVERAGE(T27:V27)</f>
        <v>3.6678201773698356</v>
      </c>
      <c r="K49">
        <f>AVERAGE(T42:V42)</f>
        <v>3.6488174216710245</v>
      </c>
    </row>
    <row r="50" spans="2:11" x14ac:dyDescent="0.3">
      <c r="B50">
        <v>24</v>
      </c>
      <c r="C50" s="4">
        <f>AVERAGE(N13:P13)</f>
        <v>4.1807870892944008</v>
      </c>
      <c r="D50" s="4">
        <f>AVERAGE(N28:P28)</f>
        <v>4.2774450533868835</v>
      </c>
      <c r="E50" s="4">
        <f t="shared" ref="E50:E52" si="66">AVERAGE(N43:P43)</f>
        <v>4.0839176813068852</v>
      </c>
      <c r="F50" s="4">
        <f>AVERAGE(Q13:S13)</f>
        <v>4.48652253929491</v>
      </c>
      <c r="G50" s="4">
        <f t="shared" ref="G50:G52" si="67">AVERAGE(Q28:S28)</f>
        <v>4.618439887159262</v>
      </c>
      <c r="H50" s="4">
        <f t="shared" ref="H50:H52" si="68">AVERAGE(Q43:S43)</f>
        <v>4.4907871521941596</v>
      </c>
      <c r="I50" s="4">
        <f>AVERAGE(T13:V13)</f>
        <v>5.0565642250731058</v>
      </c>
      <c r="J50" s="4">
        <f>AVERAGE(T28:V28)</f>
        <v>4.899840571666588</v>
      </c>
      <c r="K50" s="4">
        <f t="shared" ref="K50:K52" si="69">AVERAGE(T43:V43)</f>
        <v>5.0190008720066226</v>
      </c>
    </row>
    <row r="51" spans="2:11" x14ac:dyDescent="0.3">
      <c r="B51">
        <v>48</v>
      </c>
      <c r="C51" s="4">
        <f>AVERAGE(N14:P14)</f>
        <v>4.4294909335332617</v>
      </c>
      <c r="D51" s="4">
        <f>AVERAGE(N29:P29)</f>
        <v>4.4433477491253539</v>
      </c>
      <c r="E51" s="4">
        <f t="shared" si="66"/>
        <v>4.4753002894858289</v>
      </c>
      <c r="F51" s="4">
        <f>AVERAGE(Q14:S14)</f>
        <v>5.078556733573131</v>
      </c>
      <c r="G51" s="4">
        <f t="shared" si="67"/>
        <v>5.1428974986979474</v>
      </c>
      <c r="H51" s="4">
        <f t="shared" si="68"/>
        <v>5.1870832606702866</v>
      </c>
      <c r="I51" s="4">
        <f>AVERAGE(T14:V14)</f>
        <v>5.5862438010904087</v>
      </c>
      <c r="J51" s="4">
        <f>AVERAGE(T29:V29)</f>
        <v>5.5326695364301521</v>
      </c>
      <c r="K51" s="4">
        <f t="shared" si="69"/>
        <v>5.506319105226539</v>
      </c>
    </row>
    <row r="52" spans="2:11" x14ac:dyDescent="0.3">
      <c r="B52">
        <v>72</v>
      </c>
      <c r="C52" s="4">
        <f>AVERAGE(N15:P15)</f>
        <v>4.6099126167701145</v>
      </c>
      <c r="D52" s="4">
        <f>AVERAGE(N30:P30)</f>
        <v>4.5503015439056904</v>
      </c>
      <c r="E52" s="4">
        <f t="shared" si="66"/>
        <v>4.6121228097364524</v>
      </c>
      <c r="F52" s="4">
        <f>AVERAGE(Q15:S15)</f>
        <v>4.7534378410549047</v>
      </c>
      <c r="G52" s="4">
        <f t="shared" si="67"/>
        <v>4.7116313208183946</v>
      </c>
      <c r="H52" s="4">
        <f t="shared" si="68"/>
        <v>4.776876955440474</v>
      </c>
      <c r="I52" s="4">
        <f>AVERAGE(T15:V15)</f>
        <v>5.3622654510194918</v>
      </c>
      <c r="J52" s="4">
        <f>AVERAGE(T30:V30)</f>
        <v>5.2616975033730116</v>
      </c>
      <c r="K52" s="4">
        <f t="shared" si="69"/>
        <v>5.396920439352912</v>
      </c>
    </row>
  </sheetData>
  <mergeCells count="37">
    <mergeCell ref="B47:K47"/>
    <mergeCell ref="C48:E48"/>
    <mergeCell ref="F48:H48"/>
    <mergeCell ref="I48:K48"/>
    <mergeCell ref="N10:V10"/>
    <mergeCell ref="N25:V25"/>
    <mergeCell ref="N40:V40"/>
    <mergeCell ref="N41:P41"/>
    <mergeCell ref="Q41:S41"/>
    <mergeCell ref="T41:V41"/>
    <mergeCell ref="M33:O33"/>
    <mergeCell ref="C34:E34"/>
    <mergeCell ref="F34:H34"/>
    <mergeCell ref="I34:K34"/>
    <mergeCell ref="N34:P34"/>
    <mergeCell ref="Q34:S34"/>
    <mergeCell ref="T34:V34"/>
    <mergeCell ref="N26:P26"/>
    <mergeCell ref="Q26:S26"/>
    <mergeCell ref="T26:V26"/>
    <mergeCell ref="M18:O18"/>
    <mergeCell ref="T19:V19"/>
    <mergeCell ref="C19:E19"/>
    <mergeCell ref="F19:H19"/>
    <mergeCell ref="I19:K19"/>
    <mergeCell ref="N19:P19"/>
    <mergeCell ref="Q19:S19"/>
    <mergeCell ref="M3:O3"/>
    <mergeCell ref="N11:P11"/>
    <mergeCell ref="Q11:S11"/>
    <mergeCell ref="T11:V11"/>
    <mergeCell ref="C4:E4"/>
    <mergeCell ref="F4:H4"/>
    <mergeCell ref="I4:K4"/>
    <mergeCell ref="N4:P4"/>
    <mergeCell ref="Q4:S4"/>
    <mergeCell ref="T4:V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21"/>
  <sheetViews>
    <sheetView workbookViewId="0">
      <selection activeCell="O20" sqref="O20"/>
    </sheetView>
  </sheetViews>
  <sheetFormatPr defaultRowHeight="14.4" x14ac:dyDescent="0.3"/>
  <sheetData>
    <row r="2" spans="2:24" x14ac:dyDescent="0.3">
      <c r="B2" s="8" t="s">
        <v>5</v>
      </c>
      <c r="C2" s="8"/>
      <c r="D2" s="8"/>
      <c r="E2" s="8"/>
      <c r="F2" s="8"/>
      <c r="G2" s="8"/>
      <c r="H2" s="8"/>
      <c r="J2" s="8" t="s">
        <v>6</v>
      </c>
      <c r="K2" s="8"/>
      <c r="L2" s="8"/>
      <c r="M2" s="8"/>
      <c r="N2" s="8"/>
      <c r="O2" s="8"/>
      <c r="P2" s="8"/>
      <c r="R2" s="8" t="s">
        <v>8</v>
      </c>
      <c r="S2" s="8"/>
      <c r="T2" s="8"/>
      <c r="U2" s="8"/>
      <c r="V2" s="8"/>
      <c r="W2" s="8"/>
      <c r="X2" s="8"/>
    </row>
    <row r="3" spans="2:24" x14ac:dyDescent="0.3">
      <c r="B3" s="4" t="s">
        <v>7</v>
      </c>
      <c r="C3" s="7" t="s">
        <v>1</v>
      </c>
      <c r="D3" s="7"/>
      <c r="E3" s="7"/>
      <c r="F3" s="7" t="s">
        <v>9</v>
      </c>
      <c r="G3" s="7"/>
      <c r="H3" s="7"/>
      <c r="J3" s="4" t="s">
        <v>7</v>
      </c>
      <c r="K3" s="7" t="s">
        <v>1</v>
      </c>
      <c r="L3" s="7"/>
      <c r="M3" s="7"/>
      <c r="N3" s="7" t="s">
        <v>9</v>
      </c>
      <c r="O3" s="7"/>
      <c r="P3" s="7"/>
      <c r="R3" s="4" t="s">
        <v>7</v>
      </c>
      <c r="S3" s="7" t="s">
        <v>1</v>
      </c>
      <c r="T3" s="7"/>
      <c r="U3" s="7"/>
      <c r="V3" s="7" t="s">
        <v>9</v>
      </c>
      <c r="W3" s="7"/>
      <c r="X3" s="7"/>
    </row>
    <row r="4" spans="2:24" x14ac:dyDescent="0.3">
      <c r="B4" s="4">
        <v>2</v>
      </c>
      <c r="C4" s="4">
        <v>64</v>
      </c>
      <c r="D4" s="4">
        <v>47</v>
      </c>
      <c r="E4" s="4">
        <v>43</v>
      </c>
      <c r="F4" s="4">
        <v>58</v>
      </c>
      <c r="G4" s="4">
        <v>37</v>
      </c>
      <c r="H4" s="4">
        <v>41</v>
      </c>
      <c r="J4" s="4">
        <v>2</v>
      </c>
      <c r="K4" s="4">
        <v>36</v>
      </c>
      <c r="L4" s="4">
        <v>40</v>
      </c>
      <c r="M4" s="4">
        <v>57</v>
      </c>
      <c r="N4" s="4">
        <v>33</v>
      </c>
      <c r="O4" s="4">
        <v>29</v>
      </c>
      <c r="P4" s="4">
        <v>46</v>
      </c>
      <c r="R4" s="4">
        <v>2</v>
      </c>
      <c r="S4" s="4">
        <v>72</v>
      </c>
      <c r="T4" s="4">
        <v>56</v>
      </c>
      <c r="U4" s="4">
        <v>54</v>
      </c>
      <c r="V4" s="4">
        <v>49</v>
      </c>
      <c r="W4" s="4">
        <v>67</v>
      </c>
      <c r="X4" s="4">
        <v>63</v>
      </c>
    </row>
    <row r="5" spans="2:24" x14ac:dyDescent="0.3">
      <c r="B5" s="4">
        <v>24</v>
      </c>
      <c r="C5" s="4">
        <v>185</v>
      </c>
      <c r="D5" s="4">
        <v>229</v>
      </c>
      <c r="E5" s="4">
        <v>167</v>
      </c>
      <c r="F5" s="4">
        <v>394</v>
      </c>
      <c r="G5" s="4">
        <v>522</v>
      </c>
      <c r="H5" s="4">
        <v>576</v>
      </c>
      <c r="J5" s="4">
        <v>24</v>
      </c>
      <c r="K5" s="4">
        <v>144</v>
      </c>
      <c r="L5" s="4">
        <v>160</v>
      </c>
      <c r="M5" s="4">
        <v>127</v>
      </c>
      <c r="N5" s="4">
        <v>253</v>
      </c>
      <c r="O5" s="4">
        <v>346</v>
      </c>
      <c r="P5" s="4">
        <v>292</v>
      </c>
      <c r="R5" s="4">
        <v>24</v>
      </c>
      <c r="S5" s="4">
        <v>157</v>
      </c>
      <c r="T5" s="4">
        <v>189</v>
      </c>
      <c r="U5" s="4">
        <v>206</v>
      </c>
      <c r="V5" s="4">
        <v>297</v>
      </c>
      <c r="W5" s="4">
        <v>438</v>
      </c>
      <c r="X5" s="4">
        <v>336</v>
      </c>
    </row>
    <row r="6" spans="2:24" x14ac:dyDescent="0.3">
      <c r="B6" s="4">
        <v>48</v>
      </c>
      <c r="C6" s="4">
        <v>93</v>
      </c>
      <c r="D6" s="4">
        <v>125</v>
      </c>
      <c r="E6" s="4">
        <v>141</v>
      </c>
      <c r="F6" s="4">
        <v>458</v>
      </c>
      <c r="G6" s="4">
        <v>320</v>
      </c>
      <c r="H6" s="4">
        <v>377</v>
      </c>
      <c r="J6" s="4">
        <v>48</v>
      </c>
      <c r="K6" s="4">
        <v>106</v>
      </c>
      <c r="L6" s="4">
        <v>143</v>
      </c>
      <c r="M6" s="4">
        <v>151</v>
      </c>
      <c r="N6" s="4">
        <v>427</v>
      </c>
      <c r="O6" s="4">
        <v>489</v>
      </c>
      <c r="P6" s="4">
        <v>464</v>
      </c>
      <c r="R6" s="4">
        <v>48</v>
      </c>
      <c r="S6" s="4">
        <v>113</v>
      </c>
      <c r="T6" s="4">
        <v>149</v>
      </c>
      <c r="U6" s="4">
        <v>164</v>
      </c>
      <c r="V6" s="4">
        <v>431</v>
      </c>
      <c r="W6" s="4">
        <v>566</v>
      </c>
      <c r="X6" s="4">
        <v>429</v>
      </c>
    </row>
    <row r="7" spans="2:24" x14ac:dyDescent="0.3">
      <c r="B7" s="4"/>
      <c r="C7" s="4"/>
      <c r="D7" s="4"/>
      <c r="E7" s="4"/>
      <c r="F7" s="4"/>
      <c r="G7" s="4"/>
      <c r="H7" s="4"/>
      <c r="J7" s="4"/>
      <c r="K7" s="4"/>
      <c r="L7" s="4"/>
      <c r="M7" s="4"/>
      <c r="N7" s="4"/>
      <c r="O7" s="4"/>
      <c r="P7" s="4"/>
      <c r="R7" s="4"/>
      <c r="S7" s="4"/>
      <c r="T7" s="4"/>
      <c r="U7" s="4"/>
      <c r="V7" s="4"/>
      <c r="W7" s="4"/>
      <c r="X7" s="4"/>
    </row>
    <row r="8" spans="2:24" x14ac:dyDescent="0.3">
      <c r="B8" s="7" t="s">
        <v>10</v>
      </c>
      <c r="C8" s="7"/>
      <c r="D8" s="7"/>
      <c r="E8" s="4"/>
      <c r="F8" s="4"/>
      <c r="G8" s="4"/>
      <c r="H8" s="4"/>
      <c r="J8" s="7" t="s">
        <v>10</v>
      </c>
      <c r="K8" s="7"/>
      <c r="L8" s="7"/>
      <c r="M8" s="4"/>
      <c r="N8" s="4"/>
      <c r="O8" s="4"/>
      <c r="P8" s="4"/>
      <c r="R8" s="7" t="s">
        <v>10</v>
      </c>
      <c r="S8" s="7"/>
      <c r="T8" s="7"/>
      <c r="U8" s="4"/>
      <c r="V8" s="4"/>
      <c r="W8" s="4"/>
      <c r="X8" s="4"/>
    </row>
    <row r="9" spans="2:24" x14ac:dyDescent="0.3">
      <c r="B9" s="4" t="s">
        <v>7</v>
      </c>
      <c r="C9" s="7" t="s">
        <v>1</v>
      </c>
      <c r="D9" s="7"/>
      <c r="E9" s="7"/>
      <c r="F9" s="7" t="s">
        <v>9</v>
      </c>
      <c r="G9" s="7"/>
      <c r="H9" s="7"/>
      <c r="J9" s="4" t="s">
        <v>7</v>
      </c>
      <c r="K9" s="7" t="s">
        <v>1</v>
      </c>
      <c r="L9" s="7"/>
      <c r="M9" s="7"/>
      <c r="N9" s="7" t="s">
        <v>9</v>
      </c>
      <c r="O9" s="7"/>
      <c r="P9" s="7"/>
      <c r="R9" s="4" t="s">
        <v>7</v>
      </c>
      <c r="S9" s="7" t="s">
        <v>1</v>
      </c>
      <c r="T9" s="7"/>
      <c r="U9" s="7"/>
      <c r="V9" s="7" t="s">
        <v>9</v>
      </c>
      <c r="W9" s="7"/>
      <c r="X9" s="7"/>
    </row>
    <row r="10" spans="2:24" x14ac:dyDescent="0.3">
      <c r="B10" s="4">
        <v>2</v>
      </c>
      <c r="C10" s="4">
        <f>C4*100</f>
        <v>6400</v>
      </c>
      <c r="D10" s="4">
        <f t="shared" ref="C10:H11" si="0">D4*100</f>
        <v>4700</v>
      </c>
      <c r="E10" s="4">
        <f t="shared" si="0"/>
        <v>4300</v>
      </c>
      <c r="F10" s="4">
        <f t="shared" si="0"/>
        <v>5800</v>
      </c>
      <c r="G10" s="4">
        <f t="shared" si="0"/>
        <v>3700</v>
      </c>
      <c r="H10" s="4">
        <f t="shared" si="0"/>
        <v>4100</v>
      </c>
      <c r="J10" s="4">
        <v>2</v>
      </c>
      <c r="K10" s="4">
        <f>K4*100</f>
        <v>3600</v>
      </c>
      <c r="L10" s="4">
        <f t="shared" ref="K10:P11" si="1">L4*100</f>
        <v>4000</v>
      </c>
      <c r="M10" s="4">
        <f t="shared" si="1"/>
        <v>5700</v>
      </c>
      <c r="N10" s="4">
        <f t="shared" si="1"/>
        <v>3300</v>
      </c>
      <c r="O10" s="4">
        <f t="shared" si="1"/>
        <v>2900</v>
      </c>
      <c r="P10" s="4">
        <f t="shared" si="1"/>
        <v>4600</v>
      </c>
      <c r="R10" s="4">
        <v>2</v>
      </c>
      <c r="S10" s="4">
        <f>S4*100</f>
        <v>7200</v>
      </c>
      <c r="T10" s="4">
        <f t="shared" ref="S10:X11" si="2">T4*100</f>
        <v>5600</v>
      </c>
      <c r="U10" s="4">
        <f t="shared" si="2"/>
        <v>5400</v>
      </c>
      <c r="V10" s="4">
        <f t="shared" si="2"/>
        <v>4900</v>
      </c>
      <c r="W10" s="4">
        <f t="shared" si="2"/>
        <v>6700</v>
      </c>
      <c r="X10" s="4">
        <f t="shared" si="2"/>
        <v>6300</v>
      </c>
    </row>
    <row r="11" spans="2:24" x14ac:dyDescent="0.3">
      <c r="B11" s="4">
        <v>24</v>
      </c>
      <c r="C11" s="4">
        <f t="shared" si="0"/>
        <v>18500</v>
      </c>
      <c r="D11" s="4">
        <f t="shared" si="0"/>
        <v>22900</v>
      </c>
      <c r="E11" s="4">
        <f t="shared" si="0"/>
        <v>16700</v>
      </c>
      <c r="F11" s="4">
        <f t="shared" si="0"/>
        <v>39400</v>
      </c>
      <c r="G11" s="4">
        <f t="shared" si="0"/>
        <v>52200</v>
      </c>
      <c r="H11" s="4">
        <f t="shared" si="0"/>
        <v>57600</v>
      </c>
      <c r="J11" s="4">
        <v>24</v>
      </c>
      <c r="K11" s="4">
        <f t="shared" si="1"/>
        <v>14400</v>
      </c>
      <c r="L11" s="4">
        <f t="shared" si="1"/>
        <v>16000</v>
      </c>
      <c r="M11" s="4">
        <f t="shared" si="1"/>
        <v>12700</v>
      </c>
      <c r="N11" s="4">
        <f t="shared" si="1"/>
        <v>25300</v>
      </c>
      <c r="O11" s="4">
        <f t="shared" si="1"/>
        <v>34600</v>
      </c>
      <c r="P11" s="4">
        <f t="shared" si="1"/>
        <v>29200</v>
      </c>
      <c r="R11" s="4">
        <v>24</v>
      </c>
      <c r="S11" s="4">
        <f t="shared" si="2"/>
        <v>15700</v>
      </c>
      <c r="T11" s="4">
        <f t="shared" si="2"/>
        <v>18900</v>
      </c>
      <c r="U11" s="4">
        <f t="shared" si="2"/>
        <v>20600</v>
      </c>
      <c r="V11" s="4">
        <f t="shared" si="2"/>
        <v>29700</v>
      </c>
      <c r="W11" s="4">
        <f t="shared" si="2"/>
        <v>43800</v>
      </c>
      <c r="X11" s="4">
        <f t="shared" si="2"/>
        <v>33600</v>
      </c>
    </row>
    <row r="12" spans="2:24" x14ac:dyDescent="0.3">
      <c r="B12" s="4">
        <v>48</v>
      </c>
      <c r="C12" s="4">
        <f>C6*200</f>
        <v>18600</v>
      </c>
      <c r="D12" s="4">
        <f t="shared" ref="D12:H12" si="3">D6*200</f>
        <v>25000</v>
      </c>
      <c r="E12" s="4">
        <f t="shared" si="3"/>
        <v>28200</v>
      </c>
      <c r="F12" s="4">
        <f t="shared" si="3"/>
        <v>91600</v>
      </c>
      <c r="G12" s="4">
        <f t="shared" si="3"/>
        <v>64000</v>
      </c>
      <c r="H12" s="4">
        <f t="shared" si="3"/>
        <v>75400</v>
      </c>
      <c r="J12" s="4">
        <v>48</v>
      </c>
      <c r="K12" s="4">
        <f t="shared" ref="K12:P12" si="4">K6*200</f>
        <v>21200</v>
      </c>
      <c r="L12" s="4">
        <f>L6*200</f>
        <v>28600</v>
      </c>
      <c r="M12" s="4">
        <f t="shared" si="4"/>
        <v>30200</v>
      </c>
      <c r="N12" s="4">
        <f t="shared" si="4"/>
        <v>85400</v>
      </c>
      <c r="O12" s="4">
        <f t="shared" si="4"/>
        <v>97800</v>
      </c>
      <c r="P12" s="4">
        <f t="shared" si="4"/>
        <v>92800</v>
      </c>
      <c r="R12" s="4">
        <v>48</v>
      </c>
      <c r="S12" s="4">
        <f t="shared" ref="S12:X12" si="5">S6*200</f>
        <v>22600</v>
      </c>
      <c r="T12" s="4">
        <f t="shared" si="5"/>
        <v>29800</v>
      </c>
      <c r="U12" s="4">
        <f t="shared" si="5"/>
        <v>32800</v>
      </c>
      <c r="V12" s="4">
        <f t="shared" si="5"/>
        <v>86200</v>
      </c>
      <c r="W12" s="4">
        <f t="shared" si="5"/>
        <v>113200</v>
      </c>
      <c r="X12" s="4">
        <f t="shared" si="5"/>
        <v>85800</v>
      </c>
    </row>
    <row r="17" spans="2:8" x14ac:dyDescent="0.3">
      <c r="B17" s="8" t="s">
        <v>19</v>
      </c>
      <c r="C17" s="8"/>
      <c r="D17" s="8"/>
      <c r="E17" s="8"/>
      <c r="F17" s="8"/>
      <c r="G17" s="8"/>
      <c r="H17" s="8"/>
    </row>
    <row r="18" spans="2:8" x14ac:dyDescent="0.3">
      <c r="B18" t="s">
        <v>7</v>
      </c>
      <c r="C18" s="7" t="s">
        <v>1</v>
      </c>
      <c r="D18" s="7"/>
      <c r="E18" s="7"/>
      <c r="F18" s="7" t="s">
        <v>9</v>
      </c>
      <c r="G18" s="7"/>
      <c r="H18" s="7"/>
    </row>
    <row r="19" spans="2:8" x14ac:dyDescent="0.3">
      <c r="B19">
        <v>2</v>
      </c>
      <c r="C19">
        <f>AVERAGE(C10:E10)</f>
        <v>5133.333333333333</v>
      </c>
      <c r="D19">
        <f>AVERAGE(K10:M10)</f>
        <v>4433.333333333333</v>
      </c>
      <c r="E19">
        <f>AVERAGE(S10:U10)</f>
        <v>6066.666666666667</v>
      </c>
      <c r="F19">
        <f>AVERAGE(F10:H10)</f>
        <v>4533.333333333333</v>
      </c>
      <c r="G19">
        <f>AVERAGE(N10:P10)</f>
        <v>3600</v>
      </c>
      <c r="H19">
        <f>AVERAGE(V10:X10)</f>
        <v>5966.666666666667</v>
      </c>
    </row>
    <row r="20" spans="2:8" x14ac:dyDescent="0.3">
      <c r="B20">
        <v>24</v>
      </c>
      <c r="C20" s="4">
        <f t="shared" ref="C20:C21" si="6">AVERAGE(C11:E11)</f>
        <v>19366.666666666668</v>
      </c>
      <c r="D20" s="4">
        <f t="shared" ref="D20:D21" si="7">AVERAGE(K11:M11)</f>
        <v>14366.666666666666</v>
      </c>
      <c r="E20" s="4">
        <f t="shared" ref="E20:E21" si="8">AVERAGE(S11:U11)</f>
        <v>18400</v>
      </c>
      <c r="F20" s="4">
        <f t="shared" ref="F20:F21" si="9">AVERAGE(F11:H11)</f>
        <v>49733.333333333336</v>
      </c>
      <c r="G20" s="4">
        <f t="shared" ref="G20:G21" si="10">AVERAGE(N11:P11)</f>
        <v>29700</v>
      </c>
      <c r="H20" s="4">
        <f t="shared" ref="H20:H21" si="11">AVERAGE(V11:X11)</f>
        <v>35700</v>
      </c>
    </row>
    <row r="21" spans="2:8" x14ac:dyDescent="0.3">
      <c r="B21">
        <v>48</v>
      </c>
      <c r="C21" s="4">
        <f t="shared" si="6"/>
        <v>23933.333333333332</v>
      </c>
      <c r="D21" s="4">
        <f t="shared" si="7"/>
        <v>26666.666666666668</v>
      </c>
      <c r="E21" s="4">
        <f t="shared" si="8"/>
        <v>28400</v>
      </c>
      <c r="F21" s="4">
        <f t="shared" si="9"/>
        <v>77000</v>
      </c>
      <c r="G21" s="4">
        <f t="shared" si="10"/>
        <v>92000</v>
      </c>
      <c r="H21" s="4">
        <f t="shared" si="11"/>
        <v>95066.666666666672</v>
      </c>
    </row>
  </sheetData>
  <mergeCells count="21">
    <mergeCell ref="B2:H2"/>
    <mergeCell ref="J2:P2"/>
    <mergeCell ref="R2:X2"/>
    <mergeCell ref="C18:E18"/>
    <mergeCell ref="F18:H18"/>
    <mergeCell ref="B17:H17"/>
    <mergeCell ref="N3:P3"/>
    <mergeCell ref="J8:L8"/>
    <mergeCell ref="K9:M9"/>
    <mergeCell ref="N9:P9"/>
    <mergeCell ref="S3:U3"/>
    <mergeCell ref="V3:X3"/>
    <mergeCell ref="R8:T8"/>
    <mergeCell ref="S9:U9"/>
    <mergeCell ref="V9:X9"/>
    <mergeCell ref="C3:E3"/>
    <mergeCell ref="F3:H3"/>
    <mergeCell ref="B8:D8"/>
    <mergeCell ref="C9:E9"/>
    <mergeCell ref="F9:H9"/>
    <mergeCell ref="K3:M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O11"/>
  <sheetViews>
    <sheetView tabSelected="1" workbookViewId="0">
      <selection activeCell="J20" sqref="J20"/>
    </sheetView>
  </sheetViews>
  <sheetFormatPr defaultRowHeight="14.4" x14ac:dyDescent="0.3"/>
  <cols>
    <col min="4" max="9" width="12" bestFit="1" customWidth="1"/>
    <col min="10" max="10" width="9.21875" bestFit="1" customWidth="1"/>
    <col min="11" max="11" width="9.33203125" bestFit="1" customWidth="1"/>
    <col min="12" max="12" width="9.21875" bestFit="1" customWidth="1"/>
    <col min="13" max="13" width="9.33203125" bestFit="1" customWidth="1"/>
    <col min="14" max="14" width="9.21875" bestFit="1" customWidth="1"/>
    <col min="15" max="15" width="9.33203125" bestFit="1" customWidth="1"/>
  </cols>
  <sheetData>
    <row r="3" spans="3:15" x14ac:dyDescent="0.3">
      <c r="C3" s="4"/>
      <c r="D3" s="7" t="s">
        <v>1</v>
      </c>
      <c r="E3" s="7"/>
      <c r="F3" s="7" t="s">
        <v>21</v>
      </c>
      <c r="G3" s="7"/>
      <c r="H3" s="7" t="s">
        <v>22</v>
      </c>
      <c r="I3" s="7"/>
      <c r="J3" s="7" t="s">
        <v>23</v>
      </c>
      <c r="K3" s="7"/>
      <c r="L3" s="7" t="s">
        <v>35</v>
      </c>
      <c r="M3" s="7"/>
      <c r="N3" s="7" t="s">
        <v>36</v>
      </c>
      <c r="O3" s="7"/>
    </row>
    <row r="4" spans="3:15" x14ac:dyDescent="0.3">
      <c r="C4" s="4"/>
      <c r="D4" s="4" t="s">
        <v>37</v>
      </c>
      <c r="E4" s="4" t="s">
        <v>38</v>
      </c>
      <c r="F4" s="4" t="s">
        <v>37</v>
      </c>
      <c r="G4" s="4" t="s">
        <v>38</v>
      </c>
      <c r="H4" s="4" t="s">
        <v>37</v>
      </c>
      <c r="I4" s="4" t="s">
        <v>38</v>
      </c>
      <c r="J4" s="4" t="s">
        <v>37</v>
      </c>
      <c r="K4" s="4" t="s">
        <v>38</v>
      </c>
      <c r="L4" s="4" t="s">
        <v>37</v>
      </c>
      <c r="M4" s="4" t="s">
        <v>38</v>
      </c>
      <c r="N4" s="4" t="s">
        <v>37</v>
      </c>
      <c r="O4" s="4" t="s">
        <v>38</v>
      </c>
    </row>
    <row r="5" spans="3:15" x14ac:dyDescent="0.3">
      <c r="C5" s="4" t="s">
        <v>5</v>
      </c>
      <c r="D5" s="4">
        <v>4364</v>
      </c>
      <c r="E5" s="4">
        <v>79</v>
      </c>
      <c r="F5" s="4">
        <v>4215</v>
      </c>
      <c r="G5" s="4">
        <v>112</v>
      </c>
      <c r="H5" s="4">
        <v>3674</v>
      </c>
      <c r="I5" s="4">
        <v>94</v>
      </c>
      <c r="J5" s="4">
        <v>4781</v>
      </c>
      <c r="K5" s="4">
        <v>250</v>
      </c>
      <c r="L5" s="4">
        <v>3860</v>
      </c>
      <c r="M5" s="4">
        <v>502</v>
      </c>
      <c r="N5" s="4">
        <v>4526</v>
      </c>
      <c r="O5" s="4">
        <v>1703</v>
      </c>
    </row>
    <row r="6" spans="3:15" x14ac:dyDescent="0.3">
      <c r="C6" s="4" t="s">
        <v>6</v>
      </c>
      <c r="D6" s="4">
        <v>3922</v>
      </c>
      <c r="E6" s="4">
        <v>88</v>
      </c>
      <c r="F6" s="4">
        <v>3546</v>
      </c>
      <c r="G6" s="4">
        <v>70</v>
      </c>
      <c r="H6" s="4">
        <v>3781</v>
      </c>
      <c r="I6" s="4">
        <v>122</v>
      </c>
      <c r="J6" s="4">
        <v>3924</v>
      </c>
      <c r="K6" s="4">
        <v>309</v>
      </c>
      <c r="L6" s="4">
        <v>4367</v>
      </c>
      <c r="M6" s="4">
        <v>793</v>
      </c>
      <c r="N6" s="4">
        <v>3830</v>
      </c>
      <c r="O6" s="4">
        <v>1871</v>
      </c>
    </row>
    <row r="7" spans="3:15" x14ac:dyDescent="0.3"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3:15" x14ac:dyDescent="0.3">
      <c r="C8" s="4"/>
      <c r="D8" s="8" t="s">
        <v>39</v>
      </c>
      <c r="E8" s="8"/>
      <c r="F8" s="8"/>
      <c r="G8" s="8"/>
      <c r="H8" s="8"/>
      <c r="I8" s="8"/>
      <c r="J8" s="4"/>
      <c r="K8" s="4"/>
      <c r="L8" s="4"/>
      <c r="M8" s="4"/>
      <c r="N8" s="4"/>
      <c r="O8" s="4"/>
    </row>
    <row r="9" spans="3:15" x14ac:dyDescent="0.3">
      <c r="C9" s="4"/>
      <c r="D9" s="9" t="s">
        <v>1</v>
      </c>
      <c r="E9" s="9" t="s">
        <v>21</v>
      </c>
      <c r="F9" s="9" t="s">
        <v>22</v>
      </c>
      <c r="G9" s="9" t="s">
        <v>23</v>
      </c>
      <c r="H9" s="9" t="s">
        <v>35</v>
      </c>
      <c r="I9" s="9" t="s">
        <v>36</v>
      </c>
      <c r="J9" s="4"/>
      <c r="K9" s="4"/>
      <c r="L9" s="4"/>
      <c r="M9" s="4"/>
      <c r="N9" s="4"/>
      <c r="O9" s="4"/>
    </row>
    <row r="10" spans="3:15" x14ac:dyDescent="0.3">
      <c r="C10" s="4" t="s">
        <v>5</v>
      </c>
      <c r="D10" s="4">
        <f>(E5/D5)*100</f>
        <v>1.8102658111824015</v>
      </c>
      <c r="E10" s="4">
        <f>(G5/F5)*100</f>
        <v>2.65717674970344</v>
      </c>
      <c r="F10" s="4">
        <f>(I5/H5)*100</f>
        <v>2.5585193249863911</v>
      </c>
      <c r="G10" s="4">
        <f>(K5/J5)*100</f>
        <v>5.2290315833507632</v>
      </c>
      <c r="H10" s="4">
        <f>(M5/L5)*100</f>
        <v>13.005181347150261</v>
      </c>
      <c r="I10" s="4">
        <f>(O5/N5)*100</f>
        <v>37.627043747238183</v>
      </c>
      <c r="J10" s="4"/>
      <c r="K10" s="4"/>
      <c r="L10" s="4"/>
      <c r="M10" s="4"/>
      <c r="N10" s="4"/>
      <c r="O10" s="4"/>
    </row>
    <row r="11" spans="3:15" x14ac:dyDescent="0.3">
      <c r="C11" s="4" t="s">
        <v>6</v>
      </c>
      <c r="D11" s="4">
        <f>(E6/D6)*100</f>
        <v>2.2437531871494132</v>
      </c>
      <c r="E11" s="4">
        <f>(G6/F6)*100</f>
        <v>1.9740552735476595</v>
      </c>
      <c r="F11" s="4">
        <f>(I6/H6)*100</f>
        <v>3.226659613858768</v>
      </c>
      <c r="G11" s="4">
        <f>(K6/J6)*100</f>
        <v>7.8746177370030574</v>
      </c>
      <c r="H11" s="4">
        <f>(M6/L6)*100</f>
        <v>18.158919166475844</v>
      </c>
      <c r="I11" s="4">
        <f>(O6/N6)*100</f>
        <v>48.851174934725847</v>
      </c>
      <c r="J11" s="4"/>
      <c r="K11" s="4"/>
      <c r="L11" s="4"/>
      <c r="M11" s="4"/>
      <c r="N11" s="4"/>
      <c r="O11" s="4"/>
    </row>
  </sheetData>
  <mergeCells count="7">
    <mergeCell ref="D8:I8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Figure 1G</vt:lpstr>
      <vt:lpstr>Figure 1H</vt:lpstr>
      <vt:lpstr>Figure 1I</vt:lpstr>
      <vt:lpstr>Figure S1A</vt:lpstr>
      <vt:lpstr>Figure S1G</vt:lpstr>
      <vt:lpstr>Figure S3B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Hop</dc:creator>
  <cp:lastModifiedBy>Hop</cp:lastModifiedBy>
  <dcterms:created xsi:type="dcterms:W3CDTF">2024-08-29T19:41:21Z</dcterms:created>
  <dcterms:modified xsi:type="dcterms:W3CDTF">2025-01-07T07:09:00Z</dcterms:modified>
</cp:coreProperties>
</file>