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8"/>
  <workbookPr/>
  <mc:AlternateContent xmlns:mc="http://schemas.openxmlformats.org/markup-compatibility/2006">
    <mc:Choice Requires="x15">
      <x15ac:absPath xmlns:x15ac="http://schemas.microsoft.com/office/spreadsheetml/2010/11/ac" url="/Users/parvan/University of Michigan Dropbox/Peter Arvan/Docs/Manuscripts-Old/2025/Anoop HRD1/   Revision/"/>
    </mc:Choice>
  </mc:AlternateContent>
  <xr:revisionPtr revIDLastSave="0" documentId="13_ncr:1_{864E4566-4BBE-A04A-BC7F-21160B480DC7}" xr6:coauthVersionLast="47" xr6:coauthVersionMax="47" xr10:uidLastSave="{00000000-0000-0000-0000-000000000000}"/>
  <bookViews>
    <workbookView xWindow="1960" yWindow="760" windowWidth="26220" windowHeight="17400" tabRatio="632" firstSheet="7" activeTab="9" xr2:uid="{00000000-000D-0000-FFFF-FFFF00000000}"/>
  </bookViews>
  <sheets>
    <sheet name="Fig.1A" sheetId="15" r:id="rId1"/>
    <sheet name="Fig. 1B" sheetId="16" r:id="rId2"/>
    <sheet name="Fig.1C" sheetId="12" r:id="rId3"/>
    <sheet name="Fig.1 D" sheetId="36" r:id="rId4"/>
    <sheet name="Fig.1E" sheetId="11" r:id="rId5"/>
    <sheet name="Fig. 2C" sheetId="24" r:id="rId6"/>
    <sheet name="Fig. 2D" sheetId="26" r:id="rId7"/>
    <sheet name="Fig. 2E" sheetId="27" r:id="rId8"/>
    <sheet name="Fig 3C3" sheetId="14" r:id="rId9"/>
    <sheet name="Fig. 5B" sheetId="1" r:id="rId10"/>
    <sheet name="Fig. 6A" sheetId="2" r:id="rId11"/>
    <sheet name="Fig. 6C" sheetId="3" r:id="rId12"/>
    <sheet name="Fig. 6D" sheetId="4" r:id="rId13"/>
    <sheet name="Fig. 6E" sheetId="5" r:id="rId14"/>
    <sheet name="Fig. 6F" sheetId="6" r:id="rId15"/>
    <sheet name="Fig. 6G" sheetId="7" r:id="rId16"/>
    <sheet name="Fig. 7B" sheetId="8" r:id="rId17"/>
    <sheet name="Sheet1" sheetId="37" r:id="rId18"/>
    <sheet name="Fig. S1B" sheetId="18" r:id="rId19"/>
    <sheet name="Fig S1C" sheetId="19" r:id="rId20"/>
    <sheet name="Fig. S1D" sheetId="28" r:id="rId21"/>
    <sheet name="Fig. S2" sheetId="29" r:id="rId22"/>
    <sheet name="Fig S3A" sheetId="13" r:id="rId23"/>
    <sheet name="Fig S3B" sheetId="17" r:id="rId24"/>
    <sheet name="Fig S3C" sheetId="25" r:id="rId25"/>
    <sheet name="Fig. S5" sheetId="9" r:id="rId26"/>
    <sheet name="Fig. S8C" sheetId="30" r:id="rId27"/>
    <sheet name="Fig. S8D" sheetId="31" r:id="rId28"/>
    <sheet name="Fig. S8E" sheetId="32" r:id="rId29"/>
    <sheet name="Fig. S8F" sheetId="33" r:id="rId30"/>
    <sheet name="Fig. S10B" sheetId="10" r:id="rId31"/>
    <sheet name="Fig. S12B" sheetId="34" r:id="rId32"/>
    <sheet name="Fig. S12C" sheetId="35" r:id="rId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5" l="1"/>
  <c r="C13" i="35"/>
  <c r="D14" i="34"/>
  <c r="C14" i="34"/>
  <c r="D14" i="33"/>
  <c r="C14" i="33"/>
  <c r="D13" i="32"/>
  <c r="C13" i="32"/>
  <c r="D13" i="31"/>
  <c r="C13" i="31"/>
  <c r="D12" i="30"/>
  <c r="C12" i="30"/>
  <c r="G601" i="9" l="1"/>
  <c r="G600" i="9"/>
  <c r="O517" i="9"/>
  <c r="O516" i="9"/>
  <c r="I117" i="9"/>
  <c r="I118" i="9" s="1"/>
  <c r="I119" i="9" s="1"/>
  <c r="I120" i="9" s="1"/>
  <c r="I121" i="9" s="1"/>
  <c r="I122" i="9" s="1"/>
  <c r="I123" i="9" s="1"/>
  <c r="I124" i="9" s="1"/>
  <c r="I125" i="9" s="1"/>
  <c r="I126" i="9" s="1"/>
  <c r="I127" i="9" s="1"/>
  <c r="I128" i="9" s="1"/>
  <c r="I129" i="9" s="1"/>
  <c r="I130" i="9" s="1"/>
  <c r="I131" i="9" s="1"/>
  <c r="I132" i="9" s="1"/>
  <c r="I133" i="9" s="1"/>
  <c r="I134" i="9" s="1"/>
  <c r="I135" i="9" s="1"/>
  <c r="I136" i="9" s="1"/>
  <c r="I137" i="9" s="1"/>
  <c r="I138" i="9" s="1"/>
  <c r="I139" i="9" s="1"/>
  <c r="I140" i="9" s="1"/>
  <c r="I141" i="9" s="1"/>
  <c r="I142" i="9" s="1"/>
  <c r="I143" i="9" s="1"/>
  <c r="I144" i="9" s="1"/>
  <c r="I145" i="9" s="1"/>
  <c r="I146" i="9" s="1"/>
  <c r="I147" i="9" s="1"/>
  <c r="I148" i="9" s="1"/>
  <c r="I149" i="9" s="1"/>
  <c r="I150" i="9" s="1"/>
  <c r="I151" i="9" s="1"/>
  <c r="I152" i="9" s="1"/>
  <c r="I153" i="9" s="1"/>
  <c r="I154" i="9" s="1"/>
  <c r="I155" i="9" s="1"/>
  <c r="I156" i="9" s="1"/>
  <c r="I157" i="9" s="1"/>
  <c r="I158" i="9" s="1"/>
  <c r="I159" i="9" s="1"/>
  <c r="I160" i="9" s="1"/>
  <c r="I161" i="9" s="1"/>
  <c r="I162" i="9" s="1"/>
  <c r="I163" i="9" s="1"/>
  <c r="I164" i="9" s="1"/>
  <c r="I165" i="9" s="1"/>
  <c r="I166" i="9" s="1"/>
  <c r="I167" i="9" s="1"/>
  <c r="I168" i="9" s="1"/>
  <c r="I169" i="9" s="1"/>
  <c r="I170" i="9" s="1"/>
  <c r="I171" i="9" s="1"/>
  <c r="I172" i="9" s="1"/>
  <c r="I173" i="9" s="1"/>
  <c r="I174" i="9" s="1"/>
  <c r="I175" i="9" s="1"/>
  <c r="I176" i="9" s="1"/>
  <c r="I177" i="9" s="1"/>
  <c r="I178" i="9" s="1"/>
  <c r="I179" i="9" s="1"/>
  <c r="I180" i="9" s="1"/>
  <c r="I181" i="9" s="1"/>
  <c r="I182" i="9" s="1"/>
  <c r="I183" i="9" s="1"/>
  <c r="I184" i="9" s="1"/>
  <c r="I185" i="9" s="1"/>
  <c r="I186" i="9" s="1"/>
  <c r="I187" i="9" s="1"/>
  <c r="I188" i="9" s="1"/>
  <c r="I189" i="9" s="1"/>
  <c r="I190" i="9" s="1"/>
  <c r="I191" i="9" s="1"/>
  <c r="I192" i="9" s="1"/>
  <c r="I193" i="9" s="1"/>
  <c r="I194" i="9" s="1"/>
  <c r="I195" i="9" s="1"/>
  <c r="I196" i="9" s="1"/>
  <c r="I197" i="9" s="1"/>
  <c r="I198" i="9" s="1"/>
  <c r="I199" i="9" s="1"/>
  <c r="I200" i="9" s="1"/>
  <c r="I201" i="9" s="1"/>
  <c r="I202" i="9" s="1"/>
  <c r="I203" i="9" s="1"/>
  <c r="I204" i="9" s="1"/>
  <c r="I205" i="9" s="1"/>
  <c r="I206" i="9" s="1"/>
  <c r="I207" i="9" s="1"/>
  <c r="I208" i="9" s="1"/>
  <c r="I209" i="9" s="1"/>
  <c r="I210" i="9" s="1"/>
  <c r="I211" i="9" s="1"/>
  <c r="I212" i="9" s="1"/>
  <c r="I213" i="9" s="1"/>
  <c r="I214" i="9" s="1"/>
  <c r="I215" i="9" s="1"/>
  <c r="I216" i="9" s="1"/>
  <c r="I217" i="9" s="1"/>
  <c r="I218" i="9" s="1"/>
  <c r="I219" i="9" s="1"/>
  <c r="I220" i="9" s="1"/>
  <c r="I221" i="9" s="1"/>
  <c r="I222" i="9" s="1"/>
  <c r="I223" i="9" s="1"/>
  <c r="I224" i="9" s="1"/>
  <c r="I225" i="9" s="1"/>
  <c r="I226" i="9" s="1"/>
  <c r="I227" i="9" s="1"/>
  <c r="I228" i="9" s="1"/>
  <c r="I229" i="9" s="1"/>
  <c r="I230" i="9" s="1"/>
  <c r="I231" i="9" s="1"/>
  <c r="I232" i="9" s="1"/>
  <c r="I233" i="9" s="1"/>
  <c r="I234" i="9" s="1"/>
  <c r="I235" i="9" s="1"/>
  <c r="I236" i="9" s="1"/>
  <c r="I237" i="9" s="1"/>
  <c r="I238" i="9" s="1"/>
  <c r="I239" i="9" s="1"/>
  <c r="I240" i="9" s="1"/>
  <c r="I241" i="9" s="1"/>
  <c r="I242" i="9" s="1"/>
  <c r="I243" i="9" s="1"/>
  <c r="I244" i="9" s="1"/>
  <c r="I245" i="9" s="1"/>
  <c r="I246" i="9" s="1"/>
  <c r="I247" i="9" s="1"/>
  <c r="I248" i="9" s="1"/>
  <c r="I249" i="9" s="1"/>
  <c r="I250" i="9" s="1"/>
  <c r="I251" i="9" s="1"/>
  <c r="I252" i="9" s="1"/>
  <c r="I253" i="9" s="1"/>
  <c r="I254" i="9" s="1"/>
  <c r="I255" i="9" s="1"/>
  <c r="I256" i="9" s="1"/>
  <c r="I257" i="9" s="1"/>
  <c r="I258" i="9" s="1"/>
  <c r="I259" i="9" s="1"/>
  <c r="I260" i="9" s="1"/>
  <c r="I261" i="9" s="1"/>
  <c r="I262" i="9" s="1"/>
  <c r="I263" i="9" s="1"/>
  <c r="I264" i="9" s="1"/>
  <c r="I265" i="9" s="1"/>
  <c r="I266" i="9" s="1"/>
  <c r="I267" i="9" s="1"/>
  <c r="I268" i="9" s="1"/>
  <c r="I269" i="9" s="1"/>
  <c r="I270" i="9" s="1"/>
  <c r="I271" i="9" s="1"/>
  <c r="I272" i="9" s="1"/>
  <c r="I273" i="9" s="1"/>
  <c r="I274" i="9" s="1"/>
  <c r="I275" i="9" s="1"/>
  <c r="I276" i="9" s="1"/>
  <c r="I277" i="9" s="1"/>
  <c r="I278" i="9" s="1"/>
  <c r="I279" i="9" s="1"/>
  <c r="I280" i="9" s="1"/>
  <c r="I281" i="9" s="1"/>
  <c r="I282" i="9" s="1"/>
  <c r="I283" i="9" s="1"/>
  <c r="I284" i="9" s="1"/>
  <c r="I285" i="9" s="1"/>
  <c r="I286" i="9" s="1"/>
  <c r="I287" i="9" s="1"/>
  <c r="I288" i="9" s="1"/>
  <c r="I289" i="9" s="1"/>
  <c r="I290" i="9" s="1"/>
  <c r="I291" i="9" s="1"/>
  <c r="I292" i="9" s="1"/>
  <c r="I293" i="9" s="1"/>
  <c r="I294" i="9" s="1"/>
  <c r="I295" i="9" s="1"/>
  <c r="I296" i="9" s="1"/>
  <c r="I297" i="9" s="1"/>
  <c r="I298" i="9" s="1"/>
  <c r="I299" i="9" s="1"/>
  <c r="I300" i="9" s="1"/>
  <c r="I301" i="9" s="1"/>
  <c r="I302" i="9" s="1"/>
  <c r="I303" i="9" s="1"/>
  <c r="I304" i="9" s="1"/>
  <c r="I305" i="9" s="1"/>
  <c r="I306" i="9" s="1"/>
  <c r="I307" i="9" s="1"/>
  <c r="I308" i="9" s="1"/>
  <c r="I309" i="9" s="1"/>
  <c r="I310" i="9" s="1"/>
  <c r="I311" i="9" s="1"/>
  <c r="I312" i="9" s="1"/>
  <c r="I313" i="9" s="1"/>
  <c r="I314" i="9" s="1"/>
  <c r="I315" i="9" s="1"/>
  <c r="I316" i="9" s="1"/>
  <c r="I317" i="9" s="1"/>
  <c r="I318" i="9" s="1"/>
  <c r="I319" i="9" s="1"/>
  <c r="I320" i="9" s="1"/>
  <c r="I321" i="9" s="1"/>
  <c r="I322" i="9" s="1"/>
  <c r="I323" i="9" s="1"/>
  <c r="I324" i="9" s="1"/>
  <c r="I325" i="9" s="1"/>
  <c r="I326" i="9" s="1"/>
  <c r="I327" i="9" s="1"/>
  <c r="I328" i="9" s="1"/>
  <c r="I329" i="9" s="1"/>
  <c r="I330" i="9" s="1"/>
  <c r="I331" i="9" s="1"/>
  <c r="I332" i="9" s="1"/>
  <c r="I333" i="9" s="1"/>
  <c r="I334" i="9" s="1"/>
  <c r="I335" i="9" s="1"/>
  <c r="I336" i="9" s="1"/>
  <c r="I337" i="9" s="1"/>
  <c r="I338" i="9" s="1"/>
  <c r="I339" i="9" s="1"/>
  <c r="I340" i="9" s="1"/>
  <c r="I341" i="9" s="1"/>
  <c r="I342" i="9" s="1"/>
  <c r="I343" i="9" s="1"/>
  <c r="I344" i="9" s="1"/>
  <c r="I345" i="9" s="1"/>
  <c r="I346" i="9" s="1"/>
  <c r="I347" i="9" s="1"/>
  <c r="I348" i="9" s="1"/>
  <c r="I349" i="9" s="1"/>
  <c r="I350" i="9" s="1"/>
  <c r="I351" i="9" s="1"/>
  <c r="I352" i="9" s="1"/>
  <c r="I353" i="9" s="1"/>
  <c r="I354" i="9" s="1"/>
  <c r="I355" i="9" s="1"/>
  <c r="I356" i="9" s="1"/>
  <c r="I357" i="9" s="1"/>
  <c r="I358" i="9" s="1"/>
  <c r="I359" i="9" s="1"/>
  <c r="I360" i="9" s="1"/>
  <c r="I361" i="9" s="1"/>
  <c r="I362" i="9" s="1"/>
  <c r="I363" i="9" s="1"/>
  <c r="I364" i="9" s="1"/>
  <c r="I365" i="9" s="1"/>
  <c r="I366" i="9" s="1"/>
  <c r="I367" i="9" s="1"/>
  <c r="I368" i="9" s="1"/>
  <c r="I369" i="9" s="1"/>
  <c r="I370" i="9" s="1"/>
  <c r="I371" i="9" s="1"/>
  <c r="I372" i="9" s="1"/>
  <c r="I373" i="9" s="1"/>
  <c r="I374" i="9" s="1"/>
  <c r="I375" i="9" s="1"/>
  <c r="I376" i="9" s="1"/>
  <c r="I377" i="9" s="1"/>
  <c r="I378" i="9" s="1"/>
  <c r="I379" i="9" s="1"/>
  <c r="I380" i="9" s="1"/>
  <c r="I381" i="9" s="1"/>
  <c r="I382" i="9" s="1"/>
  <c r="I383" i="9" s="1"/>
  <c r="I384" i="9" s="1"/>
  <c r="I385" i="9" s="1"/>
  <c r="I386" i="9" s="1"/>
  <c r="I387" i="9" s="1"/>
  <c r="I388" i="9" s="1"/>
  <c r="I389" i="9" s="1"/>
  <c r="I390" i="9" s="1"/>
  <c r="I391" i="9" s="1"/>
  <c r="I392" i="9" s="1"/>
  <c r="I393" i="9" s="1"/>
  <c r="I394" i="9" s="1"/>
  <c r="I395" i="9" s="1"/>
  <c r="I396" i="9" s="1"/>
  <c r="I397" i="9" s="1"/>
  <c r="I398" i="9" s="1"/>
  <c r="I399" i="9" s="1"/>
  <c r="I400" i="9" s="1"/>
  <c r="I401" i="9" s="1"/>
  <c r="I402" i="9" s="1"/>
  <c r="I403" i="9" s="1"/>
  <c r="I404" i="9" s="1"/>
  <c r="I405" i="9" s="1"/>
  <c r="I406" i="9" s="1"/>
  <c r="I407" i="9" s="1"/>
  <c r="I408" i="9" s="1"/>
  <c r="I409" i="9" s="1"/>
  <c r="I410" i="9" s="1"/>
  <c r="I411" i="9" s="1"/>
  <c r="I412" i="9" s="1"/>
  <c r="I413" i="9" s="1"/>
  <c r="I414" i="9" s="1"/>
  <c r="I415" i="9" s="1"/>
  <c r="I416" i="9" s="1"/>
  <c r="I417" i="9" s="1"/>
  <c r="I418" i="9" s="1"/>
  <c r="I419" i="9" s="1"/>
  <c r="I420" i="9" s="1"/>
  <c r="I421" i="9" s="1"/>
  <c r="I422" i="9" s="1"/>
  <c r="I423" i="9" s="1"/>
  <c r="I424" i="9" s="1"/>
  <c r="I425" i="9" s="1"/>
  <c r="I426" i="9" s="1"/>
  <c r="I427" i="9" s="1"/>
  <c r="I428" i="9" s="1"/>
  <c r="I429" i="9" s="1"/>
  <c r="I430" i="9" s="1"/>
  <c r="I431" i="9" s="1"/>
  <c r="I432" i="9" s="1"/>
  <c r="I433" i="9" s="1"/>
  <c r="I434" i="9" s="1"/>
  <c r="I435" i="9" s="1"/>
  <c r="I436" i="9" s="1"/>
  <c r="I437" i="9" s="1"/>
  <c r="I438" i="9" s="1"/>
  <c r="I439" i="9" s="1"/>
  <c r="I440" i="9" s="1"/>
  <c r="I441" i="9" s="1"/>
  <c r="I442" i="9" s="1"/>
  <c r="I443" i="9" s="1"/>
  <c r="I444" i="9" s="1"/>
  <c r="I445" i="9" s="1"/>
  <c r="I446" i="9" s="1"/>
  <c r="I447" i="9" s="1"/>
  <c r="I448" i="9" s="1"/>
  <c r="I449" i="9" s="1"/>
  <c r="I450" i="9" s="1"/>
  <c r="I451" i="9" s="1"/>
  <c r="I452" i="9" s="1"/>
  <c r="I453" i="9" s="1"/>
  <c r="I454" i="9" s="1"/>
  <c r="I455" i="9" s="1"/>
  <c r="I456" i="9" s="1"/>
  <c r="I457" i="9" s="1"/>
  <c r="I458" i="9" s="1"/>
  <c r="I459" i="9" s="1"/>
  <c r="I460" i="9" s="1"/>
  <c r="I461" i="9" s="1"/>
  <c r="I462" i="9" s="1"/>
  <c r="I463" i="9" s="1"/>
  <c r="I464" i="9" s="1"/>
  <c r="I465" i="9" s="1"/>
  <c r="I466" i="9" s="1"/>
  <c r="I467" i="9" s="1"/>
  <c r="I468" i="9" s="1"/>
  <c r="I469" i="9" s="1"/>
  <c r="I470" i="9" s="1"/>
  <c r="I471" i="9" s="1"/>
  <c r="I472" i="9" s="1"/>
  <c r="I473" i="9" s="1"/>
  <c r="I474" i="9" s="1"/>
  <c r="I475" i="9" s="1"/>
  <c r="I476" i="9" s="1"/>
  <c r="I477" i="9" s="1"/>
  <c r="I478" i="9" s="1"/>
  <c r="I479" i="9" s="1"/>
  <c r="I480" i="9" s="1"/>
  <c r="I481" i="9" s="1"/>
  <c r="I482" i="9" s="1"/>
  <c r="I483" i="9" s="1"/>
  <c r="I484" i="9" s="1"/>
  <c r="I485" i="9" s="1"/>
  <c r="I486" i="9" s="1"/>
  <c r="I487" i="9" s="1"/>
  <c r="I488" i="9" s="1"/>
  <c r="I489" i="9" s="1"/>
  <c r="I490" i="9" s="1"/>
  <c r="I491" i="9" s="1"/>
  <c r="I492" i="9" s="1"/>
  <c r="I493" i="9" s="1"/>
  <c r="I494" i="9" s="1"/>
  <c r="I495" i="9" s="1"/>
  <c r="I496" i="9" s="1"/>
  <c r="I497" i="9" s="1"/>
  <c r="I498" i="9" s="1"/>
  <c r="I499" i="9" s="1"/>
  <c r="I500" i="9" s="1"/>
  <c r="I501" i="9" s="1"/>
  <c r="I502" i="9" s="1"/>
  <c r="I503" i="9" s="1"/>
  <c r="I504" i="9" s="1"/>
  <c r="I505" i="9" s="1"/>
  <c r="I506" i="9" s="1"/>
  <c r="I507" i="9" s="1"/>
  <c r="I508" i="9" s="1"/>
  <c r="I509" i="9" s="1"/>
  <c r="I510" i="9" s="1"/>
  <c r="I511" i="9" s="1"/>
  <c r="I512" i="9" s="1"/>
  <c r="I513" i="9" s="1"/>
  <c r="I514" i="9" s="1"/>
  <c r="I515" i="9" s="1"/>
  <c r="A31" i="9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M10" i="29"/>
  <c r="M11" i="29" s="1"/>
  <c r="M12" i="29" s="1"/>
  <c r="M13" i="29" s="1"/>
  <c r="M14" i="29" s="1"/>
  <c r="M15" i="29" s="1"/>
  <c r="M16" i="29" s="1"/>
  <c r="M17" i="29" s="1"/>
  <c r="M18" i="29" s="1"/>
  <c r="M19" i="29" s="1"/>
  <c r="M20" i="29" s="1"/>
  <c r="M21" i="29" s="1"/>
  <c r="M22" i="29" s="1"/>
  <c r="M23" i="29" s="1"/>
  <c r="M24" i="29" s="1"/>
  <c r="M25" i="29" s="1"/>
  <c r="M26" i="29" s="1"/>
  <c r="M27" i="29" s="1"/>
  <c r="M28" i="29" s="1"/>
  <c r="M29" i="29" s="1"/>
  <c r="G10" i="29"/>
  <c r="G11" i="29" s="1"/>
  <c r="G12" i="29" s="1"/>
  <c r="G13" i="29" s="1"/>
  <c r="G14" i="29" s="1"/>
  <c r="G15" i="29" s="1"/>
  <c r="G16" i="29" s="1"/>
  <c r="G17" i="29" s="1"/>
  <c r="G18" i="29" s="1"/>
  <c r="G19" i="29" s="1"/>
  <c r="A10" i="29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V9" i="29"/>
  <c r="V10" i="29" s="1"/>
  <c r="V11" i="29" s="1"/>
  <c r="V12" i="29" s="1"/>
  <c r="V13" i="29" s="1"/>
  <c r="V14" i="29" s="1"/>
  <c r="V15" i="29" s="1"/>
  <c r="V16" i="29" s="1"/>
  <c r="V17" i="29" s="1"/>
  <c r="T8" i="29"/>
  <c r="T7" i="29"/>
  <c r="AH6" i="29"/>
  <c r="AH7" i="29" s="1"/>
  <c r="AH8" i="29" s="1"/>
  <c r="AH9" i="29" s="1"/>
  <c r="AH10" i="29" s="1"/>
  <c r="AH11" i="29" s="1"/>
  <c r="AH12" i="29" s="1"/>
  <c r="AH13" i="29" s="1"/>
  <c r="AH14" i="29" s="1"/>
  <c r="AH15" i="29" s="1"/>
  <c r="AH16" i="29" s="1"/>
  <c r="AH17" i="29" s="1"/>
  <c r="T4" i="29"/>
  <c r="T3" i="29"/>
</calcChain>
</file>

<file path=xl/sharedStrings.xml><?xml version="1.0" encoding="utf-8"?>
<sst xmlns="http://schemas.openxmlformats.org/spreadsheetml/2006/main" count="1273" uniqueCount="456">
  <si>
    <t>BIP</t>
  </si>
  <si>
    <t>P58IPK</t>
  </si>
  <si>
    <t>peIf2a</t>
  </si>
  <si>
    <t>Control</t>
  </si>
  <si>
    <t>HKO</t>
  </si>
  <si>
    <t>AVG</t>
  </si>
  <si>
    <t>SD</t>
  </si>
  <si>
    <t>p=0.0256 (*)</t>
  </si>
  <si>
    <t>p=0.0184, *</t>
  </si>
  <si>
    <t>p=0.0159, *</t>
  </si>
  <si>
    <t>TOTAL PROINSULIN</t>
  </si>
  <si>
    <t>Cells</t>
  </si>
  <si>
    <t>Media</t>
  </si>
  <si>
    <t>DMSO</t>
  </si>
  <si>
    <t>LS102</t>
  </si>
  <si>
    <t>Native /Total</t>
  </si>
  <si>
    <t>P = 0.0394</t>
  </si>
  <si>
    <t>*</t>
  </si>
  <si>
    <t>Dimer/Native</t>
  </si>
  <si>
    <t>p = 0.0051</t>
  </si>
  <si>
    <t>**</t>
  </si>
  <si>
    <t>PPI/HSP90</t>
  </si>
  <si>
    <t>DMSO T+MG</t>
  </si>
  <si>
    <t>LS102 T+MG</t>
  </si>
  <si>
    <t>** (p = 0.0049)</t>
  </si>
  <si>
    <t>LS102-mediated LC3-II</t>
  </si>
  <si>
    <t>Scramble</t>
  </si>
  <si>
    <t>∑1R-KD</t>
  </si>
  <si>
    <t>sd</t>
  </si>
  <si>
    <t>* (p = 0.0141)</t>
  </si>
  <si>
    <t>Pulse labeled proinsulin</t>
  </si>
  <si>
    <t>Age (Months)</t>
  </si>
  <si>
    <t>Hrd1KO</t>
  </si>
  <si>
    <t>Random Blood Glucose (mg/dL)</t>
  </si>
  <si>
    <t>HrdfloxHet/Cre (Control)</t>
  </si>
  <si>
    <t>IPGTT (M+F)</t>
  </si>
  <si>
    <t>0 min</t>
  </si>
  <si>
    <t>15 min</t>
  </si>
  <si>
    <t>30 min</t>
  </si>
  <si>
    <t>60 min</t>
  </si>
  <si>
    <t>90 min</t>
  </si>
  <si>
    <t>120 min</t>
  </si>
  <si>
    <t>Time</t>
  </si>
  <si>
    <t>Body Weight</t>
  </si>
  <si>
    <t>Weight(g)</t>
  </si>
  <si>
    <t xml:space="preserve">Control </t>
  </si>
  <si>
    <t>% of Beta cells</t>
  </si>
  <si>
    <t>% of Glucagon cells</t>
  </si>
  <si>
    <t>IPGTT-Male mice</t>
  </si>
  <si>
    <t>IPGTT-Female mice</t>
  </si>
  <si>
    <t>ns (0.3582)</t>
  </si>
  <si>
    <t>* (0.0104)</t>
  </si>
  <si>
    <t>*** (0.0009)</t>
  </si>
  <si>
    <t>Two-way ANOVA (multiple comparison)</t>
  </si>
  <si>
    <t>1.5-30 mo.</t>
  </si>
  <si>
    <t>0.75-1 mo.</t>
  </si>
  <si>
    <t>Fig. 2 C</t>
  </si>
  <si>
    <t xml:space="preserve">Immunoblot </t>
  </si>
  <si>
    <t xml:space="preserve"> quantifications</t>
  </si>
  <si>
    <t>Fig. 2 D</t>
  </si>
  <si>
    <t>Insulin</t>
  </si>
  <si>
    <t>Proinsulin / CypB</t>
  </si>
  <si>
    <t>Fig. 2 E</t>
  </si>
  <si>
    <t>Blood Glucose (mg/dL)</t>
  </si>
  <si>
    <t xml:space="preserve">Fig. S1D </t>
  </si>
  <si>
    <t>In Vitro GSIS</t>
  </si>
  <si>
    <t>2.8 mM</t>
  </si>
  <si>
    <t>16.7 mM</t>
  </si>
  <si>
    <t xml:space="preserve">Fig. S1B </t>
  </si>
  <si>
    <t>Insulin Content</t>
  </si>
  <si>
    <t xml:space="preserve">Proinsulin </t>
  </si>
  <si>
    <t>Fig. S1C</t>
  </si>
  <si>
    <t>SEL1L</t>
  </si>
  <si>
    <t>Fig. S3C</t>
  </si>
  <si>
    <t>IAPP</t>
  </si>
  <si>
    <t>LC3 II (raw-bg)</t>
  </si>
  <si>
    <t>LC3 II/LC3 I</t>
  </si>
  <si>
    <t>Ls102</t>
  </si>
  <si>
    <t>DMSO - 1</t>
  </si>
  <si>
    <t>DMSO - 2</t>
  </si>
  <si>
    <t>DMSO - 3</t>
  </si>
  <si>
    <t>DMSO - 4</t>
  </si>
  <si>
    <t>DMSO - 5</t>
  </si>
  <si>
    <t>DMSO - 6</t>
  </si>
  <si>
    <t>DMSO - 7</t>
  </si>
  <si>
    <t>DMSO - 8</t>
  </si>
  <si>
    <t>DMSO - 9</t>
  </si>
  <si>
    <t>DMSO - 10</t>
  </si>
  <si>
    <t>DMSO - 11</t>
  </si>
  <si>
    <t>DMSO - 12</t>
  </si>
  <si>
    <t>LS102 - 1</t>
  </si>
  <si>
    <t>LS102 - 2</t>
  </si>
  <si>
    <t>LS102 - 3</t>
  </si>
  <si>
    <t>LS102 - 4</t>
  </si>
  <si>
    <t>LS102 - 5</t>
  </si>
  <si>
    <t>LS102 - 6</t>
  </si>
  <si>
    <t>LS102 - 7</t>
  </si>
  <si>
    <t>LS102 - 8</t>
  </si>
  <si>
    <t>LS102 - 9</t>
  </si>
  <si>
    <t>LS102 - 10</t>
  </si>
  <si>
    <t>LS102 - 11</t>
  </si>
  <si>
    <t>LS102 - 12</t>
  </si>
  <si>
    <t>Table Analyzed</t>
  </si>
  <si>
    <t>Data 5</t>
  </si>
  <si>
    <t>Column B</t>
  </si>
  <si>
    <t>vs.</t>
  </si>
  <si>
    <t>Column A</t>
  </si>
  <si>
    <t>Unpaired t test</t>
  </si>
  <si>
    <t>P value</t>
  </si>
  <si>
    <t>&lt;0.0001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</si>
  <si>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</si>
  <si>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</si>
  <si>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</si>
  <si>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</si>
  <si>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</si>
  <si>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</si>
  <si>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t, df</t>
  </si>
  <si>
    <t>t=6.927, df=22</t>
  </si>
  <si>
    <t>LC3 I (raw-bg)</t>
  </si>
  <si>
    <t>How big is the difference?</t>
  </si>
  <si>
    <t>Mean of column A</t>
  </si>
  <si>
    <t>Mean of column B</t>
  </si>
  <si>
    <t>Difference between means (B - A) ± SEM</t>
  </si>
  <si>
    <t>1.649 ± 0.2380</t>
  </si>
  <si>
    <t>95% confidence interval</t>
  </si>
  <si>
    <t>1.155 to 2.142</t>
  </si>
  <si>
    <t>R squared (eta squared)</t>
  </si>
  <si>
    <t>F test to compare variances</t>
  </si>
  <si>
    <t>F, DFn, Dfd</t>
  </si>
  <si>
    <t>2.737, 11, 11</t>
  </si>
  <si>
    <t>ns</t>
  </si>
  <si>
    <t>No</t>
  </si>
  <si>
    <t>Data analyzed</t>
  </si>
  <si>
    <t>Sample size, column A</t>
  </si>
  <si>
    <t>Sample size, column B</t>
  </si>
  <si>
    <t>FIle Name: 15346 21831 Nov 2024</t>
  </si>
  <si>
    <t>KO Group</t>
  </si>
  <si>
    <t>21831 KO</t>
  </si>
  <si>
    <t>15347 KO</t>
  </si>
  <si>
    <t>15478 KO</t>
  </si>
  <si>
    <t>Area (um^2)</t>
  </si>
  <si>
    <t>C Group</t>
  </si>
  <si>
    <t>Prism Calculations</t>
  </si>
  <si>
    <t>Data 1</t>
  </si>
  <si>
    <t>KO</t>
  </si>
  <si>
    <t>Mann Whitney test</t>
  </si>
  <si>
    <t>Exact or approximate P value?</t>
  </si>
  <si>
    <t>Exact</t>
  </si>
  <si>
    <t>Sum of ranks in column A,B</t>
  </si>
  <si>
    <t>1759 , 4569</t>
  </si>
  <si>
    <t>Mann-Whitney U</t>
  </si>
  <si>
    <t>Difference between medians</t>
  </si>
  <si>
    <t>Median of column A</t>
  </si>
  <si>
    <t>6104, n=34</t>
  </si>
  <si>
    <t>Median of column B</t>
  </si>
  <si>
    <t>7540, n=78</t>
  </si>
  <si>
    <t>Difference: Actual</t>
  </si>
  <si>
    <t>Difference: Hodges-Lehmann</t>
  </si>
  <si>
    <t>Data 3</t>
  </si>
  <si>
    <t>HC</t>
  </si>
  <si>
    <t>Approximate</t>
  </si>
  <si>
    <t>1375623 , 501331</t>
  </si>
  <si>
    <t>287.9, n=1016</t>
  </si>
  <si>
    <t>139.5, n=921</t>
  </si>
  <si>
    <t>Proinsulin / Loading Control</t>
  </si>
  <si>
    <t>Human Sample ID</t>
  </si>
  <si>
    <t>Vehicle</t>
  </si>
  <si>
    <t>Average</t>
  </si>
  <si>
    <t>SEM</t>
  </si>
  <si>
    <t>Proinsulin Dimer / Monomer</t>
  </si>
  <si>
    <t>p-value</t>
  </si>
  <si>
    <t>LC3-II / LC3-I</t>
  </si>
  <si>
    <t>p-eIF2alpha / loading control</t>
  </si>
  <si>
    <t>Human Sample Origin</t>
  </si>
  <si>
    <t>Chloroquine</t>
  </si>
  <si>
    <t>LC3-II / Loading Control</t>
  </si>
  <si>
    <t>HrdfloxHet/Cre (M) (mg/dL)</t>
  </si>
  <si>
    <t>HrdfloxHet/Cre (F) (mg/dL)</t>
  </si>
  <si>
    <t>HrdfloxHet/Cre (Control) (mg/dL)</t>
  </si>
  <si>
    <t>In Vivo GSIS</t>
  </si>
  <si>
    <t>0 min</t>
  </si>
  <si>
    <t>15 min</t>
  </si>
  <si>
    <t>30 min</t>
  </si>
  <si>
    <t>60 min</t>
  </si>
  <si>
    <t>90 min</t>
  </si>
  <si>
    <t>120 min</t>
  </si>
  <si>
    <t>Šídák's multiple comparisons test</t>
  </si>
  <si>
    <t>Mean Diff.</t>
  </si>
  <si>
    <t>95.00% CI of diff.</t>
  </si>
  <si>
    <t>Below threshold?</t>
  </si>
  <si>
    <t>Summary</t>
  </si>
  <si>
    <t>Adjusted P Value</t>
  </si>
  <si>
    <r>
      <t>  Control  - Hrd1KO</t>
    </r>
    <r>
      <rPr>
        <b/>
        <sz val="10"/>
        <rFont val="Arial"/>
        <family val="2"/>
        <scheme val="minor"/>
      </rPr>
      <t> </t>
    </r>
  </si>
  <si>
    <t>    0 min</t>
  </si>
  <si>
    <t>0.2024 to 1.065</t>
  </si>
  <si>
    <t>    15 min</t>
  </si>
  <si>
    <t>0.4596 to 1.322</t>
  </si>
  <si>
    <t>    30 min</t>
  </si>
  <si>
    <t>0.2985 to 1.161</t>
  </si>
  <si>
    <t>***</t>
  </si>
  <si>
    <t>    60 min</t>
  </si>
  <si>
    <t>-0.03157 to 0.8306</t>
  </si>
  <si>
    <t>    120 min</t>
  </si>
  <si>
    <t>-0.03906 to 0.8232</t>
  </si>
  <si>
    <t>Test details</t>
  </si>
  <si>
    <t>Mean 1</t>
  </si>
  <si>
    <t>Mean 2</t>
  </si>
  <si>
    <t>SE of diff.</t>
  </si>
  <si>
    <t>N1</t>
  </si>
  <si>
    <t>N2</t>
  </si>
  <si>
    <t>t</t>
  </si>
  <si>
    <t>DF</t>
  </si>
  <si>
    <t>Compare each cell mean with the other cell mean in that row</t>
  </si>
  <si>
    <t>Number of families</t>
  </si>
  <si>
    <t>Number of comparisons per family</t>
  </si>
  <si>
    <t>Alpha</t>
  </si>
  <si>
    <t>Prism</t>
  </si>
  <si>
    <t>2-way ANOVA, Multiple comparision</t>
  </si>
  <si>
    <t>Table Analyzed</t>
  </si>
  <si>
    <t>Fig.2C</t>
  </si>
  <si>
    <t>Column B</t>
  </si>
  <si>
    <t>Column A</t>
  </si>
  <si>
    <t>Unpaired t test</t>
  </si>
  <si>
    <t>    P value</t>
  </si>
  <si>
    <t>    P value summary</t>
  </si>
  <si>
    <t>    Significantly different (P &lt; 0.05)?</t>
  </si>
  <si>
    <t>    One- or two-tailed P value?</t>
  </si>
  <si>
    <t>    t, df</t>
  </si>
  <si>
    <t>t=3.070, df=12</t>
  </si>
  <si>
    <t>How big is the difference?</t>
  </si>
  <si>
    <t>    Mean of column A</t>
  </si>
  <si>
    <t>    Mean of column B</t>
  </si>
  <si>
    <t>    Difference between means (B - A) ± SEM</t>
  </si>
  <si>
    <t>-1.573 ± 0.5124</t>
  </si>
  <si>
    <t>    95% confidence interval</t>
  </si>
  <si>
    <t>-2.690 to -0.4567</t>
  </si>
  <si>
    <t>    R squared (eta squared)</t>
  </si>
  <si>
    <t>F test to compare variances</t>
  </si>
  <si>
    <t>    F, DFn, Dfd</t>
  </si>
  <si>
    <t>4.924, 3, 9</t>
  </si>
  <si>
    <t>Prism details</t>
  </si>
  <si>
    <t>Fig.2D</t>
  </si>
  <si>
    <t>t=2.210, df=12</t>
  </si>
  <si>
    <t>-2.409 ± 1.090</t>
  </si>
  <si>
    <t>-4.784 to -0.03405</t>
  </si>
  <si>
    <t>8.358, 3, 9</t>
  </si>
  <si>
    <t>Fig.3C3 % beta cells</t>
  </si>
  <si>
    <t>t=3.391, df=11</t>
  </si>
  <si>
    <t>-17.72 ± 5.226</t>
  </si>
  <si>
    <t>-29.22 to -6.219</t>
  </si>
  <si>
    <t>3.709, 7, 4</t>
  </si>
  <si>
    <t>Fig.3C3 % glucagon cells</t>
  </si>
  <si>
    <t>17.72 ± 5.226</t>
  </si>
  <si>
    <t>6.219 to 29.22</t>
  </si>
  <si>
    <t>Fig.6A Cells</t>
  </si>
  <si>
    <t>t=0.7692, df=22</t>
  </si>
  <si>
    <t>0.06320 ± 0.08216</t>
  </si>
  <si>
    <t>-0.1072 to 0.2336</t>
  </si>
  <si>
    <t>1.535, 11, 11</t>
  </si>
  <si>
    <t>Fig.6A Media</t>
  </si>
  <si>
    <t>t=1.487, df=22</t>
  </si>
  <si>
    <t>-0.2628 ± 0.1767</t>
  </si>
  <si>
    <t>-0.6293 to 0.1037</t>
  </si>
  <si>
    <t>1.702, 11, 11</t>
  </si>
  <si>
    <t>Fig.6C peIF2a</t>
  </si>
  <si>
    <t>t=3.903, df=22</t>
  </si>
  <si>
    <t>2.993 ± 0.7669</t>
  </si>
  <si>
    <t>1.403 to 4.584</t>
  </si>
  <si>
    <t>30.45, 11, 11</t>
  </si>
  <si>
    <t>Fig.S1 B Insulin Content</t>
  </si>
  <si>
    <t>t=5.328, df=6</t>
  </si>
  <si>
    <t>-5944 ± 1116</t>
  </si>
  <si>
    <t>-8674 to -3214</t>
  </si>
  <si>
    <t>1.590, 3, 3</t>
  </si>
  <si>
    <t>Fig.S1 D 2.8 mM</t>
  </si>
  <si>
    <t>t=0.003177, df=6</t>
  </si>
  <si>
    <t>-0.0003425 ± 0.1078</t>
  </si>
  <si>
    <t>-0.2641 to 0.2634</t>
  </si>
  <si>
    <t>1.833, 3, 3</t>
  </si>
  <si>
    <t>Fig.7B</t>
  </si>
  <si>
    <t>t=3.792, df=8</t>
  </si>
  <si>
    <t>-1.718 ± 0.4532</t>
  </si>
  <si>
    <t>-2.763 to -0.6734</t>
  </si>
  <si>
    <t>43.12, 4, 4</t>
  </si>
  <si>
    <t>Column D</t>
  </si>
  <si>
    <t>Hrd1KO (16.7 mM)</t>
  </si>
  <si>
    <t>Column C</t>
  </si>
  <si>
    <t>Control (16.7 mM)</t>
  </si>
  <si>
    <t>Mann Whitney test</t>
  </si>
  <si>
    <t>    Exact or approximate P value?</t>
  </si>
  <si>
    <t>    Sum of  ranks in column C,D</t>
  </si>
  <si>
    <t>24 , 12</t>
  </si>
  <si>
    <t>    Mann-Whitney U</t>
  </si>
  <si>
    <t>Difference between medians</t>
  </si>
  <si>
    <t>    Median of column C</t>
  </si>
  <si>
    <t>1.475, n=4</t>
  </si>
  <si>
    <t>    Median of column D</t>
  </si>
  <si>
    <t>0.7929, n=4</t>
  </si>
  <si>
    <t>    Difference: Actual</t>
  </si>
  <si>
    <t>    Difference: Hodges-Lehmann</t>
  </si>
  <si>
    <t>Compare cell means with others in its row and its column</t>
  </si>
  <si>
    <t>Number of comparisons per row family</t>
  </si>
  <si>
    <t>Number of comparisons per column family</t>
  </si>
  <si>
    <t>Tukey's multiple comparisons test</t>
  </si>
  <si>
    <t>Predicted (LS) mean diff.</t>
  </si>
  <si>
    <t>  0.75</t>
  </si>
  <si>
    <t>    Hrd1KO vs. HrdfloxHet/Cre</t>
  </si>
  <si>
    <t>-72.89 to 150.6</t>
  </si>
  <si>
    <t>  1</t>
  </si>
  <si>
    <t>-25.32 to 127.5</t>
  </si>
  <si>
    <t>  1.5</t>
  </si>
  <si>
    <t>56.09 to 200.3</t>
  </si>
  <si>
    <t>  2</t>
  </si>
  <si>
    <t>154.6 to 292.7</t>
  </si>
  <si>
    <t>  2.5</t>
  </si>
  <si>
    <t>125.9 to 302.1</t>
  </si>
  <si>
    <t>  3</t>
  </si>
  <si>
    <t>284.3 to 460.1</t>
  </si>
  <si>
    <t>  Hrd1KO</t>
  </si>
  <si>
    <t>    0.75 vs. 1</t>
  </si>
  <si>
    <t>-144.1 to 91.14</t>
  </si>
  <si>
    <t>    0.75 vs. 1.5</t>
  </si>
  <si>
    <t>-208.5 to 23.20</t>
  </si>
  <si>
    <t>    0.75 vs. 2</t>
  </si>
  <si>
    <t>-314.7 to -75.36</t>
  </si>
  <si>
    <t>    0.75 vs. 2.5</t>
  </si>
  <si>
    <t>-326.4 to -45.71</t>
  </si>
  <si>
    <t>    0.75 vs. 3</t>
  </si>
  <si>
    <t>-484.8 to -217.2</t>
  </si>
  <si>
    <t>    1 vs. 1.5</t>
  </si>
  <si>
    <t>-162.9 to 30.54</t>
  </si>
  <si>
    <t>    1 vs. 2</t>
  </si>
  <si>
    <t>-269.8 to -67.31</t>
  </si>
  <si>
    <t>    1 vs. 2.5</t>
  </si>
  <si>
    <t>-284.6 to -34.57</t>
  </si>
  <si>
    <t>    1 vs. 3</t>
  </si>
  <si>
    <t>-442.1 to -206.9</t>
  </si>
  <si>
    <t>    1.5 vs. 2</t>
  </si>
  <si>
    <t>-201.6 to -3.140</t>
  </si>
  <si>
    <t>    1.5 vs. 2.5</t>
  </si>
  <si>
    <t>-216.7 to 29.99</t>
  </si>
  <si>
    <t>    1.5 vs. 3</t>
  </si>
  <si>
    <t>-374.2 to -142.5</t>
  </si>
  <si>
    <t>    2 vs. 2.5</t>
  </si>
  <si>
    <t>-117.9 to 135.9</t>
  </si>
  <si>
    <t>&gt;0.9999</t>
  </si>
  <si>
    <t>    2 vs. 3</t>
  </si>
  <si>
    <t>-275.6 to -36.30</t>
  </si>
  <si>
    <t>    2.5 vs. 3</t>
  </si>
  <si>
    <t>-305.3 to -24.64</t>
  </si>
  <si>
    <t>  HrdfloxHet/Cre</t>
  </si>
  <si>
    <t>-174.2 to 145.7</t>
  </si>
  <si>
    <t>-160.2 to 153.6</t>
  </si>
  <si>
    <t>-161.2 to 140.7</t>
  </si>
  <si>
    <t>-165.4 to 143.6</t>
  </si>
  <si>
    <t>-177.6 to 142.3</t>
  </si>
  <si>
    <t>-109.0 to 130.9</t>
  </si>
  <si>
    <t>-108.0 to 116.1</t>
  </si>
  <si>
    <t>-113.4 to 120.1</t>
  </si>
  <si>
    <t>-127.3 to 120.4</t>
  </si>
  <si>
    <t>-114.6 to 100.8</t>
  </si>
  <si>
    <t>-120.2 to 105.0</t>
  </si>
  <si>
    <t>-134.3 to 105.6</t>
  </si>
  <si>
    <t>-104.8 to 103.5</t>
  </si>
  <si>
    <t>-119.5 to 104.6</t>
  </si>
  <si>
    <t>-123.6 to 110.0</t>
  </si>
  <si>
    <t>Predicted (LS) mean 1</t>
  </si>
  <si>
    <t>Predicted (LS) mean 2</t>
  </si>
  <si>
    <t>q</t>
  </si>
  <si>
    <t>Prism details 2-way ANOVA Multiple comparision</t>
  </si>
  <si>
    <t>  Hrd1KO - HrdfloxHet/Cre</t>
  </si>
  <si>
    <t>    0.9</t>
  </si>
  <si>
    <t>-6.763 to 0.2902</t>
  </si>
  <si>
    <t>    1.2</t>
  </si>
  <si>
    <t>-9.623 to 2.073</t>
  </si>
  <si>
    <t>    1.9</t>
  </si>
  <si>
    <t>-9.362 to 1.005</t>
  </si>
  <si>
    <t>    2.4</t>
  </si>
  <si>
    <t>-11.11 to -0.4281</t>
  </si>
  <si>
    <t>    3.4</t>
  </si>
  <si>
    <t>-13.82 to -0.3138</t>
  </si>
  <si>
    <t>Prism details 2-way ANOVA, Multiple comparision</t>
  </si>
  <si>
    <t>Fig.S3 C</t>
  </si>
  <si>
    <t>t=4.221, df=10</t>
  </si>
  <si>
    <t>-0.6032 ± 0.1429</t>
  </si>
  <si>
    <t>-0.9215 to -0.2848</t>
  </si>
  <si>
    <t>2.814, 5, 5</t>
  </si>
  <si>
    <t>Prism Details</t>
  </si>
  <si>
    <t>Serum Insulin / Glucose Ratio</t>
  </si>
  <si>
    <t>Glucose Values</t>
  </si>
  <si>
    <t>Blood Glucose Values</t>
  </si>
  <si>
    <t>Insulin by ELISA</t>
  </si>
  <si>
    <t>beta-Hrd1KO</t>
  </si>
  <si>
    <t>beta-Hrd1KO (mg/dL)</t>
  </si>
  <si>
    <t>beta-Hrd1-KO (F) (mg/dL)</t>
  </si>
  <si>
    <t>beta-Hrd1-KO (M) (mg/dL)</t>
  </si>
  <si>
    <t>Figure 1A</t>
  </si>
  <si>
    <t>Figure 1B</t>
  </si>
  <si>
    <t>Figure 1C</t>
  </si>
  <si>
    <t>Figure 1D</t>
  </si>
  <si>
    <t>Figure 1E</t>
  </si>
  <si>
    <r>
      <rPr>
        <b/>
        <sz val="10"/>
        <color rgb="FF000000"/>
        <rFont val="Arial"/>
        <family val="2"/>
        <scheme val="minor"/>
      </rPr>
      <t>Insulin</t>
    </r>
    <r>
      <rPr>
        <sz val="10"/>
        <color rgb="FF000000"/>
        <rFont val="Arial"/>
        <family val="2"/>
        <scheme val="minor"/>
      </rPr>
      <t xml:space="preserve"> / CypB</t>
    </r>
  </si>
  <si>
    <t>Figure 3C3</t>
  </si>
  <si>
    <t>Figure 5B</t>
  </si>
  <si>
    <t>bet-Hrd1-KO</t>
  </si>
  <si>
    <t>beta-Hrd1-KO</t>
  </si>
  <si>
    <t>Figure 6A</t>
  </si>
  <si>
    <t>Figure 6C</t>
  </si>
  <si>
    <t>Figure 6D</t>
  </si>
  <si>
    <t>Nonreduced Proinsulin:</t>
  </si>
  <si>
    <t>Figure 6E</t>
  </si>
  <si>
    <t>Figure 6F</t>
  </si>
  <si>
    <t>FIGURE 6G</t>
  </si>
  <si>
    <t>Figure 7B</t>
  </si>
  <si>
    <t>Data Analyzed</t>
  </si>
  <si>
    <t>Fig.S1 C </t>
  </si>
  <si>
    <t>set to 1.0</t>
  </si>
  <si>
    <t>Unpaired t test with Welch's correction</t>
  </si>
  <si>
    <t>    Welch-corrected  t, df</t>
  </si>
  <si>
    <t>t=4.830, df=3.000</t>
  </si>
  <si>
    <t>6.218 ± 1.287</t>
  </si>
  <si>
    <t>2.121 to 10.32</t>
  </si>
  <si>
    <t>Infinity, 3, 3</t>
  </si>
  <si>
    <t>In vitro GSIS beta-Hrd1-KO 1/29/2025</t>
  </si>
  <si>
    <t>FIle Name: 15347 15348</t>
  </si>
  <si>
    <t>FIle Name: 15478 15382</t>
  </si>
  <si>
    <t>FIGURE S2</t>
  </si>
  <si>
    <t>15346 Control</t>
  </si>
  <si>
    <t>15348 Control</t>
  </si>
  <si>
    <t>15382 Control</t>
  </si>
  <si>
    <t>Figure S3A</t>
  </si>
  <si>
    <t>Figure S3B</t>
  </si>
  <si>
    <t>Diameter (nm)</t>
  </si>
  <si>
    <t>Figure S5</t>
  </si>
  <si>
    <t>Figure S8F</t>
  </si>
  <si>
    <t>Figure S8E</t>
  </si>
  <si>
    <t>Figure S8D</t>
  </si>
  <si>
    <t>Figure S8C</t>
  </si>
  <si>
    <t>Figure S10B</t>
  </si>
  <si>
    <t>Figure S12B</t>
  </si>
  <si>
    <t>Figure S12C</t>
  </si>
  <si>
    <t>Human Islets (from Prodo Labs)</t>
  </si>
  <si>
    <t>Human Islet prep M023</t>
  </si>
  <si>
    <t>Human Islet prep M024</t>
  </si>
  <si>
    <t>Human Islet prep M021</t>
  </si>
  <si>
    <t>pre M021 sample 2</t>
  </si>
  <si>
    <t>Human Islet prep M011</t>
  </si>
  <si>
    <t>Human Islet prep M013</t>
  </si>
  <si>
    <t>Human Islet prep M015</t>
  </si>
  <si>
    <t>Human Islet prep M017</t>
  </si>
  <si>
    <t>Human Islet prep M020</t>
  </si>
  <si>
    <t>phospho-eIF2α per HSP90</t>
  </si>
  <si>
    <t>(pre)PROINSULIN SYNTHESIS</t>
  </si>
  <si>
    <t>Z$</t>
  </si>
  <si>
    <t>Human Islets (Prodo Labs #1)</t>
  </si>
  <si>
    <t>Human Islets (Prodo Labs #2)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</si>
</sst>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3" x14ac:knownFonts="1">
    <font>
      <sz val="10"/>
      <color rgb="FF000000"/>
      <name val="Arial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  <scheme val="minor"/>
    </font>
    <font>
      <b/>
      <sz val="11"/>
      <color rgb="FF1155CC"/>
      <name val="Arial"/>
      <family val="2"/>
    </font>
    <font>
      <sz val="11"/>
      <color rgb="FF1155CC"/>
      <name val="Aptos Narrow"/>
    </font>
    <font>
      <sz val="11"/>
      <color theme="1"/>
      <name val="Aptos Narrow"/>
    </font>
    <font>
      <b/>
      <sz val="10"/>
      <color theme="1"/>
      <name val="Arial"/>
      <family val="2"/>
      <scheme val="minor"/>
    </font>
    <font>
      <b/>
      <sz val="11"/>
      <color rgb="FF153D64"/>
      <name val="Aptos Narrow"/>
    </font>
    <font>
      <sz val="11"/>
      <color rgb="FF153D64"/>
      <name val="Aptos Narrow"/>
    </font>
    <font>
      <b/>
      <sz val="11"/>
      <color rgb="FF156082"/>
      <name val="Aptos Narrow"/>
    </font>
    <font>
      <b/>
      <sz val="11"/>
      <color rgb="FF156082"/>
      <name val="Arial"/>
      <family val="2"/>
    </font>
    <font>
      <sz val="11"/>
      <color rgb="FF156082"/>
      <name val="Aptos Narrow"/>
    </font>
    <font>
      <sz val="11"/>
      <color theme="1"/>
      <name val="Aptos Narrow"/>
    </font>
    <font>
      <sz val="11"/>
      <color rgb="FFFF0000"/>
      <name val="Aptos Narrow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b/>
      <sz val="10"/>
      <color theme="4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name val="Arial"/>
      <family val="2"/>
      <scheme val="minor"/>
    </font>
    <font>
      <sz val="12"/>
      <color rgb="FF222222"/>
      <name val="Aptos Narrow"/>
      <family val="2"/>
    </font>
    <font>
      <b/>
      <sz val="10"/>
      <color rgb="FF0070C0"/>
      <name val="Arial (Body)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0" fontId="19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7" fillId="0" borderId="0" xfId="0" applyFont="1"/>
    <xf numFmtId="0" fontId="15" fillId="0" borderId="0" xfId="0" applyFont="1"/>
    <xf numFmtId="0" fontId="25" fillId="0" borderId="0" xfId="0" applyFont="1"/>
    <xf numFmtId="0" fontId="25" fillId="0" borderId="0" xfId="0" applyFont="1" applyAlignment="1">
      <alignment horizontal="righ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8" fillId="0" borderId="2" xfId="0" applyFont="1" applyBorder="1" applyAlignment="1">
      <alignment horizontal="center"/>
    </xf>
    <xf numFmtId="0" fontId="27" fillId="0" borderId="2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64" fontId="30" fillId="0" borderId="0" xfId="0" applyNumberFormat="1" applyFont="1"/>
    <xf numFmtId="164" fontId="29" fillId="0" borderId="0" xfId="0" applyNumberFormat="1" applyFont="1"/>
    <xf numFmtId="0" fontId="30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9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0" fontId="31" fillId="2" borderId="3" xfId="0" applyFont="1" applyFill="1" applyBorder="1" applyAlignment="1">
      <alignment horizontal="right" vertical="center" wrapText="1"/>
    </xf>
    <xf numFmtId="0" fontId="31" fillId="2" borderId="4" xfId="0" applyFont="1" applyFill="1" applyBorder="1" applyAlignment="1">
      <alignment horizontal="right" vertical="center" wrapText="1"/>
    </xf>
    <xf numFmtId="0" fontId="32" fillId="0" borderId="0" xfId="0" applyFont="1"/>
    <xf numFmtId="0" fontId="26" fillId="3" borderId="0" xfId="0" applyFont="1" applyFill="1"/>
    <xf numFmtId="0" fontId="19" fillId="3" borderId="0" xfId="0" applyFont="1" applyFill="1"/>
    <xf numFmtId="0" fontId="21" fillId="3" borderId="0" xfId="0" applyFont="1" applyFill="1"/>
    <xf numFmtId="0" fontId="29" fillId="3" borderId="0" xfId="0" applyFon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485761</xdr:colOff>
      <xdr:row>10</xdr:row>
      <xdr:rowOff>68263</xdr:rowOff>
    </xdr:from>
    <xdr:to>
      <xdr:col>7</xdr:col>
      <xdr:colOff>600075</xdr:colOff>
      <xdr:row>10</xdr:row>
      <xdr:rowOff>70230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CxnSpPr/>
      </xdr:nvCxnSpPr>
      <xdr:spPr>
        <a:xfrm flipV="1">
          <a:off x="3850968" y="1706973"/>
          <a:ext cx="1460397" cy="196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333375</xdr:colOff>
      <xdr:row>12</xdr:row>
      <xdr:rowOff>57150</xdr:rowOff>
    </xdr:from>
    <xdr:to>
      <xdr:col>5</xdr:col>
      <xdr:colOff>600075</xdr:colOff>
      <xdr:row>12</xdr:row>
      <xdr:rowOff>58738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CxnSpPr/>
      </xdr:nvCxnSpPr>
      <xdr:spPr>
        <a:xfrm>
          <a:off x="2771775" y="2000250"/>
          <a:ext cx="8763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368493</xdr:colOff>
      <xdr:row>14</xdr:row>
      <xdr:rowOff>158018</xdr:rowOff>
    </xdr:from>
    <xdr:to>
      <xdr:col>7</xdr:col>
      <xdr:colOff>555994</xdr:colOff>
      <xdr:row>15</xdr:row>
      <xdr:rowOff>9525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CxnSpPr/>
      </xdr:nvCxnSpPr>
      <xdr:spPr>
        <a:xfrm flipV="1">
          <a:off x="3060659" y="2452212"/>
          <a:ext cx="2206625" cy="153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368727</xdr:colOff>
      <xdr:row>15</xdr:row>
      <xdr:rowOff>6087</xdr:rowOff>
    </xdr:from>
    <xdr:to>
      <xdr:col>7</xdr:col>
      <xdr:colOff>556228</xdr:colOff>
      <xdr:row>15</xdr:row>
      <xdr:rowOff>21465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734CA527-8768-7B41-834A-BE962F85CE03}"/>
            </a:ext>
          </a:extLst>
        </xdr:cNvPr>
        <xdr:cNvCxnSpPr/>
      </xdr:nvCxnSpPr>
      <xdr:spPr>
        <a:xfrm flipV="1">
          <a:off x="3060893" y="2464152"/>
          <a:ext cx="2206625" cy="153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368961</xdr:colOff>
      <xdr:row>15</xdr:row>
      <xdr:rowOff>18026</xdr:rowOff>
    </xdr:from>
    <xdr:to>
      <xdr:col>7</xdr:col>
      <xdr:colOff>556462</xdr:colOff>
      <xdr:row>15</xdr:row>
      <xdr:rowOff>33404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CD4E1AB-B81E-7440-9504-D49C052A8E8E}"/>
            </a:ext>
          </a:extLst>
        </xdr:cNvPr>
        <xdr:cNvCxnSpPr/>
      </xdr:nvCxnSpPr>
      <xdr:spPr>
        <a:xfrm flipV="1">
          <a:off x="3061127" y="2476091"/>
          <a:ext cx="2206625" cy="153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7"/>
  <sheetViews>
    <sheetView workbookViewId="0">
      <selection activeCell="E1" sqref="E1"/>
    </sheetView>
  </sheetViews>
  <sheetFormatPr baseColWidth="10" defaultColWidth="8.83203125" defaultRowHeight="13" x14ac:dyDescent="0.15"/>
  <sheetData>
    <row r="1" spans="2:12" x14ac:dyDescent="0.15">
      <c r="D1" s="55" t="s">
        <v>396</v>
      </c>
    </row>
    <row r="2" spans="2:12" x14ac:dyDescent="0.15">
      <c r="F2" t="s">
        <v>48</v>
      </c>
      <c r="H2" s="22" t="s">
        <v>389</v>
      </c>
    </row>
    <row r="4" spans="2:12" x14ac:dyDescent="0.15">
      <c r="B4" t="s">
        <v>42</v>
      </c>
      <c r="F4" s="18" t="s">
        <v>395</v>
      </c>
    </row>
    <row r="6" spans="2:12" x14ac:dyDescent="0.15">
      <c r="B6" t="s">
        <v>36</v>
      </c>
      <c r="C6" s="17">
        <v>224</v>
      </c>
      <c r="D6" s="17">
        <v>140</v>
      </c>
      <c r="E6" s="17">
        <v>114</v>
      </c>
      <c r="F6" s="17"/>
      <c r="G6" s="17">
        <v>159</v>
      </c>
      <c r="H6" s="17">
        <v>122</v>
      </c>
      <c r="I6" s="17">
        <v>167</v>
      </c>
      <c r="J6" s="17">
        <v>143</v>
      </c>
      <c r="K6" s="17">
        <v>147</v>
      </c>
      <c r="L6" s="17">
        <v>179</v>
      </c>
    </row>
    <row r="7" spans="2:12" x14ac:dyDescent="0.15">
      <c r="B7" t="s">
        <v>37</v>
      </c>
      <c r="C7" s="17">
        <v>400</v>
      </c>
      <c r="D7" s="17">
        <v>403</v>
      </c>
      <c r="E7" s="17">
        <v>272</v>
      </c>
      <c r="F7" s="17"/>
      <c r="G7" s="17">
        <v>350</v>
      </c>
      <c r="H7" s="17">
        <v>297</v>
      </c>
      <c r="I7" s="17">
        <v>383</v>
      </c>
      <c r="J7" s="17">
        <v>391</v>
      </c>
      <c r="K7" s="17">
        <v>484</v>
      </c>
      <c r="L7" s="17">
        <v>429</v>
      </c>
    </row>
    <row r="8" spans="2:12" x14ac:dyDescent="0.15">
      <c r="B8" t="s">
        <v>38</v>
      </c>
      <c r="C8" s="17">
        <v>397</v>
      </c>
      <c r="D8" s="17">
        <v>328</v>
      </c>
      <c r="E8" s="17">
        <v>360</v>
      </c>
      <c r="F8" s="17"/>
      <c r="G8" s="17">
        <v>254</v>
      </c>
      <c r="H8" s="17">
        <v>176</v>
      </c>
      <c r="I8" s="17">
        <v>284</v>
      </c>
      <c r="J8" s="17">
        <v>551</v>
      </c>
      <c r="K8" s="17">
        <v>495</v>
      </c>
      <c r="L8" s="17">
        <v>443</v>
      </c>
    </row>
    <row r="9" spans="2:12" x14ac:dyDescent="0.15"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2:12" x14ac:dyDescent="0.15">
      <c r="B10" t="s">
        <v>39</v>
      </c>
      <c r="C10" s="17">
        <v>291</v>
      </c>
      <c r="D10" s="17">
        <v>225</v>
      </c>
      <c r="E10" s="17">
        <v>268</v>
      </c>
      <c r="F10" s="17"/>
      <c r="G10" s="17">
        <v>284</v>
      </c>
      <c r="H10" s="17">
        <v>131</v>
      </c>
      <c r="I10" s="17">
        <v>179</v>
      </c>
      <c r="J10" s="17">
        <v>380</v>
      </c>
      <c r="K10" s="17">
        <v>239</v>
      </c>
      <c r="L10" s="17">
        <v>218</v>
      </c>
    </row>
    <row r="11" spans="2:12" x14ac:dyDescent="0.15"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x14ac:dyDescent="0.15">
      <c r="B12" t="s">
        <v>40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2:12" x14ac:dyDescent="0.15"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2:12" x14ac:dyDescent="0.15">
      <c r="B14" t="s">
        <v>41</v>
      </c>
      <c r="C14" s="17">
        <v>178</v>
      </c>
      <c r="D14" s="17">
        <v>138</v>
      </c>
      <c r="E14" s="17">
        <v>174</v>
      </c>
      <c r="F14" s="17"/>
      <c r="G14" s="17">
        <v>138</v>
      </c>
      <c r="H14" s="17">
        <v>111</v>
      </c>
      <c r="I14" s="17">
        <v>153</v>
      </c>
      <c r="J14" s="17">
        <v>185</v>
      </c>
      <c r="K14" s="17">
        <v>191</v>
      </c>
      <c r="L14" s="17">
        <v>132</v>
      </c>
    </row>
    <row r="17" spans="2:14" x14ac:dyDescent="0.15">
      <c r="F17" s="18" t="s">
        <v>176</v>
      </c>
      <c r="H17" s="22" t="s">
        <v>389</v>
      </c>
    </row>
    <row r="19" spans="2:14" x14ac:dyDescent="0.15">
      <c r="B19" t="s">
        <v>36</v>
      </c>
      <c r="C19" s="17">
        <v>120</v>
      </c>
      <c r="D19" s="17">
        <v>65</v>
      </c>
      <c r="E19" s="17">
        <v>89</v>
      </c>
      <c r="F19" s="17">
        <v>140</v>
      </c>
      <c r="G19" s="17">
        <v>127</v>
      </c>
      <c r="H19" s="17">
        <v>81</v>
      </c>
      <c r="I19" s="17">
        <v>109</v>
      </c>
      <c r="J19" s="17">
        <v>132</v>
      </c>
      <c r="K19" s="17">
        <v>134</v>
      </c>
      <c r="L19" s="17">
        <v>111</v>
      </c>
      <c r="M19" s="17">
        <v>85</v>
      </c>
      <c r="N19" s="17">
        <v>111</v>
      </c>
    </row>
    <row r="20" spans="2:14" x14ac:dyDescent="0.15">
      <c r="B20" t="s">
        <v>37</v>
      </c>
      <c r="C20" s="17">
        <v>301</v>
      </c>
      <c r="D20" s="17">
        <v>178</v>
      </c>
      <c r="E20" s="17">
        <v>125</v>
      </c>
      <c r="F20" s="17">
        <v>230</v>
      </c>
      <c r="G20" s="17">
        <v>186</v>
      </c>
      <c r="H20" s="17">
        <v>192</v>
      </c>
      <c r="I20" s="17">
        <v>293</v>
      </c>
      <c r="J20" s="17">
        <v>238</v>
      </c>
      <c r="K20" s="17">
        <v>192</v>
      </c>
      <c r="L20" s="17">
        <v>277</v>
      </c>
      <c r="M20" s="17">
        <v>295</v>
      </c>
      <c r="N20" s="17">
        <v>285</v>
      </c>
    </row>
    <row r="21" spans="2:14" x14ac:dyDescent="0.15">
      <c r="B21" t="s">
        <v>38</v>
      </c>
      <c r="C21" s="17">
        <v>162</v>
      </c>
      <c r="D21" s="17">
        <v>132</v>
      </c>
      <c r="E21" s="17">
        <v>114</v>
      </c>
      <c r="F21" s="17">
        <v>195</v>
      </c>
      <c r="G21" s="17">
        <v>166</v>
      </c>
      <c r="H21" s="17">
        <v>155</v>
      </c>
      <c r="I21" s="17">
        <v>260</v>
      </c>
      <c r="J21" s="17">
        <v>129</v>
      </c>
      <c r="K21" s="17">
        <v>148</v>
      </c>
      <c r="L21" s="17">
        <v>167</v>
      </c>
      <c r="M21" s="17">
        <v>230</v>
      </c>
      <c r="N21" s="17">
        <v>210</v>
      </c>
    </row>
    <row r="22" spans="2:14" x14ac:dyDescent="0.15"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2:14" x14ac:dyDescent="0.15">
      <c r="B23" t="s">
        <v>39</v>
      </c>
      <c r="C23" s="17">
        <v>140</v>
      </c>
      <c r="D23" s="17">
        <v>88</v>
      </c>
      <c r="E23" s="17">
        <v>95</v>
      </c>
      <c r="F23" s="17">
        <v>131</v>
      </c>
      <c r="G23" s="17">
        <v>110</v>
      </c>
      <c r="H23" s="17">
        <v>117</v>
      </c>
      <c r="I23" s="17">
        <v>127</v>
      </c>
      <c r="J23" s="17">
        <v>94</v>
      </c>
      <c r="K23" s="17">
        <v>94</v>
      </c>
      <c r="L23" s="17">
        <v>103</v>
      </c>
      <c r="M23" s="17">
        <v>117</v>
      </c>
      <c r="N23" s="17">
        <v>133</v>
      </c>
    </row>
    <row r="24" spans="2:14" x14ac:dyDescent="0.15"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2:14" x14ac:dyDescent="0.15">
      <c r="B25" t="s">
        <v>40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2:14" x14ac:dyDescent="0.15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2:14" x14ac:dyDescent="0.15">
      <c r="B27" t="s">
        <v>41</v>
      </c>
      <c r="C27" s="17">
        <v>100</v>
      </c>
      <c r="D27" s="17">
        <v>72</v>
      </c>
      <c r="E27" s="17">
        <v>85</v>
      </c>
      <c r="F27" s="17">
        <v>108</v>
      </c>
      <c r="G27" s="17">
        <v>99</v>
      </c>
      <c r="H27" s="17">
        <v>86</v>
      </c>
      <c r="I27" s="17">
        <v>105</v>
      </c>
      <c r="J27" s="17">
        <v>78</v>
      </c>
      <c r="K27" s="17">
        <v>77</v>
      </c>
      <c r="L27" s="17">
        <v>106</v>
      </c>
      <c r="M27" s="17">
        <v>91</v>
      </c>
      <c r="N27" s="17">
        <v>119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B2:M12"/>
  <sheetViews>
    <sheetView tabSelected="1" workbookViewId="0">
      <selection activeCell="Q41" sqref="Q41"/>
    </sheetView>
  </sheetViews>
  <sheetFormatPr baseColWidth="10" defaultColWidth="12.6640625" defaultRowHeight="15.75" customHeight="1" x14ac:dyDescent="0.15"/>
  <sheetData>
    <row r="2" spans="2:13" ht="15.75" customHeight="1" x14ac:dyDescent="0.15">
      <c r="D2" s="55" t="s">
        <v>403</v>
      </c>
    </row>
    <row r="3" spans="2:13" ht="15.75" customHeight="1" x14ac:dyDescent="0.2">
      <c r="B3" s="1"/>
      <c r="C3" s="2"/>
      <c r="D3" s="2"/>
      <c r="E3" s="2"/>
      <c r="F3" s="2"/>
      <c r="G3" s="2"/>
      <c r="H3" s="2"/>
      <c r="I3" s="2"/>
      <c r="J3" s="2"/>
      <c r="L3" s="2"/>
      <c r="M3" s="2"/>
    </row>
    <row r="4" spans="2:13" ht="15.75" customHeight="1" x14ac:dyDescent="0.2">
      <c r="B4" s="2"/>
      <c r="C4" s="2"/>
      <c r="D4" s="3" t="s">
        <v>0</v>
      </c>
      <c r="E4" s="2"/>
      <c r="F4" s="2"/>
      <c r="G4" s="2"/>
      <c r="H4" s="3" t="s">
        <v>1</v>
      </c>
      <c r="I4" s="2"/>
      <c r="J4" s="2"/>
      <c r="L4" s="3" t="s">
        <v>2</v>
      </c>
      <c r="M4" s="2"/>
    </row>
    <row r="5" spans="2:13" ht="15.75" customHeight="1" x14ac:dyDescent="0.2">
      <c r="B5" s="2"/>
      <c r="C5" s="2"/>
      <c r="D5" s="2" t="s">
        <v>3</v>
      </c>
      <c r="E5" s="2" t="s">
        <v>404</v>
      </c>
      <c r="F5" s="2"/>
      <c r="G5" s="2"/>
      <c r="H5" s="2" t="s">
        <v>3</v>
      </c>
      <c r="I5" s="2" t="s">
        <v>405</v>
      </c>
      <c r="J5" s="2"/>
      <c r="L5" s="2" t="s">
        <v>3</v>
      </c>
      <c r="M5" s="2" t="s">
        <v>405</v>
      </c>
    </row>
    <row r="6" spans="2:13" ht="15.75" customHeight="1" x14ac:dyDescent="0.2">
      <c r="B6" s="2"/>
      <c r="C6" s="2"/>
      <c r="D6" s="4">
        <v>1.140532155</v>
      </c>
      <c r="E6" s="4">
        <v>7.4622297580000003</v>
      </c>
      <c r="F6" s="2"/>
      <c r="G6" s="2"/>
      <c r="H6" s="4">
        <v>0.90846407169999999</v>
      </c>
      <c r="I6" s="4">
        <v>2.4751208400000002</v>
      </c>
      <c r="J6" s="2"/>
      <c r="L6" s="4">
        <v>0.28818462210000001</v>
      </c>
      <c r="M6" s="4">
        <v>2.4515114630000001</v>
      </c>
    </row>
    <row r="7" spans="2:13" ht="15.75" customHeight="1" x14ac:dyDescent="0.2">
      <c r="B7" s="2"/>
      <c r="C7" s="2"/>
      <c r="D7" s="4">
        <v>0.9936659887</v>
      </c>
      <c r="E7" s="4">
        <v>3.4852053550000002</v>
      </c>
      <c r="F7" s="2"/>
      <c r="G7" s="2"/>
      <c r="H7" s="4">
        <v>0.87452993400000001</v>
      </c>
      <c r="I7" s="4">
        <v>2.4995464869999999</v>
      </c>
      <c r="J7" s="2"/>
      <c r="L7" s="4">
        <v>1.281597686</v>
      </c>
      <c r="M7" s="4">
        <v>2.1643056220000001</v>
      </c>
    </row>
    <row r="8" spans="2:13" ht="15.75" customHeight="1" x14ac:dyDescent="0.2">
      <c r="B8" s="2"/>
      <c r="C8" s="2"/>
      <c r="D8" s="4">
        <v>0.86580185600000004</v>
      </c>
      <c r="E8" s="4">
        <v>7.5744902989999998</v>
      </c>
      <c r="F8" s="2"/>
      <c r="G8" s="2"/>
      <c r="H8" s="4">
        <v>1.217005994</v>
      </c>
      <c r="I8" s="4">
        <v>3.9154195899999999</v>
      </c>
      <c r="J8" s="2"/>
      <c r="L8" s="4">
        <v>1.430217692</v>
      </c>
      <c r="M8" s="4">
        <v>3.1037455039999999</v>
      </c>
    </row>
    <row r="9" spans="2:13" ht="15.75" customHeight="1" x14ac:dyDescent="0.2">
      <c r="B9" s="2"/>
      <c r="C9" s="2" t="s">
        <v>5</v>
      </c>
      <c r="D9" s="4">
        <v>1</v>
      </c>
      <c r="E9" s="4">
        <v>6.1739751370000002</v>
      </c>
      <c r="F9" s="2"/>
      <c r="G9" s="2" t="s">
        <v>5</v>
      </c>
      <c r="H9" s="4">
        <v>1</v>
      </c>
      <c r="I9" s="4">
        <v>2.963362305</v>
      </c>
      <c r="J9" s="2"/>
      <c r="K9" s="22" t="s">
        <v>5</v>
      </c>
      <c r="L9" s="2">
        <v>1</v>
      </c>
      <c r="M9" s="2">
        <v>2.57</v>
      </c>
    </row>
    <row r="10" spans="2:13" ht="15.75" customHeight="1" x14ac:dyDescent="0.2">
      <c r="B10" s="2"/>
      <c r="C10" s="2" t="s">
        <v>6</v>
      </c>
      <c r="D10" s="4">
        <v>0.1374746308</v>
      </c>
      <c r="E10" s="4">
        <v>2.3292193569999999</v>
      </c>
      <c r="F10" s="2"/>
      <c r="G10" s="2" t="s">
        <v>6</v>
      </c>
      <c r="H10" s="4">
        <v>0.1886970657</v>
      </c>
      <c r="I10" s="4">
        <v>0.82459623879999999</v>
      </c>
      <c r="J10" s="2"/>
      <c r="K10" s="22" t="s">
        <v>6</v>
      </c>
      <c r="L10" s="2">
        <v>0.62</v>
      </c>
      <c r="M10" s="4">
        <v>0.48</v>
      </c>
    </row>
    <row r="11" spans="2:13" ht="15.75" customHeight="1" x14ac:dyDescent="0.2">
      <c r="B11" s="2"/>
      <c r="C11" s="2"/>
      <c r="D11" s="2"/>
      <c r="E11" s="2"/>
      <c r="F11" s="2"/>
      <c r="G11" s="2"/>
      <c r="H11" s="2"/>
      <c r="I11" s="2"/>
      <c r="J11" s="2"/>
      <c r="L11" s="2"/>
    </row>
    <row r="12" spans="2:13" ht="15.75" customHeight="1" x14ac:dyDescent="0.2">
      <c r="B12" s="2"/>
      <c r="C12" s="2"/>
      <c r="D12" s="2"/>
      <c r="E12" s="2" t="s">
        <v>8</v>
      </c>
      <c r="F12" s="2"/>
      <c r="G12" s="2"/>
      <c r="H12" s="2"/>
      <c r="I12" s="2" t="s">
        <v>9</v>
      </c>
      <c r="J12" s="2"/>
      <c r="L12" s="2"/>
      <c r="M12" s="2" t="s">
        <v>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B1:N42"/>
  <sheetViews>
    <sheetView workbookViewId="0">
      <selection activeCell="H1" sqref="H1"/>
    </sheetView>
  </sheetViews>
  <sheetFormatPr baseColWidth="10" defaultColWidth="12.6640625" defaultRowHeight="15.75" customHeight="1" x14ac:dyDescent="0.15"/>
  <cols>
    <col min="5" max="5" width="20.1640625" customWidth="1"/>
    <col min="13" max="13" width="25.6640625" customWidth="1"/>
  </cols>
  <sheetData>
    <row r="1" spans="2:14" ht="13" x14ac:dyDescent="0.15">
      <c r="B1" s="5" t="s">
        <v>10</v>
      </c>
      <c r="H1" s="55" t="s">
        <v>406</v>
      </c>
    </row>
    <row r="2" spans="2:14" ht="13" x14ac:dyDescent="0.15">
      <c r="B2" s="5" t="s">
        <v>11</v>
      </c>
      <c r="E2" s="21" t="s">
        <v>240</v>
      </c>
      <c r="M2" s="21" t="s">
        <v>240</v>
      </c>
    </row>
    <row r="3" spans="2:14" ht="15.75" customHeight="1" thickBot="1" x14ac:dyDescent="0.2">
      <c r="B3" s="6" t="s">
        <v>13</v>
      </c>
      <c r="C3" s="6" t="s">
        <v>14</v>
      </c>
      <c r="E3" s="19" t="s">
        <v>218</v>
      </c>
      <c r="F3" s="17" t="s">
        <v>254</v>
      </c>
      <c r="J3" s="5" t="s">
        <v>12</v>
      </c>
    </row>
    <row r="4" spans="2:14" ht="15.75" customHeight="1" thickBot="1" x14ac:dyDescent="0.25">
      <c r="B4" s="8">
        <v>0.9179134864109959</v>
      </c>
      <c r="C4" s="8">
        <v>1.3315810530774301</v>
      </c>
      <c r="E4" s="19"/>
      <c r="F4" s="17"/>
      <c r="J4" s="7" t="s">
        <v>13</v>
      </c>
      <c r="K4" s="7" t="s">
        <v>14</v>
      </c>
      <c r="M4" s="19" t="s">
        <v>218</v>
      </c>
      <c r="N4" s="17" t="s">
        <v>259</v>
      </c>
    </row>
    <row r="5" spans="2:14" ht="15.75" customHeight="1" x14ac:dyDescent="0.2">
      <c r="B5" s="8">
        <v>1.2352321983070529</v>
      </c>
      <c r="C5" s="8">
        <v>1.4509840580689395</v>
      </c>
      <c r="E5" s="19" t="s">
        <v>220</v>
      </c>
      <c r="F5" s="17" t="s">
        <v>14</v>
      </c>
      <c r="J5" s="9">
        <v>1.3357999971739949</v>
      </c>
      <c r="K5" s="9">
        <v>1.0985175371329741</v>
      </c>
      <c r="M5" s="19"/>
      <c r="N5" s="17"/>
    </row>
    <row r="6" spans="2:14" ht="15.75" customHeight="1" x14ac:dyDescent="0.2">
      <c r="B6" s="8">
        <v>0.9498766957608803</v>
      </c>
      <c r="C6" s="8">
        <v>1.2278267559060096</v>
      </c>
      <c r="E6" s="19" t="s">
        <v>105</v>
      </c>
      <c r="F6" s="17" t="s">
        <v>105</v>
      </c>
      <c r="J6" s="9">
        <v>1.2888613624745293</v>
      </c>
      <c r="K6" s="9">
        <v>1.3389663709371427</v>
      </c>
      <c r="M6" s="19" t="s">
        <v>220</v>
      </c>
      <c r="N6" s="17" t="s">
        <v>14</v>
      </c>
    </row>
    <row r="7" spans="2:14" ht="15.75" customHeight="1" x14ac:dyDescent="0.2">
      <c r="B7" s="8">
        <v>0.70851162137555157</v>
      </c>
      <c r="C7" s="8">
        <v>0.92220365951570904</v>
      </c>
      <c r="E7" s="19" t="s">
        <v>221</v>
      </c>
      <c r="F7" s="17" t="s">
        <v>13</v>
      </c>
      <c r="J7" s="9">
        <v>2.0662253311444605</v>
      </c>
      <c r="K7" s="9">
        <v>0.8527236878279828</v>
      </c>
      <c r="M7" s="19" t="s">
        <v>105</v>
      </c>
      <c r="N7" s="17" t="s">
        <v>105</v>
      </c>
    </row>
    <row r="8" spans="2:14" ht="15.75" customHeight="1" x14ac:dyDescent="0.2">
      <c r="B8" s="8">
        <v>0.8168013322607216</v>
      </c>
      <c r="C8" s="8">
        <v>0.7488824365681741</v>
      </c>
      <c r="E8" s="19"/>
      <c r="F8" s="17"/>
      <c r="J8" s="9">
        <v>0.88943083187799288</v>
      </c>
      <c r="K8" s="9">
        <v>1.0630238961524445</v>
      </c>
      <c r="M8" s="19" t="s">
        <v>221</v>
      </c>
      <c r="N8" s="17" t="s">
        <v>13</v>
      </c>
    </row>
    <row r="9" spans="2:14" ht="15.75" customHeight="1" x14ac:dyDescent="0.2">
      <c r="B9" s="8">
        <v>0.87053366292459056</v>
      </c>
      <c r="C9" s="8">
        <v>1.31475231239692</v>
      </c>
      <c r="E9" s="19" t="s">
        <v>222</v>
      </c>
      <c r="F9" s="17"/>
      <c r="J9" s="9">
        <v>1.1845405850341986</v>
      </c>
      <c r="K9" s="9">
        <v>0.53866717212817727</v>
      </c>
      <c r="M9" s="19"/>
      <c r="N9" s="17"/>
    </row>
    <row r="10" spans="2:14" ht="15.75" customHeight="1" x14ac:dyDescent="0.2">
      <c r="B10" s="8">
        <v>1.2445702377462082</v>
      </c>
      <c r="C10" s="8">
        <v>0.97712239485180297</v>
      </c>
      <c r="E10" s="19" t="s">
        <v>223</v>
      </c>
      <c r="F10" s="17">
        <v>0.44990000000000002</v>
      </c>
      <c r="J10" s="9">
        <v>0.66961399723239734</v>
      </c>
      <c r="K10" s="9">
        <v>0.46339859097825675</v>
      </c>
      <c r="M10" s="19" t="s">
        <v>222</v>
      </c>
      <c r="N10" s="17"/>
    </row>
    <row r="11" spans="2:14" ht="15.75" customHeight="1" x14ac:dyDescent="0.2">
      <c r="B11" s="8">
        <v>1.1113287448338589</v>
      </c>
      <c r="C11" s="8">
        <v>1.0782630184927833</v>
      </c>
      <c r="E11" s="19" t="s">
        <v>224</v>
      </c>
      <c r="F11" s="17" t="s">
        <v>130</v>
      </c>
      <c r="J11" s="9">
        <v>0.56684362774340113</v>
      </c>
      <c r="K11" s="9">
        <v>0.38065743479462005</v>
      </c>
      <c r="M11" s="19" t="s">
        <v>223</v>
      </c>
      <c r="N11" s="17">
        <v>0.1512</v>
      </c>
    </row>
    <row r="12" spans="2:14" ht="15.75" customHeight="1" x14ac:dyDescent="0.2">
      <c r="B12" s="8">
        <v>1.1423348397498714</v>
      </c>
      <c r="C12" s="8">
        <v>1.0287526777756479</v>
      </c>
      <c r="E12" s="19" t="s">
        <v>225</v>
      </c>
      <c r="F12" s="17" t="s">
        <v>131</v>
      </c>
      <c r="J12" s="9">
        <v>0.59618565841041771</v>
      </c>
      <c r="K12" s="9">
        <v>0.49644020416712592</v>
      </c>
      <c r="M12" s="19" t="s">
        <v>224</v>
      </c>
      <c r="N12" s="17" t="s">
        <v>130</v>
      </c>
    </row>
    <row r="13" spans="2:14" ht="15.75" customHeight="1" x14ac:dyDescent="0.2">
      <c r="B13" s="8">
        <v>1.0672508381638592</v>
      </c>
      <c r="C13" s="8">
        <v>0.97115394111849229</v>
      </c>
      <c r="E13" s="19" t="s">
        <v>226</v>
      </c>
      <c r="F13" s="17" t="s">
        <v>115</v>
      </c>
      <c r="J13" s="9">
        <v>0.43701915775307204</v>
      </c>
      <c r="K13" s="9">
        <v>0.3116147418572745</v>
      </c>
      <c r="M13" s="19" t="s">
        <v>225</v>
      </c>
      <c r="N13" s="17" t="s">
        <v>131</v>
      </c>
    </row>
    <row r="14" spans="2:14" ht="15.75" customHeight="1" x14ac:dyDescent="0.2">
      <c r="B14" s="8">
        <v>1.1298836261949308</v>
      </c>
      <c r="C14" s="8">
        <v>0.89109505060828442</v>
      </c>
      <c r="E14" s="19" t="s">
        <v>227</v>
      </c>
      <c r="F14" s="17" t="s">
        <v>255</v>
      </c>
      <c r="J14" s="9">
        <v>0.51315510003741671</v>
      </c>
      <c r="K14" s="9">
        <v>0.51051531972560493</v>
      </c>
      <c r="M14" s="19" t="s">
        <v>226</v>
      </c>
      <c r="N14" s="17" t="s">
        <v>115</v>
      </c>
    </row>
    <row r="15" spans="2:14" ht="15.75" customHeight="1" x14ac:dyDescent="0.2">
      <c r="B15" s="8">
        <v>0.80576271627147811</v>
      </c>
      <c r="C15" s="8">
        <v>0.81577178619833957</v>
      </c>
      <c r="E15" s="19"/>
      <c r="F15" s="17"/>
      <c r="J15" s="9">
        <v>1.0007589087866633</v>
      </c>
      <c r="K15" s="9">
        <v>1.302803982917222</v>
      </c>
      <c r="M15" s="19" t="s">
        <v>227</v>
      </c>
      <c r="N15" s="17" t="s">
        <v>260</v>
      </c>
    </row>
    <row r="16" spans="2:14" ht="15.75" customHeight="1" x14ac:dyDescent="0.2">
      <c r="E16" s="19" t="s">
        <v>229</v>
      </c>
      <c r="F16" s="17"/>
      <c r="J16" s="9">
        <v>1.4515654423314559</v>
      </c>
      <c r="K16" s="9">
        <v>0.48893669360429648</v>
      </c>
      <c r="M16" s="19"/>
      <c r="N16" s="17"/>
    </row>
    <row r="17" spans="2:14" ht="15.75" customHeight="1" x14ac:dyDescent="0.15">
      <c r="E17" s="19" t="s">
        <v>230</v>
      </c>
      <c r="F17" s="17">
        <v>1</v>
      </c>
      <c r="M17" s="19" t="s">
        <v>229</v>
      </c>
      <c r="N17" s="17"/>
    </row>
    <row r="18" spans="2:14" ht="15.75" customHeight="1" x14ac:dyDescent="0.15">
      <c r="B18" s="19"/>
      <c r="C18" s="17"/>
      <c r="E18" s="19" t="s">
        <v>231</v>
      </c>
      <c r="F18" s="17">
        <v>1.0629999999999999</v>
      </c>
      <c r="M18" s="19" t="s">
        <v>230</v>
      </c>
      <c r="N18" s="17">
        <v>1</v>
      </c>
    </row>
    <row r="19" spans="2:14" ht="15.75" customHeight="1" x14ac:dyDescent="0.15">
      <c r="B19" s="19"/>
      <c r="C19" s="17"/>
      <c r="E19" s="19" t="s">
        <v>232</v>
      </c>
      <c r="F19" s="17" t="s">
        <v>256</v>
      </c>
      <c r="M19" s="19" t="s">
        <v>231</v>
      </c>
      <c r="N19" s="17">
        <v>0.73719999999999997</v>
      </c>
    </row>
    <row r="20" spans="2:14" ht="15.75" customHeight="1" x14ac:dyDescent="0.15">
      <c r="B20" s="19"/>
      <c r="C20" s="17"/>
      <c r="E20" s="19" t="s">
        <v>234</v>
      </c>
      <c r="F20" s="17" t="s">
        <v>257</v>
      </c>
      <c r="M20" s="19" t="s">
        <v>232</v>
      </c>
      <c r="N20" s="17" t="s">
        <v>261</v>
      </c>
    </row>
    <row r="21" spans="2:14" ht="15.75" customHeight="1" x14ac:dyDescent="0.15">
      <c r="B21" s="19"/>
      <c r="C21" s="17"/>
      <c r="E21" s="19" t="s">
        <v>236</v>
      </c>
      <c r="F21" s="17">
        <v>2.6190000000000001E-2</v>
      </c>
      <c r="M21" s="19" t="s">
        <v>234</v>
      </c>
      <c r="N21" s="17" t="s">
        <v>262</v>
      </c>
    </row>
    <row r="22" spans="2:14" ht="15.75" customHeight="1" x14ac:dyDescent="0.15">
      <c r="B22" s="19"/>
      <c r="C22" s="17"/>
      <c r="E22" s="19"/>
      <c r="F22" s="17"/>
      <c r="M22" s="19" t="s">
        <v>236</v>
      </c>
      <c r="N22" s="17">
        <v>9.1340000000000005E-2</v>
      </c>
    </row>
    <row r="23" spans="2:14" ht="15.75" customHeight="1" x14ac:dyDescent="0.15">
      <c r="B23" s="19"/>
      <c r="C23" s="17"/>
      <c r="E23" s="19" t="s">
        <v>237</v>
      </c>
      <c r="F23" s="17"/>
      <c r="M23" s="19"/>
      <c r="N23" s="17"/>
    </row>
    <row r="24" spans="2:14" ht="15.75" customHeight="1" x14ac:dyDescent="0.15">
      <c r="B24" s="19"/>
      <c r="C24" s="17"/>
      <c r="E24" s="19" t="s">
        <v>238</v>
      </c>
      <c r="F24" s="17" t="s">
        <v>258</v>
      </c>
      <c r="M24" s="19" t="s">
        <v>237</v>
      </c>
      <c r="N24" s="17"/>
    </row>
    <row r="25" spans="2:14" ht="15.75" customHeight="1" x14ac:dyDescent="0.15">
      <c r="B25" s="19"/>
      <c r="C25" s="17"/>
      <c r="E25" s="19" t="s">
        <v>223</v>
      </c>
      <c r="F25" s="17">
        <v>0.48870000000000002</v>
      </c>
      <c r="M25" s="19" t="s">
        <v>238</v>
      </c>
      <c r="N25" s="17" t="s">
        <v>263</v>
      </c>
    </row>
    <row r="26" spans="2:14" ht="15.75" customHeight="1" x14ac:dyDescent="0.15">
      <c r="B26" s="19"/>
      <c r="C26" s="17"/>
      <c r="E26" s="19" t="s">
        <v>224</v>
      </c>
      <c r="F26" s="17" t="s">
        <v>130</v>
      </c>
      <c r="M26" s="19" t="s">
        <v>223</v>
      </c>
      <c r="N26" s="17">
        <v>0.39119999999999999</v>
      </c>
    </row>
    <row r="27" spans="2:14" ht="15.75" customHeight="1" x14ac:dyDescent="0.15">
      <c r="B27" s="19"/>
      <c r="C27" s="17"/>
      <c r="E27" s="19" t="s">
        <v>225</v>
      </c>
      <c r="F27" s="17" t="s">
        <v>131</v>
      </c>
      <c r="M27" s="19" t="s">
        <v>224</v>
      </c>
      <c r="N27" s="17" t="s">
        <v>130</v>
      </c>
    </row>
    <row r="28" spans="2:14" ht="15.75" customHeight="1" x14ac:dyDescent="0.15">
      <c r="B28" s="19"/>
      <c r="C28" s="17"/>
      <c r="M28" s="19" t="s">
        <v>225</v>
      </c>
      <c r="N28" s="17" t="s">
        <v>131</v>
      </c>
    </row>
    <row r="29" spans="2:14" ht="15.75" customHeight="1" x14ac:dyDescent="0.15">
      <c r="B29" s="19"/>
      <c r="C29" s="17"/>
    </row>
    <row r="30" spans="2:14" ht="15.75" customHeight="1" x14ac:dyDescent="0.15">
      <c r="B30" s="19"/>
      <c r="C30" s="17"/>
    </row>
    <row r="31" spans="2:14" ht="15.75" customHeight="1" x14ac:dyDescent="0.15">
      <c r="B31" s="19"/>
      <c r="C31" s="17"/>
    </row>
    <row r="32" spans="2:14" ht="15.75" customHeight="1" x14ac:dyDescent="0.15">
      <c r="B32" s="19"/>
      <c r="C32" s="17"/>
    </row>
    <row r="33" spans="2:3" ht="15.75" customHeight="1" x14ac:dyDescent="0.15">
      <c r="B33" s="19"/>
      <c r="C33" s="17"/>
    </row>
    <row r="34" spans="2:3" ht="15.75" customHeight="1" x14ac:dyDescent="0.15">
      <c r="B34" s="19"/>
      <c r="C34" s="17"/>
    </row>
    <row r="35" spans="2:3" ht="15.75" customHeight="1" x14ac:dyDescent="0.15">
      <c r="B35" s="19"/>
      <c r="C35" s="17"/>
    </row>
    <row r="36" spans="2:3" ht="15.75" customHeight="1" x14ac:dyDescent="0.15">
      <c r="B36" s="19"/>
      <c r="C36" s="17"/>
    </row>
    <row r="37" spans="2:3" ht="15.75" customHeight="1" x14ac:dyDescent="0.15">
      <c r="B37" s="19"/>
      <c r="C37" s="17"/>
    </row>
    <row r="38" spans="2:3" ht="15.75" customHeight="1" x14ac:dyDescent="0.15">
      <c r="B38" s="19"/>
      <c r="C38" s="17"/>
    </row>
    <row r="39" spans="2:3" ht="15.75" customHeight="1" x14ac:dyDescent="0.15">
      <c r="B39" s="19"/>
      <c r="C39" s="17"/>
    </row>
    <row r="40" spans="2:3" ht="15.75" customHeight="1" x14ac:dyDescent="0.15">
      <c r="B40" s="19"/>
      <c r="C40" s="17"/>
    </row>
    <row r="41" spans="2:3" ht="15.75" customHeight="1" x14ac:dyDescent="0.15">
      <c r="B41" s="19"/>
      <c r="C41" s="17"/>
    </row>
    <row r="42" spans="2:3" ht="15.75" customHeight="1" x14ac:dyDescent="0.15">
      <c r="B42" s="19"/>
      <c r="C42" s="1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B1:G28"/>
  <sheetViews>
    <sheetView workbookViewId="0">
      <selection activeCell="Q36" sqref="Q36"/>
    </sheetView>
  </sheetViews>
  <sheetFormatPr baseColWidth="10" defaultColWidth="12.6640625" defaultRowHeight="15.75" customHeight="1" x14ac:dyDescent="0.15"/>
  <cols>
    <col min="6" max="6" width="27.33203125" customWidth="1"/>
  </cols>
  <sheetData>
    <row r="1" spans="2:7" ht="13" x14ac:dyDescent="0.15">
      <c r="B1" s="5"/>
      <c r="D1" s="55" t="s">
        <v>407</v>
      </c>
    </row>
    <row r="2" spans="2:7" ht="13" x14ac:dyDescent="0.15">
      <c r="B2" s="10" t="s">
        <v>451</v>
      </c>
      <c r="F2" s="21" t="s">
        <v>240</v>
      </c>
    </row>
    <row r="3" spans="2:7" ht="15.75" customHeight="1" x14ac:dyDescent="0.2">
      <c r="B3" s="11" t="s">
        <v>13</v>
      </c>
      <c r="C3" s="11" t="s">
        <v>14</v>
      </c>
    </row>
    <row r="4" spans="2:7" ht="15.75" customHeight="1" x14ac:dyDescent="0.2">
      <c r="B4" s="12">
        <v>1.654004</v>
      </c>
      <c r="C4" s="12">
        <v>6.0228780000000004</v>
      </c>
      <c r="F4" s="19" t="s">
        <v>218</v>
      </c>
      <c r="G4" s="17" t="s">
        <v>264</v>
      </c>
    </row>
    <row r="5" spans="2:7" ht="15.75" customHeight="1" x14ac:dyDescent="0.2">
      <c r="B5" s="12">
        <v>1.02939</v>
      </c>
      <c r="C5" s="12">
        <v>3.3664770000000002</v>
      </c>
      <c r="F5" s="19"/>
      <c r="G5" s="17"/>
    </row>
    <row r="6" spans="2:7" ht="15.75" customHeight="1" x14ac:dyDescent="0.2">
      <c r="B6" s="12">
        <v>1.122449</v>
      </c>
      <c r="C6" s="12">
        <v>3.1709700000000001</v>
      </c>
      <c r="F6" s="19" t="s">
        <v>220</v>
      </c>
      <c r="G6" s="17" t="s">
        <v>14</v>
      </c>
    </row>
    <row r="7" spans="2:7" ht="15.75" customHeight="1" x14ac:dyDescent="0.2">
      <c r="B7" s="12">
        <v>1.283881</v>
      </c>
      <c r="C7" s="12">
        <v>10.281779999999999</v>
      </c>
      <c r="F7" s="19" t="s">
        <v>105</v>
      </c>
      <c r="G7" s="17" t="s">
        <v>105</v>
      </c>
    </row>
    <row r="8" spans="2:7" ht="15.75" customHeight="1" x14ac:dyDescent="0.2">
      <c r="B8" s="12">
        <v>1.7460070000000001</v>
      </c>
      <c r="C8" s="12">
        <v>3.8657979999999998</v>
      </c>
      <c r="F8" s="19" t="s">
        <v>221</v>
      </c>
      <c r="G8" s="17" t="s">
        <v>13</v>
      </c>
    </row>
    <row r="9" spans="2:7" ht="15.75" customHeight="1" x14ac:dyDescent="0.2">
      <c r="B9" s="12">
        <v>1.317293</v>
      </c>
      <c r="C9" s="12">
        <v>6.9522050000000002</v>
      </c>
      <c r="F9" s="19"/>
      <c r="G9" s="17"/>
    </row>
    <row r="10" spans="2:7" ht="15.75" customHeight="1" x14ac:dyDescent="0.2">
      <c r="B10" s="12">
        <v>0.79696999999999996</v>
      </c>
      <c r="C10" s="12">
        <v>2.9608099999999999</v>
      </c>
      <c r="F10" s="19" t="s">
        <v>222</v>
      </c>
      <c r="G10" s="17"/>
    </row>
    <row r="11" spans="2:7" ht="15.75" customHeight="1" x14ac:dyDescent="0.2">
      <c r="B11" s="12">
        <v>0.67008999999999996</v>
      </c>
      <c r="C11" s="12">
        <v>1.775274</v>
      </c>
      <c r="F11" s="19" t="s">
        <v>223</v>
      </c>
      <c r="G11" s="17">
        <v>8.0000000000000004E-4</v>
      </c>
    </row>
    <row r="12" spans="2:7" ht="15.75" customHeight="1" x14ac:dyDescent="0.2">
      <c r="B12" s="12">
        <v>0.15019299999999999</v>
      </c>
      <c r="C12" s="12">
        <v>0.92451499999999998</v>
      </c>
      <c r="F12" s="19" t="s">
        <v>224</v>
      </c>
      <c r="G12" s="17" t="s">
        <v>199</v>
      </c>
    </row>
    <row r="13" spans="2:7" ht="15.75" customHeight="1" x14ac:dyDescent="0.2">
      <c r="B13" s="12">
        <v>0.83222499999999999</v>
      </c>
      <c r="C13" s="12">
        <v>3.7792729999999999</v>
      </c>
      <c r="F13" s="19" t="s">
        <v>225</v>
      </c>
      <c r="G13" s="17" t="s">
        <v>113</v>
      </c>
    </row>
    <row r="14" spans="2:7" ht="15.75" customHeight="1" x14ac:dyDescent="0.2">
      <c r="B14" s="12">
        <v>0.37868299999999999</v>
      </c>
      <c r="C14" s="12">
        <v>3.1785570000000001</v>
      </c>
      <c r="F14" s="19" t="s">
        <v>226</v>
      </c>
      <c r="G14" s="17" t="s">
        <v>115</v>
      </c>
    </row>
    <row r="15" spans="2:7" ht="15.75" customHeight="1" x14ac:dyDescent="0.2">
      <c r="B15" s="12">
        <v>1.018815</v>
      </c>
      <c r="C15" s="12">
        <v>1.6393740000000001</v>
      </c>
      <c r="F15" s="19" t="s">
        <v>227</v>
      </c>
      <c r="G15" s="17" t="s">
        <v>265</v>
      </c>
    </row>
    <row r="16" spans="2:7" ht="15.75" customHeight="1" x14ac:dyDescent="0.15">
      <c r="F16" s="19"/>
      <c r="G16" s="17"/>
    </row>
    <row r="17" spans="6:7" ht="15.75" customHeight="1" x14ac:dyDescent="0.15">
      <c r="F17" s="19" t="s">
        <v>229</v>
      </c>
      <c r="G17" s="17"/>
    </row>
    <row r="18" spans="6:7" ht="15.75" customHeight="1" x14ac:dyDescent="0.15">
      <c r="F18" s="19" t="s">
        <v>230</v>
      </c>
      <c r="G18" s="17">
        <v>1</v>
      </c>
    </row>
    <row r="19" spans="6:7" ht="15.75" customHeight="1" x14ac:dyDescent="0.15">
      <c r="F19" s="19" t="s">
        <v>231</v>
      </c>
      <c r="G19" s="17">
        <v>3.9929999999999999</v>
      </c>
    </row>
    <row r="20" spans="6:7" ht="15.75" customHeight="1" x14ac:dyDescent="0.15">
      <c r="F20" s="19" t="s">
        <v>232</v>
      </c>
      <c r="G20" s="17" t="s">
        <v>266</v>
      </c>
    </row>
    <row r="21" spans="6:7" ht="15.75" customHeight="1" x14ac:dyDescent="0.15">
      <c r="F21" s="19" t="s">
        <v>234</v>
      </c>
      <c r="G21" s="17" t="s">
        <v>267</v>
      </c>
    </row>
    <row r="22" spans="6:7" ht="15.75" customHeight="1" x14ac:dyDescent="0.15">
      <c r="F22" s="19" t="s">
        <v>236</v>
      </c>
      <c r="G22" s="17">
        <v>0.40910000000000002</v>
      </c>
    </row>
    <row r="23" spans="6:7" ht="15.75" customHeight="1" x14ac:dyDescent="0.15">
      <c r="F23" s="19"/>
      <c r="G23" s="17"/>
    </row>
    <row r="24" spans="6:7" ht="15.75" customHeight="1" x14ac:dyDescent="0.15">
      <c r="F24" s="19" t="s">
        <v>237</v>
      </c>
      <c r="G24" s="17"/>
    </row>
    <row r="25" spans="6:7" ht="15.75" customHeight="1" x14ac:dyDescent="0.15">
      <c r="F25" s="19" t="s">
        <v>238</v>
      </c>
      <c r="G25" s="17" t="s">
        <v>268</v>
      </c>
    </row>
    <row r="26" spans="6:7" ht="15.75" customHeight="1" x14ac:dyDescent="0.15">
      <c r="F26" s="19" t="s">
        <v>223</v>
      </c>
      <c r="G26" s="17" t="s">
        <v>109</v>
      </c>
    </row>
    <row r="27" spans="6:7" ht="15.75" customHeight="1" x14ac:dyDescent="0.15">
      <c r="F27" s="19" t="s">
        <v>224</v>
      </c>
      <c r="G27" s="17" t="s">
        <v>111</v>
      </c>
    </row>
    <row r="28" spans="6:7" ht="15.75" customHeight="1" x14ac:dyDescent="0.15">
      <c r="F28" s="19" t="s">
        <v>225</v>
      </c>
      <c r="G28" s="17" t="s">
        <v>113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B1:E17"/>
  <sheetViews>
    <sheetView workbookViewId="0">
      <selection activeCell="C3" sqref="C3"/>
    </sheetView>
  </sheetViews>
  <sheetFormatPr baseColWidth="10" defaultColWidth="12.6640625" defaultRowHeight="15.75" customHeight="1" x14ac:dyDescent="0.15"/>
  <sheetData>
    <row r="1" spans="2:5" ht="15.75" customHeight="1" x14ac:dyDescent="0.15">
      <c r="D1" s="55" t="s">
        <v>408</v>
      </c>
    </row>
    <row r="3" spans="2:5" ht="15.75" customHeight="1" x14ac:dyDescent="0.2">
      <c r="B3" s="1"/>
      <c r="C3" s="3" t="s">
        <v>409</v>
      </c>
      <c r="D3" s="2"/>
      <c r="E3" s="2"/>
    </row>
    <row r="4" spans="2:5" ht="15.75" customHeight="1" x14ac:dyDescent="0.2">
      <c r="B4" s="2"/>
      <c r="C4" s="2" t="s">
        <v>15</v>
      </c>
      <c r="D4" s="2"/>
      <c r="E4" s="2"/>
    </row>
    <row r="5" spans="2:5" ht="15.75" customHeight="1" x14ac:dyDescent="0.2">
      <c r="B5" s="2"/>
      <c r="C5" s="2"/>
      <c r="D5" s="2" t="s">
        <v>13</v>
      </c>
      <c r="E5" s="2" t="s">
        <v>14</v>
      </c>
    </row>
    <row r="6" spans="2:5" ht="15.75" customHeight="1" x14ac:dyDescent="0.2">
      <c r="B6" s="2"/>
      <c r="C6" s="2"/>
      <c r="D6" s="4">
        <v>0.98916869740000002</v>
      </c>
      <c r="E6" s="4">
        <v>0.67348964600000005</v>
      </c>
    </row>
    <row r="7" spans="2:5" ht="15.75" customHeight="1" x14ac:dyDescent="0.2">
      <c r="B7" s="2"/>
      <c r="C7" s="2"/>
      <c r="D7" s="4">
        <v>0.88770050739999995</v>
      </c>
      <c r="E7" s="4">
        <v>0.81431003619999998</v>
      </c>
    </row>
    <row r="8" spans="2:5" ht="15.75" customHeight="1" x14ac:dyDescent="0.2">
      <c r="B8" s="2"/>
      <c r="C8" s="2"/>
      <c r="D8" s="4">
        <v>0.95252441040000002</v>
      </c>
      <c r="E8" s="4">
        <v>0.65044076409999996</v>
      </c>
    </row>
    <row r="9" spans="2:5" ht="15.75" customHeight="1" x14ac:dyDescent="0.2">
      <c r="B9" s="2"/>
      <c r="C9" s="2"/>
      <c r="D9" s="4">
        <v>1.030284701</v>
      </c>
      <c r="E9" s="4">
        <v>0.93258053110000005</v>
      </c>
    </row>
    <row r="10" spans="2:5" ht="15.75" customHeight="1" x14ac:dyDescent="0.2">
      <c r="B10" s="2"/>
      <c r="C10" s="2"/>
      <c r="D10" s="4">
        <v>1.0633939889999999</v>
      </c>
      <c r="E10" s="4">
        <v>0.98386542649999997</v>
      </c>
    </row>
    <row r="11" spans="2:5" ht="15.75" customHeight="1" x14ac:dyDescent="0.2">
      <c r="B11" s="2"/>
      <c r="C11" s="2"/>
      <c r="D11" s="4">
        <v>1.076927695</v>
      </c>
      <c r="E11" s="4">
        <v>0.99362046930000003</v>
      </c>
    </row>
    <row r="12" spans="2:5" ht="15.75" customHeight="1" x14ac:dyDescent="0.2">
      <c r="B12" s="2"/>
      <c r="C12" s="2"/>
      <c r="D12" s="2"/>
      <c r="E12" s="2"/>
    </row>
    <row r="13" spans="2:5" ht="15.75" customHeight="1" x14ac:dyDescent="0.2">
      <c r="B13" s="2"/>
      <c r="C13" s="2" t="s">
        <v>5</v>
      </c>
      <c r="D13" s="4">
        <v>1</v>
      </c>
      <c r="E13" s="4">
        <v>0.84138447890000001</v>
      </c>
    </row>
    <row r="14" spans="2:5" ht="15.75" customHeight="1" x14ac:dyDescent="0.2">
      <c r="B14" s="2"/>
      <c r="C14" s="2" t="s">
        <v>6</v>
      </c>
      <c r="D14" s="4">
        <v>7.1883594679999996E-2</v>
      </c>
      <c r="E14" s="4">
        <v>0.15308464299999999</v>
      </c>
    </row>
    <row r="15" spans="2:5" ht="15.75" customHeight="1" x14ac:dyDescent="0.2">
      <c r="B15" s="2"/>
      <c r="C15" s="2"/>
      <c r="D15" s="2"/>
      <c r="E15" s="2"/>
    </row>
    <row r="16" spans="2:5" ht="15.75" customHeight="1" x14ac:dyDescent="0.2">
      <c r="B16" s="2"/>
      <c r="C16" s="2"/>
      <c r="D16" s="2"/>
      <c r="E16" s="2" t="s">
        <v>16</v>
      </c>
    </row>
    <row r="17" spans="2:5" ht="15.75" customHeight="1" x14ac:dyDescent="0.2">
      <c r="B17" s="2"/>
      <c r="C17" s="2"/>
      <c r="D17" s="2"/>
      <c r="E17" s="2" t="s">
        <v>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C2:F19"/>
  <sheetViews>
    <sheetView workbookViewId="0">
      <selection activeCell="D5" sqref="D5"/>
    </sheetView>
  </sheetViews>
  <sheetFormatPr baseColWidth="10" defaultColWidth="12.6640625" defaultRowHeight="15.75" customHeight="1" x14ac:dyDescent="0.15"/>
  <sheetData>
    <row r="2" spans="3:6" ht="15.75" customHeight="1" x14ac:dyDescent="0.15">
      <c r="E2" s="55" t="s">
        <v>410</v>
      </c>
    </row>
    <row r="5" spans="3:6" ht="15.75" customHeight="1" x14ac:dyDescent="0.2">
      <c r="C5" s="1"/>
      <c r="D5" s="3" t="s">
        <v>409</v>
      </c>
      <c r="E5" s="2"/>
      <c r="F5" s="2"/>
    </row>
    <row r="6" spans="3:6" ht="15.75" customHeight="1" x14ac:dyDescent="0.2">
      <c r="C6" s="2"/>
      <c r="D6" s="2" t="s">
        <v>18</v>
      </c>
      <c r="E6" s="2"/>
      <c r="F6" s="2"/>
    </row>
    <row r="7" spans="3:6" ht="15.75" customHeight="1" x14ac:dyDescent="0.2">
      <c r="C7" s="2"/>
      <c r="D7" s="2"/>
      <c r="E7" s="2" t="s">
        <v>13</v>
      </c>
      <c r="F7" s="2" t="s">
        <v>14</v>
      </c>
    </row>
    <row r="8" spans="3:6" ht="15.75" customHeight="1" x14ac:dyDescent="0.2">
      <c r="C8" s="2"/>
      <c r="D8" s="2"/>
      <c r="E8" s="4">
        <v>1.158926903</v>
      </c>
      <c r="F8" s="4">
        <v>2.1844562019999998</v>
      </c>
    </row>
    <row r="9" spans="3:6" ht="15.75" customHeight="1" x14ac:dyDescent="0.2">
      <c r="C9" s="2"/>
      <c r="D9" s="2"/>
      <c r="E9" s="4">
        <v>1.4460389819999999</v>
      </c>
      <c r="F9" s="4">
        <v>2.074109435</v>
      </c>
    </row>
    <row r="10" spans="3:6" ht="15.75" customHeight="1" x14ac:dyDescent="0.2">
      <c r="C10" s="2"/>
      <c r="D10" s="2"/>
      <c r="E10" s="4">
        <v>0.86494672539999995</v>
      </c>
      <c r="F10" s="4">
        <v>1.814149375</v>
      </c>
    </row>
    <row r="11" spans="3:6" ht="15.75" customHeight="1" x14ac:dyDescent="0.2">
      <c r="C11" s="2"/>
      <c r="D11" s="2"/>
      <c r="E11" s="4">
        <v>0.37584066900000002</v>
      </c>
      <c r="F11" s="4">
        <v>1.640195096</v>
      </c>
    </row>
    <row r="12" spans="3:6" ht="15.75" customHeight="1" x14ac:dyDescent="0.2">
      <c r="C12" s="2"/>
      <c r="D12" s="2"/>
      <c r="E12" s="4">
        <v>0.59171365350000005</v>
      </c>
      <c r="F12" s="4">
        <v>1.678980702</v>
      </c>
    </row>
    <row r="13" spans="3:6" ht="15.75" customHeight="1" x14ac:dyDescent="0.2">
      <c r="C13" s="2"/>
      <c r="D13" s="2"/>
      <c r="E13" s="4">
        <v>1.5625330669999999</v>
      </c>
      <c r="F13" s="4">
        <v>3.2298876949999999</v>
      </c>
    </row>
    <row r="14" spans="3:6" ht="15.75" customHeight="1" x14ac:dyDescent="0.2">
      <c r="C14" s="2"/>
      <c r="D14" s="2"/>
      <c r="E14" s="2"/>
      <c r="F14" s="2"/>
    </row>
    <row r="15" spans="3:6" ht="15.75" customHeight="1" x14ac:dyDescent="0.2">
      <c r="C15" s="2"/>
      <c r="D15" s="2" t="s">
        <v>5</v>
      </c>
      <c r="E15" s="4">
        <v>1</v>
      </c>
      <c r="F15" s="4">
        <v>2.1036297510000002</v>
      </c>
    </row>
    <row r="16" spans="3:6" ht="15.75" customHeight="1" x14ac:dyDescent="0.2">
      <c r="C16" s="2"/>
      <c r="D16" s="2" t="s">
        <v>6</v>
      </c>
      <c r="E16" s="4">
        <v>0.47226348229999998</v>
      </c>
      <c r="F16" s="4">
        <v>0.59241180000000004</v>
      </c>
    </row>
    <row r="17" spans="3:6" ht="15.75" customHeight="1" x14ac:dyDescent="0.2">
      <c r="C17" s="2"/>
      <c r="D17" s="2"/>
      <c r="E17" s="2"/>
      <c r="F17" s="2"/>
    </row>
    <row r="18" spans="3:6" ht="15.75" customHeight="1" x14ac:dyDescent="0.2">
      <c r="C18" s="2"/>
      <c r="D18" s="2"/>
      <c r="E18" s="2"/>
      <c r="F18" s="2" t="s">
        <v>19</v>
      </c>
    </row>
    <row r="19" spans="3:6" ht="15.75" customHeight="1" x14ac:dyDescent="0.2">
      <c r="C19" s="2"/>
      <c r="D19" s="2"/>
      <c r="E19" s="2"/>
      <c r="F19" s="2" t="s"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B3:E16"/>
  <sheetViews>
    <sheetView zoomScale="132" zoomScaleNormal="132" workbookViewId="0">
      <selection activeCell="J9" sqref="J9"/>
    </sheetView>
  </sheetViews>
  <sheetFormatPr baseColWidth="10" defaultColWidth="12.6640625" defaultRowHeight="15.75" customHeight="1" x14ac:dyDescent="0.15"/>
  <sheetData>
    <row r="3" spans="2:5" ht="15.75" customHeight="1" x14ac:dyDescent="0.15">
      <c r="D3" s="55" t="s">
        <v>411</v>
      </c>
    </row>
    <row r="5" spans="2:5" ht="15.75" customHeight="1" x14ac:dyDescent="0.2">
      <c r="B5" s="1"/>
      <c r="D5" s="3" t="s">
        <v>452</v>
      </c>
      <c r="E5" s="2"/>
    </row>
    <row r="6" spans="2:5" ht="15.75" customHeight="1" x14ac:dyDescent="0.2">
      <c r="B6" s="2"/>
      <c r="C6" s="2" t="s">
        <v>21</v>
      </c>
      <c r="D6" s="2"/>
      <c r="E6" s="2"/>
    </row>
    <row r="7" spans="2:5" ht="15.75" customHeight="1" x14ac:dyDescent="0.2">
      <c r="B7" s="2"/>
      <c r="C7" s="2"/>
      <c r="D7" s="2" t="s">
        <v>22</v>
      </c>
      <c r="E7" s="2" t="s">
        <v>23</v>
      </c>
    </row>
    <row r="8" spans="2:5" ht="15.75" customHeight="1" x14ac:dyDescent="0.2">
      <c r="B8" s="2"/>
      <c r="C8" s="2"/>
      <c r="D8" s="4">
        <v>1.03796719</v>
      </c>
      <c r="E8" s="4">
        <v>0.52916166590000002</v>
      </c>
    </row>
    <row r="9" spans="2:5" ht="15.75" customHeight="1" x14ac:dyDescent="0.2">
      <c r="B9" s="2"/>
      <c r="C9" s="2"/>
      <c r="D9" s="4">
        <v>1.433375933</v>
      </c>
      <c r="E9" s="4">
        <v>0.54195047529999996</v>
      </c>
    </row>
    <row r="10" spans="2:5" ht="15.75" customHeight="1" x14ac:dyDescent="0.2">
      <c r="B10" s="2"/>
      <c r="C10" s="2"/>
      <c r="D10" s="4">
        <v>1.3275085769999999</v>
      </c>
      <c r="E10" s="4">
        <v>7.3538867460000004E-2</v>
      </c>
    </row>
    <row r="11" spans="2:5" ht="15.75" customHeight="1" x14ac:dyDescent="0.2">
      <c r="B11" s="2"/>
      <c r="C11" s="2"/>
      <c r="D11" s="4">
        <v>1.3614932630000001</v>
      </c>
      <c r="E11" s="4">
        <v>2.5512169960000001E-2</v>
      </c>
    </row>
    <row r="12" spans="2:5" ht="15.75" customHeight="1" x14ac:dyDescent="0.2">
      <c r="B12" s="2"/>
      <c r="C12" s="2"/>
      <c r="D12" s="4">
        <v>0.53409385659999997</v>
      </c>
      <c r="E12" s="4">
        <v>2.6191218969999999E-2</v>
      </c>
    </row>
    <row r="13" spans="2:5" ht="15.75" customHeight="1" x14ac:dyDescent="0.2">
      <c r="B13" s="2"/>
      <c r="C13" s="2"/>
      <c r="D13" s="4">
        <v>0.30556117989999998</v>
      </c>
      <c r="E13" s="4">
        <v>0.1209888745</v>
      </c>
    </row>
    <row r="14" spans="2:5" ht="15.75" customHeight="1" x14ac:dyDescent="0.2">
      <c r="B14" s="2"/>
      <c r="C14" s="2" t="s">
        <v>5</v>
      </c>
      <c r="D14" s="4">
        <v>1</v>
      </c>
      <c r="E14" s="4">
        <v>0.219557212</v>
      </c>
    </row>
    <row r="15" spans="2:5" ht="15.75" customHeight="1" x14ac:dyDescent="0.2">
      <c r="B15" s="2"/>
      <c r="C15" s="2" t="s">
        <v>6</v>
      </c>
      <c r="D15" s="4">
        <v>0.47465972309999999</v>
      </c>
      <c r="E15" s="4">
        <v>0.24733511429999999</v>
      </c>
    </row>
    <row r="16" spans="2:5" ht="15.75" customHeight="1" x14ac:dyDescent="0.2">
      <c r="B16" s="2"/>
      <c r="C16" s="2"/>
      <c r="D16" s="2"/>
      <c r="E16" s="2" t="s">
        <v>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AK53"/>
  <sheetViews>
    <sheetView zoomScale="80" zoomScaleNormal="80" workbookViewId="0">
      <selection activeCell="P4" sqref="P4"/>
    </sheetView>
  </sheetViews>
  <sheetFormatPr baseColWidth="10" defaultColWidth="12.6640625" defaultRowHeight="15" customHeight="1" x14ac:dyDescent="0.15"/>
  <sheetData>
    <row r="1" spans="1:37" ht="13" x14ac:dyDescent="0.15">
      <c r="B1" s="25" t="s">
        <v>75</v>
      </c>
      <c r="D1" s="25" t="s">
        <v>76</v>
      </c>
      <c r="G1" s="26" t="s">
        <v>13</v>
      </c>
      <c r="H1" s="26" t="s">
        <v>77</v>
      </c>
      <c r="AI1" s="26"/>
      <c r="AJ1" s="27" t="s">
        <v>13</v>
      </c>
      <c r="AK1" s="27" t="s">
        <v>14</v>
      </c>
    </row>
    <row r="2" spans="1:37" ht="13" x14ac:dyDescent="0.15">
      <c r="F2" s="28">
        <v>1</v>
      </c>
      <c r="G2" s="28">
        <v>0.1010019275</v>
      </c>
      <c r="H2" s="28">
        <v>0.2022493262</v>
      </c>
      <c r="AJ2" s="28">
        <v>0.71415976299999995</v>
      </c>
      <c r="AK2" s="28">
        <v>1.430055192</v>
      </c>
    </row>
    <row r="3" spans="1:37" x14ac:dyDescent="0.2">
      <c r="A3" s="29" t="s">
        <v>78</v>
      </c>
      <c r="B3" s="28">
        <v>15.353</v>
      </c>
      <c r="D3" s="28">
        <v>0.1010019275</v>
      </c>
      <c r="F3" s="28">
        <v>2</v>
      </c>
      <c r="G3" s="28">
        <v>9.2031506279999994E-2</v>
      </c>
      <c r="H3" s="28">
        <v>0.41149177879999999</v>
      </c>
      <c r="AJ3" s="28">
        <v>0.65073212280000003</v>
      </c>
      <c r="AK3" s="28">
        <v>2.9095570589999999</v>
      </c>
    </row>
    <row r="4" spans="1:37" ht="16" x14ac:dyDescent="0.2">
      <c r="A4" s="29" t="s">
        <v>90</v>
      </c>
      <c r="B4" s="28">
        <v>23.414000000000001</v>
      </c>
      <c r="D4" s="28">
        <v>0.2022493262</v>
      </c>
      <c r="F4" s="28">
        <v>3</v>
      </c>
      <c r="G4" s="28">
        <v>0.17213736029999999</v>
      </c>
      <c r="H4" s="28">
        <v>0.50737793610000004</v>
      </c>
      <c r="P4" s="57" t="s">
        <v>412</v>
      </c>
      <c r="AJ4" s="28">
        <v>1.217140895</v>
      </c>
      <c r="AK4" s="28">
        <v>3.5875444700000001</v>
      </c>
    </row>
    <row r="5" spans="1:37" x14ac:dyDescent="0.2">
      <c r="A5" s="29" t="s">
        <v>79</v>
      </c>
      <c r="B5" s="28">
        <v>15.318</v>
      </c>
      <c r="D5" s="28">
        <v>9.2031506279999994E-2</v>
      </c>
      <c r="F5" s="28">
        <v>4</v>
      </c>
      <c r="G5" s="28">
        <v>0.28044225049999999</v>
      </c>
      <c r="H5" s="28">
        <v>0.29296704670000001</v>
      </c>
      <c r="AJ5" s="28">
        <v>1.9829381079999999</v>
      </c>
      <c r="AK5" s="28">
        <v>2.0714978589999999</v>
      </c>
    </row>
    <row r="6" spans="1:37" x14ac:dyDescent="0.2">
      <c r="A6" s="29" t="s">
        <v>91</v>
      </c>
      <c r="B6" s="28">
        <v>68.822000000000003</v>
      </c>
      <c r="D6" s="28">
        <v>0.41149177879999999</v>
      </c>
      <c r="F6" s="28">
        <v>5</v>
      </c>
      <c r="G6" s="28">
        <v>0.12923662799999999</v>
      </c>
      <c r="H6" s="28">
        <v>0.30337991040000001</v>
      </c>
      <c r="AJ6" s="28">
        <v>0.91380037869999997</v>
      </c>
      <c r="AK6" s="28">
        <v>2.145124654</v>
      </c>
    </row>
    <row r="7" spans="1:37" x14ac:dyDescent="0.2">
      <c r="A7" s="29" t="s">
        <v>80</v>
      </c>
      <c r="B7" s="28">
        <v>19.303999999999998</v>
      </c>
      <c r="D7" s="28">
        <v>0.17213736029999999</v>
      </c>
      <c r="F7" s="28">
        <v>6</v>
      </c>
      <c r="G7" s="28">
        <v>6.2655015839999995E-2</v>
      </c>
      <c r="H7" s="28">
        <v>0.28204138870000001</v>
      </c>
      <c r="K7" s="26" t="s">
        <v>78</v>
      </c>
      <c r="L7" s="26" t="s">
        <v>79</v>
      </c>
      <c r="M7" s="26" t="s">
        <v>80</v>
      </c>
      <c r="N7" s="26" t="s">
        <v>81</v>
      </c>
      <c r="O7" s="26" t="s">
        <v>82</v>
      </c>
      <c r="P7" s="26" t="s">
        <v>83</v>
      </c>
      <c r="Q7" s="26" t="s">
        <v>84</v>
      </c>
      <c r="R7" s="26" t="s">
        <v>85</v>
      </c>
      <c r="S7" s="26" t="s">
        <v>86</v>
      </c>
      <c r="T7" s="26" t="s">
        <v>87</v>
      </c>
      <c r="U7" s="26" t="s">
        <v>88</v>
      </c>
      <c r="V7" s="26" t="s">
        <v>89</v>
      </c>
      <c r="W7" s="26" t="s">
        <v>90</v>
      </c>
      <c r="X7" s="26" t="s">
        <v>91</v>
      </c>
      <c r="Y7" s="26" t="s">
        <v>92</v>
      </c>
      <c r="Z7" s="26" t="s">
        <v>93</v>
      </c>
      <c r="AA7" s="26" t="s">
        <v>94</v>
      </c>
      <c r="AB7" s="26" t="s">
        <v>95</v>
      </c>
      <c r="AC7" s="26" t="s">
        <v>96</v>
      </c>
      <c r="AD7" s="26" t="s">
        <v>97</v>
      </c>
      <c r="AE7" s="26" t="s">
        <v>98</v>
      </c>
      <c r="AF7" s="26" t="s">
        <v>99</v>
      </c>
      <c r="AG7" s="26" t="s">
        <v>100</v>
      </c>
      <c r="AH7" s="26" t="s">
        <v>101</v>
      </c>
      <c r="AJ7" s="28">
        <v>0.44301819129999997</v>
      </c>
      <c r="AK7" s="28">
        <v>1.9942452209999999</v>
      </c>
    </row>
    <row r="8" spans="1:37" x14ac:dyDescent="0.2">
      <c r="A8" s="29" t="s">
        <v>92</v>
      </c>
      <c r="B8" s="28">
        <v>92.838999999999999</v>
      </c>
      <c r="D8" s="28">
        <v>0.50737793610000004</v>
      </c>
      <c r="F8" s="28">
        <v>7</v>
      </c>
      <c r="G8" s="28">
        <v>0.1338167727</v>
      </c>
      <c r="H8" s="28">
        <v>0.32079141259999999</v>
      </c>
      <c r="K8" s="28">
        <v>0.71415976299999995</v>
      </c>
      <c r="L8" s="28">
        <v>0.65073212280000003</v>
      </c>
      <c r="M8" s="28">
        <v>1.217140895</v>
      </c>
      <c r="N8" s="28">
        <v>1.9829381079999999</v>
      </c>
      <c r="O8" s="28">
        <v>0.91380037869999997</v>
      </c>
      <c r="P8" s="28">
        <v>0.44301819129999997</v>
      </c>
      <c r="Q8" s="28">
        <v>0.94618545409999999</v>
      </c>
      <c r="R8" s="28">
        <v>0.99857373770000002</v>
      </c>
      <c r="S8" s="28">
        <v>1.5900301619999999</v>
      </c>
      <c r="T8" s="28">
        <v>0.88262606300000002</v>
      </c>
      <c r="U8" s="28">
        <v>0.97934629620000002</v>
      </c>
      <c r="V8" s="28">
        <v>0.68144882790000005</v>
      </c>
      <c r="W8" s="28">
        <v>1.430055192</v>
      </c>
      <c r="X8" s="28">
        <v>2.9095570589999999</v>
      </c>
      <c r="Y8" s="28">
        <v>3.5875444700000001</v>
      </c>
      <c r="Z8" s="28">
        <v>2.0714978589999999</v>
      </c>
      <c r="AA8" s="28">
        <v>2.145124654</v>
      </c>
      <c r="AB8" s="28">
        <v>1.9942452209999999</v>
      </c>
      <c r="AC8" s="28">
        <v>2.2682370999999999</v>
      </c>
      <c r="AD8" s="28">
        <v>3.8756401980000001</v>
      </c>
      <c r="AE8" s="28">
        <v>2.7950186879999999</v>
      </c>
      <c r="AF8" s="28">
        <v>2.7180570880000001</v>
      </c>
      <c r="AG8" s="28">
        <v>3.23082833</v>
      </c>
      <c r="AH8" s="28">
        <v>2.7598518639999998</v>
      </c>
      <c r="AJ8" s="28">
        <v>0.94618545409999999</v>
      </c>
      <c r="AK8" s="28">
        <v>2.2682370999999999</v>
      </c>
    </row>
    <row r="9" spans="1:37" x14ac:dyDescent="0.2">
      <c r="A9" s="29" t="s">
        <v>81</v>
      </c>
      <c r="B9" s="28">
        <v>31.757000000000001</v>
      </c>
      <c r="D9" s="28">
        <v>0.28044225049999999</v>
      </c>
      <c r="F9" s="28">
        <v>8</v>
      </c>
      <c r="G9" s="28">
        <v>0.14122592379999999</v>
      </c>
      <c r="H9" s="28">
        <v>0.54812263409999995</v>
      </c>
      <c r="J9" s="26" t="s">
        <v>5</v>
      </c>
      <c r="K9" s="28">
        <v>1</v>
      </c>
      <c r="L9" s="28">
        <v>2.6488048100000001</v>
      </c>
      <c r="AJ9" s="28">
        <v>0.99857373770000002</v>
      </c>
      <c r="AK9" s="28">
        <v>3.8756401980000001</v>
      </c>
    </row>
    <row r="10" spans="1:37" x14ac:dyDescent="0.2">
      <c r="A10" s="29" t="s">
        <v>93</v>
      </c>
      <c r="B10" s="28">
        <v>28.218</v>
      </c>
      <c r="D10" s="28">
        <v>0.29296704670000001</v>
      </c>
      <c r="F10" s="28">
        <v>9</v>
      </c>
      <c r="G10" s="28">
        <v>0.22487420820000001</v>
      </c>
      <c r="H10" s="28">
        <v>0.39529288769999998</v>
      </c>
      <c r="J10" s="26" t="s">
        <v>6</v>
      </c>
      <c r="K10" s="28">
        <v>0.4265486215</v>
      </c>
      <c r="L10" s="28">
        <v>0.70564051110000003</v>
      </c>
      <c r="AJ10" s="28">
        <v>1.5900301619999999</v>
      </c>
      <c r="AK10" s="28">
        <v>2.7950186879999999</v>
      </c>
    </row>
    <row r="11" spans="1:37" x14ac:dyDescent="0.2">
      <c r="A11" s="29" t="s">
        <v>82</v>
      </c>
      <c r="B11" s="28">
        <v>14.932</v>
      </c>
      <c r="D11" s="28">
        <v>0.12923662799999999</v>
      </c>
      <c r="F11" s="28">
        <v>10</v>
      </c>
      <c r="G11" s="28">
        <v>0.12482771820000001</v>
      </c>
      <c r="H11" s="28">
        <v>0.38440839040000002</v>
      </c>
      <c r="AJ11" s="28">
        <v>0.88262606300000002</v>
      </c>
      <c r="AK11" s="28">
        <v>2.7180570880000001</v>
      </c>
    </row>
    <row r="12" spans="1:37" x14ac:dyDescent="0.2">
      <c r="A12" s="29" t="s">
        <v>94</v>
      </c>
      <c r="B12" s="28">
        <v>28.768000000000001</v>
      </c>
      <c r="D12" s="28">
        <v>0.30337991040000001</v>
      </c>
      <c r="F12" s="28">
        <v>11</v>
      </c>
      <c r="G12" s="28">
        <v>0.13850663220000001</v>
      </c>
      <c r="H12" s="28">
        <v>0.45692841540000001</v>
      </c>
      <c r="AJ12" s="28">
        <v>0.97934629620000002</v>
      </c>
      <c r="AK12" s="28">
        <v>3.23082833</v>
      </c>
    </row>
    <row r="13" spans="1:37" x14ac:dyDescent="0.2">
      <c r="A13" s="29" t="s">
        <v>83</v>
      </c>
      <c r="B13" s="28">
        <v>6.5679999999999996</v>
      </c>
      <c r="D13" s="28">
        <v>6.2655015839999995E-2</v>
      </c>
      <c r="F13" s="28">
        <v>12</v>
      </c>
      <c r="G13" s="28">
        <v>9.6375697290000006E-2</v>
      </c>
      <c r="H13" s="28">
        <v>0.39031932679999998</v>
      </c>
      <c r="AJ13" s="28">
        <v>0.68144882790000005</v>
      </c>
      <c r="AK13" s="28">
        <v>2.7598518639999998</v>
      </c>
    </row>
    <row r="14" spans="1:37" x14ac:dyDescent="0.2">
      <c r="A14" s="29" t="s">
        <v>95</v>
      </c>
      <c r="B14" s="28">
        <v>38.011000000000003</v>
      </c>
      <c r="D14" s="28">
        <v>0.28204138870000001</v>
      </c>
      <c r="F14" s="26" t="s">
        <v>5</v>
      </c>
      <c r="G14" s="28">
        <v>0.1414276367</v>
      </c>
      <c r="H14" s="28">
        <v>0.37461420449999999</v>
      </c>
    </row>
    <row r="15" spans="1:37" x14ac:dyDescent="0.2">
      <c r="A15" s="29" t="s">
        <v>84</v>
      </c>
      <c r="B15" s="28">
        <v>21.202999999999999</v>
      </c>
      <c r="D15" s="28">
        <v>0.1338167727</v>
      </c>
      <c r="AJ15" s="30" t="s">
        <v>76</v>
      </c>
      <c r="AK15" s="29"/>
    </row>
    <row r="16" spans="1:37" x14ac:dyDescent="0.2">
      <c r="A16" s="29" t="s">
        <v>96</v>
      </c>
      <c r="B16" s="28">
        <v>42.884999999999998</v>
      </c>
      <c r="D16" s="28">
        <v>0.32079141259999999</v>
      </c>
      <c r="AJ16" s="31" t="s">
        <v>102</v>
      </c>
      <c r="AK16" s="32" t="s">
        <v>103</v>
      </c>
    </row>
    <row r="17" spans="1:37" x14ac:dyDescent="0.2">
      <c r="A17" s="29" t="s">
        <v>85</v>
      </c>
      <c r="B17" s="28">
        <v>20.259</v>
      </c>
      <c r="D17" s="28">
        <v>0.14122592379999999</v>
      </c>
      <c r="AJ17" s="29"/>
      <c r="AK17" s="29"/>
    </row>
    <row r="18" spans="1:37" x14ac:dyDescent="0.2">
      <c r="A18" s="29" t="s">
        <v>97</v>
      </c>
      <c r="B18" s="28">
        <v>80.363</v>
      </c>
      <c r="D18" s="28">
        <v>0.54812263409999995</v>
      </c>
      <c r="AJ18" s="31" t="s">
        <v>104</v>
      </c>
      <c r="AK18" s="32" t="s">
        <v>14</v>
      </c>
    </row>
    <row r="19" spans="1:37" x14ac:dyDescent="0.2">
      <c r="A19" s="29" t="s">
        <v>86</v>
      </c>
      <c r="B19" s="28">
        <v>36.244999999999997</v>
      </c>
      <c r="D19" s="28">
        <v>0.22487420820000001</v>
      </c>
      <c r="AJ19" s="31" t="s">
        <v>105</v>
      </c>
      <c r="AK19" s="32" t="s">
        <v>105</v>
      </c>
    </row>
    <row r="20" spans="1:37" x14ac:dyDescent="0.2">
      <c r="A20" s="29" t="s">
        <v>98</v>
      </c>
      <c r="B20" s="28">
        <v>58.985999999999997</v>
      </c>
      <c r="D20" s="28">
        <v>0.39529288769999998</v>
      </c>
      <c r="AJ20" s="31" t="s">
        <v>106</v>
      </c>
      <c r="AK20" s="32" t="s">
        <v>13</v>
      </c>
    </row>
    <row r="21" spans="1:37" x14ac:dyDescent="0.2">
      <c r="A21" s="29" t="s">
        <v>87</v>
      </c>
      <c r="B21" s="28">
        <v>19.562999999999999</v>
      </c>
      <c r="D21" s="28">
        <v>0.12482771820000001</v>
      </c>
      <c r="AJ21" s="29"/>
      <c r="AK21" s="29"/>
    </row>
    <row r="22" spans="1:37" x14ac:dyDescent="0.2">
      <c r="A22" s="29" t="s">
        <v>99</v>
      </c>
      <c r="B22" s="28">
        <v>58.57</v>
      </c>
      <c r="D22" s="28">
        <v>0.38440839040000002</v>
      </c>
      <c r="AJ22" s="31" t="s">
        <v>107</v>
      </c>
      <c r="AK22" s="29"/>
    </row>
    <row r="23" spans="1:37" x14ac:dyDescent="0.2">
      <c r="A23" s="29" t="s">
        <v>88</v>
      </c>
      <c r="B23" s="28">
        <v>22.303999999999998</v>
      </c>
      <c r="D23" s="28">
        <v>0.13850663220000001</v>
      </c>
      <c r="AJ23" s="31" t="s">
        <v>108</v>
      </c>
      <c r="AK23" s="32" t="s">
        <v>109</v>
      </c>
    </row>
    <row r="24" spans="1:37" x14ac:dyDescent="0.2">
      <c r="A24" s="29" t="s">
        <v>100</v>
      </c>
      <c r="B24" s="28">
        <v>64.653999999999996</v>
      </c>
      <c r="D24" s="28">
        <v>0.45692841540000001</v>
      </c>
      <c r="AJ24" s="31" t="s">
        <v>110</v>
      </c>
      <c r="AK24" s="32" t="s">
        <v>111</v>
      </c>
    </row>
    <row r="25" spans="1:37" x14ac:dyDescent="0.2">
      <c r="A25" s="29" t="s">
        <v>89</v>
      </c>
      <c r="B25" s="28">
        <v>14.978999999999999</v>
      </c>
      <c r="D25" s="28">
        <v>9.6375697290000006E-2</v>
      </c>
      <c r="AJ25" s="31" t="s">
        <v>112</v>
      </c>
      <c r="AK25" s="32" t="s">
        <v>113</v>
      </c>
    </row>
    <row r="26" spans="1:37" x14ac:dyDescent="0.2">
      <c r="A26" s="29" t="s">
        <v>101</v>
      </c>
      <c r="B26" s="28">
        <v>58.817999999999998</v>
      </c>
      <c r="D26" s="28">
        <v>0.39031932679999998</v>
      </c>
      <c r="AJ26" s="31" t="s">
        <v>114</v>
      </c>
      <c r="AK26" s="32" t="s">
        <v>115</v>
      </c>
    </row>
    <row r="27" spans="1:37" ht="14" x14ac:dyDescent="0.15">
      <c r="AJ27" s="31" t="s">
        <v>116</v>
      </c>
      <c r="AK27" s="32" t="s">
        <v>117</v>
      </c>
    </row>
    <row r="28" spans="1:37" x14ac:dyDescent="0.2">
      <c r="B28" s="25" t="s">
        <v>118</v>
      </c>
      <c r="AJ28" s="29"/>
      <c r="AK28" s="29"/>
    </row>
    <row r="29" spans="1:37" x14ac:dyDescent="0.2">
      <c r="AJ29" s="31" t="s">
        <v>119</v>
      </c>
      <c r="AK29" s="29"/>
    </row>
    <row r="30" spans="1:37" x14ac:dyDescent="0.2">
      <c r="A30" s="29" t="s">
        <v>78</v>
      </c>
      <c r="B30" s="28">
        <v>152.00700000000001</v>
      </c>
      <c r="AJ30" s="31" t="s">
        <v>120</v>
      </c>
      <c r="AK30" s="32">
        <v>1</v>
      </c>
    </row>
    <row r="31" spans="1:37" x14ac:dyDescent="0.2">
      <c r="A31" s="29" t="s">
        <v>90</v>
      </c>
      <c r="B31" s="28">
        <v>115.768</v>
      </c>
      <c r="AJ31" s="31" t="s">
        <v>121</v>
      </c>
      <c r="AK31" s="32">
        <v>2.649</v>
      </c>
    </row>
    <row r="32" spans="1:37" x14ac:dyDescent="0.2">
      <c r="A32" s="29" t="s">
        <v>79</v>
      </c>
      <c r="B32" s="28">
        <v>166.44300000000001</v>
      </c>
      <c r="AJ32" s="31" t="s">
        <v>122</v>
      </c>
      <c r="AK32" s="32" t="s">
        <v>123</v>
      </c>
    </row>
    <row r="33" spans="1:37" x14ac:dyDescent="0.2">
      <c r="A33" s="29" t="s">
        <v>91</v>
      </c>
      <c r="B33" s="28">
        <v>167.25</v>
      </c>
      <c r="AJ33" s="31" t="s">
        <v>124</v>
      </c>
      <c r="AK33" s="32" t="s">
        <v>125</v>
      </c>
    </row>
    <row r="34" spans="1:37" x14ac:dyDescent="0.2">
      <c r="A34" s="29" t="s">
        <v>80</v>
      </c>
      <c r="B34" s="28">
        <v>112.143</v>
      </c>
      <c r="AJ34" s="31" t="s">
        <v>126</v>
      </c>
      <c r="AK34" s="32">
        <v>0.68559999999999999</v>
      </c>
    </row>
    <row r="35" spans="1:37" x14ac:dyDescent="0.2">
      <c r="A35" s="29" t="s">
        <v>92</v>
      </c>
      <c r="B35" s="28">
        <v>182.97800000000001</v>
      </c>
      <c r="AJ35" s="29"/>
      <c r="AK35" s="29"/>
    </row>
    <row r="36" spans="1:37" x14ac:dyDescent="0.2">
      <c r="A36" s="29" t="s">
        <v>81</v>
      </c>
      <c r="B36" s="28">
        <v>113.239</v>
      </c>
      <c r="AJ36" s="31" t="s">
        <v>127</v>
      </c>
      <c r="AK36" s="29"/>
    </row>
    <row r="37" spans="1:37" x14ac:dyDescent="0.2">
      <c r="A37" s="29" t="s">
        <v>93</v>
      </c>
      <c r="B37" s="28">
        <v>96.317999999999998</v>
      </c>
      <c r="AJ37" s="31" t="s">
        <v>128</v>
      </c>
      <c r="AK37" s="32" t="s">
        <v>129</v>
      </c>
    </row>
    <row r="38" spans="1:37" x14ac:dyDescent="0.2">
      <c r="A38" s="29" t="s">
        <v>82</v>
      </c>
      <c r="B38" s="28">
        <v>115.54</v>
      </c>
      <c r="AJ38" s="31" t="s">
        <v>108</v>
      </c>
      <c r="AK38" s="32">
        <v>0.1096</v>
      </c>
    </row>
    <row r="39" spans="1:37" x14ac:dyDescent="0.2">
      <c r="A39" s="29" t="s">
        <v>94</v>
      </c>
      <c r="B39" s="28">
        <v>94.825000000000003</v>
      </c>
      <c r="AJ39" s="31" t="s">
        <v>110</v>
      </c>
      <c r="AK39" s="32" t="s">
        <v>130</v>
      </c>
    </row>
    <row r="40" spans="1:37" x14ac:dyDescent="0.2">
      <c r="A40" s="29" t="s">
        <v>83</v>
      </c>
      <c r="B40" s="28">
        <v>104.828</v>
      </c>
      <c r="AJ40" s="31" t="s">
        <v>112</v>
      </c>
      <c r="AK40" s="32" t="s">
        <v>131</v>
      </c>
    </row>
    <row r="41" spans="1:37" x14ac:dyDescent="0.2">
      <c r="A41" s="29" t="s">
        <v>95</v>
      </c>
      <c r="B41" s="28">
        <v>134.77099999999999</v>
      </c>
      <c r="AJ41" s="29"/>
      <c r="AK41" s="29"/>
    </row>
    <row r="42" spans="1:37" x14ac:dyDescent="0.2">
      <c r="A42" s="29" t="s">
        <v>84</v>
      </c>
      <c r="B42" s="28">
        <v>158.44800000000001</v>
      </c>
      <c r="AJ42" s="31" t="s">
        <v>132</v>
      </c>
      <c r="AK42" s="29"/>
    </row>
    <row r="43" spans="1:37" x14ac:dyDescent="0.2">
      <c r="A43" s="29" t="s">
        <v>96</v>
      </c>
      <c r="B43" s="28">
        <v>133.685</v>
      </c>
      <c r="AJ43" s="31" t="s">
        <v>133</v>
      </c>
      <c r="AK43" s="32">
        <v>12</v>
      </c>
    </row>
    <row r="44" spans="1:37" x14ac:dyDescent="0.2">
      <c r="A44" s="29" t="s">
        <v>85</v>
      </c>
      <c r="B44" s="28">
        <v>143.45099999999999</v>
      </c>
      <c r="AJ44" s="31" t="s">
        <v>134</v>
      </c>
      <c r="AK44" s="32">
        <v>12</v>
      </c>
    </row>
    <row r="45" spans="1:37" x14ac:dyDescent="0.2">
      <c r="A45" s="29" t="s">
        <v>97</v>
      </c>
      <c r="B45" s="28">
        <v>146.61500000000001</v>
      </c>
    </row>
    <row r="46" spans="1:37" x14ac:dyDescent="0.2">
      <c r="A46" s="29" t="s">
        <v>86</v>
      </c>
      <c r="B46" s="28">
        <v>161.179</v>
      </c>
    </row>
    <row r="47" spans="1:37" x14ac:dyDescent="0.2">
      <c r="A47" s="29" t="s">
        <v>98</v>
      </c>
      <c r="B47" s="28">
        <v>149.221</v>
      </c>
    </row>
    <row r="48" spans="1:37" x14ac:dyDescent="0.2">
      <c r="A48" s="29" t="s">
        <v>87</v>
      </c>
      <c r="B48" s="28">
        <v>156.72</v>
      </c>
    </row>
    <row r="49" spans="1:2" ht="15.75" customHeight="1" x14ac:dyDescent="0.2">
      <c r="A49" s="29" t="s">
        <v>99</v>
      </c>
      <c r="B49" s="28">
        <v>152.364</v>
      </c>
    </row>
    <row r="50" spans="1:2" ht="15.75" customHeight="1" x14ac:dyDescent="0.2">
      <c r="A50" s="29" t="s">
        <v>88</v>
      </c>
      <c r="B50" s="28">
        <v>161.03200000000001</v>
      </c>
    </row>
    <row r="51" spans="1:2" ht="15.75" customHeight="1" x14ac:dyDescent="0.2">
      <c r="A51" s="29" t="s">
        <v>100</v>
      </c>
      <c r="B51" s="28">
        <v>141.49700000000001</v>
      </c>
    </row>
    <row r="52" spans="1:2" ht="15.75" customHeight="1" x14ac:dyDescent="0.2">
      <c r="A52" s="29" t="s">
        <v>89</v>
      </c>
      <c r="B52" s="28">
        <v>155.423</v>
      </c>
    </row>
    <row r="53" spans="1:2" ht="15.75" customHeight="1" x14ac:dyDescent="0.2">
      <c r="A53" s="29" t="s">
        <v>101</v>
      </c>
      <c r="B53" s="28">
        <v>150.69200000000001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2:L30"/>
  <sheetViews>
    <sheetView workbookViewId="0">
      <selection activeCell="C2" sqref="C2"/>
    </sheetView>
  </sheetViews>
  <sheetFormatPr baseColWidth="10" defaultColWidth="12.6640625" defaultRowHeight="15.75" customHeight="1" x14ac:dyDescent="0.15"/>
  <cols>
    <col min="7" max="7" width="28.1640625" customWidth="1"/>
  </cols>
  <sheetData>
    <row r="2" spans="1:7" ht="13" x14ac:dyDescent="0.15">
      <c r="A2" s="10"/>
      <c r="B2" s="10"/>
      <c r="C2" s="55" t="s">
        <v>413</v>
      </c>
    </row>
    <row r="3" spans="1:7" ht="15.75" customHeight="1" x14ac:dyDescent="0.2">
      <c r="A3" s="13"/>
      <c r="B3" s="13"/>
    </row>
    <row r="4" spans="1:7" ht="15.75" customHeight="1" x14ac:dyDescent="0.2">
      <c r="A4" s="15"/>
      <c r="B4" s="15"/>
    </row>
    <row r="5" spans="1:7" ht="15.75" customHeight="1" x14ac:dyDescent="0.2">
      <c r="A5" s="15"/>
      <c r="E5" s="22" t="s">
        <v>240</v>
      </c>
    </row>
    <row r="6" spans="1:7" ht="15.75" customHeight="1" x14ac:dyDescent="0.2">
      <c r="A6" s="15"/>
      <c r="B6" s="5" t="s">
        <v>25</v>
      </c>
      <c r="F6" s="19" t="s">
        <v>414</v>
      </c>
      <c r="G6" s="17" t="s">
        <v>279</v>
      </c>
    </row>
    <row r="7" spans="1:7" ht="15.75" customHeight="1" x14ac:dyDescent="0.2">
      <c r="A7" s="15"/>
      <c r="B7" s="14" t="s">
        <v>26</v>
      </c>
      <c r="C7" s="14" t="s">
        <v>27</v>
      </c>
      <c r="F7" s="19"/>
      <c r="G7" s="17"/>
    </row>
    <row r="8" spans="1:7" ht="15.75" customHeight="1" thickBot="1" x14ac:dyDescent="0.25">
      <c r="A8" s="16"/>
      <c r="B8" s="51">
        <v>5.5753032830000002</v>
      </c>
      <c r="C8" s="52">
        <v>2.6653440860000002</v>
      </c>
      <c r="F8" s="19" t="s">
        <v>220</v>
      </c>
      <c r="G8" s="17" t="s">
        <v>27</v>
      </c>
    </row>
    <row r="9" spans="1:7" ht="15.75" customHeight="1" thickBot="1" x14ac:dyDescent="0.2">
      <c r="B9" s="51">
        <v>3.3344876280000002</v>
      </c>
      <c r="C9" s="52">
        <v>2.6452719760000001</v>
      </c>
      <c r="F9" s="19" t="s">
        <v>105</v>
      </c>
      <c r="G9" s="17" t="s">
        <v>105</v>
      </c>
    </row>
    <row r="10" spans="1:7" ht="15.75" customHeight="1" thickBot="1" x14ac:dyDescent="0.2">
      <c r="B10" s="51">
        <v>4.4478144329999996</v>
      </c>
      <c r="C10" s="52">
        <v>2.5270905269999999</v>
      </c>
      <c r="F10" s="19" t="s">
        <v>221</v>
      </c>
      <c r="G10" s="17" t="s">
        <v>26</v>
      </c>
    </row>
    <row r="11" spans="1:7" ht="15.75" customHeight="1" thickBot="1" x14ac:dyDescent="0.2">
      <c r="B11" s="51">
        <v>4.6370829740000001</v>
      </c>
      <c r="C11" s="52">
        <v>2.334472549</v>
      </c>
      <c r="F11" s="19"/>
      <c r="G11" s="17"/>
    </row>
    <row r="12" spans="1:7" ht="15.75" customHeight="1" thickBot="1" x14ac:dyDescent="0.2">
      <c r="B12" s="51">
        <v>3.1396114810000002</v>
      </c>
      <c r="C12" s="52">
        <v>2.370111386</v>
      </c>
      <c r="F12" s="19" t="s">
        <v>222</v>
      </c>
      <c r="G12" s="17"/>
    </row>
    <row r="13" spans="1:7" ht="15.75" customHeight="1" x14ac:dyDescent="0.15">
      <c r="F13" s="19" t="s">
        <v>223</v>
      </c>
      <c r="G13" s="17">
        <v>5.3E-3</v>
      </c>
    </row>
    <row r="14" spans="1:7" ht="15.75" customHeight="1" x14ac:dyDescent="0.15">
      <c r="F14" s="19" t="s">
        <v>224</v>
      </c>
      <c r="G14" s="17" t="s">
        <v>20</v>
      </c>
    </row>
    <row r="15" spans="1:7" ht="15.75" customHeight="1" x14ac:dyDescent="0.15">
      <c r="F15" s="19" t="s">
        <v>225</v>
      </c>
      <c r="G15" s="17" t="s">
        <v>113</v>
      </c>
    </row>
    <row r="16" spans="1:7" ht="15.75" customHeight="1" x14ac:dyDescent="0.15">
      <c r="F16" s="19" t="s">
        <v>226</v>
      </c>
      <c r="G16" s="17" t="s">
        <v>115</v>
      </c>
    </row>
    <row r="17" spans="6:12" ht="15.75" customHeight="1" x14ac:dyDescent="0.15">
      <c r="F17" s="19" t="s">
        <v>227</v>
      </c>
      <c r="G17" s="17" t="s">
        <v>280</v>
      </c>
    </row>
    <row r="18" spans="6:12" ht="15.75" customHeight="1" x14ac:dyDescent="0.15">
      <c r="F18" s="19"/>
      <c r="G18" s="17"/>
    </row>
    <row r="19" spans="6:12" ht="15.75" customHeight="1" x14ac:dyDescent="0.15">
      <c r="F19" s="19" t="s">
        <v>229</v>
      </c>
      <c r="G19" s="17"/>
    </row>
    <row r="20" spans="6:12" ht="15.75" customHeight="1" x14ac:dyDescent="0.15">
      <c r="F20" s="19" t="s">
        <v>230</v>
      </c>
      <c r="G20" s="17">
        <v>4.2270000000000003</v>
      </c>
    </row>
    <row r="21" spans="6:12" ht="15.75" customHeight="1" x14ac:dyDescent="0.15">
      <c r="F21" s="19" t="s">
        <v>231</v>
      </c>
      <c r="G21" s="17">
        <v>2.508</v>
      </c>
    </row>
    <row r="22" spans="6:12" ht="15.75" customHeight="1" x14ac:dyDescent="0.15">
      <c r="F22" s="19" t="s">
        <v>232</v>
      </c>
      <c r="G22" s="17" t="s">
        <v>281</v>
      </c>
    </row>
    <row r="23" spans="6:12" ht="15.75" customHeight="1" x14ac:dyDescent="0.15">
      <c r="F23" s="19" t="s">
        <v>234</v>
      </c>
      <c r="G23" s="17" t="s">
        <v>282</v>
      </c>
    </row>
    <row r="24" spans="6:12" ht="15.75" customHeight="1" x14ac:dyDescent="0.15">
      <c r="F24" s="19" t="s">
        <v>236</v>
      </c>
      <c r="G24" s="17">
        <v>0.64249999999999996</v>
      </c>
    </row>
    <row r="25" spans="6:12" ht="15.75" customHeight="1" x14ac:dyDescent="0.15">
      <c r="F25" s="19"/>
      <c r="G25" s="17"/>
    </row>
    <row r="26" spans="6:12" ht="15.75" customHeight="1" x14ac:dyDescent="0.15">
      <c r="F26" s="19" t="s">
        <v>237</v>
      </c>
      <c r="G26" s="17"/>
    </row>
    <row r="27" spans="6:12" ht="15.75" customHeight="1" x14ac:dyDescent="0.15">
      <c r="F27" s="19" t="s">
        <v>238</v>
      </c>
      <c r="G27" s="17" t="s">
        <v>283</v>
      </c>
    </row>
    <row r="28" spans="6:12" ht="15.75" customHeight="1" x14ac:dyDescent="0.15">
      <c r="F28" s="19" t="s">
        <v>223</v>
      </c>
      <c r="G28" s="17">
        <v>3.0000000000000001E-3</v>
      </c>
      <c r="K28" s="19"/>
      <c r="L28" s="17"/>
    </row>
    <row r="29" spans="6:12" ht="15.75" customHeight="1" x14ac:dyDescent="0.15">
      <c r="F29" s="19" t="s">
        <v>224</v>
      </c>
      <c r="G29" s="17" t="s">
        <v>20</v>
      </c>
    </row>
    <row r="30" spans="6:12" ht="15.75" customHeight="1" x14ac:dyDescent="0.15">
      <c r="F30" s="19" t="s">
        <v>225</v>
      </c>
      <c r="G30" s="17" t="s">
        <v>113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6930-243F-234A-99A8-905BFEE63566}">
  <dimension ref="A1"/>
  <sheetViews>
    <sheetView workbookViewId="0"/>
  </sheetViews>
  <sheetFormatPr baseColWidth="10" defaultRowHeight="13" x14ac:dyDescent="0.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3:M30"/>
  <sheetViews>
    <sheetView workbookViewId="0">
      <selection activeCell="N37" sqref="N37"/>
    </sheetView>
  </sheetViews>
  <sheetFormatPr baseColWidth="10" defaultColWidth="11.5" defaultRowHeight="13" x14ac:dyDescent="0.15"/>
  <cols>
    <col min="5" max="5" width="25.33203125" customWidth="1"/>
  </cols>
  <sheetData>
    <row r="3" spans="2:13" x14ac:dyDescent="0.15">
      <c r="B3" s="56" t="s">
        <v>68</v>
      </c>
      <c r="I3" s="24"/>
    </row>
    <row r="4" spans="2:13" x14ac:dyDescent="0.15">
      <c r="E4" s="24" t="s">
        <v>240</v>
      </c>
    </row>
    <row r="5" spans="2:13" x14ac:dyDescent="0.15">
      <c r="B5" s="24" t="s">
        <v>69</v>
      </c>
      <c r="I5" s="24"/>
    </row>
    <row r="6" spans="2:13" x14ac:dyDescent="0.15">
      <c r="E6" s="50" t="s">
        <v>218</v>
      </c>
      <c r="F6" s="23" t="s">
        <v>269</v>
      </c>
    </row>
    <row r="7" spans="2:13" x14ac:dyDescent="0.15">
      <c r="E7" s="50"/>
      <c r="F7" s="23"/>
    </row>
    <row r="8" spans="2:13" x14ac:dyDescent="0.15">
      <c r="B8" s="21" t="s">
        <v>3</v>
      </c>
      <c r="E8" s="50" t="s">
        <v>220</v>
      </c>
      <c r="F8" s="17" t="s">
        <v>405</v>
      </c>
      <c r="H8" s="21"/>
      <c r="I8" s="21"/>
      <c r="J8" s="21"/>
      <c r="K8" s="21"/>
      <c r="L8" s="21"/>
      <c r="M8" s="21"/>
    </row>
    <row r="9" spans="2:13" x14ac:dyDescent="0.15">
      <c r="B9" s="17">
        <v>6944.8540000000003</v>
      </c>
      <c r="E9" s="50" t="s">
        <v>105</v>
      </c>
      <c r="F9" s="23" t="s">
        <v>105</v>
      </c>
      <c r="I9" s="17"/>
      <c r="M9" s="17"/>
    </row>
    <row r="10" spans="2:13" x14ac:dyDescent="0.15">
      <c r="B10" s="17">
        <v>8989.4590000000007</v>
      </c>
      <c r="E10" s="50" t="s">
        <v>221</v>
      </c>
      <c r="F10" s="23" t="s">
        <v>3</v>
      </c>
      <c r="I10" s="17"/>
      <c r="M10" s="17"/>
    </row>
    <row r="11" spans="2:13" x14ac:dyDescent="0.15">
      <c r="B11" s="17">
        <v>4880.9250000000002</v>
      </c>
      <c r="E11" s="50"/>
      <c r="F11" s="23"/>
      <c r="I11" s="17"/>
      <c r="M11" s="17"/>
    </row>
    <row r="12" spans="2:13" x14ac:dyDescent="0.15">
      <c r="B12" s="17">
        <v>7924.9979999999996</v>
      </c>
      <c r="E12" s="50" t="s">
        <v>222</v>
      </c>
      <c r="F12" s="23"/>
      <c r="I12" s="17"/>
      <c r="M12" s="17"/>
    </row>
    <row r="13" spans="2:13" x14ac:dyDescent="0.15">
      <c r="E13" s="50" t="s">
        <v>223</v>
      </c>
      <c r="F13" s="23">
        <v>1.8E-3</v>
      </c>
    </row>
    <row r="14" spans="2:13" x14ac:dyDescent="0.15">
      <c r="B14" s="21" t="s">
        <v>405</v>
      </c>
      <c r="E14" s="50" t="s">
        <v>224</v>
      </c>
      <c r="F14" s="23" t="s">
        <v>20</v>
      </c>
      <c r="G14" s="21"/>
      <c r="H14" s="21"/>
      <c r="I14" s="21"/>
      <c r="J14" s="21"/>
      <c r="K14" s="21"/>
      <c r="L14" s="21"/>
      <c r="M14" s="21"/>
    </row>
    <row r="15" spans="2:13" x14ac:dyDescent="0.15">
      <c r="B15" s="17">
        <v>393.91309999999999</v>
      </c>
      <c r="E15" s="50" t="s">
        <v>225</v>
      </c>
      <c r="F15" s="23" t="s">
        <v>113</v>
      </c>
      <c r="I15" s="17"/>
      <c r="M15" s="17"/>
    </row>
    <row r="16" spans="2:13" x14ac:dyDescent="0.15">
      <c r="B16" s="17">
        <v>3313.8150000000001</v>
      </c>
      <c r="E16" s="50" t="s">
        <v>226</v>
      </c>
      <c r="F16" s="23" t="s">
        <v>115</v>
      </c>
      <c r="I16" s="17"/>
      <c r="M16" s="17"/>
    </row>
    <row r="17" spans="2:13" x14ac:dyDescent="0.15">
      <c r="B17" s="17">
        <v>602.05039999999997</v>
      </c>
      <c r="E17" s="50" t="s">
        <v>227</v>
      </c>
      <c r="F17" s="23" t="s">
        <v>270</v>
      </c>
      <c r="I17" s="17"/>
      <c r="M17" s="17"/>
    </row>
    <row r="18" spans="2:13" x14ac:dyDescent="0.15">
      <c r="B18" s="17">
        <v>653.79369999999994</v>
      </c>
      <c r="E18" s="50"/>
      <c r="F18" s="23"/>
      <c r="I18" s="17"/>
      <c r="M18" s="17"/>
    </row>
    <row r="19" spans="2:13" x14ac:dyDescent="0.15">
      <c r="E19" s="50" t="s">
        <v>229</v>
      </c>
      <c r="F19" s="23"/>
    </row>
    <row r="20" spans="2:13" x14ac:dyDescent="0.15">
      <c r="E20" s="50" t="s">
        <v>230</v>
      </c>
      <c r="F20" s="23">
        <v>7185</v>
      </c>
    </row>
    <row r="21" spans="2:13" x14ac:dyDescent="0.15">
      <c r="E21" s="50" t="s">
        <v>231</v>
      </c>
      <c r="F21" s="23">
        <v>1241</v>
      </c>
    </row>
    <row r="22" spans="2:13" x14ac:dyDescent="0.15">
      <c r="E22" s="50" t="s">
        <v>232</v>
      </c>
      <c r="F22" s="23" t="s">
        <v>271</v>
      </c>
    </row>
    <row r="23" spans="2:13" x14ac:dyDescent="0.15">
      <c r="E23" s="50" t="s">
        <v>234</v>
      </c>
      <c r="F23" s="23" t="s">
        <v>272</v>
      </c>
    </row>
    <row r="24" spans="2:13" x14ac:dyDescent="0.15">
      <c r="E24" s="50" t="s">
        <v>236</v>
      </c>
      <c r="F24" s="23">
        <v>0.82550000000000001</v>
      </c>
    </row>
    <row r="25" spans="2:13" x14ac:dyDescent="0.15">
      <c r="E25" s="50"/>
      <c r="F25" s="23"/>
    </row>
    <row r="26" spans="2:13" x14ac:dyDescent="0.15">
      <c r="E26" s="50" t="s">
        <v>237</v>
      </c>
      <c r="F26" s="23"/>
    </row>
    <row r="27" spans="2:13" x14ac:dyDescent="0.15">
      <c r="E27" s="50" t="s">
        <v>238</v>
      </c>
      <c r="F27" s="23" t="s">
        <v>273</v>
      </c>
    </row>
    <row r="28" spans="2:13" x14ac:dyDescent="0.15">
      <c r="E28" s="50" t="s">
        <v>223</v>
      </c>
      <c r="F28" s="23">
        <v>0.71250000000000002</v>
      </c>
    </row>
    <row r="29" spans="2:13" x14ac:dyDescent="0.15">
      <c r="E29" s="50" t="s">
        <v>224</v>
      </c>
      <c r="F29" s="23" t="s">
        <v>130</v>
      </c>
    </row>
    <row r="30" spans="2:13" x14ac:dyDescent="0.15">
      <c r="E30" s="50" t="s">
        <v>225</v>
      </c>
      <c r="F30" s="23" t="s">
        <v>131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L28"/>
  <sheetViews>
    <sheetView zoomScale="130" zoomScaleNormal="130" workbookViewId="0">
      <selection activeCell="W34" sqref="W34"/>
    </sheetView>
  </sheetViews>
  <sheetFormatPr baseColWidth="10" defaultColWidth="8.83203125" defaultRowHeight="13" x14ac:dyDescent="0.15"/>
  <sheetData>
    <row r="1" spans="3:11" x14ac:dyDescent="0.15">
      <c r="E1" s="55" t="s">
        <v>397</v>
      </c>
    </row>
    <row r="2" spans="3:11" x14ac:dyDescent="0.15">
      <c r="H2" t="s">
        <v>49</v>
      </c>
      <c r="J2" s="22" t="s">
        <v>389</v>
      </c>
    </row>
    <row r="4" spans="3:11" x14ac:dyDescent="0.15">
      <c r="H4" s="18" t="s">
        <v>394</v>
      </c>
    </row>
    <row r="5" spans="3:11" x14ac:dyDescent="0.15">
      <c r="C5" t="s">
        <v>42</v>
      </c>
    </row>
    <row r="7" spans="3:11" x14ac:dyDescent="0.15">
      <c r="C7" t="s">
        <v>36</v>
      </c>
      <c r="D7" s="17">
        <v>186</v>
      </c>
      <c r="E7" s="17">
        <v>126</v>
      </c>
      <c r="F7" s="17">
        <v>141</v>
      </c>
      <c r="G7" s="17">
        <v>147</v>
      </c>
      <c r="H7" s="17">
        <v>158</v>
      </c>
      <c r="I7" s="17">
        <v>144</v>
      </c>
      <c r="J7" s="17">
        <v>161</v>
      </c>
      <c r="K7" s="17">
        <v>113</v>
      </c>
    </row>
    <row r="8" spans="3:11" x14ac:dyDescent="0.15">
      <c r="C8" t="s">
        <v>37</v>
      </c>
      <c r="D8" s="17">
        <v>600</v>
      </c>
      <c r="E8" s="17">
        <v>293</v>
      </c>
      <c r="F8" s="17">
        <v>465</v>
      </c>
      <c r="G8" s="17">
        <v>250</v>
      </c>
      <c r="H8" s="17">
        <v>286</v>
      </c>
      <c r="I8" s="17">
        <v>207</v>
      </c>
      <c r="J8" s="17">
        <v>342</v>
      </c>
      <c r="K8" s="17">
        <v>307</v>
      </c>
    </row>
    <row r="9" spans="3:11" x14ac:dyDescent="0.15">
      <c r="C9" t="s">
        <v>38</v>
      </c>
      <c r="D9" s="17">
        <v>567</v>
      </c>
      <c r="E9" s="17">
        <v>293</v>
      </c>
      <c r="F9" s="17">
        <v>461</v>
      </c>
      <c r="G9" s="17">
        <v>191</v>
      </c>
      <c r="H9" s="17">
        <v>161</v>
      </c>
      <c r="I9" s="17">
        <v>217</v>
      </c>
      <c r="J9" s="17">
        <v>350</v>
      </c>
      <c r="K9" s="17">
        <v>335</v>
      </c>
    </row>
    <row r="10" spans="3:11" x14ac:dyDescent="0.15">
      <c r="D10" s="17"/>
      <c r="E10" s="17"/>
      <c r="F10" s="17"/>
      <c r="G10" s="17"/>
      <c r="H10" s="17"/>
      <c r="I10" s="17"/>
      <c r="J10" s="17"/>
      <c r="K10" s="17"/>
    </row>
    <row r="11" spans="3:11" x14ac:dyDescent="0.15">
      <c r="C11" t="s">
        <v>39</v>
      </c>
      <c r="D11" s="17">
        <v>409</v>
      </c>
      <c r="E11" s="17">
        <v>197</v>
      </c>
      <c r="F11" s="17">
        <v>315</v>
      </c>
      <c r="G11" s="17">
        <v>141</v>
      </c>
      <c r="H11" s="17">
        <v>138</v>
      </c>
      <c r="I11" s="17">
        <v>115</v>
      </c>
      <c r="J11" s="17">
        <v>256</v>
      </c>
      <c r="K11" s="17">
        <v>189</v>
      </c>
    </row>
    <row r="12" spans="3:11" x14ac:dyDescent="0.15">
      <c r="D12" s="17"/>
      <c r="E12" s="17"/>
      <c r="F12" s="17"/>
      <c r="G12" s="17"/>
      <c r="H12" s="17"/>
      <c r="I12" s="17"/>
      <c r="J12" s="17"/>
      <c r="K12" s="17"/>
    </row>
    <row r="13" spans="3:11" x14ac:dyDescent="0.15">
      <c r="C13" t="s">
        <v>40</v>
      </c>
      <c r="D13" s="17"/>
      <c r="E13" s="17"/>
      <c r="F13" s="17"/>
      <c r="G13" s="17"/>
      <c r="H13" s="17"/>
      <c r="I13" s="17"/>
      <c r="J13" s="17"/>
      <c r="K13" s="17"/>
    </row>
    <row r="14" spans="3:11" x14ac:dyDescent="0.15">
      <c r="D14" s="17"/>
      <c r="E14" s="17"/>
      <c r="F14" s="17"/>
      <c r="G14" s="17"/>
      <c r="H14" s="17"/>
      <c r="I14" s="17"/>
      <c r="J14" s="17"/>
      <c r="K14" s="17"/>
    </row>
    <row r="15" spans="3:11" x14ac:dyDescent="0.15">
      <c r="C15" t="s">
        <v>41</v>
      </c>
      <c r="D15" s="17">
        <v>245</v>
      </c>
      <c r="E15" s="17">
        <v>97</v>
      </c>
      <c r="F15" s="17">
        <v>188</v>
      </c>
      <c r="G15" s="17">
        <v>129</v>
      </c>
      <c r="H15" s="17">
        <v>197</v>
      </c>
      <c r="I15" s="17">
        <v>136</v>
      </c>
      <c r="J15" s="17">
        <v>167</v>
      </c>
      <c r="K15" s="17">
        <v>127</v>
      </c>
    </row>
    <row r="18" spans="3:12" x14ac:dyDescent="0.15">
      <c r="I18" s="18" t="s">
        <v>177</v>
      </c>
      <c r="K18" s="22" t="s">
        <v>389</v>
      </c>
    </row>
    <row r="20" spans="3:12" x14ac:dyDescent="0.15">
      <c r="C20" t="s">
        <v>36</v>
      </c>
      <c r="D20" s="17">
        <v>106</v>
      </c>
      <c r="E20" s="17">
        <v>145</v>
      </c>
      <c r="F20" s="17">
        <v>78</v>
      </c>
      <c r="G20" s="17">
        <v>74</v>
      </c>
      <c r="H20" s="17">
        <v>129</v>
      </c>
      <c r="I20" s="17">
        <v>48</v>
      </c>
      <c r="J20" s="17">
        <v>114</v>
      </c>
      <c r="K20" s="17">
        <v>81</v>
      </c>
      <c r="L20" s="17">
        <v>97</v>
      </c>
    </row>
    <row r="21" spans="3:12" x14ac:dyDescent="0.15">
      <c r="C21" t="s">
        <v>37</v>
      </c>
      <c r="D21" s="17">
        <v>225</v>
      </c>
      <c r="E21" s="17">
        <v>219</v>
      </c>
      <c r="F21" s="17">
        <v>172</v>
      </c>
      <c r="G21" s="17">
        <v>149</v>
      </c>
      <c r="H21" s="17">
        <v>200</v>
      </c>
      <c r="I21" s="17">
        <v>105</v>
      </c>
      <c r="J21" s="17">
        <v>288</v>
      </c>
      <c r="K21" s="17">
        <v>181</v>
      </c>
      <c r="L21" s="17">
        <v>283</v>
      </c>
    </row>
    <row r="22" spans="3:12" x14ac:dyDescent="0.15">
      <c r="C22" t="s">
        <v>38</v>
      </c>
      <c r="D22" s="17">
        <v>213</v>
      </c>
      <c r="E22" s="17">
        <v>126</v>
      </c>
      <c r="F22" s="17">
        <v>140</v>
      </c>
      <c r="G22" s="17">
        <v>107</v>
      </c>
      <c r="H22" s="17">
        <v>132</v>
      </c>
      <c r="I22" s="17">
        <v>95</v>
      </c>
      <c r="J22" s="17">
        <v>144</v>
      </c>
      <c r="K22" s="17">
        <v>148</v>
      </c>
      <c r="L22" s="17">
        <v>177</v>
      </c>
    </row>
    <row r="23" spans="3:12" x14ac:dyDescent="0.15">
      <c r="D23" s="17"/>
      <c r="E23" s="17"/>
      <c r="F23" s="17"/>
      <c r="G23" s="17"/>
      <c r="H23" s="17"/>
      <c r="I23" s="17"/>
      <c r="J23" s="17"/>
      <c r="K23" s="17"/>
      <c r="L23" s="17"/>
    </row>
    <row r="24" spans="3:12" x14ac:dyDescent="0.15">
      <c r="C24" t="s">
        <v>39</v>
      </c>
      <c r="D24" s="17">
        <v>124</v>
      </c>
      <c r="E24" s="17">
        <v>92</v>
      </c>
      <c r="F24" s="17">
        <v>86</v>
      </c>
      <c r="G24" s="17">
        <v>96</v>
      </c>
      <c r="H24" s="17">
        <v>103</v>
      </c>
      <c r="I24" s="17">
        <v>55</v>
      </c>
      <c r="J24" s="17">
        <v>110</v>
      </c>
      <c r="K24" s="17">
        <v>123</v>
      </c>
      <c r="L24" s="17">
        <v>141</v>
      </c>
    </row>
    <row r="25" spans="3:12" x14ac:dyDescent="0.15">
      <c r="D25" s="17"/>
      <c r="E25" s="17"/>
      <c r="F25" s="17"/>
      <c r="G25" s="17"/>
      <c r="H25" s="17"/>
      <c r="I25" s="17"/>
      <c r="J25" s="17"/>
      <c r="K25" s="17"/>
      <c r="L25" s="17"/>
    </row>
    <row r="26" spans="3:12" x14ac:dyDescent="0.15">
      <c r="C26" t="s">
        <v>40</v>
      </c>
      <c r="D26" s="17"/>
      <c r="E26" s="17"/>
      <c r="F26" s="17"/>
      <c r="G26" s="17"/>
      <c r="H26" s="17"/>
      <c r="I26" s="17"/>
      <c r="J26" s="17"/>
      <c r="K26" s="17"/>
      <c r="L26" s="17"/>
    </row>
    <row r="27" spans="3:12" x14ac:dyDescent="0.15">
      <c r="D27" s="17"/>
      <c r="E27" s="17"/>
      <c r="F27" s="17"/>
      <c r="G27" s="17"/>
      <c r="H27" s="17"/>
      <c r="I27" s="17"/>
      <c r="J27" s="17"/>
      <c r="K27" s="17"/>
      <c r="L27" s="17"/>
    </row>
    <row r="28" spans="3:12" x14ac:dyDescent="0.15">
      <c r="C28" t="s">
        <v>41</v>
      </c>
      <c r="D28" s="17">
        <v>92</v>
      </c>
      <c r="E28" s="17">
        <v>75</v>
      </c>
      <c r="F28" s="17">
        <v>68</v>
      </c>
      <c r="G28" s="17">
        <v>66</v>
      </c>
      <c r="H28" s="17">
        <v>78</v>
      </c>
      <c r="I28" s="17">
        <v>49</v>
      </c>
      <c r="J28" s="17">
        <v>111</v>
      </c>
      <c r="K28" s="17">
        <v>123</v>
      </c>
      <c r="L28" s="17">
        <v>116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3:M31"/>
  <sheetViews>
    <sheetView workbookViewId="0">
      <selection activeCell="B4" sqref="B4"/>
    </sheetView>
  </sheetViews>
  <sheetFormatPr baseColWidth="10" defaultColWidth="11.5" defaultRowHeight="13" x14ac:dyDescent="0.15"/>
  <sheetData>
    <row r="3" spans="2:13" x14ac:dyDescent="0.15">
      <c r="B3" s="24"/>
      <c r="I3" s="24"/>
    </row>
    <row r="4" spans="2:13" x14ac:dyDescent="0.15">
      <c r="B4" s="56" t="s">
        <v>71</v>
      </c>
    </row>
    <row r="5" spans="2:13" x14ac:dyDescent="0.15">
      <c r="E5" s="24" t="s">
        <v>240</v>
      </c>
      <c r="I5" s="24"/>
    </row>
    <row r="6" spans="2:13" x14ac:dyDescent="0.15">
      <c r="B6" s="24" t="s">
        <v>72</v>
      </c>
    </row>
    <row r="7" spans="2:13" x14ac:dyDescent="0.15">
      <c r="E7" s="19" t="s">
        <v>218</v>
      </c>
      <c r="F7" s="17" t="s">
        <v>415</v>
      </c>
    </row>
    <row r="8" spans="2:13" x14ac:dyDescent="0.15">
      <c r="E8" s="19"/>
      <c r="F8" s="17"/>
      <c r="H8" s="21"/>
      <c r="I8" s="21"/>
      <c r="J8" s="21"/>
      <c r="K8" s="21"/>
      <c r="L8" s="21"/>
      <c r="M8" s="21"/>
    </row>
    <row r="9" spans="2:13" x14ac:dyDescent="0.15">
      <c r="B9" s="21" t="s">
        <v>3</v>
      </c>
      <c r="E9" s="19" t="s">
        <v>220</v>
      </c>
      <c r="F9" s="17" t="s">
        <v>405</v>
      </c>
      <c r="I9" s="17"/>
      <c r="M9" s="17"/>
    </row>
    <row r="10" spans="2:13" x14ac:dyDescent="0.15">
      <c r="B10" s="17" t="s">
        <v>416</v>
      </c>
      <c r="E10" s="19" t="s">
        <v>105</v>
      </c>
      <c r="F10" s="17" t="s">
        <v>105</v>
      </c>
      <c r="I10" s="17"/>
      <c r="M10" s="17"/>
    </row>
    <row r="11" spans="2:13" x14ac:dyDescent="0.15">
      <c r="B11" s="17" t="s">
        <v>416</v>
      </c>
      <c r="E11" s="19" t="s">
        <v>221</v>
      </c>
      <c r="F11" s="17" t="s">
        <v>3</v>
      </c>
      <c r="I11" s="17"/>
      <c r="M11" s="17"/>
    </row>
    <row r="12" spans="2:13" x14ac:dyDescent="0.15">
      <c r="B12" s="17" t="s">
        <v>416</v>
      </c>
      <c r="E12" s="19"/>
      <c r="F12" s="17"/>
      <c r="I12" s="17"/>
      <c r="M12" s="17"/>
    </row>
    <row r="13" spans="2:13" x14ac:dyDescent="0.15">
      <c r="B13" s="17" t="s">
        <v>416</v>
      </c>
      <c r="E13" s="19" t="s">
        <v>417</v>
      </c>
      <c r="F13" s="17"/>
    </row>
    <row r="14" spans="2:13" x14ac:dyDescent="0.15">
      <c r="E14" s="19" t="s">
        <v>223</v>
      </c>
      <c r="F14" s="17">
        <v>1.6899999999999998E-2</v>
      </c>
      <c r="H14" s="21"/>
      <c r="I14" s="21"/>
      <c r="J14" s="21"/>
      <c r="K14" s="21"/>
      <c r="L14" s="21"/>
      <c r="M14" s="21"/>
    </row>
    <row r="15" spans="2:13" x14ac:dyDescent="0.15">
      <c r="B15" s="21" t="s">
        <v>405</v>
      </c>
      <c r="E15" s="19" t="s">
        <v>224</v>
      </c>
      <c r="F15" s="17" t="s">
        <v>17</v>
      </c>
      <c r="G15" s="21"/>
      <c r="I15" s="17"/>
      <c r="M15" s="17"/>
    </row>
    <row r="16" spans="2:13" x14ac:dyDescent="0.15">
      <c r="B16" s="22">
        <v>8.8388019999999994</v>
      </c>
      <c r="E16" s="19" t="s">
        <v>225</v>
      </c>
      <c r="F16" s="17" t="s">
        <v>113</v>
      </c>
      <c r="I16" s="17"/>
      <c r="M16" s="17"/>
    </row>
    <row r="17" spans="2:13" x14ac:dyDescent="0.15">
      <c r="B17" s="22">
        <v>9.8456530000000004</v>
      </c>
      <c r="E17" s="19" t="s">
        <v>226</v>
      </c>
      <c r="F17" s="17" t="s">
        <v>115</v>
      </c>
      <c r="I17" s="17"/>
      <c r="M17" s="17"/>
    </row>
    <row r="18" spans="2:13" x14ac:dyDescent="0.15">
      <c r="B18" s="17">
        <v>4.2769649999999997</v>
      </c>
      <c r="E18" s="19" t="s">
        <v>418</v>
      </c>
      <c r="F18" s="17" t="s">
        <v>419</v>
      </c>
      <c r="I18" s="17"/>
      <c r="M18" s="17"/>
    </row>
    <row r="19" spans="2:13" x14ac:dyDescent="0.15">
      <c r="B19" s="17">
        <v>5.9111830000000003</v>
      </c>
      <c r="E19" s="19"/>
      <c r="F19" s="17"/>
    </row>
    <row r="20" spans="2:13" x14ac:dyDescent="0.15">
      <c r="E20" s="19" t="s">
        <v>229</v>
      </c>
      <c r="F20" s="17"/>
    </row>
    <row r="21" spans="2:13" x14ac:dyDescent="0.15">
      <c r="E21" s="19" t="s">
        <v>230</v>
      </c>
      <c r="F21" s="17">
        <v>1</v>
      </c>
    </row>
    <row r="22" spans="2:13" x14ac:dyDescent="0.15">
      <c r="E22" s="19" t="s">
        <v>231</v>
      </c>
      <c r="F22" s="17">
        <v>7.218</v>
      </c>
    </row>
    <row r="23" spans="2:13" x14ac:dyDescent="0.15">
      <c r="E23" s="19" t="s">
        <v>232</v>
      </c>
      <c r="F23" s="17" t="s">
        <v>420</v>
      </c>
    </row>
    <row r="24" spans="2:13" x14ac:dyDescent="0.15">
      <c r="E24" s="19" t="s">
        <v>234</v>
      </c>
      <c r="F24" s="17" t="s">
        <v>421</v>
      </c>
    </row>
    <row r="25" spans="2:13" x14ac:dyDescent="0.15">
      <c r="E25" s="19" t="s">
        <v>236</v>
      </c>
      <c r="F25" s="17">
        <v>0.8861</v>
      </c>
    </row>
    <row r="26" spans="2:13" x14ac:dyDescent="0.15">
      <c r="E26" s="19"/>
      <c r="F26" s="17"/>
    </row>
    <row r="27" spans="2:13" x14ac:dyDescent="0.15">
      <c r="E27" s="19" t="s">
        <v>237</v>
      </c>
      <c r="F27" s="17"/>
    </row>
    <row r="28" spans="2:13" x14ac:dyDescent="0.15">
      <c r="E28" s="19" t="s">
        <v>238</v>
      </c>
      <c r="F28" s="17" t="s">
        <v>422</v>
      </c>
    </row>
    <row r="29" spans="2:13" x14ac:dyDescent="0.15">
      <c r="E29" s="19" t="s">
        <v>223</v>
      </c>
      <c r="F29" s="17" t="s">
        <v>109</v>
      </c>
    </row>
    <row r="30" spans="2:13" x14ac:dyDescent="0.15">
      <c r="E30" s="19" t="s">
        <v>224</v>
      </c>
      <c r="F30" s="17" t="s">
        <v>111</v>
      </c>
    </row>
    <row r="31" spans="2:13" x14ac:dyDescent="0.15">
      <c r="E31" s="19" t="s">
        <v>225</v>
      </c>
      <c r="F31" s="17" t="s">
        <v>113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C5:Q34"/>
  <sheetViews>
    <sheetView workbookViewId="0">
      <selection activeCell="D5" sqref="D5"/>
    </sheetView>
  </sheetViews>
  <sheetFormatPr baseColWidth="10" defaultColWidth="8.83203125" defaultRowHeight="13" x14ac:dyDescent="0.15"/>
  <cols>
    <col min="6" max="6" width="26" customWidth="1"/>
    <col min="16" max="16" width="24.83203125" customWidth="1"/>
  </cols>
  <sheetData>
    <row r="5" spans="3:17" x14ac:dyDescent="0.15">
      <c r="D5" s="56" t="s">
        <v>64</v>
      </c>
    </row>
    <row r="7" spans="3:17" x14ac:dyDescent="0.15">
      <c r="D7" s="24" t="s">
        <v>65</v>
      </c>
    </row>
    <row r="8" spans="3:17" x14ac:dyDescent="0.15">
      <c r="F8" s="24" t="s">
        <v>240</v>
      </c>
      <c r="Q8" s="24" t="s">
        <v>240</v>
      </c>
    </row>
    <row r="9" spans="3:17" x14ac:dyDescent="0.15">
      <c r="M9" s="21" t="s">
        <v>67</v>
      </c>
      <c r="N9" s="21" t="s">
        <v>3</v>
      </c>
      <c r="P9" s="19"/>
      <c r="Q9" s="17"/>
    </row>
    <row r="10" spans="3:17" x14ac:dyDescent="0.15">
      <c r="C10" s="21" t="s">
        <v>66</v>
      </c>
      <c r="D10" s="21" t="s">
        <v>3</v>
      </c>
      <c r="E10" s="21"/>
      <c r="F10" s="19" t="s">
        <v>218</v>
      </c>
      <c r="G10" s="17" t="s">
        <v>274</v>
      </c>
      <c r="N10" s="17">
        <v>1.361213</v>
      </c>
      <c r="P10" s="50" t="s">
        <v>218</v>
      </c>
      <c r="Q10" s="17" t="s">
        <v>423</v>
      </c>
    </row>
    <row r="11" spans="3:17" x14ac:dyDescent="0.15">
      <c r="D11" s="17">
        <v>0.30890600000000001</v>
      </c>
      <c r="F11" s="19"/>
      <c r="G11" s="17"/>
      <c r="N11" s="17">
        <v>1.58786</v>
      </c>
      <c r="P11" s="50"/>
      <c r="Q11" s="23"/>
    </row>
    <row r="12" spans="3:17" x14ac:dyDescent="0.15">
      <c r="D12" s="17">
        <v>0.24712500000000001</v>
      </c>
      <c r="F12" s="19" t="s">
        <v>220</v>
      </c>
      <c r="G12" s="17" t="s">
        <v>32</v>
      </c>
      <c r="N12" s="17">
        <v>1.264864</v>
      </c>
      <c r="P12" s="50" t="s">
        <v>284</v>
      </c>
      <c r="Q12" s="23" t="s">
        <v>285</v>
      </c>
    </row>
    <row r="13" spans="3:17" x14ac:dyDescent="0.15">
      <c r="D13" s="17">
        <v>0.62900699999999998</v>
      </c>
      <c r="F13" s="19" t="s">
        <v>105</v>
      </c>
      <c r="G13" s="17" t="s">
        <v>105</v>
      </c>
      <c r="N13" s="17">
        <v>2.107173</v>
      </c>
      <c r="P13" s="50" t="s">
        <v>105</v>
      </c>
      <c r="Q13" s="23" t="s">
        <v>105</v>
      </c>
    </row>
    <row r="14" spans="3:17" x14ac:dyDescent="0.15">
      <c r="D14" s="17">
        <v>0.48579499999999998</v>
      </c>
      <c r="F14" s="19" t="s">
        <v>221</v>
      </c>
      <c r="G14" s="17" t="s">
        <v>3</v>
      </c>
      <c r="P14" s="50" t="s">
        <v>286</v>
      </c>
      <c r="Q14" s="23" t="s">
        <v>287</v>
      </c>
    </row>
    <row r="15" spans="3:17" x14ac:dyDescent="0.15">
      <c r="F15" s="19"/>
      <c r="G15" s="17"/>
      <c r="M15" s="21" t="s">
        <v>67</v>
      </c>
      <c r="N15" s="21" t="s">
        <v>405</v>
      </c>
      <c r="P15" s="50"/>
      <c r="Q15" s="23"/>
    </row>
    <row r="16" spans="3:17" x14ac:dyDescent="0.15">
      <c r="C16" s="21" t="s">
        <v>66</v>
      </c>
      <c r="D16" s="21" t="s">
        <v>405</v>
      </c>
      <c r="E16" s="21"/>
      <c r="F16" s="19" t="s">
        <v>222</v>
      </c>
      <c r="G16" s="17"/>
      <c r="N16" s="17">
        <v>0.862317</v>
      </c>
      <c r="P16" s="50" t="s">
        <v>288</v>
      </c>
      <c r="Q16" s="23"/>
    </row>
    <row r="17" spans="4:17" x14ac:dyDescent="0.15">
      <c r="D17" s="17">
        <v>0.36292200000000002</v>
      </c>
      <c r="F17" s="19" t="s">
        <v>223</v>
      </c>
      <c r="G17" s="17">
        <v>0.99760000000000004</v>
      </c>
      <c r="N17" s="17">
        <v>0.72341500000000003</v>
      </c>
      <c r="P17" s="50" t="s">
        <v>223</v>
      </c>
      <c r="Q17" s="23">
        <v>0.1143</v>
      </c>
    </row>
    <row r="18" spans="4:17" x14ac:dyDescent="0.15">
      <c r="D18" s="17">
        <v>0.27053700000000003</v>
      </c>
      <c r="F18" s="19" t="s">
        <v>224</v>
      </c>
      <c r="G18" s="17" t="s">
        <v>130</v>
      </c>
      <c r="N18" s="17">
        <v>1.4338390000000001</v>
      </c>
      <c r="P18" s="50" t="s">
        <v>289</v>
      </c>
      <c r="Q18" s="23" t="s">
        <v>147</v>
      </c>
    </row>
    <row r="19" spans="4:17" x14ac:dyDescent="0.15">
      <c r="D19" s="17">
        <v>0.47082099999999999</v>
      </c>
      <c r="F19" s="19" t="s">
        <v>225</v>
      </c>
      <c r="G19" s="17" t="s">
        <v>131</v>
      </c>
      <c r="N19" s="17">
        <v>0.54666800000000004</v>
      </c>
      <c r="P19" s="50" t="s">
        <v>224</v>
      </c>
      <c r="Q19" s="23" t="s">
        <v>130</v>
      </c>
    </row>
    <row r="20" spans="4:17" x14ac:dyDescent="0.15">
      <c r="D20" s="17">
        <v>0.56518299999999999</v>
      </c>
      <c r="F20" s="19" t="s">
        <v>226</v>
      </c>
      <c r="G20" s="17" t="s">
        <v>115</v>
      </c>
      <c r="P20" s="50" t="s">
        <v>225</v>
      </c>
      <c r="Q20" s="23" t="s">
        <v>131</v>
      </c>
    </row>
    <row r="21" spans="4:17" x14ac:dyDescent="0.15">
      <c r="F21" s="19" t="s">
        <v>227</v>
      </c>
      <c r="G21" s="17" t="s">
        <v>275</v>
      </c>
      <c r="P21" s="50" t="s">
        <v>226</v>
      </c>
      <c r="Q21" s="23" t="s">
        <v>115</v>
      </c>
    </row>
    <row r="22" spans="4:17" x14ac:dyDescent="0.15">
      <c r="F22" s="19"/>
      <c r="G22" s="17"/>
      <c r="P22" s="50" t="s">
        <v>290</v>
      </c>
      <c r="Q22" s="23" t="s">
        <v>291</v>
      </c>
    </row>
    <row r="23" spans="4:17" x14ac:dyDescent="0.15">
      <c r="F23" s="19" t="s">
        <v>229</v>
      </c>
      <c r="G23" s="17"/>
      <c r="P23" s="50" t="s">
        <v>292</v>
      </c>
      <c r="Q23" s="23">
        <v>2</v>
      </c>
    </row>
    <row r="24" spans="4:17" x14ac:dyDescent="0.15">
      <c r="F24" s="19" t="s">
        <v>230</v>
      </c>
      <c r="G24" s="17">
        <v>0.41770000000000002</v>
      </c>
      <c r="P24" s="50"/>
      <c r="Q24" s="23"/>
    </row>
    <row r="25" spans="4:17" x14ac:dyDescent="0.15">
      <c r="F25" s="19" t="s">
        <v>231</v>
      </c>
      <c r="G25" s="17">
        <v>0.41739999999999999</v>
      </c>
      <c r="P25" s="50" t="s">
        <v>293</v>
      </c>
      <c r="Q25" s="23"/>
    </row>
    <row r="26" spans="4:17" x14ac:dyDescent="0.15">
      <c r="F26" s="19" t="s">
        <v>232</v>
      </c>
      <c r="G26" s="17" t="s">
        <v>276</v>
      </c>
      <c r="P26" s="50" t="s">
        <v>294</v>
      </c>
      <c r="Q26" s="23" t="s">
        <v>295</v>
      </c>
    </row>
    <row r="27" spans="4:17" x14ac:dyDescent="0.15">
      <c r="F27" s="19" t="s">
        <v>234</v>
      </c>
      <c r="G27" s="17" t="s">
        <v>277</v>
      </c>
      <c r="P27" s="50" t="s">
        <v>296</v>
      </c>
      <c r="Q27" s="23" t="s">
        <v>297</v>
      </c>
    </row>
    <row r="28" spans="4:17" x14ac:dyDescent="0.15">
      <c r="F28" s="19" t="s">
        <v>236</v>
      </c>
      <c r="G28" s="17">
        <v>1.6819999999999999E-6</v>
      </c>
      <c r="P28" s="50" t="s">
        <v>298</v>
      </c>
      <c r="Q28" s="23">
        <v>-0.68169999999999997</v>
      </c>
    </row>
    <row r="29" spans="4:17" x14ac:dyDescent="0.15">
      <c r="F29" s="19"/>
      <c r="G29" s="17"/>
      <c r="P29" s="50" t="s">
        <v>299</v>
      </c>
      <c r="Q29" s="23">
        <v>-0.69579999999999997</v>
      </c>
    </row>
    <row r="30" spans="4:17" x14ac:dyDescent="0.15">
      <c r="F30" s="19" t="s">
        <v>237</v>
      </c>
      <c r="G30" s="17"/>
      <c r="P30" s="19"/>
      <c r="Q30" s="17"/>
    </row>
    <row r="31" spans="4:17" x14ac:dyDescent="0.15">
      <c r="F31" s="19" t="s">
        <v>238</v>
      </c>
      <c r="G31" s="17" t="s">
        <v>278</v>
      </c>
      <c r="P31" s="19"/>
      <c r="Q31" s="17"/>
    </row>
    <row r="32" spans="4:17" x14ac:dyDescent="0.15">
      <c r="F32" s="19" t="s">
        <v>223</v>
      </c>
      <c r="G32" s="17">
        <v>0.63119999999999998</v>
      </c>
      <c r="P32" s="19"/>
      <c r="Q32" s="17"/>
    </row>
    <row r="33" spans="6:17" x14ac:dyDescent="0.15">
      <c r="F33" s="19" t="s">
        <v>224</v>
      </c>
      <c r="G33" s="17" t="s">
        <v>130</v>
      </c>
      <c r="P33" s="19"/>
      <c r="Q33" s="17"/>
    </row>
    <row r="34" spans="6:17" x14ac:dyDescent="0.15">
      <c r="F34" s="19" t="s">
        <v>225</v>
      </c>
      <c r="G34" s="17" t="s">
        <v>131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L1000"/>
  <sheetViews>
    <sheetView zoomScale="110" zoomScaleNormal="110" workbookViewId="0">
      <selection activeCell="G26" sqref="G26"/>
    </sheetView>
  </sheetViews>
  <sheetFormatPr baseColWidth="10" defaultColWidth="12.6640625" defaultRowHeight="15" customHeight="1" x14ac:dyDescent="0.15"/>
  <cols>
    <col min="1" max="6" width="12.6640625" customWidth="1"/>
  </cols>
  <sheetData>
    <row r="1" spans="1:38" ht="15.75" customHeight="1" x14ac:dyDescent="0.15">
      <c r="A1" s="54" t="s">
        <v>426</v>
      </c>
      <c r="B1" s="34"/>
      <c r="C1" s="34" t="s">
        <v>135</v>
      </c>
      <c r="D1" s="34"/>
      <c r="E1" s="34"/>
      <c r="F1" s="34"/>
      <c r="G1" s="33"/>
      <c r="H1" s="34"/>
      <c r="I1" s="34" t="s">
        <v>424</v>
      </c>
      <c r="J1" s="34"/>
      <c r="K1" s="34"/>
      <c r="L1" s="34"/>
      <c r="M1" s="33"/>
      <c r="N1" s="34"/>
      <c r="O1" s="34" t="s">
        <v>425</v>
      </c>
      <c r="P1" s="34"/>
      <c r="Q1" s="34"/>
      <c r="R1" s="34"/>
      <c r="S1" s="34"/>
      <c r="T1" s="34"/>
      <c r="V1" s="33"/>
      <c r="W1" s="34" t="s">
        <v>135</v>
      </c>
      <c r="X1" s="34"/>
      <c r="Y1" s="34"/>
      <c r="Z1" s="34"/>
      <c r="AA1" s="34"/>
      <c r="AC1" s="34"/>
      <c r="AD1" s="34" t="s">
        <v>424</v>
      </c>
      <c r="AE1" s="33"/>
      <c r="AF1" s="34"/>
      <c r="AG1" s="34"/>
      <c r="AH1" s="33"/>
      <c r="AI1" s="34"/>
      <c r="AJ1" s="34" t="s">
        <v>425</v>
      </c>
      <c r="AK1" s="34"/>
      <c r="AL1" s="34"/>
    </row>
    <row r="2" spans="1:38" ht="15.75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5" t="s">
        <v>136</v>
      </c>
      <c r="T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5.75" customHeight="1" x14ac:dyDescent="0.15">
      <c r="A3" s="33" t="s">
        <v>137</v>
      </c>
      <c r="B3" s="34"/>
      <c r="C3" s="34"/>
      <c r="D3" s="34"/>
      <c r="E3" s="34"/>
      <c r="F3" s="34"/>
      <c r="G3" s="33" t="s">
        <v>138</v>
      </c>
      <c r="H3" s="34"/>
      <c r="I3" s="34"/>
      <c r="J3" s="34"/>
      <c r="K3" s="34"/>
      <c r="L3" s="34"/>
      <c r="M3" s="33" t="s">
        <v>139</v>
      </c>
      <c r="N3" s="34"/>
      <c r="O3" s="34"/>
      <c r="P3" s="34"/>
      <c r="Q3" s="34"/>
      <c r="R3" s="34"/>
      <c r="S3" s="36" t="s">
        <v>5</v>
      </c>
      <c r="T3" s="37">
        <f>AVERAGE(B5:B42,H5:H19,N5:N29)</f>
        <v>10838.979358974357</v>
      </c>
      <c r="V3" s="33" t="s">
        <v>427</v>
      </c>
      <c r="W3" s="34"/>
      <c r="X3" s="34"/>
      <c r="Y3" s="34"/>
      <c r="Z3" s="34"/>
      <c r="AA3" s="34"/>
      <c r="AB3" s="33" t="s">
        <v>428</v>
      </c>
      <c r="AC3" s="34"/>
      <c r="AD3" s="34"/>
      <c r="AE3" s="34"/>
      <c r="AF3" s="34"/>
      <c r="AG3" s="34"/>
      <c r="AH3" s="33" t="s">
        <v>429</v>
      </c>
      <c r="AI3" s="34"/>
      <c r="AJ3" s="34"/>
      <c r="AK3" s="34"/>
      <c r="AL3" s="34"/>
    </row>
    <row r="4" spans="1:38" ht="15.75" customHeight="1" x14ac:dyDescent="0.15">
      <c r="A4" s="34"/>
      <c r="B4" s="38" t="s">
        <v>140</v>
      </c>
      <c r="C4" s="34"/>
      <c r="D4" s="34"/>
      <c r="E4" s="34"/>
      <c r="F4" s="34"/>
      <c r="G4" s="34"/>
      <c r="H4" s="38" t="s">
        <v>140</v>
      </c>
      <c r="I4" s="34"/>
      <c r="J4" s="34"/>
      <c r="K4" s="34"/>
      <c r="L4" s="34"/>
      <c r="M4" s="34"/>
      <c r="N4" s="38" t="s">
        <v>140</v>
      </c>
      <c r="O4" s="34"/>
      <c r="P4" s="34"/>
      <c r="Q4" s="34"/>
      <c r="R4" s="34"/>
      <c r="S4" s="36" t="s">
        <v>6</v>
      </c>
      <c r="T4" s="37">
        <f>STDEV(B5:B42,H5:H19,N5:N29)</f>
        <v>10807.564557105563</v>
      </c>
      <c r="V4" s="34"/>
      <c r="W4" s="38" t="s">
        <v>140</v>
      </c>
      <c r="X4" s="34"/>
      <c r="Y4" s="34"/>
      <c r="Z4" s="34"/>
      <c r="AA4" s="34"/>
      <c r="AB4" s="34"/>
      <c r="AC4" s="38" t="s">
        <v>140</v>
      </c>
      <c r="AD4" s="34"/>
      <c r="AE4" s="34"/>
      <c r="AF4" s="34"/>
      <c r="AG4" s="34"/>
      <c r="AH4" s="34"/>
      <c r="AI4" s="38" t="s">
        <v>140</v>
      </c>
      <c r="AJ4" s="34"/>
      <c r="AK4" s="34"/>
      <c r="AL4" s="34"/>
    </row>
    <row r="5" spans="1:38" ht="15.75" customHeight="1" x14ac:dyDescent="0.15">
      <c r="A5" s="39">
        <v>1</v>
      </c>
      <c r="B5" s="39">
        <v>1088.8030000000001</v>
      </c>
      <c r="C5" s="39">
        <v>155.02099999999999</v>
      </c>
      <c r="D5" s="39">
        <v>38</v>
      </c>
      <c r="E5" s="39">
        <v>239</v>
      </c>
      <c r="F5" s="34"/>
      <c r="G5" s="39">
        <v>1</v>
      </c>
      <c r="H5" s="39">
        <v>13547.102999999999</v>
      </c>
      <c r="I5" s="39">
        <v>156.244</v>
      </c>
      <c r="J5" s="39">
        <v>26</v>
      </c>
      <c r="K5" s="39">
        <v>247</v>
      </c>
      <c r="L5" s="34"/>
      <c r="M5" s="39">
        <v>1</v>
      </c>
      <c r="N5" s="39">
        <v>10070.859</v>
      </c>
      <c r="O5" s="39">
        <v>120.96899999999999</v>
      </c>
      <c r="P5" s="39">
        <v>42</v>
      </c>
      <c r="Q5" s="39">
        <v>172</v>
      </c>
      <c r="R5" s="34"/>
      <c r="S5" s="34"/>
      <c r="T5" s="34"/>
      <c r="V5" s="39">
        <v>1</v>
      </c>
      <c r="W5" s="39">
        <v>4170.2389999999996</v>
      </c>
      <c r="X5" s="39">
        <v>144.06700000000001</v>
      </c>
      <c r="Y5" s="39">
        <v>33</v>
      </c>
      <c r="Z5" s="39">
        <v>234</v>
      </c>
      <c r="AA5" s="34"/>
      <c r="AB5" s="39">
        <v>1</v>
      </c>
      <c r="AC5" s="39">
        <v>27448.812000000002</v>
      </c>
      <c r="AD5" s="39">
        <v>130.49799999999999</v>
      </c>
      <c r="AE5" s="39">
        <v>32</v>
      </c>
      <c r="AF5" s="39">
        <v>171</v>
      </c>
      <c r="AG5" s="34"/>
      <c r="AH5" s="39">
        <v>1</v>
      </c>
      <c r="AI5" s="39">
        <v>21224.238000000001</v>
      </c>
      <c r="AJ5" s="39">
        <v>114.846</v>
      </c>
      <c r="AK5" s="39">
        <v>40</v>
      </c>
      <c r="AL5" s="39">
        <v>173</v>
      </c>
    </row>
    <row r="6" spans="1:38" ht="15.75" customHeight="1" x14ac:dyDescent="0.15">
      <c r="A6" s="39">
        <v>2</v>
      </c>
      <c r="B6" s="39">
        <v>7900.6289999999999</v>
      </c>
      <c r="C6" s="39">
        <v>144.661</v>
      </c>
      <c r="D6" s="39">
        <v>18</v>
      </c>
      <c r="E6" s="39">
        <v>241</v>
      </c>
      <c r="F6" s="34"/>
      <c r="G6" s="39">
        <v>2</v>
      </c>
      <c r="H6" s="39">
        <v>8369.5930000000008</v>
      </c>
      <c r="I6" s="39">
        <v>161.30000000000001</v>
      </c>
      <c r="J6" s="39">
        <v>47</v>
      </c>
      <c r="K6" s="39">
        <v>251</v>
      </c>
      <c r="L6" s="34"/>
      <c r="M6" s="39">
        <v>2</v>
      </c>
      <c r="N6" s="39">
        <v>4217.5870000000004</v>
      </c>
      <c r="O6" s="39">
        <v>120.027</v>
      </c>
      <c r="P6" s="39">
        <v>39</v>
      </c>
      <c r="Q6" s="39">
        <v>175</v>
      </c>
      <c r="R6" s="34"/>
      <c r="S6" s="35" t="s">
        <v>141</v>
      </c>
      <c r="T6" s="34"/>
      <c r="V6" s="39">
        <v>2</v>
      </c>
      <c r="W6" s="39">
        <v>2194.3809999999999</v>
      </c>
      <c r="X6" s="39">
        <v>157.36699999999999</v>
      </c>
      <c r="Y6" s="39">
        <v>62</v>
      </c>
      <c r="Z6" s="39">
        <v>237</v>
      </c>
      <c r="AA6" s="34"/>
      <c r="AB6" s="39">
        <v>2</v>
      </c>
      <c r="AC6" s="39">
        <v>8279.3439999999991</v>
      </c>
      <c r="AD6" s="39">
        <v>132.48500000000001</v>
      </c>
      <c r="AE6" s="39">
        <v>51</v>
      </c>
      <c r="AF6" s="39">
        <v>166</v>
      </c>
      <c r="AG6" s="34"/>
      <c r="AH6" s="39">
        <f t="shared" ref="AH6:AH17" si="0">AH5+1</f>
        <v>2</v>
      </c>
      <c r="AI6" s="39">
        <v>5328.6390000000001</v>
      </c>
      <c r="AJ6" s="39">
        <v>125.227</v>
      </c>
      <c r="AK6" s="39">
        <v>34</v>
      </c>
      <c r="AL6" s="39">
        <v>183</v>
      </c>
    </row>
    <row r="7" spans="1:38" ht="15.75" customHeight="1" x14ac:dyDescent="0.15">
      <c r="A7" s="39">
        <v>3</v>
      </c>
      <c r="B7" s="39">
        <v>3558.404</v>
      </c>
      <c r="C7" s="39">
        <v>145.929</v>
      </c>
      <c r="D7" s="39">
        <v>45</v>
      </c>
      <c r="E7" s="39">
        <v>239</v>
      </c>
      <c r="F7" s="34"/>
      <c r="G7" s="39">
        <v>3</v>
      </c>
      <c r="H7" s="39">
        <v>2513.2089999999998</v>
      </c>
      <c r="I7" s="39">
        <v>155.67099999999999</v>
      </c>
      <c r="J7" s="39">
        <v>58</v>
      </c>
      <c r="K7" s="39">
        <v>241</v>
      </c>
      <c r="L7" s="34"/>
      <c r="M7" s="39">
        <v>3</v>
      </c>
      <c r="N7" s="39">
        <v>7089.085</v>
      </c>
      <c r="O7" s="39">
        <v>121.973</v>
      </c>
      <c r="P7" s="39">
        <v>52</v>
      </c>
      <c r="Q7" s="39">
        <v>177</v>
      </c>
      <c r="R7" s="34"/>
      <c r="S7" s="36" t="s">
        <v>5</v>
      </c>
      <c r="T7" s="37">
        <f>AVERAGE(W5:W17,AC5:AC12,AI5:AI17)</f>
        <v>7998.9910588235307</v>
      </c>
      <c r="V7" s="39">
        <v>3</v>
      </c>
      <c r="W7" s="39">
        <v>8067.43</v>
      </c>
      <c r="X7" s="39">
        <v>160.678</v>
      </c>
      <c r="Y7" s="39">
        <v>35</v>
      </c>
      <c r="Z7" s="39">
        <v>241</v>
      </c>
      <c r="AA7" s="34"/>
      <c r="AB7" s="39">
        <v>3</v>
      </c>
      <c r="AC7" s="39">
        <v>16310.68</v>
      </c>
      <c r="AD7" s="39">
        <v>130.708</v>
      </c>
      <c r="AE7" s="39">
        <v>49</v>
      </c>
      <c r="AF7" s="39">
        <v>171</v>
      </c>
      <c r="AG7" s="34"/>
      <c r="AH7" s="39">
        <f t="shared" si="0"/>
        <v>3</v>
      </c>
      <c r="AI7" s="39">
        <v>1507.8710000000001</v>
      </c>
      <c r="AJ7" s="39">
        <v>123.395</v>
      </c>
      <c r="AK7" s="39">
        <v>65</v>
      </c>
      <c r="AL7" s="39">
        <v>158</v>
      </c>
    </row>
    <row r="8" spans="1:38" ht="15.75" customHeight="1" x14ac:dyDescent="0.15">
      <c r="A8" s="39">
        <v>4</v>
      </c>
      <c r="B8" s="39">
        <v>2637.174</v>
      </c>
      <c r="C8" s="39">
        <v>149.654</v>
      </c>
      <c r="D8" s="39">
        <v>51</v>
      </c>
      <c r="E8" s="39">
        <v>236</v>
      </c>
      <c r="F8" s="34"/>
      <c r="G8" s="39">
        <v>4</v>
      </c>
      <c r="H8" s="39">
        <v>18249.691999999999</v>
      </c>
      <c r="I8" s="39">
        <v>151.893</v>
      </c>
      <c r="J8" s="39">
        <v>31</v>
      </c>
      <c r="K8" s="39">
        <v>251</v>
      </c>
      <c r="L8" s="34"/>
      <c r="M8" s="39">
        <v>4</v>
      </c>
      <c r="N8" s="39">
        <v>2787.1570000000002</v>
      </c>
      <c r="O8" s="39">
        <v>120.75700000000001</v>
      </c>
      <c r="P8" s="39">
        <v>55</v>
      </c>
      <c r="Q8" s="39">
        <v>165</v>
      </c>
      <c r="R8" s="34"/>
      <c r="S8" s="36" t="s">
        <v>6</v>
      </c>
      <c r="T8" s="37">
        <f>STDEV(W5:W17,AC5:AC12,AI5:AI17)</f>
        <v>6631.1692204862084</v>
      </c>
      <c r="V8" s="39">
        <v>4</v>
      </c>
      <c r="W8" s="39">
        <v>2785.848</v>
      </c>
      <c r="X8" s="39">
        <v>144.255</v>
      </c>
      <c r="Y8" s="39">
        <v>76</v>
      </c>
      <c r="Z8" s="39">
        <v>226</v>
      </c>
      <c r="AA8" s="34"/>
      <c r="AB8" s="39">
        <v>4</v>
      </c>
      <c r="AC8" s="39">
        <v>9448.0640000000003</v>
      </c>
      <c r="AD8" s="39">
        <v>131.988</v>
      </c>
      <c r="AE8" s="39">
        <v>50</v>
      </c>
      <c r="AF8" s="39">
        <v>206</v>
      </c>
      <c r="AG8" s="34"/>
      <c r="AH8" s="39">
        <f t="shared" si="0"/>
        <v>4</v>
      </c>
      <c r="AI8" s="39">
        <v>5616.8249999999998</v>
      </c>
      <c r="AJ8" s="39">
        <v>117.482</v>
      </c>
      <c r="AK8" s="39">
        <v>35</v>
      </c>
      <c r="AL8" s="39">
        <v>184</v>
      </c>
    </row>
    <row r="9" spans="1:38" ht="15.75" customHeight="1" x14ac:dyDescent="0.15">
      <c r="A9" s="39">
        <v>5</v>
      </c>
      <c r="B9" s="39">
        <v>13784.941999999999</v>
      </c>
      <c r="C9" s="39">
        <v>143.92500000000001</v>
      </c>
      <c r="D9" s="39">
        <v>23</v>
      </c>
      <c r="E9" s="39">
        <v>241</v>
      </c>
      <c r="F9" s="34"/>
      <c r="G9" s="39">
        <v>5</v>
      </c>
      <c r="H9" s="39">
        <v>19891.311000000002</v>
      </c>
      <c r="I9" s="39">
        <v>155.81</v>
      </c>
      <c r="J9" s="39">
        <v>39</v>
      </c>
      <c r="K9" s="39">
        <v>244</v>
      </c>
      <c r="L9" s="34"/>
      <c r="M9" s="39">
        <v>5</v>
      </c>
      <c r="N9" s="39">
        <v>2464.5349999999999</v>
      </c>
      <c r="O9" s="39">
        <v>112.827</v>
      </c>
      <c r="P9" s="39">
        <v>37</v>
      </c>
      <c r="Q9" s="39">
        <v>167</v>
      </c>
      <c r="R9" s="34"/>
      <c r="S9" s="34"/>
      <c r="T9" s="34"/>
      <c r="V9" s="39">
        <f t="shared" ref="V9:V17" si="1">V8+1</f>
        <v>5</v>
      </c>
      <c r="W9" s="39">
        <v>7629.1490000000003</v>
      </c>
      <c r="X9" s="39">
        <v>150.60599999999999</v>
      </c>
      <c r="Y9" s="39">
        <v>41</v>
      </c>
      <c r="Z9" s="39">
        <v>239</v>
      </c>
      <c r="AA9" s="34"/>
      <c r="AB9" s="39">
        <v>5</v>
      </c>
      <c r="AC9" s="39">
        <v>10076.454</v>
      </c>
      <c r="AD9" s="39">
        <v>129.946</v>
      </c>
      <c r="AE9" s="39">
        <v>57</v>
      </c>
      <c r="AF9" s="39">
        <v>202</v>
      </c>
      <c r="AG9" s="34"/>
      <c r="AH9" s="39">
        <f t="shared" si="0"/>
        <v>5</v>
      </c>
      <c r="AI9" s="39">
        <v>14232.304</v>
      </c>
      <c r="AJ9" s="39">
        <v>118.31699999999999</v>
      </c>
      <c r="AK9" s="39">
        <v>32</v>
      </c>
      <c r="AL9" s="39">
        <v>189</v>
      </c>
    </row>
    <row r="10" spans="1:38" ht="15.75" customHeight="1" x14ac:dyDescent="0.15">
      <c r="A10" s="39">
        <f t="shared" ref="A10:A42" si="2">A9+1</f>
        <v>6</v>
      </c>
      <c r="B10" s="39">
        <v>11133.523999999999</v>
      </c>
      <c r="C10" s="39">
        <v>132.61500000000001</v>
      </c>
      <c r="D10" s="39">
        <v>31</v>
      </c>
      <c r="E10" s="39">
        <v>232</v>
      </c>
      <c r="F10" s="34"/>
      <c r="G10" s="39">
        <f t="shared" ref="G10:G19" si="3">G9+1</f>
        <v>6</v>
      </c>
      <c r="H10" s="39">
        <v>8478.92</v>
      </c>
      <c r="I10" s="39">
        <v>169.48500000000001</v>
      </c>
      <c r="J10" s="39">
        <v>44</v>
      </c>
      <c r="K10" s="39">
        <v>251</v>
      </c>
      <c r="L10" s="34"/>
      <c r="M10" s="39">
        <f t="shared" ref="M10:M29" si="4">M9+1</f>
        <v>6</v>
      </c>
      <c r="N10" s="39">
        <v>8365.56</v>
      </c>
      <c r="O10" s="39">
        <v>103.559</v>
      </c>
      <c r="P10" s="39">
        <v>25</v>
      </c>
      <c r="Q10" s="39">
        <v>161</v>
      </c>
      <c r="R10" s="34"/>
      <c r="S10" s="35" t="s">
        <v>142</v>
      </c>
      <c r="T10" s="34"/>
      <c r="V10" s="39">
        <f t="shared" si="1"/>
        <v>6</v>
      </c>
      <c r="W10" s="39">
        <v>2376.4360000000001</v>
      </c>
      <c r="X10" s="39">
        <v>150.41499999999999</v>
      </c>
      <c r="Y10" s="39">
        <v>67</v>
      </c>
      <c r="Z10" s="39">
        <v>226</v>
      </c>
      <c r="AA10" s="34"/>
      <c r="AB10" s="39">
        <v>6</v>
      </c>
      <c r="AC10" s="39">
        <v>2176.134</v>
      </c>
      <c r="AD10" s="39">
        <v>166.00800000000001</v>
      </c>
      <c r="AE10" s="39">
        <v>90</v>
      </c>
      <c r="AF10" s="39">
        <v>212</v>
      </c>
      <c r="AG10" s="34"/>
      <c r="AH10" s="39">
        <f t="shared" si="0"/>
        <v>6</v>
      </c>
      <c r="AI10" s="39">
        <v>15736.398999999999</v>
      </c>
      <c r="AJ10" s="39">
        <v>118.589</v>
      </c>
      <c r="AK10" s="39">
        <v>30</v>
      </c>
      <c r="AL10" s="39">
        <v>191</v>
      </c>
    </row>
    <row r="11" spans="1:38" ht="15.75" customHeight="1" x14ac:dyDescent="0.15">
      <c r="A11" s="39">
        <f t="shared" si="2"/>
        <v>7</v>
      </c>
      <c r="B11" s="39">
        <v>1357.338</v>
      </c>
      <c r="C11" s="39">
        <v>132.374</v>
      </c>
      <c r="D11" s="39">
        <v>29</v>
      </c>
      <c r="E11" s="39">
        <v>220</v>
      </c>
      <c r="F11" s="34"/>
      <c r="G11" s="39">
        <f t="shared" si="3"/>
        <v>7</v>
      </c>
      <c r="H11" s="39">
        <v>7158.1210000000001</v>
      </c>
      <c r="I11" s="39">
        <v>171.47399999999999</v>
      </c>
      <c r="J11" s="39">
        <v>44</v>
      </c>
      <c r="K11" s="39">
        <v>252</v>
      </c>
      <c r="L11" s="34"/>
      <c r="M11" s="39">
        <f t="shared" si="4"/>
        <v>7</v>
      </c>
      <c r="N11" s="39">
        <v>22015.913</v>
      </c>
      <c r="O11" s="39">
        <v>104.83199999999999</v>
      </c>
      <c r="P11" s="39">
        <v>20</v>
      </c>
      <c r="Q11" s="39">
        <v>255</v>
      </c>
      <c r="R11" s="34"/>
      <c r="S11" s="34" t="s">
        <v>102</v>
      </c>
      <c r="T11" s="34" t="s">
        <v>143</v>
      </c>
      <c r="V11" s="39">
        <f t="shared" si="1"/>
        <v>7</v>
      </c>
      <c r="W11" s="39">
        <v>10858.575999999999</v>
      </c>
      <c r="X11" s="39">
        <v>141.83199999999999</v>
      </c>
      <c r="Y11" s="39">
        <v>59</v>
      </c>
      <c r="Z11" s="39">
        <v>234</v>
      </c>
      <c r="AA11" s="34"/>
      <c r="AB11" s="39">
        <v>7</v>
      </c>
      <c r="AC11" s="39">
        <v>11625.07</v>
      </c>
      <c r="AD11" s="39">
        <v>160.65199999999999</v>
      </c>
      <c r="AE11" s="39">
        <v>56</v>
      </c>
      <c r="AF11" s="39">
        <v>228</v>
      </c>
      <c r="AG11" s="34"/>
      <c r="AH11" s="39">
        <f t="shared" si="0"/>
        <v>7</v>
      </c>
      <c r="AI11" s="39">
        <v>9161.8950000000004</v>
      </c>
      <c r="AJ11" s="39">
        <v>112.458</v>
      </c>
      <c r="AK11" s="39">
        <v>22</v>
      </c>
      <c r="AL11" s="39">
        <v>174</v>
      </c>
    </row>
    <row r="12" spans="1:38" ht="15.75" customHeight="1" x14ac:dyDescent="0.15">
      <c r="A12" s="39">
        <f t="shared" si="2"/>
        <v>8</v>
      </c>
      <c r="B12" s="39">
        <v>2537.8870000000002</v>
      </c>
      <c r="C12" s="39">
        <v>122.753</v>
      </c>
      <c r="D12" s="39">
        <v>42</v>
      </c>
      <c r="E12" s="39">
        <v>224</v>
      </c>
      <c r="F12" s="34"/>
      <c r="G12" s="39">
        <f t="shared" si="3"/>
        <v>8</v>
      </c>
      <c r="H12" s="39">
        <v>6528.777</v>
      </c>
      <c r="I12" s="39">
        <v>144.06200000000001</v>
      </c>
      <c r="J12" s="39">
        <v>43</v>
      </c>
      <c r="K12" s="39">
        <v>229</v>
      </c>
      <c r="L12" s="34"/>
      <c r="M12" s="39">
        <f t="shared" si="4"/>
        <v>8</v>
      </c>
      <c r="N12" s="39">
        <v>17474.837</v>
      </c>
      <c r="O12" s="39">
        <v>104.57599999999999</v>
      </c>
      <c r="P12" s="39">
        <v>22</v>
      </c>
      <c r="Q12" s="39">
        <v>255</v>
      </c>
      <c r="R12" s="34"/>
      <c r="S12" s="34"/>
      <c r="T12" s="34"/>
      <c r="V12" s="39">
        <f t="shared" si="1"/>
        <v>8</v>
      </c>
      <c r="W12" s="39">
        <v>2422.8679999999999</v>
      </c>
      <c r="X12" s="39">
        <v>169.70400000000001</v>
      </c>
      <c r="Y12" s="39">
        <v>93</v>
      </c>
      <c r="Z12" s="39">
        <v>233</v>
      </c>
      <c r="AA12" s="34"/>
      <c r="AB12" s="39">
        <v>8</v>
      </c>
      <c r="AC12" s="39">
        <v>1605.0119999999999</v>
      </c>
      <c r="AD12" s="39">
        <v>152.27099999999999</v>
      </c>
      <c r="AE12" s="39">
        <v>100</v>
      </c>
      <c r="AF12" s="39">
        <v>202</v>
      </c>
      <c r="AG12" s="34"/>
      <c r="AH12" s="39">
        <f t="shared" si="0"/>
        <v>8</v>
      </c>
      <c r="AI12" s="39">
        <v>1768.52</v>
      </c>
      <c r="AJ12" s="39">
        <v>112.48399999999999</v>
      </c>
      <c r="AK12" s="39">
        <v>34</v>
      </c>
      <c r="AL12" s="39">
        <v>166</v>
      </c>
    </row>
    <row r="13" spans="1:38" ht="15.75" customHeight="1" x14ac:dyDescent="0.15">
      <c r="A13" s="39">
        <f t="shared" si="2"/>
        <v>9</v>
      </c>
      <c r="B13" s="39">
        <v>2057.7919999999999</v>
      </c>
      <c r="C13" s="39">
        <v>127.143</v>
      </c>
      <c r="D13" s="39">
        <v>38</v>
      </c>
      <c r="E13" s="39">
        <v>226</v>
      </c>
      <c r="F13" s="34"/>
      <c r="G13" s="39">
        <f t="shared" si="3"/>
        <v>9</v>
      </c>
      <c r="H13" s="39">
        <v>4838.3720000000003</v>
      </c>
      <c r="I13" s="39">
        <v>143.24799999999999</v>
      </c>
      <c r="J13" s="39">
        <v>27</v>
      </c>
      <c r="K13" s="39">
        <v>227</v>
      </c>
      <c r="L13" s="34"/>
      <c r="M13" s="39">
        <f t="shared" si="4"/>
        <v>9</v>
      </c>
      <c r="N13" s="39">
        <v>10354.441000000001</v>
      </c>
      <c r="O13" s="39">
        <v>99.766000000000005</v>
      </c>
      <c r="P13" s="39">
        <v>23</v>
      </c>
      <c r="Q13" s="39">
        <v>163</v>
      </c>
      <c r="R13" s="34"/>
      <c r="S13" s="34" t="s">
        <v>104</v>
      </c>
      <c r="T13" s="34" t="s">
        <v>144</v>
      </c>
      <c r="V13" s="39">
        <f t="shared" si="1"/>
        <v>9</v>
      </c>
      <c r="W13" s="39">
        <v>2670.9679999999998</v>
      </c>
      <c r="X13" s="39">
        <v>144.96899999999999</v>
      </c>
      <c r="Y13" s="39">
        <v>67</v>
      </c>
      <c r="Z13" s="39">
        <v>235</v>
      </c>
      <c r="AA13" s="34"/>
      <c r="AB13" s="34"/>
      <c r="AC13" s="34"/>
      <c r="AD13" s="34"/>
      <c r="AE13" s="34"/>
      <c r="AF13" s="34"/>
      <c r="AG13" s="34"/>
      <c r="AH13" s="39">
        <f t="shared" si="0"/>
        <v>9</v>
      </c>
      <c r="AI13" s="39">
        <v>10504.38</v>
      </c>
      <c r="AJ13" s="39">
        <v>122.794</v>
      </c>
      <c r="AK13" s="39">
        <v>22</v>
      </c>
      <c r="AL13" s="39">
        <v>180</v>
      </c>
    </row>
    <row r="14" spans="1:38" ht="15.75" customHeight="1" x14ac:dyDescent="0.15">
      <c r="A14" s="39">
        <f t="shared" si="2"/>
        <v>10</v>
      </c>
      <c r="B14" s="39">
        <v>2654.35</v>
      </c>
      <c r="C14" s="39">
        <v>143.4</v>
      </c>
      <c r="D14" s="39">
        <v>27</v>
      </c>
      <c r="E14" s="39">
        <v>235</v>
      </c>
      <c r="F14" s="34"/>
      <c r="G14" s="39">
        <f t="shared" si="3"/>
        <v>10</v>
      </c>
      <c r="H14" s="39">
        <v>5532.9719999999998</v>
      </c>
      <c r="I14" s="39">
        <v>144.84899999999999</v>
      </c>
      <c r="J14" s="39">
        <v>20</v>
      </c>
      <c r="K14" s="39">
        <v>216</v>
      </c>
      <c r="L14" s="34"/>
      <c r="M14" s="39">
        <f t="shared" si="4"/>
        <v>10</v>
      </c>
      <c r="N14" s="39">
        <v>16461.539000000001</v>
      </c>
      <c r="O14" s="39">
        <v>101.81699999999999</v>
      </c>
      <c r="P14" s="39">
        <v>24</v>
      </c>
      <c r="Q14" s="39">
        <v>167</v>
      </c>
      <c r="R14" s="34"/>
      <c r="S14" s="34" t="s">
        <v>105</v>
      </c>
      <c r="T14" s="34" t="s">
        <v>105</v>
      </c>
      <c r="V14" s="39">
        <f t="shared" si="1"/>
        <v>10</v>
      </c>
      <c r="W14" s="39">
        <v>3527.1590000000001</v>
      </c>
      <c r="X14" s="39">
        <v>142.03399999999999</v>
      </c>
      <c r="Y14" s="39">
        <v>60</v>
      </c>
      <c r="Z14" s="39">
        <v>225</v>
      </c>
      <c r="AA14" s="34"/>
      <c r="AB14" s="34"/>
      <c r="AC14" s="34"/>
      <c r="AD14" s="34"/>
      <c r="AE14" s="34"/>
      <c r="AF14" s="34"/>
      <c r="AG14" s="34"/>
      <c r="AH14" s="39">
        <f t="shared" si="0"/>
        <v>10</v>
      </c>
      <c r="AI14" s="39">
        <v>4217.2439999999997</v>
      </c>
      <c r="AJ14" s="39">
        <v>114.569</v>
      </c>
      <c r="AK14" s="39">
        <v>49</v>
      </c>
      <c r="AL14" s="39">
        <v>166</v>
      </c>
    </row>
    <row r="15" spans="1:38" ht="15.75" customHeight="1" x14ac:dyDescent="0.15">
      <c r="A15" s="39">
        <f t="shared" si="2"/>
        <v>11</v>
      </c>
      <c r="B15" s="39">
        <v>2150.2600000000002</v>
      </c>
      <c r="C15" s="39">
        <v>152.23500000000001</v>
      </c>
      <c r="D15" s="39">
        <v>55</v>
      </c>
      <c r="E15" s="39">
        <v>232</v>
      </c>
      <c r="F15" s="34"/>
      <c r="G15" s="39">
        <f t="shared" si="3"/>
        <v>11</v>
      </c>
      <c r="H15" s="39">
        <v>11528.94</v>
      </c>
      <c r="I15" s="39">
        <v>154.27099999999999</v>
      </c>
      <c r="J15" s="39">
        <v>23</v>
      </c>
      <c r="K15" s="39">
        <v>207</v>
      </c>
      <c r="L15" s="34"/>
      <c r="M15" s="39">
        <f t="shared" si="4"/>
        <v>11</v>
      </c>
      <c r="N15" s="39">
        <v>14286.126</v>
      </c>
      <c r="O15" s="39">
        <v>102.732</v>
      </c>
      <c r="P15" s="39">
        <v>34</v>
      </c>
      <c r="Q15" s="39">
        <v>161</v>
      </c>
      <c r="R15" s="34"/>
      <c r="S15" s="34" t="s">
        <v>106</v>
      </c>
      <c r="T15" s="34" t="s">
        <v>3</v>
      </c>
      <c r="V15" s="39">
        <f t="shared" si="1"/>
        <v>11</v>
      </c>
      <c r="W15" s="39">
        <v>5555.7110000000002</v>
      </c>
      <c r="X15" s="39">
        <v>153.99600000000001</v>
      </c>
      <c r="Y15" s="39">
        <v>72</v>
      </c>
      <c r="Z15" s="39">
        <v>237</v>
      </c>
      <c r="AA15" s="34"/>
      <c r="AB15" s="34"/>
      <c r="AC15" s="34"/>
      <c r="AD15" s="34"/>
      <c r="AE15" s="34"/>
      <c r="AF15" s="34"/>
      <c r="AG15" s="34"/>
      <c r="AH15" s="39">
        <f t="shared" si="0"/>
        <v>11</v>
      </c>
      <c r="AI15" s="39">
        <v>2954.0729999999999</v>
      </c>
      <c r="AJ15" s="39">
        <v>110.48</v>
      </c>
      <c r="AK15" s="39">
        <v>56</v>
      </c>
      <c r="AL15" s="39">
        <v>160</v>
      </c>
    </row>
    <row r="16" spans="1:38" ht="15.75" customHeight="1" x14ac:dyDescent="0.15">
      <c r="A16" s="39">
        <f t="shared" si="2"/>
        <v>12</v>
      </c>
      <c r="B16" s="39">
        <v>5568.7830000000004</v>
      </c>
      <c r="C16" s="39">
        <v>151.429</v>
      </c>
      <c r="D16" s="39">
        <v>39</v>
      </c>
      <c r="E16" s="39">
        <v>237</v>
      </c>
      <c r="F16" s="34"/>
      <c r="G16" s="39">
        <f t="shared" si="3"/>
        <v>12</v>
      </c>
      <c r="H16" s="39">
        <v>5428.11</v>
      </c>
      <c r="I16" s="39">
        <v>145.91300000000001</v>
      </c>
      <c r="J16" s="39">
        <v>50</v>
      </c>
      <c r="K16" s="39">
        <v>204</v>
      </c>
      <c r="L16" s="34"/>
      <c r="M16" s="39">
        <f t="shared" si="4"/>
        <v>12</v>
      </c>
      <c r="N16" s="39">
        <v>14103.308000000001</v>
      </c>
      <c r="O16" s="39">
        <v>102.49299999999999</v>
      </c>
      <c r="P16" s="39">
        <v>32</v>
      </c>
      <c r="Q16" s="39">
        <v>165</v>
      </c>
      <c r="R16" s="34"/>
      <c r="S16" s="34"/>
      <c r="T16" s="34"/>
      <c r="V16" s="39">
        <f t="shared" si="1"/>
        <v>12</v>
      </c>
      <c r="W16" s="39">
        <v>1341.0889999999999</v>
      </c>
      <c r="X16" s="39">
        <v>135.60900000000001</v>
      </c>
      <c r="Y16" s="39">
        <v>75</v>
      </c>
      <c r="Z16" s="39">
        <v>206</v>
      </c>
      <c r="AA16" s="34"/>
      <c r="AB16" s="34"/>
      <c r="AC16" s="34"/>
      <c r="AD16" s="34"/>
      <c r="AE16" s="34"/>
      <c r="AF16" s="34"/>
      <c r="AG16" s="34"/>
      <c r="AH16" s="39">
        <f t="shared" si="0"/>
        <v>12</v>
      </c>
      <c r="AI16" s="39">
        <v>8851.2559999999994</v>
      </c>
      <c r="AJ16" s="39">
        <v>109.446</v>
      </c>
      <c r="AK16" s="39">
        <v>45</v>
      </c>
      <c r="AL16" s="39">
        <v>166</v>
      </c>
    </row>
    <row r="17" spans="1:38" ht="15.75" customHeight="1" x14ac:dyDescent="0.15">
      <c r="A17" s="39">
        <f t="shared" si="2"/>
        <v>13</v>
      </c>
      <c r="B17" s="39">
        <v>2631.009</v>
      </c>
      <c r="C17" s="39">
        <v>147.38</v>
      </c>
      <c r="D17" s="39">
        <v>41</v>
      </c>
      <c r="E17" s="39">
        <v>237</v>
      </c>
      <c r="F17" s="34"/>
      <c r="G17" s="39">
        <f t="shared" si="3"/>
        <v>13</v>
      </c>
      <c r="H17" s="39">
        <v>1397.6959999999999</v>
      </c>
      <c r="I17" s="39">
        <v>144.221</v>
      </c>
      <c r="J17" s="39">
        <v>66</v>
      </c>
      <c r="K17" s="39">
        <v>229</v>
      </c>
      <c r="L17" s="34"/>
      <c r="M17" s="39">
        <f t="shared" si="4"/>
        <v>13</v>
      </c>
      <c r="N17" s="39">
        <v>8891.16</v>
      </c>
      <c r="O17" s="39">
        <v>101.021</v>
      </c>
      <c r="P17" s="39">
        <v>28</v>
      </c>
      <c r="Q17" s="39">
        <v>166</v>
      </c>
      <c r="R17" s="34"/>
      <c r="S17" s="34" t="s">
        <v>145</v>
      </c>
      <c r="T17" s="34"/>
      <c r="V17" s="39">
        <f t="shared" si="1"/>
        <v>13</v>
      </c>
      <c r="W17" s="39">
        <v>23701.33</v>
      </c>
      <c r="X17" s="39">
        <v>125.923</v>
      </c>
      <c r="Y17" s="39">
        <v>27</v>
      </c>
      <c r="Z17" s="39">
        <v>226</v>
      </c>
      <c r="AA17" s="34"/>
      <c r="AB17" s="34"/>
      <c r="AC17" s="34"/>
      <c r="AD17" s="34"/>
      <c r="AE17" s="34"/>
      <c r="AF17" s="34"/>
      <c r="AG17" s="34"/>
      <c r="AH17" s="39">
        <f t="shared" si="0"/>
        <v>13</v>
      </c>
      <c r="AI17" s="39">
        <v>6591.2979999999998</v>
      </c>
      <c r="AJ17" s="39">
        <v>113.92</v>
      </c>
      <c r="AK17" s="39">
        <v>32</v>
      </c>
      <c r="AL17" s="39">
        <v>174</v>
      </c>
    </row>
    <row r="18" spans="1:38" ht="15.75" customHeight="1" x14ac:dyDescent="0.15">
      <c r="A18" s="39">
        <f t="shared" si="2"/>
        <v>14</v>
      </c>
      <c r="B18" s="39">
        <v>6848.6989999999996</v>
      </c>
      <c r="C18" s="39">
        <v>141.97999999999999</v>
      </c>
      <c r="D18" s="39">
        <v>34</v>
      </c>
      <c r="E18" s="39">
        <v>236</v>
      </c>
      <c r="F18" s="34"/>
      <c r="G18" s="39">
        <f t="shared" si="3"/>
        <v>14</v>
      </c>
      <c r="H18" s="39">
        <v>3657.402</v>
      </c>
      <c r="I18" s="39">
        <v>143.32499999999999</v>
      </c>
      <c r="J18" s="39">
        <v>60</v>
      </c>
      <c r="K18" s="39">
        <v>223</v>
      </c>
      <c r="L18" s="34"/>
      <c r="M18" s="39">
        <f t="shared" si="4"/>
        <v>14</v>
      </c>
      <c r="N18" s="39">
        <v>5099.3739999999998</v>
      </c>
      <c r="O18" s="39">
        <v>100.241</v>
      </c>
      <c r="P18" s="39">
        <v>28</v>
      </c>
      <c r="Q18" s="39">
        <v>164</v>
      </c>
      <c r="R18" s="34"/>
      <c r="S18" s="34" t="s">
        <v>108</v>
      </c>
      <c r="T18" s="34">
        <v>0.30840000000000001</v>
      </c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5.75" customHeight="1" x14ac:dyDescent="0.15">
      <c r="A19" s="39">
        <f t="shared" si="2"/>
        <v>15</v>
      </c>
      <c r="B19" s="39">
        <v>2027.0550000000001</v>
      </c>
      <c r="C19" s="39">
        <v>129.64099999999999</v>
      </c>
      <c r="D19" s="39">
        <v>28</v>
      </c>
      <c r="E19" s="39">
        <v>229</v>
      </c>
      <c r="F19" s="34"/>
      <c r="G19" s="39">
        <f t="shared" si="3"/>
        <v>15</v>
      </c>
      <c r="H19" s="39">
        <v>796.66200000000003</v>
      </c>
      <c r="I19" s="39">
        <v>137.51400000000001</v>
      </c>
      <c r="J19" s="39">
        <v>69</v>
      </c>
      <c r="K19" s="39">
        <v>217</v>
      </c>
      <c r="L19" s="34"/>
      <c r="M19" s="39">
        <f t="shared" si="4"/>
        <v>15</v>
      </c>
      <c r="N19" s="39">
        <v>12088.046</v>
      </c>
      <c r="O19" s="39">
        <v>99.754999999999995</v>
      </c>
      <c r="P19" s="39">
        <v>15</v>
      </c>
      <c r="Q19" s="39">
        <v>170</v>
      </c>
      <c r="R19" s="34"/>
      <c r="S19" s="34" t="s">
        <v>146</v>
      </c>
      <c r="T19" s="34" t="s">
        <v>147</v>
      </c>
    </row>
    <row r="20" spans="1:38" ht="15.75" customHeight="1" x14ac:dyDescent="0.15">
      <c r="A20" s="39">
        <f t="shared" si="2"/>
        <v>16</v>
      </c>
      <c r="B20" s="39">
        <v>7086.3680000000004</v>
      </c>
      <c r="C20" s="39">
        <v>130.46100000000001</v>
      </c>
      <c r="D20" s="39">
        <v>32</v>
      </c>
      <c r="E20" s="39">
        <v>230</v>
      </c>
      <c r="F20" s="34"/>
      <c r="G20" s="34"/>
      <c r="H20" s="34"/>
      <c r="I20" s="34"/>
      <c r="J20" s="34"/>
      <c r="K20" s="34"/>
      <c r="L20" s="34"/>
      <c r="M20" s="39">
        <f t="shared" si="4"/>
        <v>16</v>
      </c>
      <c r="N20" s="39">
        <v>48319.112999999998</v>
      </c>
      <c r="O20" s="39">
        <v>103.069</v>
      </c>
      <c r="P20" s="39">
        <v>28</v>
      </c>
      <c r="Q20" s="39">
        <v>185</v>
      </c>
      <c r="R20" s="34"/>
      <c r="S20" s="34" t="s">
        <v>110</v>
      </c>
      <c r="T20" s="34" t="s">
        <v>130</v>
      </c>
    </row>
    <row r="21" spans="1:38" ht="15.75" customHeight="1" x14ac:dyDescent="0.15">
      <c r="A21" s="39">
        <f t="shared" si="2"/>
        <v>17</v>
      </c>
      <c r="B21" s="39">
        <v>4599.7920000000004</v>
      </c>
      <c r="C21" s="39">
        <v>125.25</v>
      </c>
      <c r="D21" s="39">
        <v>29</v>
      </c>
      <c r="E21" s="39">
        <v>235</v>
      </c>
      <c r="F21" s="34"/>
      <c r="G21" s="34"/>
      <c r="H21" s="34"/>
      <c r="I21" s="34"/>
      <c r="J21" s="34"/>
      <c r="K21" s="34"/>
      <c r="L21" s="34"/>
      <c r="M21" s="39">
        <f t="shared" si="4"/>
        <v>17</v>
      </c>
      <c r="N21" s="39">
        <v>29315.597000000002</v>
      </c>
      <c r="O21" s="39">
        <v>103.447</v>
      </c>
      <c r="P21" s="39">
        <v>29</v>
      </c>
      <c r="Q21" s="39">
        <v>171</v>
      </c>
      <c r="R21" s="34"/>
      <c r="S21" s="34" t="s">
        <v>112</v>
      </c>
      <c r="T21" s="34" t="s">
        <v>131</v>
      </c>
    </row>
    <row r="22" spans="1:38" ht="15.75" customHeight="1" x14ac:dyDescent="0.15">
      <c r="A22" s="39">
        <f t="shared" si="2"/>
        <v>18</v>
      </c>
      <c r="B22" s="39">
        <v>974.81799999999998</v>
      </c>
      <c r="C22" s="39">
        <v>127.812</v>
      </c>
      <c r="D22" s="39">
        <v>39</v>
      </c>
      <c r="E22" s="39">
        <v>227</v>
      </c>
      <c r="F22" s="34"/>
      <c r="G22" s="34"/>
      <c r="H22" s="34"/>
      <c r="I22" s="34"/>
      <c r="J22" s="34"/>
      <c r="K22" s="34"/>
      <c r="L22" s="34"/>
      <c r="M22" s="39">
        <f t="shared" si="4"/>
        <v>18</v>
      </c>
      <c r="N22" s="39">
        <v>16360.083000000001</v>
      </c>
      <c r="O22" s="39">
        <v>103.622</v>
      </c>
      <c r="P22" s="39">
        <v>21</v>
      </c>
      <c r="Q22" s="39">
        <v>156</v>
      </c>
      <c r="R22" s="34"/>
      <c r="S22" s="34" t="s">
        <v>114</v>
      </c>
      <c r="T22" s="34" t="s">
        <v>115</v>
      </c>
    </row>
    <row r="23" spans="1:38" ht="15.75" customHeight="1" x14ac:dyDescent="0.15">
      <c r="A23" s="39">
        <f t="shared" si="2"/>
        <v>19</v>
      </c>
      <c r="B23" s="39">
        <v>3447.9409999999998</v>
      </c>
      <c r="C23" s="39">
        <v>138.66499999999999</v>
      </c>
      <c r="D23" s="39">
        <v>23</v>
      </c>
      <c r="E23" s="39">
        <v>232</v>
      </c>
      <c r="F23" s="34"/>
      <c r="G23" s="34"/>
      <c r="H23" s="34"/>
      <c r="I23" s="34"/>
      <c r="J23" s="34"/>
      <c r="K23" s="34"/>
      <c r="L23" s="34"/>
      <c r="M23" s="39">
        <f t="shared" si="4"/>
        <v>19</v>
      </c>
      <c r="N23" s="39">
        <v>24439.084999999999</v>
      </c>
      <c r="O23" s="39">
        <v>104.899</v>
      </c>
      <c r="P23" s="39">
        <v>25</v>
      </c>
      <c r="Q23" s="39">
        <v>166</v>
      </c>
      <c r="R23" s="34"/>
      <c r="S23" s="34" t="s">
        <v>148</v>
      </c>
      <c r="T23" s="34" t="s">
        <v>149</v>
      </c>
    </row>
    <row r="24" spans="1:38" ht="15.75" customHeight="1" x14ac:dyDescent="0.15">
      <c r="A24" s="39">
        <f t="shared" si="2"/>
        <v>20</v>
      </c>
      <c r="B24" s="39">
        <v>2834.1019999999999</v>
      </c>
      <c r="C24" s="39">
        <v>129.68700000000001</v>
      </c>
      <c r="D24" s="39">
        <v>20</v>
      </c>
      <c r="E24" s="39">
        <v>232</v>
      </c>
      <c r="F24" s="34"/>
      <c r="G24" s="34"/>
      <c r="H24" s="34"/>
      <c r="I24" s="34"/>
      <c r="J24" s="34"/>
      <c r="K24" s="34"/>
      <c r="L24" s="34"/>
      <c r="M24" s="39">
        <f t="shared" si="4"/>
        <v>20</v>
      </c>
      <c r="N24" s="39">
        <v>27560.187000000002</v>
      </c>
      <c r="O24" s="39">
        <v>101.626</v>
      </c>
      <c r="P24" s="39">
        <v>32</v>
      </c>
      <c r="Q24" s="39">
        <v>168</v>
      </c>
      <c r="R24" s="34"/>
      <c r="S24" s="34" t="s">
        <v>150</v>
      </c>
      <c r="T24" s="34">
        <v>1164</v>
      </c>
    </row>
    <row r="25" spans="1:38" ht="15.75" customHeight="1" x14ac:dyDescent="0.15">
      <c r="A25" s="39">
        <f t="shared" si="2"/>
        <v>21</v>
      </c>
      <c r="B25" s="39">
        <v>1168.8009999999999</v>
      </c>
      <c r="C25" s="39">
        <v>141.46600000000001</v>
      </c>
      <c r="D25" s="39">
        <v>30</v>
      </c>
      <c r="E25" s="39">
        <v>237</v>
      </c>
      <c r="F25" s="34"/>
      <c r="G25" s="34"/>
      <c r="H25" s="34"/>
      <c r="I25" s="34"/>
      <c r="J25" s="34"/>
      <c r="K25" s="34"/>
      <c r="L25" s="34"/>
      <c r="M25" s="39">
        <f t="shared" si="4"/>
        <v>21</v>
      </c>
      <c r="N25" s="39">
        <v>10590.325999999999</v>
      </c>
      <c r="O25" s="39">
        <v>94.364000000000004</v>
      </c>
      <c r="P25" s="39">
        <v>29</v>
      </c>
      <c r="Q25" s="39">
        <v>167</v>
      </c>
      <c r="R25" s="34"/>
      <c r="S25" s="34"/>
      <c r="T25" s="34"/>
    </row>
    <row r="26" spans="1:38" ht="15.75" customHeight="1" x14ac:dyDescent="0.15">
      <c r="A26" s="39">
        <f t="shared" si="2"/>
        <v>22</v>
      </c>
      <c r="B26" s="39">
        <v>10804.829</v>
      </c>
      <c r="C26" s="39">
        <v>161.905</v>
      </c>
      <c r="D26" s="39">
        <v>22</v>
      </c>
      <c r="E26" s="39">
        <v>244</v>
      </c>
      <c r="F26" s="34"/>
      <c r="G26" s="34"/>
      <c r="H26" s="34"/>
      <c r="I26" s="34"/>
      <c r="J26" s="34"/>
      <c r="K26" s="34"/>
      <c r="L26" s="34"/>
      <c r="M26" s="39">
        <f t="shared" si="4"/>
        <v>22</v>
      </c>
      <c r="N26" s="39">
        <v>8950.9410000000007</v>
      </c>
      <c r="O26" s="39">
        <v>122.80200000000001</v>
      </c>
      <c r="P26" s="39">
        <v>54</v>
      </c>
      <c r="Q26" s="39">
        <v>167</v>
      </c>
      <c r="R26" s="34"/>
      <c r="S26" s="34" t="s">
        <v>151</v>
      </c>
      <c r="T26" s="34"/>
    </row>
    <row r="27" spans="1:38" ht="15.75" customHeight="1" x14ac:dyDescent="0.15">
      <c r="A27" s="39">
        <f t="shared" si="2"/>
        <v>23</v>
      </c>
      <c r="B27" s="39">
        <v>8757.8619999999992</v>
      </c>
      <c r="C27" s="39">
        <v>147.75399999999999</v>
      </c>
      <c r="D27" s="39">
        <v>7</v>
      </c>
      <c r="E27" s="39">
        <v>248</v>
      </c>
      <c r="F27" s="34"/>
      <c r="G27" s="34"/>
      <c r="H27" s="34"/>
      <c r="I27" s="34"/>
      <c r="J27" s="34"/>
      <c r="K27" s="34"/>
      <c r="L27" s="34"/>
      <c r="M27" s="39">
        <f t="shared" si="4"/>
        <v>23</v>
      </c>
      <c r="N27" s="39">
        <v>7179.6350000000002</v>
      </c>
      <c r="O27" s="39">
        <v>115.85599999999999</v>
      </c>
      <c r="P27" s="39">
        <v>35</v>
      </c>
      <c r="Q27" s="39">
        <v>155</v>
      </c>
      <c r="R27" s="34"/>
      <c r="S27" s="34" t="s">
        <v>152</v>
      </c>
      <c r="T27" s="34" t="s">
        <v>153</v>
      </c>
    </row>
    <row r="28" spans="1:38" ht="15.75" customHeight="1" x14ac:dyDescent="0.15">
      <c r="A28" s="39">
        <f t="shared" si="2"/>
        <v>24</v>
      </c>
      <c r="B28" s="39">
        <v>3019.924</v>
      </c>
      <c r="C28" s="39">
        <v>144.85900000000001</v>
      </c>
      <c r="D28" s="39">
        <v>12</v>
      </c>
      <c r="E28" s="39">
        <v>239</v>
      </c>
      <c r="F28" s="34"/>
      <c r="G28" s="34"/>
      <c r="H28" s="34"/>
      <c r="I28" s="34"/>
      <c r="J28" s="34"/>
      <c r="K28" s="34"/>
      <c r="L28" s="34"/>
      <c r="M28" s="39">
        <f t="shared" si="4"/>
        <v>24</v>
      </c>
      <c r="N28" s="39">
        <v>13818.538</v>
      </c>
      <c r="O28" s="39">
        <v>121.64700000000001</v>
      </c>
      <c r="P28" s="39">
        <v>33</v>
      </c>
      <c r="Q28" s="39">
        <v>172</v>
      </c>
      <c r="R28" s="34"/>
      <c r="S28" s="34" t="s">
        <v>154</v>
      </c>
      <c r="T28" s="34" t="s">
        <v>155</v>
      </c>
    </row>
    <row r="29" spans="1:38" ht="15.75" customHeight="1" x14ac:dyDescent="0.15">
      <c r="A29" s="39">
        <f t="shared" si="2"/>
        <v>25</v>
      </c>
      <c r="B29" s="39">
        <v>2270.7890000000002</v>
      </c>
      <c r="C29" s="39">
        <v>142.59200000000001</v>
      </c>
      <c r="D29" s="39">
        <v>24</v>
      </c>
      <c r="E29" s="39">
        <v>239</v>
      </c>
      <c r="F29" s="34"/>
      <c r="G29" s="34"/>
      <c r="H29" s="34"/>
      <c r="I29" s="34"/>
      <c r="J29" s="34"/>
      <c r="K29" s="34"/>
      <c r="L29" s="34"/>
      <c r="M29" s="39">
        <f t="shared" si="4"/>
        <v>25</v>
      </c>
      <c r="N29" s="39">
        <v>19109.080000000002</v>
      </c>
      <c r="O29" s="39">
        <v>119.642</v>
      </c>
      <c r="P29" s="39">
        <v>32</v>
      </c>
      <c r="Q29" s="39">
        <v>169</v>
      </c>
      <c r="R29" s="34"/>
      <c r="S29" s="34" t="s">
        <v>156</v>
      </c>
      <c r="T29" s="34">
        <v>1436</v>
      </c>
    </row>
    <row r="30" spans="1:38" ht="15.75" customHeight="1" x14ac:dyDescent="0.15">
      <c r="A30" s="39">
        <f t="shared" si="2"/>
        <v>26</v>
      </c>
      <c r="B30" s="39">
        <v>668.96</v>
      </c>
      <c r="C30" s="39">
        <v>152.84800000000001</v>
      </c>
      <c r="D30" s="39">
        <v>42</v>
      </c>
      <c r="E30" s="39">
        <v>237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 t="s">
        <v>157</v>
      </c>
      <c r="T30" s="34">
        <v>1097</v>
      </c>
    </row>
    <row r="31" spans="1:38" ht="15.75" customHeight="1" x14ac:dyDescent="0.15">
      <c r="A31" s="39">
        <f t="shared" si="2"/>
        <v>27</v>
      </c>
      <c r="B31" s="39">
        <v>45927.042999999998</v>
      </c>
      <c r="C31" s="39">
        <v>133.12100000000001</v>
      </c>
      <c r="D31" s="39">
        <v>21</v>
      </c>
      <c r="E31" s="39">
        <v>229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</row>
    <row r="32" spans="1:38" ht="15.75" customHeight="1" x14ac:dyDescent="0.15">
      <c r="A32" s="39">
        <f t="shared" si="2"/>
        <v>28</v>
      </c>
      <c r="B32" s="39">
        <v>34932.184999999998</v>
      </c>
      <c r="C32" s="39">
        <v>118.646</v>
      </c>
      <c r="D32" s="39">
        <v>8</v>
      </c>
      <c r="E32" s="39">
        <v>227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  <row r="33" spans="1:20" ht="13" x14ac:dyDescent="0.15">
      <c r="A33" s="39">
        <f t="shared" si="2"/>
        <v>29</v>
      </c>
      <c r="B33" s="39">
        <v>5440.2449999999999</v>
      </c>
      <c r="C33" s="39">
        <v>123.008</v>
      </c>
      <c r="D33" s="39">
        <v>11</v>
      </c>
      <c r="E33" s="39">
        <v>230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spans="1:20" ht="13" x14ac:dyDescent="0.15">
      <c r="A34" s="39">
        <f t="shared" si="2"/>
        <v>30</v>
      </c>
      <c r="B34" s="39">
        <v>14928.616</v>
      </c>
      <c r="C34" s="39">
        <v>115.465</v>
      </c>
      <c r="D34" s="39">
        <v>13</v>
      </c>
      <c r="E34" s="39">
        <v>227</v>
      </c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</row>
    <row r="35" spans="1:20" ht="13" x14ac:dyDescent="0.15">
      <c r="A35" s="39">
        <f t="shared" si="2"/>
        <v>31</v>
      </c>
      <c r="B35" s="39">
        <v>15147.971</v>
      </c>
      <c r="C35" s="39">
        <v>110.887</v>
      </c>
      <c r="D35" s="39">
        <v>15</v>
      </c>
      <c r="E35" s="39">
        <v>224</v>
      </c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spans="1:20" ht="13" x14ac:dyDescent="0.15">
      <c r="A36" s="39">
        <f t="shared" si="2"/>
        <v>32</v>
      </c>
      <c r="B36" s="39">
        <v>4074.922</v>
      </c>
      <c r="C36" s="39">
        <v>121.548</v>
      </c>
      <c r="D36" s="39">
        <v>19</v>
      </c>
      <c r="E36" s="39">
        <v>222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  <row r="37" spans="1:20" ht="13" x14ac:dyDescent="0.15">
      <c r="A37" s="39">
        <f t="shared" si="2"/>
        <v>33</v>
      </c>
      <c r="B37" s="39">
        <v>11357.912</v>
      </c>
      <c r="C37" s="39">
        <v>117.996</v>
      </c>
      <c r="D37" s="39">
        <v>22</v>
      </c>
      <c r="E37" s="39">
        <v>231</v>
      </c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</row>
    <row r="38" spans="1:20" ht="13" x14ac:dyDescent="0.15">
      <c r="A38" s="39">
        <f t="shared" si="2"/>
        <v>34</v>
      </c>
      <c r="B38" s="39">
        <v>52723.889000000003</v>
      </c>
      <c r="C38" s="39">
        <v>118.527</v>
      </c>
      <c r="D38" s="39">
        <v>14</v>
      </c>
      <c r="E38" s="39">
        <v>232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</row>
    <row r="39" spans="1:20" ht="13" x14ac:dyDescent="0.15">
      <c r="A39" s="39">
        <f t="shared" si="2"/>
        <v>35</v>
      </c>
      <c r="B39" s="39">
        <v>4726.3140000000003</v>
      </c>
      <c r="C39" s="39">
        <v>131.36600000000001</v>
      </c>
      <c r="D39" s="39">
        <v>23</v>
      </c>
      <c r="E39" s="39">
        <v>222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</row>
    <row r="40" spans="1:20" ht="13" x14ac:dyDescent="0.15">
      <c r="A40" s="39">
        <f t="shared" si="2"/>
        <v>36</v>
      </c>
      <c r="B40" s="39">
        <v>31189.097000000002</v>
      </c>
      <c r="C40" s="39">
        <v>123.152</v>
      </c>
      <c r="D40" s="39">
        <v>12</v>
      </c>
      <c r="E40" s="39">
        <v>231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</row>
    <row r="41" spans="1:20" ht="13" x14ac:dyDescent="0.15">
      <c r="A41" s="39">
        <f t="shared" si="2"/>
        <v>37</v>
      </c>
      <c r="B41" s="39">
        <v>13088.415000000001</v>
      </c>
      <c r="C41" s="39">
        <v>124.979</v>
      </c>
      <c r="D41" s="39">
        <v>19</v>
      </c>
      <c r="E41" s="39">
        <v>222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</row>
    <row r="42" spans="1:20" ht="13" x14ac:dyDescent="0.15">
      <c r="A42" s="39">
        <f t="shared" si="2"/>
        <v>38</v>
      </c>
      <c r="B42" s="39">
        <v>19003.954000000002</v>
      </c>
      <c r="C42" s="39">
        <v>130.02500000000001</v>
      </c>
      <c r="D42" s="39">
        <v>10</v>
      </c>
      <c r="E42" s="39">
        <v>241</v>
      </c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</row>
    <row r="43" spans="1:20" ht="13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</row>
    <row r="44" spans="1:20" ht="13" x14ac:dyDescent="0.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</row>
    <row r="45" spans="1:20" ht="13" x14ac:dyDescent="0.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</row>
    <row r="46" spans="1:20" ht="13" x14ac:dyDescent="0.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</row>
    <row r="47" spans="1:20" ht="13" x14ac:dyDescent="0.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</row>
    <row r="48" spans="1:20" ht="13" x14ac:dyDescent="0.1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</row>
    <row r="49" ht="13" x14ac:dyDescent="0.15"/>
    <row r="50" ht="13" x14ac:dyDescent="0.15"/>
    <row r="51" ht="13" x14ac:dyDescent="0.15"/>
    <row r="52" ht="13" x14ac:dyDescent="0.15"/>
    <row r="53" ht="13" x14ac:dyDescent="0.15"/>
    <row r="54" ht="13" x14ac:dyDescent="0.15"/>
    <row r="55" ht="13" x14ac:dyDescent="0.15"/>
    <row r="56" ht="13" x14ac:dyDescent="0.15"/>
    <row r="57" ht="13" x14ac:dyDescent="0.15"/>
    <row r="58" ht="13" x14ac:dyDescent="0.15"/>
    <row r="59" ht="13" x14ac:dyDescent="0.15"/>
    <row r="60" ht="13" x14ac:dyDescent="0.15"/>
    <row r="61" ht="13" x14ac:dyDescent="0.15"/>
    <row r="62" ht="13" x14ac:dyDescent="0.15"/>
    <row r="63" ht="13" x14ac:dyDescent="0.15"/>
    <row r="64" ht="13" x14ac:dyDescent="0.15"/>
    <row r="65" ht="13" x14ac:dyDescent="0.15"/>
    <row r="66" ht="13" x14ac:dyDescent="0.15"/>
    <row r="67" ht="13" x14ac:dyDescent="0.15"/>
    <row r="68" ht="13" x14ac:dyDescent="0.15"/>
    <row r="69" ht="13" x14ac:dyDescent="0.15"/>
    <row r="70" ht="13" x14ac:dyDescent="0.15"/>
    <row r="71" ht="13" x14ac:dyDescent="0.15"/>
    <row r="72" ht="13" x14ac:dyDescent="0.15"/>
    <row r="73" ht="13" x14ac:dyDescent="0.15"/>
    <row r="74" ht="13" x14ac:dyDescent="0.15"/>
    <row r="75" ht="13" x14ac:dyDescent="0.15"/>
    <row r="76" ht="13" x14ac:dyDescent="0.15"/>
    <row r="77" ht="13" x14ac:dyDescent="0.15"/>
    <row r="78" ht="13" x14ac:dyDescent="0.15"/>
    <row r="79" ht="13" x14ac:dyDescent="0.15"/>
    <row r="80" ht="13" x14ac:dyDescent="0.15"/>
    <row r="81" ht="13" x14ac:dyDescent="0.15"/>
    <row r="82" ht="13" x14ac:dyDescent="0.15"/>
    <row r="83" ht="13" x14ac:dyDescent="0.15"/>
    <row r="84" ht="13" x14ac:dyDescent="0.15"/>
    <row r="85" ht="13" x14ac:dyDescent="0.15"/>
    <row r="86" ht="13" x14ac:dyDescent="0.15"/>
    <row r="87" ht="13" x14ac:dyDescent="0.15"/>
    <row r="88" ht="13" x14ac:dyDescent="0.15"/>
    <row r="89" ht="13" x14ac:dyDescent="0.15"/>
    <row r="90" ht="13" x14ac:dyDescent="0.15"/>
    <row r="91" ht="13" x14ac:dyDescent="0.15"/>
    <row r="92" ht="13" x14ac:dyDescent="0.15"/>
    <row r="93" ht="13" x14ac:dyDescent="0.15"/>
    <row r="94" ht="13" x14ac:dyDescent="0.15"/>
    <row r="95" ht="13" x14ac:dyDescent="0.15"/>
    <row r="96" ht="13" x14ac:dyDescent="0.15"/>
    <row r="97" ht="13" x14ac:dyDescent="0.15"/>
    <row r="98" ht="13" x14ac:dyDescent="0.15"/>
    <row r="99" ht="13" x14ac:dyDescent="0.15"/>
    <row r="100" ht="13" x14ac:dyDescent="0.15"/>
    <row r="101" ht="13" x14ac:dyDescent="0.15"/>
    <row r="102" ht="13" x14ac:dyDescent="0.15"/>
    <row r="103" ht="13" x14ac:dyDescent="0.15"/>
    <row r="104" ht="13" x14ac:dyDescent="0.15"/>
    <row r="105" ht="13" x14ac:dyDescent="0.15"/>
    <row r="106" ht="13" x14ac:dyDescent="0.15"/>
    <row r="107" ht="13" x14ac:dyDescent="0.15"/>
    <row r="108" ht="13" x14ac:dyDescent="0.15"/>
    <row r="109" ht="13" x14ac:dyDescent="0.15"/>
    <row r="110" ht="13" x14ac:dyDescent="0.15"/>
    <row r="111" ht="13" x14ac:dyDescent="0.15"/>
    <row r="112" ht="13" x14ac:dyDescent="0.15"/>
    <row r="113" ht="13" x14ac:dyDescent="0.15"/>
    <row r="114" ht="13" x14ac:dyDescent="0.15"/>
    <row r="115" ht="13" x14ac:dyDescent="0.15"/>
    <row r="116" ht="13" x14ac:dyDescent="0.15"/>
    <row r="117" ht="13" x14ac:dyDescent="0.15"/>
    <row r="118" ht="13" x14ac:dyDescent="0.15"/>
    <row r="119" ht="13" x14ac:dyDescent="0.15"/>
    <row r="120" ht="13" x14ac:dyDescent="0.15"/>
    <row r="121" ht="13" x14ac:dyDescent="0.15"/>
    <row r="122" ht="13" x14ac:dyDescent="0.15"/>
    <row r="123" ht="13" x14ac:dyDescent="0.15"/>
    <row r="124" ht="13" x14ac:dyDescent="0.15"/>
    <row r="125" ht="13" x14ac:dyDescent="0.15"/>
    <row r="126" ht="13" x14ac:dyDescent="0.15"/>
    <row r="127" ht="13" x14ac:dyDescent="0.15"/>
    <row r="128" ht="13" x14ac:dyDescent="0.15"/>
    <row r="129" ht="13" x14ac:dyDescent="0.15"/>
    <row r="130" ht="13" x14ac:dyDescent="0.15"/>
    <row r="131" ht="13" x14ac:dyDescent="0.15"/>
    <row r="132" ht="13" x14ac:dyDescent="0.15"/>
    <row r="133" ht="13" x14ac:dyDescent="0.15"/>
    <row r="134" ht="13" x14ac:dyDescent="0.15"/>
    <row r="135" ht="13" x14ac:dyDescent="0.15"/>
    <row r="136" ht="13" x14ac:dyDescent="0.15"/>
    <row r="137" ht="13" x14ac:dyDescent="0.15"/>
    <row r="138" ht="13" x14ac:dyDescent="0.15"/>
    <row r="139" ht="13" x14ac:dyDescent="0.15"/>
    <row r="140" ht="13" x14ac:dyDescent="0.15"/>
    <row r="141" ht="13" x14ac:dyDescent="0.15"/>
    <row r="142" ht="13" x14ac:dyDescent="0.15"/>
    <row r="143" ht="13" x14ac:dyDescent="0.15"/>
    <row r="144" ht="13" x14ac:dyDescent="0.15"/>
    <row r="145" ht="13" x14ac:dyDescent="0.15"/>
    <row r="146" ht="13" x14ac:dyDescent="0.15"/>
    <row r="147" ht="13" x14ac:dyDescent="0.15"/>
    <row r="148" ht="13" x14ac:dyDescent="0.15"/>
    <row r="149" ht="13" x14ac:dyDescent="0.15"/>
    <row r="150" ht="13" x14ac:dyDescent="0.15"/>
    <row r="151" ht="13" x14ac:dyDescent="0.15"/>
    <row r="152" ht="13" x14ac:dyDescent="0.15"/>
    <row r="153" ht="13" x14ac:dyDescent="0.15"/>
    <row r="154" ht="13" x14ac:dyDescent="0.15"/>
    <row r="155" ht="13" x14ac:dyDescent="0.15"/>
    <row r="156" ht="13" x14ac:dyDescent="0.15"/>
    <row r="157" ht="13" x14ac:dyDescent="0.15"/>
    <row r="158" ht="13" x14ac:dyDescent="0.15"/>
    <row r="159" ht="13" x14ac:dyDescent="0.15"/>
    <row r="160" ht="13" x14ac:dyDescent="0.15"/>
    <row r="161" ht="13" x14ac:dyDescent="0.15"/>
    <row r="162" ht="13" x14ac:dyDescent="0.15"/>
    <row r="163" ht="13" x14ac:dyDescent="0.15"/>
    <row r="164" ht="13" x14ac:dyDescent="0.15"/>
    <row r="165" ht="13" x14ac:dyDescent="0.15"/>
    <row r="166" ht="13" x14ac:dyDescent="0.15"/>
    <row r="167" ht="13" x14ac:dyDescent="0.15"/>
    <row r="168" ht="13" x14ac:dyDescent="0.15"/>
    <row r="169" ht="13" x14ac:dyDescent="0.15"/>
    <row r="170" ht="13" x14ac:dyDescent="0.15"/>
    <row r="171" ht="13" x14ac:dyDescent="0.15"/>
    <row r="172" ht="13" x14ac:dyDescent="0.15"/>
    <row r="173" ht="13" x14ac:dyDescent="0.15"/>
    <row r="174" ht="13" x14ac:dyDescent="0.15"/>
    <row r="175" ht="13" x14ac:dyDescent="0.15"/>
    <row r="176" ht="13" x14ac:dyDescent="0.15"/>
    <row r="177" ht="13" x14ac:dyDescent="0.15"/>
    <row r="178" ht="13" x14ac:dyDescent="0.15"/>
    <row r="179" ht="13" x14ac:dyDescent="0.15"/>
    <row r="180" ht="13" x14ac:dyDescent="0.15"/>
    <row r="181" ht="13" x14ac:dyDescent="0.15"/>
    <row r="182" ht="13" x14ac:dyDescent="0.15"/>
    <row r="183" ht="13" x14ac:dyDescent="0.15"/>
    <row r="184" ht="13" x14ac:dyDescent="0.15"/>
    <row r="185" ht="13" x14ac:dyDescent="0.15"/>
    <row r="186" ht="13" x14ac:dyDescent="0.15"/>
    <row r="187" ht="13" x14ac:dyDescent="0.15"/>
    <row r="188" ht="13" x14ac:dyDescent="0.15"/>
    <row r="189" ht="13" x14ac:dyDescent="0.15"/>
    <row r="190" ht="13" x14ac:dyDescent="0.15"/>
    <row r="191" ht="13" x14ac:dyDescent="0.15"/>
    <row r="192" ht="13" x14ac:dyDescent="0.15"/>
    <row r="193" ht="13" x14ac:dyDescent="0.15"/>
    <row r="194" ht="13" x14ac:dyDescent="0.15"/>
    <row r="195" ht="13" x14ac:dyDescent="0.15"/>
    <row r="196" ht="13" x14ac:dyDescent="0.15"/>
    <row r="197" ht="13" x14ac:dyDescent="0.15"/>
    <row r="198" ht="13" x14ac:dyDescent="0.15"/>
    <row r="199" ht="13" x14ac:dyDescent="0.15"/>
    <row r="200" ht="13" x14ac:dyDescent="0.15"/>
    <row r="201" ht="13" x14ac:dyDescent="0.15"/>
    <row r="202" ht="13" x14ac:dyDescent="0.15"/>
    <row r="203" ht="13" x14ac:dyDescent="0.15"/>
    <row r="204" ht="13" x14ac:dyDescent="0.15"/>
    <row r="205" ht="13" x14ac:dyDescent="0.15"/>
    <row r="206" ht="13" x14ac:dyDescent="0.15"/>
    <row r="207" ht="13" x14ac:dyDescent="0.15"/>
    <row r="208" ht="13" x14ac:dyDescent="0.15"/>
    <row r="209" ht="13" x14ac:dyDescent="0.15"/>
    <row r="210" ht="13" x14ac:dyDescent="0.15"/>
    <row r="211" ht="13" x14ac:dyDescent="0.15"/>
    <row r="212" ht="13" x14ac:dyDescent="0.15"/>
    <row r="213" ht="13" x14ac:dyDescent="0.15"/>
    <row r="214" ht="13" x14ac:dyDescent="0.15"/>
    <row r="215" ht="13" x14ac:dyDescent="0.15"/>
    <row r="216" ht="13" x14ac:dyDescent="0.15"/>
    <row r="217" ht="13" x14ac:dyDescent="0.15"/>
    <row r="218" ht="13" x14ac:dyDescent="0.15"/>
    <row r="219" ht="13" x14ac:dyDescent="0.15"/>
    <row r="220" ht="13" x14ac:dyDescent="0.15"/>
    <row r="221" ht="13" x14ac:dyDescent="0.15"/>
    <row r="222" ht="13" x14ac:dyDescent="0.15"/>
    <row r="223" ht="13" x14ac:dyDescent="0.15"/>
    <row r="224" ht="13" x14ac:dyDescent="0.15"/>
    <row r="225" ht="13" x14ac:dyDescent="0.15"/>
    <row r="226" ht="13" x14ac:dyDescent="0.15"/>
    <row r="227" ht="13" x14ac:dyDescent="0.15"/>
    <row r="228" ht="13" x14ac:dyDescent="0.15"/>
    <row r="229" ht="13" x14ac:dyDescent="0.15"/>
    <row r="230" ht="13" x14ac:dyDescent="0.15"/>
    <row r="231" ht="13" x14ac:dyDescent="0.15"/>
    <row r="232" ht="13" x14ac:dyDescent="0.15"/>
    <row r="233" ht="13" x14ac:dyDescent="0.15"/>
    <row r="234" ht="13" x14ac:dyDescent="0.15"/>
    <row r="235" ht="13" x14ac:dyDescent="0.15"/>
    <row r="236" ht="13" x14ac:dyDescent="0.15"/>
    <row r="237" ht="13" x14ac:dyDescent="0.15"/>
    <row r="238" ht="13" x14ac:dyDescent="0.15"/>
    <row r="239" ht="13" x14ac:dyDescent="0.15"/>
    <row r="240" ht="13" x14ac:dyDescent="0.15"/>
    <row r="241" ht="13" x14ac:dyDescent="0.15"/>
    <row r="242" ht="13" x14ac:dyDescent="0.15"/>
    <row r="243" ht="13" x14ac:dyDescent="0.15"/>
    <row r="244" ht="13" x14ac:dyDescent="0.15"/>
    <row r="245" ht="13" x14ac:dyDescent="0.15"/>
    <row r="246" ht="13" x14ac:dyDescent="0.15"/>
    <row r="247" ht="13" x14ac:dyDescent="0.15"/>
    <row r="248" ht="13" x14ac:dyDescent="0.15"/>
    <row r="249" ht="13" x14ac:dyDescent="0.15"/>
    <row r="250" ht="13" x14ac:dyDescent="0.15"/>
    <row r="251" ht="13" x14ac:dyDescent="0.15"/>
    <row r="252" ht="13" x14ac:dyDescent="0.15"/>
    <row r="253" ht="13" x14ac:dyDescent="0.15"/>
    <row r="254" ht="13" x14ac:dyDescent="0.15"/>
    <row r="255" ht="13" x14ac:dyDescent="0.15"/>
    <row r="256" ht="13" x14ac:dyDescent="0.15"/>
    <row r="257" ht="13" x14ac:dyDescent="0.15"/>
    <row r="258" ht="13" x14ac:dyDescent="0.15"/>
    <row r="259" ht="13" x14ac:dyDescent="0.15"/>
    <row r="260" ht="13" x14ac:dyDescent="0.15"/>
    <row r="261" ht="13" x14ac:dyDescent="0.15"/>
    <row r="262" ht="13" x14ac:dyDescent="0.15"/>
    <row r="263" ht="13" x14ac:dyDescent="0.15"/>
    <row r="264" ht="13" x14ac:dyDescent="0.15"/>
    <row r="265" ht="13" x14ac:dyDescent="0.15"/>
    <row r="266" ht="13" x14ac:dyDescent="0.15"/>
    <row r="267" ht="13" x14ac:dyDescent="0.15"/>
    <row r="268" ht="13" x14ac:dyDescent="0.15"/>
    <row r="269" ht="13" x14ac:dyDescent="0.15"/>
    <row r="270" ht="13" x14ac:dyDescent="0.15"/>
    <row r="271" ht="13" x14ac:dyDescent="0.15"/>
    <row r="272" ht="13" x14ac:dyDescent="0.15"/>
    <row r="273" ht="13" x14ac:dyDescent="0.15"/>
    <row r="274" ht="13" x14ac:dyDescent="0.15"/>
    <row r="275" ht="13" x14ac:dyDescent="0.15"/>
    <row r="276" ht="13" x14ac:dyDescent="0.15"/>
    <row r="277" ht="13" x14ac:dyDescent="0.15"/>
    <row r="278" ht="13" x14ac:dyDescent="0.15"/>
    <row r="279" ht="13" x14ac:dyDescent="0.15"/>
    <row r="280" ht="13" x14ac:dyDescent="0.15"/>
    <row r="281" ht="13" x14ac:dyDescent="0.15"/>
    <row r="282" ht="13" x14ac:dyDescent="0.15"/>
    <row r="283" ht="13" x14ac:dyDescent="0.15"/>
    <row r="284" ht="13" x14ac:dyDescent="0.15"/>
    <row r="285" ht="13" x14ac:dyDescent="0.15"/>
    <row r="286" ht="13" x14ac:dyDescent="0.15"/>
    <row r="287" ht="13" x14ac:dyDescent="0.15"/>
    <row r="288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  <row r="326" ht="13" x14ac:dyDescent="0.15"/>
    <row r="327" ht="13" x14ac:dyDescent="0.15"/>
    <row r="328" ht="13" x14ac:dyDescent="0.15"/>
    <row r="329" ht="13" x14ac:dyDescent="0.15"/>
    <row r="330" ht="13" x14ac:dyDescent="0.15"/>
    <row r="331" ht="13" x14ac:dyDescent="0.15"/>
    <row r="332" ht="13" x14ac:dyDescent="0.15"/>
    <row r="333" ht="13" x14ac:dyDescent="0.15"/>
    <row r="334" ht="13" x14ac:dyDescent="0.15"/>
    <row r="335" ht="13" x14ac:dyDescent="0.15"/>
    <row r="336" ht="13" x14ac:dyDescent="0.15"/>
    <row r="337" ht="13" x14ac:dyDescent="0.15"/>
    <row r="338" ht="13" x14ac:dyDescent="0.15"/>
    <row r="339" ht="13" x14ac:dyDescent="0.15"/>
    <row r="340" ht="13" x14ac:dyDescent="0.15"/>
    <row r="341" ht="13" x14ac:dyDescent="0.15"/>
    <row r="342" ht="13" x14ac:dyDescent="0.15"/>
    <row r="343" ht="13" x14ac:dyDescent="0.15"/>
    <row r="344" ht="13" x14ac:dyDescent="0.15"/>
    <row r="345" ht="13" x14ac:dyDescent="0.15"/>
    <row r="346" ht="13" x14ac:dyDescent="0.15"/>
    <row r="347" ht="13" x14ac:dyDescent="0.15"/>
    <row r="348" ht="13" x14ac:dyDescent="0.15"/>
    <row r="349" ht="13" x14ac:dyDescent="0.15"/>
    <row r="350" ht="13" x14ac:dyDescent="0.15"/>
    <row r="351" ht="13" x14ac:dyDescent="0.15"/>
    <row r="352" ht="13" x14ac:dyDescent="0.15"/>
    <row r="353" ht="13" x14ac:dyDescent="0.15"/>
    <row r="354" ht="13" x14ac:dyDescent="0.15"/>
    <row r="355" ht="13" x14ac:dyDescent="0.15"/>
    <row r="356" ht="13" x14ac:dyDescent="0.15"/>
    <row r="357" ht="13" x14ac:dyDescent="0.15"/>
    <row r="358" ht="13" x14ac:dyDescent="0.15"/>
    <row r="359" ht="13" x14ac:dyDescent="0.15"/>
    <row r="360" ht="13" x14ac:dyDescent="0.15"/>
    <row r="361" ht="13" x14ac:dyDescent="0.15"/>
    <row r="362" ht="13" x14ac:dyDescent="0.15"/>
    <row r="363" ht="13" x14ac:dyDescent="0.15"/>
    <row r="364" ht="13" x14ac:dyDescent="0.15"/>
    <row r="365" ht="13" x14ac:dyDescent="0.15"/>
    <row r="366" ht="13" x14ac:dyDescent="0.15"/>
    <row r="367" ht="13" x14ac:dyDescent="0.15"/>
    <row r="368" ht="13" x14ac:dyDescent="0.15"/>
    <row r="369" ht="13" x14ac:dyDescent="0.15"/>
    <row r="370" ht="13" x14ac:dyDescent="0.15"/>
    <row r="371" ht="13" x14ac:dyDescent="0.15"/>
    <row r="372" ht="13" x14ac:dyDescent="0.15"/>
    <row r="373" ht="13" x14ac:dyDescent="0.15"/>
    <row r="374" ht="13" x14ac:dyDescent="0.15"/>
    <row r="375" ht="13" x14ac:dyDescent="0.15"/>
    <row r="376" ht="13" x14ac:dyDescent="0.15"/>
    <row r="377" ht="13" x14ac:dyDescent="0.15"/>
    <row r="378" ht="13" x14ac:dyDescent="0.15"/>
    <row r="379" ht="13" x14ac:dyDescent="0.15"/>
    <row r="380" ht="13" x14ac:dyDescent="0.15"/>
    <row r="381" ht="13" x14ac:dyDescent="0.15"/>
    <row r="382" ht="13" x14ac:dyDescent="0.15"/>
    <row r="383" ht="13" x14ac:dyDescent="0.15"/>
    <row r="384" ht="13" x14ac:dyDescent="0.15"/>
    <row r="385" ht="13" x14ac:dyDescent="0.15"/>
    <row r="386" ht="13" x14ac:dyDescent="0.15"/>
    <row r="387" ht="13" x14ac:dyDescent="0.15"/>
    <row r="388" ht="13" x14ac:dyDescent="0.15"/>
    <row r="389" ht="13" x14ac:dyDescent="0.15"/>
    <row r="390" ht="13" x14ac:dyDescent="0.15"/>
    <row r="391" ht="13" x14ac:dyDescent="0.15"/>
    <row r="392" ht="13" x14ac:dyDescent="0.15"/>
    <row r="393" ht="13" x14ac:dyDescent="0.15"/>
    <row r="394" ht="13" x14ac:dyDescent="0.15"/>
    <row r="395" ht="13" x14ac:dyDescent="0.15"/>
    <row r="396" ht="13" x14ac:dyDescent="0.15"/>
    <row r="397" ht="13" x14ac:dyDescent="0.15"/>
    <row r="398" ht="13" x14ac:dyDescent="0.15"/>
    <row r="399" ht="13" x14ac:dyDescent="0.15"/>
    <row r="400" ht="13" x14ac:dyDescent="0.15"/>
    <row r="401" ht="13" x14ac:dyDescent="0.15"/>
    <row r="402" ht="13" x14ac:dyDescent="0.15"/>
    <row r="403" ht="13" x14ac:dyDescent="0.15"/>
    <row r="404" ht="13" x14ac:dyDescent="0.15"/>
    <row r="405" ht="13" x14ac:dyDescent="0.15"/>
    <row r="406" ht="13" x14ac:dyDescent="0.15"/>
    <row r="407" ht="13" x14ac:dyDescent="0.15"/>
    <row r="408" ht="13" x14ac:dyDescent="0.15"/>
    <row r="409" ht="13" x14ac:dyDescent="0.15"/>
    <row r="410" ht="13" x14ac:dyDescent="0.15"/>
    <row r="411" ht="13" x14ac:dyDescent="0.15"/>
    <row r="412" ht="13" x14ac:dyDescent="0.15"/>
    <row r="413" ht="13" x14ac:dyDescent="0.15"/>
    <row r="414" ht="13" x14ac:dyDescent="0.15"/>
    <row r="415" ht="13" x14ac:dyDescent="0.15"/>
    <row r="416" ht="13" x14ac:dyDescent="0.15"/>
    <row r="417" ht="13" x14ac:dyDescent="0.15"/>
    <row r="418" ht="13" x14ac:dyDescent="0.15"/>
    <row r="419" ht="13" x14ac:dyDescent="0.15"/>
    <row r="420" ht="13" x14ac:dyDescent="0.15"/>
    <row r="421" ht="13" x14ac:dyDescent="0.15"/>
    <row r="422" ht="13" x14ac:dyDescent="0.15"/>
    <row r="423" ht="13" x14ac:dyDescent="0.15"/>
    <row r="424" ht="13" x14ac:dyDescent="0.15"/>
    <row r="425" ht="13" x14ac:dyDescent="0.15"/>
    <row r="426" ht="13" x14ac:dyDescent="0.15"/>
    <row r="427" ht="13" x14ac:dyDescent="0.15"/>
    <row r="428" ht="13" x14ac:dyDescent="0.15"/>
    <row r="429" ht="13" x14ac:dyDescent="0.15"/>
    <row r="430" ht="13" x14ac:dyDescent="0.15"/>
    <row r="431" ht="13" x14ac:dyDescent="0.15"/>
    <row r="432" ht="13" x14ac:dyDescent="0.15"/>
    <row r="433" ht="13" x14ac:dyDescent="0.15"/>
    <row r="434" ht="13" x14ac:dyDescent="0.15"/>
    <row r="435" ht="13" x14ac:dyDescent="0.15"/>
    <row r="436" ht="13" x14ac:dyDescent="0.15"/>
    <row r="437" ht="13" x14ac:dyDescent="0.15"/>
    <row r="438" ht="13" x14ac:dyDescent="0.15"/>
    <row r="439" ht="13" x14ac:dyDescent="0.15"/>
    <row r="440" ht="13" x14ac:dyDescent="0.15"/>
    <row r="441" ht="13" x14ac:dyDescent="0.15"/>
    <row r="442" ht="13" x14ac:dyDescent="0.15"/>
    <row r="443" ht="13" x14ac:dyDescent="0.15"/>
    <row r="444" ht="13" x14ac:dyDescent="0.15"/>
    <row r="445" ht="13" x14ac:dyDescent="0.15"/>
    <row r="446" ht="13" x14ac:dyDescent="0.15"/>
    <row r="447" ht="13" x14ac:dyDescent="0.15"/>
    <row r="448" ht="13" x14ac:dyDescent="0.15"/>
    <row r="449" ht="13" x14ac:dyDescent="0.15"/>
    <row r="450" ht="13" x14ac:dyDescent="0.15"/>
    <row r="451" ht="13" x14ac:dyDescent="0.15"/>
    <row r="452" ht="13" x14ac:dyDescent="0.15"/>
    <row r="453" ht="13" x14ac:dyDescent="0.15"/>
    <row r="454" ht="13" x14ac:dyDescent="0.15"/>
    <row r="455" ht="13" x14ac:dyDescent="0.15"/>
    <row r="456" ht="13" x14ac:dyDescent="0.15"/>
    <row r="457" ht="13" x14ac:dyDescent="0.15"/>
    <row r="458" ht="13" x14ac:dyDescent="0.15"/>
    <row r="459" ht="13" x14ac:dyDescent="0.15"/>
    <row r="460" ht="13" x14ac:dyDescent="0.15"/>
    <row r="461" ht="13" x14ac:dyDescent="0.15"/>
    <row r="462" ht="13" x14ac:dyDescent="0.15"/>
    <row r="463" ht="13" x14ac:dyDescent="0.15"/>
    <row r="464" ht="13" x14ac:dyDescent="0.15"/>
    <row r="465" ht="13" x14ac:dyDescent="0.15"/>
    <row r="466" ht="13" x14ac:dyDescent="0.15"/>
    <row r="467" ht="13" x14ac:dyDescent="0.15"/>
    <row r="468" ht="13" x14ac:dyDescent="0.15"/>
    <row r="469" ht="13" x14ac:dyDescent="0.15"/>
    <row r="470" ht="13" x14ac:dyDescent="0.15"/>
    <row r="471" ht="13" x14ac:dyDescent="0.15"/>
    <row r="472" ht="13" x14ac:dyDescent="0.15"/>
    <row r="473" ht="13" x14ac:dyDescent="0.15"/>
    <row r="474" ht="13" x14ac:dyDescent="0.15"/>
    <row r="475" ht="13" x14ac:dyDescent="0.15"/>
    <row r="476" ht="13" x14ac:dyDescent="0.15"/>
    <row r="477" ht="13" x14ac:dyDescent="0.15"/>
    <row r="478" ht="13" x14ac:dyDescent="0.15"/>
    <row r="479" ht="13" x14ac:dyDescent="0.15"/>
    <row r="480" ht="13" x14ac:dyDescent="0.15"/>
    <row r="481" ht="13" x14ac:dyDescent="0.15"/>
    <row r="482" ht="13" x14ac:dyDescent="0.15"/>
    <row r="483" ht="13" x14ac:dyDescent="0.15"/>
    <row r="484" ht="13" x14ac:dyDescent="0.15"/>
    <row r="485" ht="13" x14ac:dyDescent="0.15"/>
    <row r="486" ht="13" x14ac:dyDescent="0.15"/>
    <row r="487" ht="13" x14ac:dyDescent="0.15"/>
    <row r="488" ht="13" x14ac:dyDescent="0.15"/>
    <row r="489" ht="13" x14ac:dyDescent="0.15"/>
    <row r="490" ht="13" x14ac:dyDescent="0.15"/>
    <row r="491" ht="13" x14ac:dyDescent="0.15"/>
    <row r="492" ht="13" x14ac:dyDescent="0.15"/>
    <row r="493" ht="13" x14ac:dyDescent="0.15"/>
    <row r="494" ht="13" x14ac:dyDescent="0.15"/>
    <row r="495" ht="13" x14ac:dyDescent="0.15"/>
    <row r="496" ht="13" x14ac:dyDescent="0.15"/>
    <row r="497" ht="13" x14ac:dyDescent="0.15"/>
    <row r="498" ht="13" x14ac:dyDescent="0.15"/>
    <row r="499" ht="13" x14ac:dyDescent="0.15"/>
    <row r="500" ht="13" x14ac:dyDescent="0.15"/>
    <row r="501" ht="13" x14ac:dyDescent="0.15"/>
    <row r="502" ht="13" x14ac:dyDescent="0.15"/>
    <row r="503" ht="13" x14ac:dyDescent="0.15"/>
    <row r="504" ht="13" x14ac:dyDescent="0.15"/>
    <row r="505" ht="13" x14ac:dyDescent="0.15"/>
    <row r="506" ht="13" x14ac:dyDescent="0.15"/>
    <row r="507" ht="13" x14ac:dyDescent="0.15"/>
    <row r="508" ht="13" x14ac:dyDescent="0.15"/>
    <row r="509" ht="13" x14ac:dyDescent="0.15"/>
    <row r="510" ht="13" x14ac:dyDescent="0.15"/>
    <row r="511" ht="13" x14ac:dyDescent="0.15"/>
    <row r="512" ht="13" x14ac:dyDescent="0.15"/>
    <row r="513" ht="13" x14ac:dyDescent="0.15"/>
    <row r="514" ht="13" x14ac:dyDescent="0.15"/>
    <row r="515" ht="13" x14ac:dyDescent="0.15"/>
    <row r="516" ht="13" x14ac:dyDescent="0.15"/>
    <row r="517" ht="13" x14ac:dyDescent="0.15"/>
    <row r="518" ht="13" x14ac:dyDescent="0.15"/>
    <row r="519" ht="13" x14ac:dyDescent="0.15"/>
    <row r="520" ht="13" x14ac:dyDescent="0.15"/>
    <row r="521" ht="13" x14ac:dyDescent="0.15"/>
    <row r="522" ht="13" x14ac:dyDescent="0.15"/>
    <row r="523" ht="13" x14ac:dyDescent="0.15"/>
    <row r="524" ht="13" x14ac:dyDescent="0.15"/>
    <row r="525" ht="13" x14ac:dyDescent="0.15"/>
    <row r="526" ht="13" x14ac:dyDescent="0.15"/>
    <row r="527" ht="13" x14ac:dyDescent="0.15"/>
    <row r="528" ht="13" x14ac:dyDescent="0.15"/>
    <row r="529" ht="13" x14ac:dyDescent="0.15"/>
    <row r="530" ht="13" x14ac:dyDescent="0.15"/>
    <row r="531" ht="13" x14ac:dyDescent="0.15"/>
    <row r="532" ht="13" x14ac:dyDescent="0.15"/>
    <row r="533" ht="13" x14ac:dyDescent="0.15"/>
    <row r="534" ht="13" x14ac:dyDescent="0.15"/>
    <row r="535" ht="13" x14ac:dyDescent="0.15"/>
    <row r="536" ht="13" x14ac:dyDescent="0.15"/>
    <row r="537" ht="13" x14ac:dyDescent="0.15"/>
    <row r="538" ht="13" x14ac:dyDescent="0.15"/>
    <row r="539" ht="13" x14ac:dyDescent="0.15"/>
    <row r="540" ht="13" x14ac:dyDescent="0.15"/>
    <row r="541" ht="13" x14ac:dyDescent="0.15"/>
    <row r="542" ht="13" x14ac:dyDescent="0.15"/>
    <row r="543" ht="13" x14ac:dyDescent="0.15"/>
    <row r="544" ht="13" x14ac:dyDescent="0.15"/>
    <row r="545" ht="13" x14ac:dyDescent="0.15"/>
    <row r="546" ht="13" x14ac:dyDescent="0.15"/>
    <row r="547" ht="13" x14ac:dyDescent="0.15"/>
    <row r="548" ht="13" x14ac:dyDescent="0.15"/>
    <row r="549" ht="13" x14ac:dyDescent="0.15"/>
    <row r="550" ht="13" x14ac:dyDescent="0.15"/>
    <row r="551" ht="13" x14ac:dyDescent="0.15"/>
    <row r="552" ht="13" x14ac:dyDescent="0.15"/>
    <row r="553" ht="13" x14ac:dyDescent="0.15"/>
    <row r="554" ht="13" x14ac:dyDescent="0.15"/>
    <row r="555" ht="13" x14ac:dyDescent="0.15"/>
    <row r="556" ht="13" x14ac:dyDescent="0.15"/>
    <row r="557" ht="13" x14ac:dyDescent="0.15"/>
    <row r="558" ht="13" x14ac:dyDescent="0.15"/>
    <row r="559" ht="13" x14ac:dyDescent="0.15"/>
    <row r="560" ht="13" x14ac:dyDescent="0.15"/>
    <row r="561" ht="13" x14ac:dyDescent="0.15"/>
    <row r="562" ht="13" x14ac:dyDescent="0.15"/>
    <row r="563" ht="13" x14ac:dyDescent="0.15"/>
    <row r="564" ht="13" x14ac:dyDescent="0.15"/>
    <row r="565" ht="13" x14ac:dyDescent="0.15"/>
    <row r="566" ht="13" x14ac:dyDescent="0.15"/>
    <row r="567" ht="13" x14ac:dyDescent="0.15"/>
    <row r="568" ht="13" x14ac:dyDescent="0.15"/>
    <row r="569" ht="13" x14ac:dyDescent="0.15"/>
    <row r="570" ht="13" x14ac:dyDescent="0.15"/>
    <row r="571" ht="13" x14ac:dyDescent="0.15"/>
    <row r="572" ht="13" x14ac:dyDescent="0.15"/>
    <row r="573" ht="13" x14ac:dyDescent="0.15"/>
    <row r="574" ht="13" x14ac:dyDescent="0.15"/>
    <row r="575" ht="13" x14ac:dyDescent="0.15"/>
    <row r="576" ht="13" x14ac:dyDescent="0.15"/>
    <row r="577" ht="13" x14ac:dyDescent="0.15"/>
    <row r="578" ht="13" x14ac:dyDescent="0.15"/>
    <row r="579" ht="13" x14ac:dyDescent="0.15"/>
    <row r="580" ht="13" x14ac:dyDescent="0.15"/>
    <row r="581" ht="13" x14ac:dyDescent="0.15"/>
    <row r="582" ht="13" x14ac:dyDescent="0.15"/>
    <row r="583" ht="13" x14ac:dyDescent="0.15"/>
    <row r="584" ht="13" x14ac:dyDescent="0.15"/>
    <row r="585" ht="13" x14ac:dyDescent="0.15"/>
    <row r="586" ht="13" x14ac:dyDescent="0.15"/>
    <row r="587" ht="13" x14ac:dyDescent="0.15"/>
    <row r="588" ht="13" x14ac:dyDescent="0.15"/>
    <row r="589" ht="13" x14ac:dyDescent="0.15"/>
    <row r="590" ht="13" x14ac:dyDescent="0.15"/>
    <row r="591" ht="13" x14ac:dyDescent="0.15"/>
    <row r="592" ht="13" x14ac:dyDescent="0.15"/>
    <row r="593" ht="13" x14ac:dyDescent="0.15"/>
    <row r="594" ht="13" x14ac:dyDescent="0.15"/>
    <row r="595" ht="13" x14ac:dyDescent="0.15"/>
    <row r="596" ht="13" x14ac:dyDescent="0.15"/>
    <row r="597" ht="13" x14ac:dyDescent="0.15"/>
    <row r="598" ht="13" x14ac:dyDescent="0.15"/>
    <row r="599" ht="13" x14ac:dyDescent="0.15"/>
    <row r="600" ht="13" x14ac:dyDescent="0.15"/>
    <row r="601" ht="13" x14ac:dyDescent="0.15"/>
    <row r="602" ht="13" x14ac:dyDescent="0.15"/>
    <row r="603" ht="13" x14ac:dyDescent="0.15"/>
    <row r="604" ht="13" x14ac:dyDescent="0.15"/>
    <row r="605" ht="13" x14ac:dyDescent="0.15"/>
    <row r="606" ht="13" x14ac:dyDescent="0.15"/>
    <row r="607" ht="13" x14ac:dyDescent="0.15"/>
    <row r="608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  <row r="967" ht="13" x14ac:dyDescent="0.15"/>
    <row r="968" ht="13" x14ac:dyDescent="0.15"/>
    <row r="969" ht="13" x14ac:dyDescent="0.15"/>
    <row r="970" ht="13" x14ac:dyDescent="0.15"/>
    <row r="971" ht="13" x14ac:dyDescent="0.15"/>
    <row r="972" ht="13" x14ac:dyDescent="0.15"/>
    <row r="973" ht="13" x14ac:dyDescent="0.15"/>
    <row r="974" ht="13" x14ac:dyDescent="0.15"/>
    <row r="975" ht="13" x14ac:dyDescent="0.15"/>
    <row r="976" ht="13" x14ac:dyDescent="0.15"/>
    <row r="977" ht="13" x14ac:dyDescent="0.15"/>
    <row r="978" ht="13" x14ac:dyDescent="0.15"/>
    <row r="979" ht="13" x14ac:dyDescent="0.15"/>
    <row r="980" ht="13" x14ac:dyDescent="0.15"/>
    <row r="981" ht="13" x14ac:dyDescent="0.15"/>
    <row r="982" ht="13" x14ac:dyDescent="0.15"/>
    <row r="983" ht="13" x14ac:dyDescent="0.15"/>
    <row r="984" ht="13" x14ac:dyDescent="0.15"/>
    <row r="985" ht="13" x14ac:dyDescent="0.15"/>
    <row r="986" ht="13" x14ac:dyDescent="0.15"/>
    <row r="987" ht="13" x14ac:dyDescent="0.15"/>
    <row r="988" ht="13" x14ac:dyDescent="0.15"/>
    <row r="989" ht="13" x14ac:dyDescent="0.15"/>
    <row r="990" ht="13" x14ac:dyDescent="0.15"/>
    <row r="991" ht="13" x14ac:dyDescent="0.15"/>
    <row r="992" ht="13" x14ac:dyDescent="0.15"/>
    <row r="993" ht="13" x14ac:dyDescent="0.15"/>
    <row r="994" ht="13" x14ac:dyDescent="0.15"/>
    <row r="995" ht="13" x14ac:dyDescent="0.15"/>
    <row r="996" ht="13" x14ac:dyDescent="0.15"/>
    <row r="997" ht="13" x14ac:dyDescent="0.15"/>
    <row r="998" ht="13" x14ac:dyDescent="0.15"/>
    <row r="999" ht="13" x14ac:dyDescent="0.15"/>
    <row r="1000" ht="13" x14ac:dyDescent="0.15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Y29"/>
  <sheetViews>
    <sheetView workbookViewId="0">
      <selection activeCell="H5" sqref="H5"/>
    </sheetView>
  </sheetViews>
  <sheetFormatPr baseColWidth="10" defaultColWidth="8.83203125" defaultRowHeight="13" x14ac:dyDescent="0.15"/>
  <sheetData>
    <row r="1" spans="2:25" x14ac:dyDescent="0.15">
      <c r="B1" s="55" t="s">
        <v>430</v>
      </c>
    </row>
    <row r="2" spans="2:25" x14ac:dyDescent="0.15">
      <c r="P2" s="24" t="s">
        <v>381</v>
      </c>
    </row>
    <row r="3" spans="2:25" x14ac:dyDescent="0.15">
      <c r="F3" t="s">
        <v>43</v>
      </c>
    </row>
    <row r="4" spans="2:25" x14ac:dyDescent="0.15">
      <c r="Q4" s="50" t="s">
        <v>212</v>
      </c>
      <c r="R4" s="23"/>
      <c r="S4" s="23"/>
      <c r="T4" s="23"/>
      <c r="U4" s="23"/>
      <c r="V4" s="23"/>
      <c r="W4" s="23"/>
      <c r="X4" s="23"/>
      <c r="Y4" s="23"/>
    </row>
    <row r="5" spans="2:25" x14ac:dyDescent="0.15">
      <c r="B5" t="s">
        <v>44</v>
      </c>
      <c r="H5" s="18" t="s">
        <v>405</v>
      </c>
      <c r="Q5" s="50"/>
      <c r="R5" s="23"/>
      <c r="S5" s="23"/>
      <c r="T5" s="23"/>
      <c r="U5" s="23"/>
      <c r="V5" s="23"/>
      <c r="W5" s="23"/>
      <c r="X5" s="23"/>
      <c r="Y5" s="23"/>
    </row>
    <row r="6" spans="2:25" x14ac:dyDescent="0.15">
      <c r="Q6" s="50" t="s">
        <v>213</v>
      </c>
      <c r="R6" s="23">
        <v>1</v>
      </c>
      <c r="S6" s="23"/>
      <c r="T6" s="23"/>
      <c r="U6" s="23"/>
      <c r="V6" s="23"/>
      <c r="W6" s="23"/>
      <c r="X6" s="23"/>
      <c r="Y6" s="23"/>
    </row>
    <row r="7" spans="2:25" x14ac:dyDescent="0.15">
      <c r="B7" s="19">
        <v>0.9</v>
      </c>
      <c r="C7" s="17">
        <v>14.8</v>
      </c>
      <c r="D7" s="17">
        <v>14.6</v>
      </c>
      <c r="E7" s="17">
        <v>9.3000000000000007</v>
      </c>
      <c r="F7" s="17">
        <v>7.2</v>
      </c>
      <c r="G7" s="17">
        <v>7.6</v>
      </c>
      <c r="H7" s="17">
        <v>9.8000000000000007</v>
      </c>
      <c r="I7" s="17">
        <v>9.5</v>
      </c>
      <c r="J7" s="17">
        <v>6.8</v>
      </c>
      <c r="K7" s="17">
        <v>11.5</v>
      </c>
      <c r="L7" s="17">
        <v>7.1</v>
      </c>
      <c r="M7" s="17">
        <v>6.5</v>
      </c>
      <c r="Q7" s="50" t="s">
        <v>214</v>
      </c>
      <c r="R7" s="23">
        <v>5</v>
      </c>
      <c r="S7" s="23"/>
      <c r="T7" s="23"/>
      <c r="U7" s="23"/>
      <c r="V7" s="23"/>
      <c r="W7" s="23"/>
      <c r="X7" s="23"/>
      <c r="Y7" s="23"/>
    </row>
    <row r="8" spans="2:25" x14ac:dyDescent="0.15">
      <c r="B8" s="19">
        <v>1.2</v>
      </c>
      <c r="C8" s="17">
        <v>9.6999999999999993</v>
      </c>
      <c r="D8" s="17">
        <v>14.3</v>
      </c>
      <c r="E8" s="17">
        <v>17.399999999999999</v>
      </c>
      <c r="F8" s="17">
        <v>9.3000000000000007</v>
      </c>
      <c r="G8" s="17"/>
      <c r="H8" s="17"/>
      <c r="I8" s="17"/>
      <c r="J8" s="17"/>
      <c r="K8" s="17"/>
      <c r="L8" s="17"/>
      <c r="M8" s="17"/>
      <c r="Q8" s="50" t="s">
        <v>215</v>
      </c>
      <c r="R8" s="23">
        <v>0.05</v>
      </c>
      <c r="S8" s="23"/>
      <c r="T8" s="23"/>
      <c r="U8" s="23"/>
      <c r="V8" s="23"/>
      <c r="W8" s="23"/>
      <c r="X8" s="23"/>
      <c r="Y8" s="23"/>
    </row>
    <row r="9" spans="2:25" x14ac:dyDescent="0.15">
      <c r="B9" s="19">
        <v>1.9</v>
      </c>
      <c r="C9" s="17">
        <v>11.6</v>
      </c>
      <c r="D9" s="17">
        <v>14.5</v>
      </c>
      <c r="E9" s="17">
        <v>17.399999999999999</v>
      </c>
      <c r="F9" s="17">
        <v>17.899999999999999</v>
      </c>
      <c r="G9" s="17">
        <v>15</v>
      </c>
      <c r="H9" s="17">
        <v>13</v>
      </c>
      <c r="I9" s="17">
        <v>15.4</v>
      </c>
      <c r="J9" s="17"/>
      <c r="K9" s="17"/>
      <c r="L9" s="17"/>
      <c r="M9" s="17"/>
      <c r="Q9" s="50"/>
      <c r="R9" s="23"/>
      <c r="S9" s="23"/>
      <c r="T9" s="23"/>
      <c r="U9" s="23"/>
      <c r="V9" s="23"/>
      <c r="W9" s="23"/>
      <c r="X9" s="23"/>
      <c r="Y9" s="23"/>
    </row>
    <row r="10" spans="2:25" x14ac:dyDescent="0.15">
      <c r="B10" s="19">
        <v>2.4</v>
      </c>
      <c r="C10" s="17">
        <v>15.3</v>
      </c>
      <c r="D10" s="17">
        <v>22.6</v>
      </c>
      <c r="E10" s="17">
        <v>21.5</v>
      </c>
      <c r="F10" s="17">
        <v>14</v>
      </c>
      <c r="G10" s="17">
        <v>12.2</v>
      </c>
      <c r="H10" s="17">
        <v>12.4</v>
      </c>
      <c r="I10" s="17"/>
      <c r="J10" s="17"/>
      <c r="K10" s="17"/>
      <c r="L10" s="17"/>
      <c r="M10" s="17"/>
      <c r="Q10" s="50" t="s">
        <v>186</v>
      </c>
      <c r="R10" s="23" t="s">
        <v>304</v>
      </c>
      <c r="S10" s="23" t="s">
        <v>188</v>
      </c>
      <c r="T10" s="23" t="s">
        <v>189</v>
      </c>
      <c r="U10" s="23" t="s">
        <v>190</v>
      </c>
      <c r="V10" s="23" t="s">
        <v>191</v>
      </c>
      <c r="W10" s="23"/>
      <c r="X10" s="23"/>
      <c r="Y10" s="23"/>
    </row>
    <row r="11" spans="2:25" x14ac:dyDescent="0.15">
      <c r="B11" s="19">
        <v>3.4</v>
      </c>
      <c r="C11" s="17">
        <v>21.5</v>
      </c>
      <c r="D11" s="17">
        <v>20.8</v>
      </c>
      <c r="E11" s="17">
        <v>14.5</v>
      </c>
      <c r="F11" s="17"/>
      <c r="G11" s="17"/>
      <c r="H11" s="17"/>
      <c r="I11" s="17"/>
      <c r="J11" s="17"/>
      <c r="K11" s="17"/>
      <c r="L11" s="17"/>
      <c r="M11" s="17"/>
      <c r="Q11" s="50"/>
      <c r="R11" s="23"/>
      <c r="S11" s="23"/>
      <c r="T11" s="23"/>
      <c r="U11" s="23"/>
      <c r="V11" s="23"/>
      <c r="W11" s="23"/>
      <c r="X11" s="23"/>
      <c r="Y11" s="23"/>
    </row>
    <row r="12" spans="2:25" x14ac:dyDescent="0.15">
      <c r="Q12" s="50" t="s">
        <v>370</v>
      </c>
      <c r="R12" s="23"/>
      <c r="S12" s="23"/>
      <c r="T12" s="23"/>
      <c r="U12" s="23"/>
      <c r="V12" s="23"/>
      <c r="W12" s="23"/>
      <c r="X12" s="23"/>
      <c r="Y12" s="23"/>
    </row>
    <row r="13" spans="2:25" x14ac:dyDescent="0.15">
      <c r="Q13" s="50" t="s">
        <v>371</v>
      </c>
      <c r="R13" s="23">
        <v>-3.2360000000000002</v>
      </c>
      <c r="S13" s="23" t="s">
        <v>372</v>
      </c>
      <c r="T13" s="23" t="s">
        <v>131</v>
      </c>
      <c r="U13" s="23" t="s">
        <v>130</v>
      </c>
      <c r="V13" s="23">
        <v>8.5800000000000001E-2</v>
      </c>
      <c r="W13" s="23"/>
      <c r="X13" s="23"/>
      <c r="Y13" s="23"/>
    </row>
    <row r="14" spans="2:25" x14ac:dyDescent="0.15">
      <c r="H14" s="18" t="s">
        <v>34</v>
      </c>
      <c r="Q14" s="50" t="s">
        <v>373</v>
      </c>
      <c r="R14" s="23">
        <v>-3.7749999999999999</v>
      </c>
      <c r="S14" s="23" t="s">
        <v>374</v>
      </c>
      <c r="T14" s="23" t="s">
        <v>131</v>
      </c>
      <c r="U14" s="23" t="s">
        <v>130</v>
      </c>
      <c r="V14" s="23">
        <v>0.378</v>
      </c>
      <c r="W14" s="23"/>
      <c r="X14" s="23"/>
      <c r="Y14" s="23"/>
    </row>
    <row r="15" spans="2:25" x14ac:dyDescent="0.15">
      <c r="Q15" s="50" t="s">
        <v>375</v>
      </c>
      <c r="R15" s="23">
        <v>-4.1790000000000003</v>
      </c>
      <c r="S15" s="23" t="s">
        <v>376</v>
      </c>
      <c r="T15" s="23" t="s">
        <v>131</v>
      </c>
      <c r="U15" s="23" t="s">
        <v>130</v>
      </c>
      <c r="V15" s="23">
        <v>0.16789999999999999</v>
      </c>
      <c r="W15" s="23"/>
      <c r="X15" s="23"/>
      <c r="Y15" s="23"/>
    </row>
    <row r="16" spans="2:25" x14ac:dyDescent="0.15">
      <c r="B16" s="19">
        <v>0.9</v>
      </c>
      <c r="C16" s="17">
        <v>18.7</v>
      </c>
      <c r="D16" s="17">
        <v>15.6</v>
      </c>
      <c r="E16" s="17">
        <v>12</v>
      </c>
      <c r="F16" s="17">
        <v>12.1</v>
      </c>
      <c r="G16" s="17">
        <v>12.5</v>
      </c>
      <c r="H16" s="17">
        <v>12.3</v>
      </c>
      <c r="I16" s="17">
        <v>9</v>
      </c>
      <c r="J16" s="17">
        <v>15.4</v>
      </c>
      <c r="K16" s="17">
        <v>9.5</v>
      </c>
      <c r="L16" s="17">
        <v>12.7</v>
      </c>
      <c r="M16" s="17">
        <v>10.5</v>
      </c>
      <c r="Q16" s="50" t="s">
        <v>377</v>
      </c>
      <c r="R16" s="23">
        <v>-5.7670000000000003</v>
      </c>
      <c r="S16" s="23" t="s">
        <v>378</v>
      </c>
      <c r="T16" s="23" t="s">
        <v>113</v>
      </c>
      <c r="U16" s="23" t="s">
        <v>17</v>
      </c>
      <c r="V16" s="23">
        <v>2.86E-2</v>
      </c>
      <c r="W16" s="23"/>
      <c r="X16" s="23"/>
      <c r="Y16" s="23"/>
    </row>
    <row r="17" spans="2:25" x14ac:dyDescent="0.15">
      <c r="B17" s="19">
        <v>1.2</v>
      </c>
      <c r="C17" s="17">
        <v>19.5</v>
      </c>
      <c r="D17" s="17">
        <v>18.2</v>
      </c>
      <c r="E17" s="17">
        <v>14.1</v>
      </c>
      <c r="F17" s="17">
        <v>14</v>
      </c>
      <c r="G17" s="17"/>
      <c r="H17" s="17"/>
      <c r="I17" s="17"/>
      <c r="J17" s="17"/>
      <c r="K17" s="17"/>
      <c r="L17" s="17"/>
      <c r="M17" s="17"/>
      <c r="Q17" s="50" t="s">
        <v>379</v>
      </c>
      <c r="R17" s="23">
        <v>-7.0670000000000002</v>
      </c>
      <c r="S17" s="23" t="s">
        <v>380</v>
      </c>
      <c r="T17" s="23" t="s">
        <v>113</v>
      </c>
      <c r="U17" s="23" t="s">
        <v>17</v>
      </c>
      <c r="V17" s="23">
        <v>3.6299999999999999E-2</v>
      </c>
      <c r="W17" s="23"/>
      <c r="X17" s="23"/>
      <c r="Y17" s="23"/>
    </row>
    <row r="18" spans="2:25" x14ac:dyDescent="0.15">
      <c r="B18" s="19">
        <v>1.9</v>
      </c>
      <c r="C18" s="17">
        <v>20.3</v>
      </c>
      <c r="D18" s="17">
        <v>20.100000000000001</v>
      </c>
      <c r="E18" s="17">
        <v>19.8</v>
      </c>
      <c r="F18" s="17">
        <v>16.399999999999999</v>
      </c>
      <c r="G18" s="17"/>
      <c r="H18" s="17"/>
      <c r="I18" s="17"/>
      <c r="J18" s="17"/>
      <c r="K18" s="17"/>
      <c r="L18" s="17"/>
      <c r="M18" s="17"/>
      <c r="Q18" s="50"/>
      <c r="R18" s="23"/>
      <c r="S18" s="23"/>
      <c r="T18" s="23"/>
      <c r="U18" s="23"/>
      <c r="V18" s="23"/>
      <c r="W18" s="23"/>
      <c r="X18" s="23"/>
      <c r="Y18" s="23"/>
    </row>
    <row r="19" spans="2:25" x14ac:dyDescent="0.15">
      <c r="B19" s="19">
        <v>2.4</v>
      </c>
      <c r="C19" s="17">
        <v>21.5</v>
      </c>
      <c r="D19" s="17">
        <v>24.2</v>
      </c>
      <c r="E19" s="17">
        <v>22.7</v>
      </c>
      <c r="F19" s="17">
        <v>20</v>
      </c>
      <c r="G19" s="17"/>
      <c r="H19" s="17"/>
      <c r="I19" s="17"/>
      <c r="J19" s="17"/>
      <c r="K19" s="17"/>
      <c r="L19" s="17"/>
      <c r="M19" s="17"/>
      <c r="Q19" s="50"/>
      <c r="R19" s="23"/>
      <c r="S19" s="23"/>
      <c r="T19" s="23"/>
      <c r="U19" s="23"/>
      <c r="V19" s="23"/>
      <c r="W19" s="23"/>
      <c r="X19" s="23"/>
      <c r="Y19" s="23"/>
    </row>
    <row r="20" spans="2:25" x14ac:dyDescent="0.15">
      <c r="B20" s="19">
        <v>3.4</v>
      </c>
      <c r="C20" s="17">
        <v>27.6</v>
      </c>
      <c r="D20" s="17">
        <v>28.4</v>
      </c>
      <c r="E20" s="17">
        <v>22</v>
      </c>
      <c r="F20" s="17"/>
      <c r="G20" s="17"/>
      <c r="H20" s="17"/>
      <c r="I20" s="17"/>
      <c r="J20" s="17"/>
      <c r="K20" s="17"/>
      <c r="L20" s="17"/>
      <c r="M20" s="17"/>
      <c r="Q20" s="50" t="s">
        <v>204</v>
      </c>
      <c r="R20" s="23" t="s">
        <v>366</v>
      </c>
      <c r="S20" s="23" t="s">
        <v>367</v>
      </c>
      <c r="T20" s="23" t="s">
        <v>304</v>
      </c>
      <c r="U20" s="23" t="s">
        <v>207</v>
      </c>
      <c r="V20" s="23" t="s">
        <v>208</v>
      </c>
      <c r="W20" s="23" t="s">
        <v>209</v>
      </c>
      <c r="X20" s="23" t="s">
        <v>210</v>
      </c>
      <c r="Y20" s="23" t="s">
        <v>211</v>
      </c>
    </row>
    <row r="21" spans="2:25" x14ac:dyDescent="0.15">
      <c r="Q21" s="50"/>
      <c r="R21" s="23"/>
      <c r="S21" s="23"/>
      <c r="T21" s="23"/>
      <c r="U21" s="23"/>
      <c r="V21" s="23"/>
      <c r="W21" s="23"/>
      <c r="X21" s="23"/>
      <c r="Y21" s="23"/>
    </row>
    <row r="22" spans="2:25" x14ac:dyDescent="0.15">
      <c r="Q22" s="50" t="s">
        <v>370</v>
      </c>
      <c r="R22" s="23"/>
      <c r="S22" s="23"/>
      <c r="T22" s="23"/>
      <c r="U22" s="23"/>
      <c r="V22" s="23"/>
      <c r="W22" s="23"/>
      <c r="X22" s="23"/>
      <c r="Y22" s="23"/>
    </row>
    <row r="23" spans="2:25" x14ac:dyDescent="0.15">
      <c r="Q23" s="50" t="s">
        <v>371</v>
      </c>
      <c r="R23" s="23">
        <v>9.5180000000000007</v>
      </c>
      <c r="S23" s="23">
        <v>12.75</v>
      </c>
      <c r="T23" s="23">
        <v>-3.2360000000000002</v>
      </c>
      <c r="U23" s="23">
        <v>1.3180000000000001</v>
      </c>
      <c r="V23" s="23">
        <v>11</v>
      </c>
      <c r="W23" s="23">
        <v>11</v>
      </c>
      <c r="X23" s="23">
        <v>2.456</v>
      </c>
      <c r="Y23" s="23">
        <v>47</v>
      </c>
    </row>
    <row r="24" spans="2:25" x14ac:dyDescent="0.15">
      <c r="Q24" s="50" t="s">
        <v>373</v>
      </c>
      <c r="R24" s="23">
        <v>12.68</v>
      </c>
      <c r="S24" s="23">
        <v>16.45</v>
      </c>
      <c r="T24" s="23">
        <v>-3.7749999999999999</v>
      </c>
      <c r="U24" s="23">
        <v>2.1850000000000001</v>
      </c>
      <c r="V24" s="23">
        <v>4</v>
      </c>
      <c r="W24" s="23">
        <v>4</v>
      </c>
      <c r="X24" s="23">
        <v>1.728</v>
      </c>
      <c r="Y24" s="23">
        <v>47</v>
      </c>
    </row>
    <row r="25" spans="2:25" x14ac:dyDescent="0.15">
      <c r="Q25" s="50" t="s">
        <v>375</v>
      </c>
      <c r="R25" s="23">
        <v>14.97</v>
      </c>
      <c r="S25" s="23">
        <v>19.149999999999999</v>
      </c>
      <c r="T25" s="23">
        <v>-4.1790000000000003</v>
      </c>
      <c r="U25" s="23">
        <v>1.9370000000000001</v>
      </c>
      <c r="V25" s="23">
        <v>7</v>
      </c>
      <c r="W25" s="23">
        <v>4</v>
      </c>
      <c r="X25" s="23">
        <v>2.1579999999999999</v>
      </c>
      <c r="Y25" s="23">
        <v>47</v>
      </c>
    </row>
    <row r="26" spans="2:25" x14ac:dyDescent="0.15">
      <c r="Q26" s="50" t="s">
        <v>377</v>
      </c>
      <c r="R26" s="23">
        <v>16.329999999999998</v>
      </c>
      <c r="S26" s="23">
        <v>22.1</v>
      </c>
      <c r="T26" s="23">
        <v>-5.7670000000000003</v>
      </c>
      <c r="U26" s="23">
        <v>1.9950000000000001</v>
      </c>
      <c r="V26" s="23">
        <v>6</v>
      </c>
      <c r="W26" s="23">
        <v>4</v>
      </c>
      <c r="X26" s="23">
        <v>2.891</v>
      </c>
      <c r="Y26" s="23">
        <v>47</v>
      </c>
    </row>
    <row r="27" spans="2:25" x14ac:dyDescent="0.15">
      <c r="Q27" s="50" t="s">
        <v>379</v>
      </c>
      <c r="R27" s="23">
        <v>18.93</v>
      </c>
      <c r="S27" s="23">
        <v>26</v>
      </c>
      <c r="T27" s="23">
        <v>-7.0670000000000002</v>
      </c>
      <c r="U27" s="23">
        <v>2.5230000000000001</v>
      </c>
      <c r="V27" s="23">
        <v>3</v>
      </c>
      <c r="W27" s="23">
        <v>3</v>
      </c>
      <c r="X27" s="23">
        <v>2.8010000000000002</v>
      </c>
      <c r="Y27" s="23">
        <v>47</v>
      </c>
    </row>
    <row r="28" spans="2:25" x14ac:dyDescent="0.15">
      <c r="Q28" s="50"/>
      <c r="R28" s="23"/>
      <c r="S28" s="23"/>
      <c r="T28" s="23"/>
      <c r="U28" s="23"/>
      <c r="V28" s="23"/>
      <c r="W28" s="23"/>
      <c r="X28" s="23"/>
      <c r="Y28" s="23"/>
    </row>
    <row r="29" spans="2:25" x14ac:dyDescent="0.15">
      <c r="Q29" s="50"/>
      <c r="R29" s="23"/>
      <c r="S29" s="23"/>
      <c r="T29" s="23"/>
      <c r="U29" s="23"/>
      <c r="V29" s="23"/>
      <c r="W29" s="23"/>
      <c r="X29" s="23"/>
      <c r="Y29" s="23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H19"/>
  <sheetViews>
    <sheetView zoomScale="217" zoomScaleNormal="217" workbookViewId="0">
      <selection activeCell="G17" sqref="G17"/>
    </sheetView>
  </sheetViews>
  <sheetFormatPr baseColWidth="10" defaultColWidth="8.83203125" defaultRowHeight="13" x14ac:dyDescent="0.15"/>
  <sheetData>
    <row r="1" spans="2:8" x14ac:dyDescent="0.15">
      <c r="B1" s="55" t="s">
        <v>431</v>
      </c>
      <c r="E1" s="22" t="s">
        <v>388</v>
      </c>
    </row>
    <row r="3" spans="2:8" x14ac:dyDescent="0.15">
      <c r="F3" s="21" t="s">
        <v>55</v>
      </c>
      <c r="H3" s="21" t="s">
        <v>54</v>
      </c>
    </row>
    <row r="4" spans="2:8" x14ac:dyDescent="0.15">
      <c r="E4" s="21" t="s">
        <v>3</v>
      </c>
      <c r="F4" s="21" t="s">
        <v>405</v>
      </c>
      <c r="G4" s="21" t="s">
        <v>4</v>
      </c>
      <c r="H4" s="21" t="s">
        <v>405</v>
      </c>
    </row>
    <row r="5" spans="2:8" x14ac:dyDescent="0.15">
      <c r="E5">
        <v>5.7000000000000002E-3</v>
      </c>
      <c r="F5">
        <v>3.7000000000000002E-3</v>
      </c>
      <c r="H5">
        <v>3.8E-3</v>
      </c>
    </row>
    <row r="6" spans="2:8" x14ac:dyDescent="0.15">
      <c r="E6">
        <v>1.15E-2</v>
      </c>
      <c r="F6">
        <v>7.7000000000000002E-3</v>
      </c>
      <c r="H6">
        <v>2.5999999999999999E-3</v>
      </c>
    </row>
    <row r="7" spans="2:8" x14ac:dyDescent="0.15">
      <c r="E7">
        <v>5.4999999999999997E-3</v>
      </c>
      <c r="F7">
        <v>5.7000000000000002E-3</v>
      </c>
      <c r="H7">
        <v>4.0000000000000002E-4</v>
      </c>
    </row>
    <row r="8" spans="2:8" x14ac:dyDescent="0.15">
      <c r="E8">
        <v>3.8999999999999998E-3</v>
      </c>
      <c r="H8">
        <v>1E-3</v>
      </c>
    </row>
    <row r="9" spans="2:8" x14ac:dyDescent="0.15">
      <c r="E9">
        <v>5.4000000000000003E-3</v>
      </c>
    </row>
    <row r="10" spans="2:8" x14ac:dyDescent="0.15">
      <c r="E10">
        <v>6.1000000000000004E-3</v>
      </c>
    </row>
    <row r="11" spans="2:8" x14ac:dyDescent="0.15">
      <c r="E11">
        <v>2.0999999999999999E-3</v>
      </c>
    </row>
    <row r="12" spans="2:8" x14ac:dyDescent="0.15">
      <c r="H12" t="s">
        <v>50</v>
      </c>
    </row>
    <row r="14" spans="2:8" x14ac:dyDescent="0.15">
      <c r="F14" t="s">
        <v>51</v>
      </c>
    </row>
    <row r="17" spans="7:7" x14ac:dyDescent="0.15">
      <c r="G17" s="21" t="s">
        <v>52</v>
      </c>
    </row>
    <row r="19" spans="7:7" x14ac:dyDescent="0.15">
      <c r="G19" t="s">
        <v>53</v>
      </c>
    </row>
  </sheetData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3:I29"/>
  <sheetViews>
    <sheetView workbookViewId="0">
      <selection activeCell="T44" sqref="T44"/>
    </sheetView>
  </sheetViews>
  <sheetFormatPr baseColWidth="10" defaultColWidth="8.83203125" defaultRowHeight="13" x14ac:dyDescent="0.15"/>
  <cols>
    <col min="6" max="6" width="24.5" customWidth="1"/>
  </cols>
  <sheetData>
    <row r="3" spans="2:9" x14ac:dyDescent="0.15">
      <c r="B3" s="56" t="s">
        <v>73</v>
      </c>
      <c r="F3" s="24" t="s">
        <v>387</v>
      </c>
    </row>
    <row r="5" spans="2:9" x14ac:dyDescent="0.15">
      <c r="B5" s="24" t="s">
        <v>74</v>
      </c>
      <c r="F5" s="19" t="s">
        <v>218</v>
      </c>
      <c r="G5" s="17" t="s">
        <v>382</v>
      </c>
    </row>
    <row r="6" spans="2:9" x14ac:dyDescent="0.15">
      <c r="F6" s="19"/>
      <c r="G6" s="17"/>
    </row>
    <row r="7" spans="2:9" x14ac:dyDescent="0.15">
      <c r="D7" s="23"/>
      <c r="E7" s="23"/>
      <c r="F7" s="19" t="s">
        <v>220</v>
      </c>
      <c r="G7" s="17" t="s">
        <v>32</v>
      </c>
      <c r="H7" s="23"/>
      <c r="I7" s="23"/>
    </row>
    <row r="8" spans="2:9" x14ac:dyDescent="0.15">
      <c r="B8" s="21" t="s">
        <v>3</v>
      </c>
      <c r="F8" s="19" t="s">
        <v>105</v>
      </c>
      <c r="G8" s="17" t="s">
        <v>105</v>
      </c>
    </row>
    <row r="9" spans="2:9" x14ac:dyDescent="0.15">
      <c r="B9" s="23">
        <v>1.469954</v>
      </c>
      <c r="D9" s="23"/>
      <c r="E9" s="23"/>
      <c r="F9" s="19" t="s">
        <v>221</v>
      </c>
      <c r="G9" s="17" t="s">
        <v>3</v>
      </c>
      <c r="H9" s="23"/>
      <c r="I9" s="23"/>
    </row>
    <row r="10" spans="2:9" x14ac:dyDescent="0.15">
      <c r="B10" s="23">
        <v>0.53004600000000002</v>
      </c>
      <c r="F10" s="19"/>
      <c r="G10" s="17"/>
    </row>
    <row r="11" spans="2:9" x14ac:dyDescent="0.15">
      <c r="B11" s="23">
        <v>1.071215</v>
      </c>
      <c r="F11" s="19" t="s">
        <v>222</v>
      </c>
      <c r="G11" s="17"/>
    </row>
    <row r="12" spans="2:9" x14ac:dyDescent="0.15">
      <c r="B12" s="23">
        <v>0.92878499999999997</v>
      </c>
      <c r="F12" s="19" t="s">
        <v>223</v>
      </c>
      <c r="G12" s="17">
        <v>1.8E-3</v>
      </c>
    </row>
    <row r="13" spans="2:9" x14ac:dyDescent="0.15">
      <c r="B13">
        <v>0.99494899999999997</v>
      </c>
      <c r="F13" s="19" t="s">
        <v>224</v>
      </c>
      <c r="G13" s="17" t="s">
        <v>20</v>
      </c>
    </row>
    <row r="14" spans="2:9" x14ac:dyDescent="0.15">
      <c r="B14">
        <v>1.0050509999999999</v>
      </c>
      <c r="F14" s="19" t="s">
        <v>225</v>
      </c>
      <c r="G14" s="17" t="s">
        <v>113</v>
      </c>
    </row>
    <row r="15" spans="2:9" x14ac:dyDescent="0.15">
      <c r="B15" s="23"/>
      <c r="F15" s="19" t="s">
        <v>226</v>
      </c>
      <c r="G15" s="17" t="s">
        <v>115</v>
      </c>
    </row>
    <row r="16" spans="2:9" x14ac:dyDescent="0.15">
      <c r="B16" s="23"/>
      <c r="F16" s="19" t="s">
        <v>227</v>
      </c>
      <c r="G16" s="17" t="s">
        <v>383</v>
      </c>
    </row>
    <row r="17" spans="2:7" x14ac:dyDescent="0.15">
      <c r="B17" s="21" t="s">
        <v>32</v>
      </c>
      <c r="F17" s="19"/>
      <c r="G17" s="17"/>
    </row>
    <row r="18" spans="2:7" x14ac:dyDescent="0.15">
      <c r="B18" s="23">
        <v>0.36874600000000002</v>
      </c>
      <c r="F18" s="19" t="s">
        <v>229</v>
      </c>
      <c r="G18" s="17"/>
    </row>
    <row r="19" spans="2:7" x14ac:dyDescent="0.15">
      <c r="B19">
        <v>0.19614500000000001</v>
      </c>
      <c r="F19" s="19" t="s">
        <v>230</v>
      </c>
      <c r="G19" s="17">
        <v>1</v>
      </c>
    </row>
    <row r="20" spans="2:7" x14ac:dyDescent="0.15">
      <c r="B20">
        <v>0.45647799999999999</v>
      </c>
      <c r="F20" s="19" t="s">
        <v>231</v>
      </c>
      <c r="G20" s="17">
        <v>0.39679999999999999</v>
      </c>
    </row>
    <row r="21" spans="2:7" x14ac:dyDescent="0.15">
      <c r="B21">
        <v>0.18951000000000001</v>
      </c>
      <c r="F21" s="19" t="s">
        <v>232</v>
      </c>
      <c r="G21" s="17" t="s">
        <v>384</v>
      </c>
    </row>
    <row r="22" spans="2:7" x14ac:dyDescent="0.15">
      <c r="B22">
        <v>0.55245599999999995</v>
      </c>
      <c r="F22" s="19" t="s">
        <v>234</v>
      </c>
      <c r="G22" s="17" t="s">
        <v>385</v>
      </c>
    </row>
    <row r="23" spans="2:7" x14ac:dyDescent="0.15">
      <c r="B23">
        <v>0.61765000000000003</v>
      </c>
      <c r="F23" s="19" t="s">
        <v>236</v>
      </c>
      <c r="G23" s="17">
        <v>0.64049999999999996</v>
      </c>
    </row>
    <row r="24" spans="2:7" x14ac:dyDescent="0.15">
      <c r="F24" s="19"/>
      <c r="G24" s="17"/>
    </row>
    <row r="25" spans="2:7" x14ac:dyDescent="0.15">
      <c r="F25" s="19" t="s">
        <v>237</v>
      </c>
      <c r="G25" s="17"/>
    </row>
    <row r="26" spans="2:7" x14ac:dyDescent="0.15">
      <c r="F26" s="19" t="s">
        <v>238</v>
      </c>
      <c r="G26" s="17" t="s">
        <v>386</v>
      </c>
    </row>
    <row r="27" spans="2:7" x14ac:dyDescent="0.15">
      <c r="F27" s="19" t="s">
        <v>223</v>
      </c>
      <c r="G27" s="17">
        <v>0.28070000000000001</v>
      </c>
    </row>
    <row r="28" spans="2:7" x14ac:dyDescent="0.15">
      <c r="F28" s="19" t="s">
        <v>224</v>
      </c>
      <c r="G28" s="17" t="s">
        <v>130</v>
      </c>
    </row>
    <row r="29" spans="2:7" x14ac:dyDescent="0.15">
      <c r="F29" s="19" t="s">
        <v>225</v>
      </c>
      <c r="G29" s="17" t="s">
        <v>131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</sheetPr>
  <dimension ref="A1:R1000"/>
  <sheetViews>
    <sheetView workbookViewId="0">
      <selection activeCell="Q2" sqref="Q2"/>
    </sheetView>
  </sheetViews>
  <sheetFormatPr baseColWidth="10" defaultColWidth="12.6640625" defaultRowHeight="15" customHeight="1" x14ac:dyDescent="0.15"/>
  <cols>
    <col min="1" max="6" width="12.6640625" customWidth="1"/>
  </cols>
  <sheetData>
    <row r="1" spans="1:18" ht="15.75" customHeight="1" x14ac:dyDescent="0.15">
      <c r="A1" s="33" t="s">
        <v>3</v>
      </c>
      <c r="B1" s="34"/>
      <c r="C1" s="34"/>
      <c r="D1" s="34"/>
      <c r="E1" s="34"/>
      <c r="F1" s="34"/>
      <c r="G1" s="40" t="s">
        <v>432</v>
      </c>
      <c r="H1" s="34"/>
      <c r="I1" s="33" t="s">
        <v>144</v>
      </c>
      <c r="J1" s="34"/>
      <c r="K1" s="34"/>
      <c r="L1" s="34"/>
      <c r="M1" s="34"/>
      <c r="N1" s="34"/>
      <c r="O1" s="40" t="s">
        <v>432</v>
      </c>
    </row>
    <row r="2" spans="1:18" ht="15.75" customHeight="1" x14ac:dyDescent="0.15">
      <c r="A2" s="39">
        <v>1</v>
      </c>
      <c r="B2" s="39">
        <v>2371.64</v>
      </c>
      <c r="C2" s="39">
        <v>137.08099999999999</v>
      </c>
      <c r="D2" s="39">
        <v>13.106999999999999</v>
      </c>
      <c r="E2" s="39">
        <v>226.49799999999999</v>
      </c>
      <c r="F2" s="39">
        <v>18.741</v>
      </c>
      <c r="G2" s="39">
        <v>527.99400000000003</v>
      </c>
      <c r="H2" s="34"/>
      <c r="I2" s="39">
        <v>1</v>
      </c>
      <c r="J2" s="39">
        <v>454.31900000000002</v>
      </c>
      <c r="K2" s="39">
        <v>119.038</v>
      </c>
      <c r="L2" s="39">
        <v>91.769000000000005</v>
      </c>
      <c r="M2" s="39">
        <v>163</v>
      </c>
      <c r="N2" s="39">
        <v>-57.723999999999997</v>
      </c>
      <c r="O2" s="39">
        <v>99.876000000000005</v>
      </c>
      <c r="Q2" s="55" t="s">
        <v>433</v>
      </c>
    </row>
    <row r="3" spans="1:18" ht="15.75" customHeight="1" x14ac:dyDescent="0.15">
      <c r="A3" s="39">
        <v>2</v>
      </c>
      <c r="B3" s="39">
        <v>1634.239</v>
      </c>
      <c r="C3" s="39">
        <v>143.447</v>
      </c>
      <c r="D3" s="39">
        <v>24.521000000000001</v>
      </c>
      <c r="E3" s="39">
        <v>218.19</v>
      </c>
      <c r="F3" s="39">
        <v>-37.439</v>
      </c>
      <c r="G3" s="39">
        <v>359.83800000000002</v>
      </c>
      <c r="H3" s="34"/>
      <c r="I3" s="39">
        <v>2</v>
      </c>
      <c r="J3" s="39">
        <v>711.10799999999995</v>
      </c>
      <c r="K3" s="39">
        <v>154.30500000000001</v>
      </c>
      <c r="L3" s="39">
        <v>95.513999999999996</v>
      </c>
      <c r="M3" s="39">
        <v>241</v>
      </c>
      <c r="N3" s="39">
        <v>55.408000000000001</v>
      </c>
      <c r="O3" s="39">
        <v>156.56800000000001</v>
      </c>
    </row>
    <row r="4" spans="1:18" ht="15.75" customHeight="1" x14ac:dyDescent="0.15">
      <c r="A4" s="39">
        <v>3</v>
      </c>
      <c r="B4" s="39">
        <v>2391.5700000000002</v>
      </c>
      <c r="C4" s="39">
        <v>165.36</v>
      </c>
      <c r="D4" s="39">
        <v>39.39</v>
      </c>
      <c r="E4" s="39">
        <v>212.626</v>
      </c>
      <c r="F4" s="39">
        <v>-14.153</v>
      </c>
      <c r="G4" s="39">
        <v>529.46400000000006</v>
      </c>
      <c r="H4" s="34"/>
      <c r="I4" s="39">
        <v>3</v>
      </c>
      <c r="J4" s="39">
        <v>730.86099999999999</v>
      </c>
      <c r="K4" s="39">
        <v>150.63</v>
      </c>
      <c r="L4" s="39">
        <v>97</v>
      </c>
      <c r="M4" s="39">
        <v>209.01400000000001</v>
      </c>
      <c r="N4" s="39">
        <v>-59.859000000000002</v>
      </c>
      <c r="O4" s="39">
        <v>159.31899999999999</v>
      </c>
      <c r="Q4" s="28" t="s">
        <v>102</v>
      </c>
      <c r="R4" s="28" t="s">
        <v>158</v>
      </c>
    </row>
    <row r="5" spans="1:18" ht="15.75" customHeight="1" x14ac:dyDescent="0.15">
      <c r="A5" s="39">
        <v>4</v>
      </c>
      <c r="B5" s="39">
        <v>3029.3220000000001</v>
      </c>
      <c r="C5" s="39">
        <v>135.20099999999999</v>
      </c>
      <c r="D5" s="39">
        <v>17.184999999999999</v>
      </c>
      <c r="E5" s="39">
        <v>223.245</v>
      </c>
      <c r="F5" s="39">
        <v>-1.5169999999999999</v>
      </c>
      <c r="G5" s="39">
        <v>674.34199999999998</v>
      </c>
      <c r="H5" s="34"/>
      <c r="I5" s="39">
        <v>4</v>
      </c>
      <c r="J5" s="39">
        <v>533.33100000000002</v>
      </c>
      <c r="K5" s="39">
        <v>114.18899999999999</v>
      </c>
      <c r="L5" s="39">
        <v>80.194999999999993</v>
      </c>
      <c r="M5" s="39">
        <v>170</v>
      </c>
      <c r="N5" s="39">
        <v>-57.529000000000003</v>
      </c>
      <c r="O5" s="39">
        <v>115.89700000000001</v>
      </c>
    </row>
    <row r="6" spans="1:18" ht="15.75" customHeight="1" x14ac:dyDescent="0.15">
      <c r="A6" s="39">
        <v>5</v>
      </c>
      <c r="B6" s="39">
        <v>1275.5039999999999</v>
      </c>
      <c r="C6" s="39">
        <v>167.64400000000001</v>
      </c>
      <c r="D6" s="39">
        <v>119.054</v>
      </c>
      <c r="E6" s="39">
        <v>204.13200000000001</v>
      </c>
      <c r="F6" s="39">
        <v>8.2590000000000003</v>
      </c>
      <c r="G6" s="39">
        <v>279.68599999999998</v>
      </c>
      <c r="H6" s="34"/>
      <c r="I6" s="39">
        <v>5</v>
      </c>
      <c r="J6" s="39">
        <v>809.87300000000005</v>
      </c>
      <c r="K6" s="39">
        <v>148.059</v>
      </c>
      <c r="L6" s="39">
        <v>113.345</v>
      </c>
      <c r="M6" s="39">
        <v>215</v>
      </c>
      <c r="N6" s="39">
        <v>-73.855999999999995</v>
      </c>
      <c r="O6" s="39">
        <v>175.822</v>
      </c>
      <c r="Q6" s="28" t="s">
        <v>104</v>
      </c>
      <c r="R6" s="28" t="s">
        <v>4</v>
      </c>
    </row>
    <row r="7" spans="1:18" ht="15.75" customHeight="1" x14ac:dyDescent="0.15">
      <c r="A7" s="39">
        <v>6</v>
      </c>
      <c r="B7" s="39">
        <v>2531.078</v>
      </c>
      <c r="C7" s="39">
        <v>135.40100000000001</v>
      </c>
      <c r="D7" s="39">
        <v>52.948</v>
      </c>
      <c r="E7" s="39">
        <v>219.73</v>
      </c>
      <c r="F7" s="39">
        <v>30.42</v>
      </c>
      <c r="G7" s="39">
        <v>564.28499999999997</v>
      </c>
      <c r="H7" s="34"/>
      <c r="I7" s="39">
        <v>6</v>
      </c>
      <c r="J7" s="39">
        <v>1086.414</v>
      </c>
      <c r="K7" s="39">
        <v>149.81700000000001</v>
      </c>
      <c r="L7" s="39">
        <v>109</v>
      </c>
      <c r="M7" s="39">
        <v>190.88499999999999</v>
      </c>
      <c r="N7" s="39">
        <v>-68.198999999999998</v>
      </c>
      <c r="O7" s="39">
        <v>239.34</v>
      </c>
      <c r="Q7" s="28" t="s">
        <v>105</v>
      </c>
      <c r="R7" s="28" t="s">
        <v>105</v>
      </c>
    </row>
    <row r="8" spans="1:18" ht="15.75" customHeight="1" x14ac:dyDescent="0.15">
      <c r="A8" s="39">
        <v>7</v>
      </c>
      <c r="B8" s="39">
        <v>1215.7149999999999</v>
      </c>
      <c r="C8" s="39">
        <v>149.059</v>
      </c>
      <c r="D8" s="39">
        <v>69.843999999999994</v>
      </c>
      <c r="E8" s="39">
        <v>201.083</v>
      </c>
      <c r="F8" s="39">
        <v>67.305999999999997</v>
      </c>
      <c r="G8" s="39">
        <v>266.14</v>
      </c>
      <c r="H8" s="34"/>
      <c r="I8" s="39">
        <v>7</v>
      </c>
      <c r="J8" s="39">
        <v>1145.673</v>
      </c>
      <c r="K8" s="39">
        <v>191.45</v>
      </c>
      <c r="L8" s="39">
        <v>119.23099999999999</v>
      </c>
      <c r="M8" s="39">
        <v>254.511</v>
      </c>
      <c r="N8" s="39">
        <v>-24.774999999999999</v>
      </c>
      <c r="O8" s="39">
        <v>254.53800000000001</v>
      </c>
      <c r="Q8" s="28" t="s">
        <v>106</v>
      </c>
      <c r="R8" s="28" t="s">
        <v>159</v>
      </c>
    </row>
    <row r="9" spans="1:18" ht="15.75" customHeight="1" x14ac:dyDescent="0.15">
      <c r="A9" s="39">
        <v>8</v>
      </c>
      <c r="B9" s="39">
        <v>1992.9749999999999</v>
      </c>
      <c r="C9" s="39">
        <v>130.119</v>
      </c>
      <c r="D9" s="39">
        <v>15.134</v>
      </c>
      <c r="E9" s="39">
        <v>219.43899999999999</v>
      </c>
      <c r="F9" s="39">
        <v>20.623999999999999</v>
      </c>
      <c r="G9" s="39">
        <v>443.60599999999999</v>
      </c>
      <c r="H9" s="34"/>
      <c r="I9" s="39">
        <v>8</v>
      </c>
      <c r="J9" s="39">
        <v>533.33100000000002</v>
      </c>
      <c r="K9" s="39">
        <v>188.90600000000001</v>
      </c>
      <c r="L9" s="39">
        <v>153.899</v>
      </c>
      <c r="M9" s="39">
        <v>228.06800000000001</v>
      </c>
      <c r="N9" s="39">
        <v>15.641999999999999</v>
      </c>
      <c r="O9" s="39">
        <v>115.384</v>
      </c>
    </row>
    <row r="10" spans="1:18" ht="15.75" customHeight="1" x14ac:dyDescent="0.15">
      <c r="A10" s="39">
        <v>9</v>
      </c>
      <c r="B10" s="39">
        <v>2551.0079999999998</v>
      </c>
      <c r="C10" s="39">
        <v>133.274</v>
      </c>
      <c r="D10" s="39">
        <v>22.731999999999999</v>
      </c>
      <c r="E10" s="39">
        <v>221.12899999999999</v>
      </c>
      <c r="F10" s="39">
        <v>16.870999999999999</v>
      </c>
      <c r="G10" s="39">
        <v>569.13800000000003</v>
      </c>
      <c r="H10" s="34"/>
      <c r="I10" s="39">
        <v>9</v>
      </c>
      <c r="J10" s="39">
        <v>1264.191</v>
      </c>
      <c r="K10" s="39">
        <v>205.15799999999999</v>
      </c>
      <c r="L10" s="39">
        <v>74.713999999999999</v>
      </c>
      <c r="M10" s="39">
        <v>255</v>
      </c>
      <c r="N10" s="39">
        <v>-85.462000000000003</v>
      </c>
      <c r="O10" s="39">
        <v>280.88</v>
      </c>
      <c r="Q10" s="28" t="s">
        <v>145</v>
      </c>
    </row>
    <row r="11" spans="1:18" ht="15.75" customHeight="1" x14ac:dyDescent="0.15">
      <c r="A11" s="39">
        <v>10</v>
      </c>
      <c r="B11" s="39">
        <v>1973.0450000000001</v>
      </c>
      <c r="C11" s="39">
        <v>192.28299999999999</v>
      </c>
      <c r="D11" s="39">
        <v>163</v>
      </c>
      <c r="E11" s="39">
        <v>219.20400000000001</v>
      </c>
      <c r="F11" s="39">
        <v>2.3370000000000002</v>
      </c>
      <c r="G11" s="39">
        <v>437.863</v>
      </c>
      <c r="H11" s="34"/>
      <c r="I11" s="39">
        <v>10</v>
      </c>
      <c r="J11" s="39">
        <v>651.84900000000005</v>
      </c>
      <c r="K11" s="39">
        <v>111.703</v>
      </c>
      <c r="L11" s="39">
        <v>49.176000000000002</v>
      </c>
      <c r="M11" s="39">
        <v>183</v>
      </c>
      <c r="N11" s="39">
        <v>-71.564999999999998</v>
      </c>
      <c r="O11" s="39">
        <v>140.54499999999999</v>
      </c>
      <c r="Q11" s="28" t="s">
        <v>108</v>
      </c>
      <c r="R11" s="28" t="s">
        <v>109</v>
      </c>
    </row>
    <row r="12" spans="1:18" ht="15.75" customHeight="1" x14ac:dyDescent="0.15">
      <c r="A12" s="39">
        <v>11</v>
      </c>
      <c r="B12" s="39">
        <v>1853.4670000000001</v>
      </c>
      <c r="C12" s="39">
        <v>146.59299999999999</v>
      </c>
      <c r="D12" s="39">
        <v>64.662999999999997</v>
      </c>
      <c r="E12" s="39">
        <v>227</v>
      </c>
      <c r="F12" s="39">
        <v>-0.623</v>
      </c>
      <c r="G12" s="39">
        <v>410.738</v>
      </c>
      <c r="H12" s="34"/>
      <c r="I12" s="39">
        <v>11</v>
      </c>
      <c r="J12" s="39">
        <v>829.62599999999998</v>
      </c>
      <c r="K12" s="39">
        <v>167.751</v>
      </c>
      <c r="L12" s="39">
        <v>103.68600000000001</v>
      </c>
      <c r="M12" s="39">
        <v>241.94900000000001</v>
      </c>
      <c r="N12" s="39">
        <v>57.847999999999999</v>
      </c>
      <c r="O12" s="39">
        <v>183.733</v>
      </c>
      <c r="Q12" s="28" t="s">
        <v>146</v>
      </c>
      <c r="R12" s="28" t="s">
        <v>160</v>
      </c>
    </row>
    <row r="13" spans="1:18" ht="15.75" customHeight="1" x14ac:dyDescent="0.15">
      <c r="A13" s="39">
        <v>12</v>
      </c>
      <c r="B13" s="39">
        <v>1893.326</v>
      </c>
      <c r="C13" s="39">
        <v>121.518</v>
      </c>
      <c r="D13" s="39">
        <v>35.152000000000001</v>
      </c>
      <c r="E13" s="39">
        <v>242.23500000000001</v>
      </c>
      <c r="F13" s="39">
        <v>14.183999999999999</v>
      </c>
      <c r="G13" s="39">
        <v>419.024</v>
      </c>
      <c r="H13" s="34"/>
      <c r="I13" s="39">
        <v>12</v>
      </c>
      <c r="J13" s="39">
        <v>1145.673</v>
      </c>
      <c r="K13" s="39">
        <v>174.1</v>
      </c>
      <c r="L13" s="39">
        <v>80.263000000000005</v>
      </c>
      <c r="M13" s="39">
        <v>237.12299999999999</v>
      </c>
      <c r="N13" s="39">
        <v>-1.0049999999999999</v>
      </c>
      <c r="O13" s="39">
        <v>253.37200000000001</v>
      </c>
      <c r="Q13" s="28" t="s">
        <v>110</v>
      </c>
      <c r="R13" s="28" t="s">
        <v>111</v>
      </c>
    </row>
    <row r="14" spans="1:18" ht="15.75" customHeight="1" x14ac:dyDescent="0.15">
      <c r="A14" s="39">
        <v>13</v>
      </c>
      <c r="B14" s="39">
        <v>2431.4290000000001</v>
      </c>
      <c r="C14" s="39">
        <v>142.49299999999999</v>
      </c>
      <c r="D14" s="39">
        <v>27.131</v>
      </c>
      <c r="E14" s="39">
        <v>230.82</v>
      </c>
      <c r="F14" s="39">
        <v>27.626000000000001</v>
      </c>
      <c r="G14" s="39">
        <v>539.14300000000003</v>
      </c>
      <c r="H14" s="34"/>
      <c r="I14" s="39">
        <v>13</v>
      </c>
      <c r="J14" s="39">
        <v>671.60199999999998</v>
      </c>
      <c r="K14" s="39">
        <v>171.92599999999999</v>
      </c>
      <c r="L14" s="39">
        <v>125.226</v>
      </c>
      <c r="M14" s="39">
        <v>213.215</v>
      </c>
      <c r="N14" s="39">
        <v>-64.983000000000004</v>
      </c>
      <c r="O14" s="39">
        <v>147.137</v>
      </c>
      <c r="Q14" s="28" t="s">
        <v>112</v>
      </c>
      <c r="R14" s="28" t="s">
        <v>113</v>
      </c>
    </row>
    <row r="15" spans="1:18" ht="15.75" customHeight="1" x14ac:dyDescent="0.15">
      <c r="A15" s="39">
        <v>14</v>
      </c>
      <c r="B15" s="39">
        <v>1833.537</v>
      </c>
      <c r="C15" s="39">
        <v>109.08499999999999</v>
      </c>
      <c r="D15" s="39">
        <v>41.573</v>
      </c>
      <c r="E15" s="39">
        <v>205.87299999999999</v>
      </c>
      <c r="F15" s="39">
        <v>24.6</v>
      </c>
      <c r="G15" s="39">
        <v>407.52199999999999</v>
      </c>
      <c r="H15" s="34"/>
      <c r="I15" s="39">
        <v>14</v>
      </c>
      <c r="J15" s="39">
        <v>671.60199999999998</v>
      </c>
      <c r="K15" s="39">
        <v>165.714</v>
      </c>
      <c r="L15" s="39">
        <v>100.628</v>
      </c>
      <c r="M15" s="39">
        <v>248.648</v>
      </c>
      <c r="N15" s="39">
        <v>58.735999999999997</v>
      </c>
      <c r="O15" s="39">
        <v>145.58500000000001</v>
      </c>
      <c r="Q15" s="28" t="s">
        <v>114</v>
      </c>
      <c r="R15" s="28" t="s">
        <v>115</v>
      </c>
    </row>
    <row r="16" spans="1:18" ht="15.75" customHeight="1" x14ac:dyDescent="0.15">
      <c r="A16" s="39">
        <v>15</v>
      </c>
      <c r="B16" s="39">
        <v>1813.607</v>
      </c>
      <c r="C16" s="39">
        <v>137.249</v>
      </c>
      <c r="D16" s="39">
        <v>32.947000000000003</v>
      </c>
      <c r="E16" s="39">
        <v>239.72</v>
      </c>
      <c r="F16" s="39">
        <v>17.43</v>
      </c>
      <c r="G16" s="39">
        <v>402.404</v>
      </c>
      <c r="H16" s="34"/>
      <c r="I16" s="39">
        <v>15</v>
      </c>
      <c r="J16" s="39">
        <v>434.56599999999997</v>
      </c>
      <c r="K16" s="39">
        <v>136.69</v>
      </c>
      <c r="L16" s="39">
        <v>106</v>
      </c>
      <c r="M16" s="39">
        <v>190.286</v>
      </c>
      <c r="N16" s="39">
        <v>-46.975000000000001</v>
      </c>
      <c r="O16" s="39">
        <v>91.191999999999993</v>
      </c>
      <c r="Q16" s="28" t="s">
        <v>148</v>
      </c>
      <c r="R16" s="28" t="s">
        <v>161</v>
      </c>
    </row>
    <row r="17" spans="1:18" ht="15.75" customHeight="1" x14ac:dyDescent="0.15">
      <c r="A17" s="39">
        <v>16</v>
      </c>
      <c r="B17" s="39">
        <v>2351.71</v>
      </c>
      <c r="C17" s="39">
        <v>159.452</v>
      </c>
      <c r="D17" s="39">
        <v>16.777999999999999</v>
      </c>
      <c r="E17" s="39">
        <v>234.285</v>
      </c>
      <c r="F17" s="39">
        <v>22.166</v>
      </c>
      <c r="G17" s="39">
        <v>520.61900000000003</v>
      </c>
      <c r="H17" s="34"/>
      <c r="I17" s="39">
        <v>16</v>
      </c>
      <c r="J17" s="39">
        <v>711.10799999999995</v>
      </c>
      <c r="K17" s="39">
        <v>172.15899999999999</v>
      </c>
      <c r="L17" s="39">
        <v>134.58799999999999</v>
      </c>
      <c r="M17" s="39">
        <v>226.69</v>
      </c>
      <c r="N17" s="39">
        <v>-55.408000000000001</v>
      </c>
      <c r="O17" s="39">
        <v>156.56800000000001</v>
      </c>
      <c r="Q17" s="28" t="s">
        <v>150</v>
      </c>
      <c r="R17" s="28">
        <v>76750</v>
      </c>
    </row>
    <row r="18" spans="1:18" ht="15.75" customHeight="1" x14ac:dyDescent="0.15">
      <c r="A18" s="39">
        <v>17</v>
      </c>
      <c r="B18" s="39">
        <v>2889.8130000000001</v>
      </c>
      <c r="C18" s="39">
        <v>137.87700000000001</v>
      </c>
      <c r="D18" s="39">
        <v>2.0830000000000002</v>
      </c>
      <c r="E18" s="39">
        <v>221.25</v>
      </c>
      <c r="F18" s="39">
        <v>1.591</v>
      </c>
      <c r="G18" s="39">
        <v>643.10400000000004</v>
      </c>
      <c r="H18" s="34"/>
      <c r="I18" s="39">
        <v>17</v>
      </c>
      <c r="J18" s="39">
        <v>612.34299999999996</v>
      </c>
      <c r="K18" s="39">
        <v>136.39099999999999</v>
      </c>
      <c r="L18" s="39">
        <v>106.28</v>
      </c>
      <c r="M18" s="39">
        <v>166.27</v>
      </c>
      <c r="N18" s="39">
        <v>45</v>
      </c>
      <c r="O18" s="39">
        <v>131.99299999999999</v>
      </c>
    </row>
    <row r="19" spans="1:18" ht="15.75" customHeight="1" x14ac:dyDescent="0.15">
      <c r="A19" s="39">
        <v>18</v>
      </c>
      <c r="B19" s="39">
        <v>1913.2560000000001</v>
      </c>
      <c r="C19" s="39">
        <v>147.38800000000001</v>
      </c>
      <c r="D19" s="39">
        <v>33.579000000000001</v>
      </c>
      <c r="E19" s="39">
        <v>212.57900000000001</v>
      </c>
      <c r="F19" s="39">
        <v>3.0129999999999999</v>
      </c>
      <c r="G19" s="39">
        <v>424.69299999999998</v>
      </c>
      <c r="H19" s="34"/>
      <c r="I19" s="39">
        <v>18</v>
      </c>
      <c r="J19" s="39">
        <v>770.36699999999996</v>
      </c>
      <c r="K19" s="39">
        <v>147.35300000000001</v>
      </c>
      <c r="L19" s="39">
        <v>96.028000000000006</v>
      </c>
      <c r="M19" s="39">
        <v>221.69800000000001</v>
      </c>
      <c r="N19" s="39">
        <v>-47.121000000000002</v>
      </c>
      <c r="O19" s="39">
        <v>169.822</v>
      </c>
      <c r="Q19" s="28" t="s">
        <v>151</v>
      </c>
    </row>
    <row r="20" spans="1:18" ht="15.75" customHeight="1" x14ac:dyDescent="0.15">
      <c r="A20" s="39">
        <v>19</v>
      </c>
      <c r="B20" s="39">
        <v>1773.748</v>
      </c>
      <c r="C20" s="39">
        <v>153.62200000000001</v>
      </c>
      <c r="D20" s="39">
        <v>91.289000000000001</v>
      </c>
      <c r="E20" s="39">
        <v>205.512</v>
      </c>
      <c r="F20" s="39">
        <v>57.030999999999999</v>
      </c>
      <c r="G20" s="39">
        <v>393.76799999999997</v>
      </c>
      <c r="H20" s="34"/>
      <c r="I20" s="39">
        <v>19</v>
      </c>
      <c r="J20" s="39">
        <v>1125.92</v>
      </c>
      <c r="K20" s="39">
        <v>167.952</v>
      </c>
      <c r="L20" s="39">
        <v>106.75</v>
      </c>
      <c r="M20" s="39">
        <v>239</v>
      </c>
      <c r="N20" s="39">
        <v>58.860999999999997</v>
      </c>
      <c r="O20" s="39">
        <v>249.245</v>
      </c>
      <c r="Q20" s="28" t="s">
        <v>152</v>
      </c>
      <c r="R20" s="28" t="s">
        <v>162</v>
      </c>
    </row>
    <row r="21" spans="1:18" ht="15.75" customHeight="1" x14ac:dyDescent="0.15">
      <c r="A21" s="39">
        <v>20</v>
      </c>
      <c r="B21" s="39">
        <v>1275.5039999999999</v>
      </c>
      <c r="C21" s="39">
        <v>167.46</v>
      </c>
      <c r="D21" s="39">
        <v>67.272000000000006</v>
      </c>
      <c r="E21" s="39">
        <v>209.46</v>
      </c>
      <c r="F21" s="39">
        <v>20.45</v>
      </c>
      <c r="G21" s="39">
        <v>281.108</v>
      </c>
      <c r="H21" s="34"/>
      <c r="I21" s="39">
        <v>20</v>
      </c>
      <c r="J21" s="39">
        <v>908.63699999999994</v>
      </c>
      <c r="K21" s="39">
        <v>171.92699999999999</v>
      </c>
      <c r="L21" s="39">
        <v>109.691</v>
      </c>
      <c r="M21" s="39">
        <v>239.53700000000001</v>
      </c>
      <c r="N21" s="39">
        <v>54.904000000000003</v>
      </c>
      <c r="O21" s="39">
        <v>200.98500000000001</v>
      </c>
      <c r="Q21" s="28" t="s">
        <v>154</v>
      </c>
      <c r="R21" s="28" t="s">
        <v>163</v>
      </c>
    </row>
    <row r="22" spans="1:18" ht="15.75" customHeight="1" x14ac:dyDescent="0.15">
      <c r="A22" s="39">
        <v>21</v>
      </c>
      <c r="B22" s="39">
        <v>2271.991</v>
      </c>
      <c r="C22" s="39">
        <v>177.58099999999999</v>
      </c>
      <c r="D22" s="39">
        <v>131</v>
      </c>
      <c r="E22" s="39">
        <v>205.965</v>
      </c>
      <c r="F22" s="39">
        <v>1.014</v>
      </c>
      <c r="G22" s="39">
        <v>504.54199999999997</v>
      </c>
      <c r="H22" s="34"/>
      <c r="I22" s="39">
        <v>21</v>
      </c>
      <c r="J22" s="39">
        <v>671.60199999999998</v>
      </c>
      <c r="K22" s="39">
        <v>156.31100000000001</v>
      </c>
      <c r="L22" s="39">
        <v>106.636</v>
      </c>
      <c r="M22" s="39">
        <v>251.18199999999999</v>
      </c>
      <c r="N22" s="39">
        <v>-1.736</v>
      </c>
      <c r="O22" s="39">
        <v>146.73400000000001</v>
      </c>
      <c r="Q22" s="28" t="s">
        <v>156</v>
      </c>
      <c r="R22" s="28">
        <v>-148.4</v>
      </c>
    </row>
    <row r="23" spans="1:18" ht="15.75" customHeight="1" x14ac:dyDescent="0.15">
      <c r="A23" s="39">
        <v>22</v>
      </c>
      <c r="B23" s="39">
        <v>2152.413</v>
      </c>
      <c r="C23" s="39">
        <v>126.96599999999999</v>
      </c>
      <c r="D23" s="39">
        <v>24.29</v>
      </c>
      <c r="E23" s="39">
        <v>226.97200000000001</v>
      </c>
      <c r="F23" s="39">
        <v>-0.53500000000000003</v>
      </c>
      <c r="G23" s="39">
        <v>477.69799999999998</v>
      </c>
      <c r="H23" s="34"/>
      <c r="I23" s="39">
        <v>22</v>
      </c>
      <c r="J23" s="39">
        <v>750.61400000000003</v>
      </c>
      <c r="K23" s="39">
        <v>187.72800000000001</v>
      </c>
      <c r="L23" s="39">
        <v>124.92700000000001</v>
      </c>
      <c r="M23" s="39">
        <v>254.476</v>
      </c>
      <c r="N23" s="39">
        <v>55.886000000000003</v>
      </c>
      <c r="O23" s="39">
        <v>166.41399999999999</v>
      </c>
      <c r="Q23" s="28" t="s">
        <v>157</v>
      </c>
      <c r="R23" s="28">
        <v>-150.9</v>
      </c>
    </row>
    <row r="24" spans="1:18" ht="15.75" customHeight="1" x14ac:dyDescent="0.15">
      <c r="A24" s="39">
        <v>23</v>
      </c>
      <c r="B24" s="39">
        <v>2152.413</v>
      </c>
      <c r="C24" s="39">
        <v>133.708</v>
      </c>
      <c r="D24" s="39">
        <v>53.57</v>
      </c>
      <c r="E24" s="39">
        <v>217.89699999999999</v>
      </c>
      <c r="F24" s="39">
        <v>2.6749999999999998</v>
      </c>
      <c r="G24" s="39">
        <v>478.19900000000001</v>
      </c>
      <c r="H24" s="34"/>
      <c r="I24" s="39">
        <v>23</v>
      </c>
      <c r="J24" s="39">
        <v>651.84900000000005</v>
      </c>
      <c r="K24" s="39">
        <v>159.667</v>
      </c>
      <c r="L24" s="39">
        <v>101</v>
      </c>
      <c r="M24" s="39">
        <v>223</v>
      </c>
      <c r="N24" s="39">
        <v>0</v>
      </c>
      <c r="O24" s="39">
        <v>142.22200000000001</v>
      </c>
    </row>
    <row r="25" spans="1:18" ht="15.75" customHeight="1" x14ac:dyDescent="0.15">
      <c r="A25" s="39">
        <v>24</v>
      </c>
      <c r="B25" s="39">
        <v>2271.991</v>
      </c>
      <c r="C25" s="39">
        <v>137.80600000000001</v>
      </c>
      <c r="D25" s="39">
        <v>29.053000000000001</v>
      </c>
      <c r="E25" s="39">
        <v>212.00899999999999</v>
      </c>
      <c r="F25" s="39">
        <v>2.0270000000000001</v>
      </c>
      <c r="G25" s="39">
        <v>504.779</v>
      </c>
      <c r="H25" s="34"/>
      <c r="I25" s="39">
        <v>24</v>
      </c>
      <c r="J25" s="39">
        <v>434.56599999999997</v>
      </c>
      <c r="K25" s="39">
        <v>169.76499999999999</v>
      </c>
      <c r="L25" s="39">
        <v>118.46899999999999</v>
      </c>
      <c r="M25" s="39">
        <v>215.10400000000001</v>
      </c>
      <c r="N25" s="39">
        <v>-75.963999999999999</v>
      </c>
      <c r="O25" s="39">
        <v>91.623999999999995</v>
      </c>
    </row>
    <row r="26" spans="1:18" ht="15.75" customHeight="1" x14ac:dyDescent="0.15">
      <c r="A26" s="39">
        <v>25</v>
      </c>
      <c r="B26" s="39">
        <v>1016.417</v>
      </c>
      <c r="C26" s="39">
        <v>146.08199999999999</v>
      </c>
      <c r="D26" s="39">
        <v>47.72</v>
      </c>
      <c r="E26" s="39">
        <v>204.2</v>
      </c>
      <c r="F26" s="39">
        <v>87.709000000000003</v>
      </c>
      <c r="G26" s="39">
        <v>223.392</v>
      </c>
      <c r="H26" s="34"/>
      <c r="I26" s="39">
        <v>25</v>
      </c>
      <c r="J26" s="39">
        <v>474.072</v>
      </c>
      <c r="K26" s="39">
        <v>193.77500000000001</v>
      </c>
      <c r="L26" s="39">
        <v>131.47800000000001</v>
      </c>
      <c r="M26" s="39">
        <v>234.17400000000001</v>
      </c>
      <c r="N26" s="39">
        <v>-99.866</v>
      </c>
      <c r="O26" s="39">
        <v>103.756</v>
      </c>
    </row>
    <row r="27" spans="1:18" ht="15.75" customHeight="1" x14ac:dyDescent="0.15">
      <c r="A27" s="39">
        <v>26</v>
      </c>
      <c r="B27" s="39">
        <v>1096.136</v>
      </c>
      <c r="C27" s="39">
        <v>95.762</v>
      </c>
      <c r="D27" s="39">
        <v>21.975000000000001</v>
      </c>
      <c r="E27" s="39">
        <v>179.75299999999999</v>
      </c>
      <c r="F27" s="39">
        <v>125.166</v>
      </c>
      <c r="G27" s="39">
        <v>240.28399999999999</v>
      </c>
      <c r="H27" s="34"/>
      <c r="I27" s="39">
        <v>26</v>
      </c>
      <c r="J27" s="39">
        <v>553.08399999999995</v>
      </c>
      <c r="K27" s="39">
        <v>182.87700000000001</v>
      </c>
      <c r="L27" s="39">
        <v>141.02099999999999</v>
      </c>
      <c r="M27" s="39">
        <v>236</v>
      </c>
      <c r="N27" s="39">
        <v>-107.10299999999999</v>
      </c>
      <c r="O27" s="39">
        <v>120.902</v>
      </c>
    </row>
    <row r="28" spans="1:18" ht="15.75" customHeight="1" x14ac:dyDescent="0.15">
      <c r="A28" s="39">
        <v>27</v>
      </c>
      <c r="B28" s="39">
        <v>1793.6769999999999</v>
      </c>
      <c r="C28" s="39">
        <v>130.31200000000001</v>
      </c>
      <c r="D28" s="39">
        <v>17.260999999999999</v>
      </c>
      <c r="E28" s="39">
        <v>221.15199999999999</v>
      </c>
      <c r="F28" s="39">
        <v>19.654</v>
      </c>
      <c r="G28" s="39">
        <v>398.197</v>
      </c>
      <c r="H28" s="34"/>
      <c r="I28" s="39">
        <v>27</v>
      </c>
      <c r="J28" s="39">
        <v>375.30700000000002</v>
      </c>
      <c r="K28" s="39">
        <v>146.03899999999999</v>
      </c>
      <c r="L28" s="39">
        <v>115.80200000000001</v>
      </c>
      <c r="M28" s="39">
        <v>200</v>
      </c>
      <c r="N28" s="39">
        <v>-38.156999999999996</v>
      </c>
      <c r="O28" s="39">
        <v>79.131</v>
      </c>
    </row>
    <row r="29" spans="1:18" ht="15.75" customHeight="1" x14ac:dyDescent="0.15">
      <c r="A29" s="39">
        <v>28</v>
      </c>
      <c r="B29" s="39">
        <v>1215.7149999999999</v>
      </c>
      <c r="C29" s="39">
        <v>85.823999999999998</v>
      </c>
      <c r="D29" s="39">
        <v>17</v>
      </c>
      <c r="E29" s="39">
        <v>221.8</v>
      </c>
      <c r="F29" s="39">
        <v>86.186000000000007</v>
      </c>
      <c r="G29" s="39">
        <v>268.45100000000002</v>
      </c>
      <c r="H29" s="34"/>
      <c r="I29" s="39">
        <v>28</v>
      </c>
      <c r="J29" s="39">
        <v>553.08399999999995</v>
      </c>
      <c r="K29" s="39">
        <v>156.78700000000001</v>
      </c>
      <c r="L29" s="39">
        <v>121.029</v>
      </c>
      <c r="M29" s="39">
        <v>209</v>
      </c>
      <c r="N29" s="39">
        <v>56.889000000000003</v>
      </c>
      <c r="O29" s="39">
        <v>122.04</v>
      </c>
    </row>
    <row r="30" spans="1:18" ht="15.75" customHeight="1" x14ac:dyDescent="0.15">
      <c r="A30" s="39">
        <v>29</v>
      </c>
      <c r="B30" s="39">
        <v>1933.1859999999999</v>
      </c>
      <c r="C30" s="39">
        <v>175.65</v>
      </c>
      <c r="D30" s="39">
        <v>95.207999999999998</v>
      </c>
      <c r="E30" s="39">
        <v>214.14599999999999</v>
      </c>
      <c r="F30" s="39">
        <v>88.807000000000002</v>
      </c>
      <c r="G30" s="39">
        <v>428.66300000000001</v>
      </c>
      <c r="H30" s="34"/>
      <c r="I30" s="39">
        <v>29</v>
      </c>
      <c r="J30" s="39">
        <v>474.072</v>
      </c>
      <c r="K30" s="39">
        <v>168.88</v>
      </c>
      <c r="L30" s="39">
        <v>122.996</v>
      </c>
      <c r="M30" s="39">
        <v>212.51</v>
      </c>
      <c r="N30" s="39">
        <v>48.576000000000001</v>
      </c>
      <c r="O30" s="39">
        <v>100.762</v>
      </c>
    </row>
    <row r="31" spans="1:18" ht="15.75" customHeight="1" x14ac:dyDescent="0.15">
      <c r="A31" s="39">
        <f t="shared" ref="A31:A94" si="0">A30+1</f>
        <v>30</v>
      </c>
      <c r="B31" s="39">
        <v>2411.4989999999998</v>
      </c>
      <c r="C31" s="39">
        <v>116.37</v>
      </c>
      <c r="D31" s="39">
        <v>34.332999999999998</v>
      </c>
      <c r="E31" s="39">
        <v>216.733</v>
      </c>
      <c r="F31" s="39">
        <v>14.5</v>
      </c>
      <c r="G31" s="39">
        <v>534.89400000000001</v>
      </c>
      <c r="H31" s="34"/>
      <c r="I31" s="39">
        <v>30</v>
      </c>
      <c r="J31" s="39">
        <v>553.08399999999995</v>
      </c>
      <c r="K31" s="39">
        <v>169.98400000000001</v>
      </c>
      <c r="L31" s="39">
        <v>144.73699999999999</v>
      </c>
      <c r="M31" s="39">
        <v>194.185</v>
      </c>
      <c r="N31" s="39">
        <v>34.286999999999999</v>
      </c>
      <c r="O31" s="39">
        <v>118.342</v>
      </c>
    </row>
    <row r="32" spans="1:18" ht="15.75" customHeight="1" x14ac:dyDescent="0.15">
      <c r="A32" s="39">
        <f t="shared" si="0"/>
        <v>31</v>
      </c>
      <c r="B32" s="39">
        <v>1733.8879999999999</v>
      </c>
      <c r="C32" s="39">
        <v>147.928</v>
      </c>
      <c r="D32" s="39">
        <v>76.512</v>
      </c>
      <c r="E32" s="39">
        <v>208.535</v>
      </c>
      <c r="F32" s="39">
        <v>0.66600000000000004</v>
      </c>
      <c r="G32" s="39">
        <v>383.95400000000001</v>
      </c>
      <c r="H32" s="34"/>
      <c r="I32" s="39">
        <v>31</v>
      </c>
      <c r="J32" s="39">
        <v>809.87300000000005</v>
      </c>
      <c r="K32" s="39">
        <v>155.64599999999999</v>
      </c>
      <c r="L32" s="39">
        <v>112.1</v>
      </c>
      <c r="M32" s="39">
        <v>202.6</v>
      </c>
      <c r="N32" s="39">
        <v>-85.710999999999999</v>
      </c>
      <c r="O32" s="39">
        <v>178.27699999999999</v>
      </c>
    </row>
    <row r="33" spans="1:15" ht="15.75" customHeight="1" x14ac:dyDescent="0.15">
      <c r="A33" s="39">
        <f t="shared" si="0"/>
        <v>32</v>
      </c>
      <c r="B33" s="39">
        <v>1674.0989999999999</v>
      </c>
      <c r="C33" s="39">
        <v>120.52500000000001</v>
      </c>
      <c r="D33" s="39">
        <v>38.19</v>
      </c>
      <c r="E33" s="39">
        <v>216.89400000000001</v>
      </c>
      <c r="F33" s="39">
        <v>28.72</v>
      </c>
      <c r="G33" s="39">
        <v>371.60899999999998</v>
      </c>
      <c r="H33" s="34"/>
      <c r="I33" s="39">
        <v>32</v>
      </c>
      <c r="J33" s="39">
        <v>711.10799999999995</v>
      </c>
      <c r="K33" s="39">
        <v>175.447</v>
      </c>
      <c r="L33" s="39">
        <v>144.4</v>
      </c>
      <c r="M33" s="39">
        <v>206.273</v>
      </c>
      <c r="N33" s="39">
        <v>-43.831000000000003</v>
      </c>
      <c r="O33" s="39">
        <v>154.024</v>
      </c>
    </row>
    <row r="34" spans="1:15" ht="15.75" customHeight="1" x14ac:dyDescent="0.15">
      <c r="A34" s="39">
        <f t="shared" si="0"/>
        <v>33</v>
      </c>
      <c r="B34" s="39">
        <v>1295.434</v>
      </c>
      <c r="C34" s="39">
        <v>208.87700000000001</v>
      </c>
      <c r="D34" s="39">
        <v>166</v>
      </c>
      <c r="E34" s="39">
        <v>230</v>
      </c>
      <c r="F34" s="39">
        <v>0</v>
      </c>
      <c r="G34" s="39">
        <v>285.714</v>
      </c>
      <c r="H34" s="34"/>
      <c r="I34" s="39">
        <v>33</v>
      </c>
      <c r="J34" s="39">
        <v>612.34299999999996</v>
      </c>
      <c r="K34" s="39">
        <v>177.14</v>
      </c>
      <c r="L34" s="39">
        <v>136.13300000000001</v>
      </c>
      <c r="M34" s="39">
        <v>217.53299999999999</v>
      </c>
      <c r="N34" s="39">
        <v>-1.909</v>
      </c>
      <c r="O34" s="39">
        <v>133.40700000000001</v>
      </c>
    </row>
    <row r="35" spans="1:15" ht="15.75" customHeight="1" x14ac:dyDescent="0.15">
      <c r="A35" s="39">
        <f t="shared" si="0"/>
        <v>34</v>
      </c>
      <c r="B35" s="39">
        <v>1833.537</v>
      </c>
      <c r="C35" s="39">
        <v>132.23699999999999</v>
      </c>
      <c r="D35" s="39">
        <v>38.878</v>
      </c>
      <c r="E35" s="39">
        <v>230.596</v>
      </c>
      <c r="F35" s="39">
        <v>15.859</v>
      </c>
      <c r="G35" s="39">
        <v>408.40199999999999</v>
      </c>
      <c r="H35" s="34"/>
      <c r="I35" s="39">
        <v>34</v>
      </c>
      <c r="J35" s="39">
        <v>632.096</v>
      </c>
      <c r="K35" s="39">
        <v>142.07300000000001</v>
      </c>
      <c r="L35" s="39">
        <v>108.548</v>
      </c>
      <c r="M35" s="39">
        <v>219.12899999999999</v>
      </c>
      <c r="N35" s="39">
        <v>-1.8480000000000001</v>
      </c>
      <c r="O35" s="39">
        <v>137.84899999999999</v>
      </c>
    </row>
    <row r="36" spans="1:15" ht="15.75" customHeight="1" x14ac:dyDescent="0.15">
      <c r="A36" s="39">
        <f t="shared" si="0"/>
        <v>35</v>
      </c>
      <c r="B36" s="39">
        <v>1992.9749999999999</v>
      </c>
      <c r="C36" s="39">
        <v>156.77000000000001</v>
      </c>
      <c r="D36" s="39">
        <v>77</v>
      </c>
      <c r="E36" s="39">
        <v>223</v>
      </c>
      <c r="F36" s="39">
        <v>0</v>
      </c>
      <c r="G36" s="39">
        <v>441.96300000000002</v>
      </c>
      <c r="H36" s="34"/>
      <c r="I36" s="39">
        <v>35</v>
      </c>
      <c r="J36" s="39">
        <v>869.13199999999995</v>
      </c>
      <c r="K36" s="39">
        <v>145.50700000000001</v>
      </c>
      <c r="L36" s="39">
        <v>81.716999999999999</v>
      </c>
      <c r="M36" s="39">
        <v>203.85499999999999</v>
      </c>
      <c r="N36" s="39">
        <v>-59.265000000000001</v>
      </c>
      <c r="O36" s="39">
        <v>191.31700000000001</v>
      </c>
    </row>
    <row r="37" spans="1:15" ht="15.75" customHeight="1" x14ac:dyDescent="0.15">
      <c r="A37" s="39">
        <f t="shared" si="0"/>
        <v>36</v>
      </c>
      <c r="B37" s="39">
        <v>1494.731</v>
      </c>
      <c r="C37" s="39">
        <v>83.3</v>
      </c>
      <c r="D37" s="39">
        <v>24.242999999999999</v>
      </c>
      <c r="E37" s="39">
        <v>171.02699999999999</v>
      </c>
      <c r="F37" s="39">
        <v>89.225999999999999</v>
      </c>
      <c r="G37" s="39">
        <v>330.38600000000002</v>
      </c>
      <c r="H37" s="34"/>
      <c r="I37" s="39">
        <v>36</v>
      </c>
      <c r="J37" s="39">
        <v>651.84900000000005</v>
      </c>
      <c r="K37" s="39">
        <v>138.76900000000001</v>
      </c>
      <c r="L37" s="39">
        <v>89.438000000000002</v>
      </c>
      <c r="M37" s="39">
        <v>182.25</v>
      </c>
      <c r="N37" s="39">
        <v>-3.5760000000000001</v>
      </c>
      <c r="O37" s="39">
        <v>142.499</v>
      </c>
    </row>
    <row r="38" spans="1:15" ht="15.75" customHeight="1" x14ac:dyDescent="0.15">
      <c r="A38" s="39">
        <f t="shared" si="0"/>
        <v>37</v>
      </c>
      <c r="B38" s="39">
        <v>2132.4830000000002</v>
      </c>
      <c r="C38" s="39">
        <v>172.81899999999999</v>
      </c>
      <c r="D38" s="39">
        <v>82.679000000000002</v>
      </c>
      <c r="E38" s="39">
        <v>214.92500000000001</v>
      </c>
      <c r="F38" s="39">
        <v>0.54100000000000004</v>
      </c>
      <c r="G38" s="39">
        <v>473.23399999999998</v>
      </c>
      <c r="H38" s="34"/>
      <c r="I38" s="39">
        <v>37</v>
      </c>
      <c r="J38" s="39">
        <v>572.83699999999999</v>
      </c>
      <c r="K38" s="39">
        <v>173.762</v>
      </c>
      <c r="L38" s="39">
        <v>136.357</v>
      </c>
      <c r="M38" s="39">
        <v>226.321</v>
      </c>
      <c r="N38" s="39">
        <v>-92.045000000000002</v>
      </c>
      <c r="O38" s="39">
        <v>124.523</v>
      </c>
    </row>
    <row r="39" spans="1:15" ht="15.75" customHeight="1" x14ac:dyDescent="0.15">
      <c r="A39" s="39">
        <f t="shared" si="0"/>
        <v>38</v>
      </c>
      <c r="B39" s="39">
        <v>1554.52</v>
      </c>
      <c r="C39" s="39">
        <v>186.67699999999999</v>
      </c>
      <c r="D39" s="39">
        <v>126.699</v>
      </c>
      <c r="E39" s="39">
        <v>218.60300000000001</v>
      </c>
      <c r="F39" s="39">
        <v>-22.218</v>
      </c>
      <c r="G39" s="39">
        <v>342.38400000000001</v>
      </c>
      <c r="H39" s="34"/>
      <c r="I39" s="39">
        <v>38</v>
      </c>
      <c r="J39" s="39">
        <v>691.35500000000002</v>
      </c>
      <c r="K39" s="39">
        <v>127.94</v>
      </c>
      <c r="L39" s="39">
        <v>64.793999999999997</v>
      </c>
      <c r="M39" s="39">
        <v>174.58799999999999</v>
      </c>
      <c r="N39" s="39">
        <v>8.3659999999999997</v>
      </c>
      <c r="O39" s="39">
        <v>152.73599999999999</v>
      </c>
    </row>
    <row r="40" spans="1:15" ht="15.75" customHeight="1" x14ac:dyDescent="0.15">
      <c r="A40" s="39">
        <f t="shared" si="0"/>
        <v>39</v>
      </c>
      <c r="B40" s="39">
        <v>1973.0450000000001</v>
      </c>
      <c r="C40" s="39">
        <v>114.502</v>
      </c>
      <c r="D40" s="39">
        <v>26.286000000000001</v>
      </c>
      <c r="E40" s="39">
        <v>238.46</v>
      </c>
      <c r="F40" s="39">
        <v>9.3670000000000009</v>
      </c>
      <c r="G40" s="39">
        <v>438.88600000000002</v>
      </c>
      <c r="H40" s="34"/>
      <c r="I40" s="39">
        <v>39</v>
      </c>
      <c r="J40" s="39">
        <v>533.33100000000002</v>
      </c>
      <c r="K40" s="39">
        <v>153.358</v>
      </c>
      <c r="L40" s="39">
        <v>86.846000000000004</v>
      </c>
      <c r="M40" s="39">
        <v>231.077</v>
      </c>
      <c r="N40" s="39">
        <v>-87.796999999999997</v>
      </c>
      <c r="O40" s="39">
        <v>115.64100000000001</v>
      </c>
    </row>
    <row r="41" spans="1:15" ht="15.75" customHeight="1" x14ac:dyDescent="0.15">
      <c r="A41" s="39">
        <f t="shared" si="0"/>
        <v>40</v>
      </c>
      <c r="B41" s="39">
        <v>1953.115</v>
      </c>
      <c r="C41" s="39">
        <v>176.47900000000001</v>
      </c>
      <c r="D41" s="39">
        <v>116.977</v>
      </c>
      <c r="E41" s="39">
        <v>224.078</v>
      </c>
      <c r="F41" s="39">
        <v>16.189</v>
      </c>
      <c r="G41" s="39">
        <v>432.32100000000003</v>
      </c>
      <c r="H41" s="34"/>
      <c r="I41" s="39">
        <v>40</v>
      </c>
      <c r="J41" s="39">
        <v>750.61400000000003</v>
      </c>
      <c r="K41" s="39">
        <v>134.613</v>
      </c>
      <c r="L41" s="39">
        <v>71.162000000000006</v>
      </c>
      <c r="M41" s="39">
        <v>206.37799999999999</v>
      </c>
      <c r="N41" s="39">
        <v>-1.548</v>
      </c>
      <c r="O41" s="39">
        <v>164.50399999999999</v>
      </c>
    </row>
    <row r="42" spans="1:15" ht="15.75" customHeight="1" x14ac:dyDescent="0.15">
      <c r="A42" s="39">
        <f t="shared" si="0"/>
        <v>41</v>
      </c>
      <c r="B42" s="39">
        <v>1614.31</v>
      </c>
      <c r="C42" s="39">
        <v>183.84100000000001</v>
      </c>
      <c r="D42" s="39">
        <v>81.212999999999994</v>
      </c>
      <c r="E42" s="39">
        <v>230.125</v>
      </c>
      <c r="F42" s="39">
        <v>-0.71599999999999997</v>
      </c>
      <c r="G42" s="39">
        <v>357.17</v>
      </c>
      <c r="H42" s="34"/>
      <c r="I42" s="39">
        <v>41</v>
      </c>
      <c r="J42" s="39">
        <v>632.096</v>
      </c>
      <c r="K42" s="39">
        <v>136.85599999999999</v>
      </c>
      <c r="L42" s="39">
        <v>70.884</v>
      </c>
      <c r="M42" s="39">
        <v>217.858</v>
      </c>
      <c r="N42" s="39">
        <v>26.565000000000001</v>
      </c>
      <c r="O42" s="39">
        <v>139.13300000000001</v>
      </c>
    </row>
    <row r="43" spans="1:15" ht="15.75" customHeight="1" x14ac:dyDescent="0.15">
      <c r="A43" s="39">
        <f t="shared" si="0"/>
        <v>42</v>
      </c>
      <c r="B43" s="39">
        <v>1634.239</v>
      </c>
      <c r="C43" s="39">
        <v>173.97200000000001</v>
      </c>
      <c r="D43" s="39">
        <v>72.682000000000002</v>
      </c>
      <c r="E43" s="39">
        <v>229.619</v>
      </c>
      <c r="F43" s="39">
        <v>7.8289999999999997</v>
      </c>
      <c r="G43" s="39">
        <v>360.50200000000001</v>
      </c>
      <c r="H43" s="34"/>
      <c r="I43" s="39">
        <v>42</v>
      </c>
      <c r="J43" s="39">
        <v>987.649</v>
      </c>
      <c r="K43" s="39">
        <v>150.82400000000001</v>
      </c>
      <c r="L43" s="39">
        <v>73.061000000000007</v>
      </c>
      <c r="M43" s="39">
        <v>248.93899999999999</v>
      </c>
      <c r="N43" s="39">
        <v>1.169</v>
      </c>
      <c r="O43" s="39">
        <v>217.82300000000001</v>
      </c>
    </row>
    <row r="44" spans="1:15" ht="15.75" customHeight="1" x14ac:dyDescent="0.15">
      <c r="A44" s="39">
        <f t="shared" si="0"/>
        <v>43</v>
      </c>
      <c r="B44" s="39">
        <v>1275.5039999999999</v>
      </c>
      <c r="C44" s="39">
        <v>195.39400000000001</v>
      </c>
      <c r="D44" s="39">
        <v>178.571</v>
      </c>
      <c r="E44" s="39">
        <v>211</v>
      </c>
      <c r="F44" s="39">
        <v>87.274000000000001</v>
      </c>
      <c r="G44" s="39">
        <v>281.56799999999998</v>
      </c>
      <c r="H44" s="34"/>
      <c r="I44" s="39">
        <v>43</v>
      </c>
      <c r="J44" s="39">
        <v>730.86099999999999</v>
      </c>
      <c r="K44" s="39">
        <v>137.459</v>
      </c>
      <c r="L44" s="39">
        <v>86.25</v>
      </c>
      <c r="M44" s="39">
        <v>176.5</v>
      </c>
      <c r="N44" s="39">
        <v>4.7640000000000002</v>
      </c>
      <c r="O44" s="39">
        <v>160.554</v>
      </c>
    </row>
    <row r="45" spans="1:15" ht="15.75" customHeight="1" x14ac:dyDescent="0.15">
      <c r="A45" s="39">
        <f t="shared" si="0"/>
        <v>44</v>
      </c>
      <c r="B45" s="39">
        <v>1813.607</v>
      </c>
      <c r="C45" s="39">
        <v>128.87799999999999</v>
      </c>
      <c r="D45" s="39">
        <v>36.883000000000003</v>
      </c>
      <c r="E45" s="39">
        <v>197.333</v>
      </c>
      <c r="F45" s="39">
        <v>9.5670000000000002</v>
      </c>
      <c r="G45" s="39">
        <v>402.92399999999998</v>
      </c>
      <c r="H45" s="34"/>
      <c r="I45" s="39">
        <v>44</v>
      </c>
      <c r="J45" s="39">
        <v>553.08399999999995</v>
      </c>
      <c r="K45" s="39">
        <v>167.24600000000001</v>
      </c>
      <c r="L45" s="39">
        <v>129.58000000000001</v>
      </c>
      <c r="M45" s="39">
        <v>219.08600000000001</v>
      </c>
      <c r="N45" s="39">
        <v>72.897000000000006</v>
      </c>
      <c r="O45" s="39">
        <v>120.902</v>
      </c>
    </row>
    <row r="46" spans="1:15" ht="15.75" customHeight="1" x14ac:dyDescent="0.15">
      <c r="A46" s="39">
        <f t="shared" si="0"/>
        <v>45</v>
      </c>
      <c r="B46" s="39">
        <v>1534.5909999999999</v>
      </c>
      <c r="C46" s="39">
        <v>188.13300000000001</v>
      </c>
      <c r="D46" s="39">
        <v>90.736999999999995</v>
      </c>
      <c r="E46" s="39">
        <v>235.5</v>
      </c>
      <c r="F46" s="39">
        <v>-2.2610000000000001</v>
      </c>
      <c r="G46" s="39">
        <v>339.54899999999998</v>
      </c>
      <c r="H46" s="34"/>
      <c r="I46" s="39">
        <v>45</v>
      </c>
      <c r="J46" s="39">
        <v>711.10799999999995</v>
      </c>
      <c r="K46" s="39">
        <v>158.75700000000001</v>
      </c>
      <c r="L46" s="39">
        <v>109.343</v>
      </c>
      <c r="M46" s="39">
        <v>198.34299999999999</v>
      </c>
      <c r="N46" s="39">
        <v>-83.48</v>
      </c>
      <c r="O46" s="39">
        <v>156.56800000000001</v>
      </c>
    </row>
    <row r="47" spans="1:15" ht="15.75" customHeight="1" x14ac:dyDescent="0.15">
      <c r="A47" s="39">
        <f t="shared" si="0"/>
        <v>46</v>
      </c>
      <c r="B47" s="39">
        <v>1933.1859999999999</v>
      </c>
      <c r="C47" s="39">
        <v>197.28899999999999</v>
      </c>
      <c r="D47" s="39">
        <v>157.167</v>
      </c>
      <c r="E47" s="39">
        <v>232.60400000000001</v>
      </c>
      <c r="F47" s="39">
        <v>0.59699999999999998</v>
      </c>
      <c r="G47" s="39">
        <v>428.59399999999999</v>
      </c>
      <c r="H47" s="34"/>
      <c r="I47" s="39">
        <v>46</v>
      </c>
      <c r="J47" s="39">
        <v>612.34299999999996</v>
      </c>
      <c r="K47" s="39">
        <v>132.23400000000001</v>
      </c>
      <c r="L47" s="39">
        <v>95.6</v>
      </c>
      <c r="M47" s="39">
        <v>190.733</v>
      </c>
      <c r="N47" s="39">
        <v>88.090999999999994</v>
      </c>
      <c r="O47" s="39">
        <v>133.40700000000001</v>
      </c>
    </row>
    <row r="48" spans="1:15" ht="15.75" customHeight="1" x14ac:dyDescent="0.15">
      <c r="A48" s="39">
        <f t="shared" si="0"/>
        <v>47</v>
      </c>
      <c r="B48" s="39">
        <v>1175.855</v>
      </c>
      <c r="C48" s="39">
        <v>146.447</v>
      </c>
      <c r="D48" s="39">
        <v>87.897000000000006</v>
      </c>
      <c r="E48" s="39">
        <v>183.58600000000001</v>
      </c>
      <c r="F48" s="39">
        <v>90.988</v>
      </c>
      <c r="G48" s="39">
        <v>258.96600000000001</v>
      </c>
      <c r="H48" s="34"/>
      <c r="I48" s="39">
        <v>47</v>
      </c>
      <c r="J48" s="39">
        <v>849.37900000000002</v>
      </c>
      <c r="K48" s="39">
        <v>147.55799999999999</v>
      </c>
      <c r="L48" s="39">
        <v>76</v>
      </c>
      <c r="M48" s="39">
        <v>208</v>
      </c>
      <c r="N48" s="39">
        <v>90</v>
      </c>
      <c r="O48" s="39">
        <v>186.666</v>
      </c>
    </row>
    <row r="49" spans="1:15" ht="15.75" customHeight="1" x14ac:dyDescent="0.15">
      <c r="A49" s="39">
        <f t="shared" si="0"/>
        <v>48</v>
      </c>
      <c r="B49" s="39">
        <v>2012.905</v>
      </c>
      <c r="C49" s="39">
        <v>122.37</v>
      </c>
      <c r="D49" s="39">
        <v>33.03</v>
      </c>
      <c r="E49" s="39">
        <v>215.34</v>
      </c>
      <c r="F49" s="39">
        <v>0.57299999999999995</v>
      </c>
      <c r="G49" s="39">
        <v>446.45</v>
      </c>
      <c r="H49" s="34"/>
      <c r="I49" s="39">
        <v>48</v>
      </c>
      <c r="J49" s="39">
        <v>553.08399999999995</v>
      </c>
      <c r="K49" s="39">
        <v>150.07900000000001</v>
      </c>
      <c r="L49" s="39">
        <v>116.63</v>
      </c>
      <c r="M49" s="39">
        <v>207.63</v>
      </c>
      <c r="N49" s="39">
        <v>79.509</v>
      </c>
      <c r="O49" s="39">
        <v>122.04</v>
      </c>
    </row>
    <row r="50" spans="1:15" ht="15.75" customHeight="1" x14ac:dyDescent="0.15">
      <c r="A50" s="39">
        <f t="shared" si="0"/>
        <v>49</v>
      </c>
      <c r="B50" s="39">
        <v>2012.905</v>
      </c>
      <c r="C50" s="39">
        <v>163.684</v>
      </c>
      <c r="D50" s="39">
        <v>76.400000000000006</v>
      </c>
      <c r="E50" s="39">
        <v>213.32</v>
      </c>
      <c r="F50" s="39">
        <v>-0.57299999999999995</v>
      </c>
      <c r="G50" s="39">
        <v>446.45</v>
      </c>
      <c r="H50" s="34"/>
      <c r="I50" s="39">
        <v>49</v>
      </c>
      <c r="J50" s="39">
        <v>849.37900000000002</v>
      </c>
      <c r="K50" s="39">
        <v>143.322</v>
      </c>
      <c r="L50" s="39">
        <v>93.605000000000004</v>
      </c>
      <c r="M50" s="39">
        <v>190.977</v>
      </c>
      <c r="N50" s="39">
        <v>76.293000000000006</v>
      </c>
      <c r="O50" s="39">
        <v>187.56399999999999</v>
      </c>
    </row>
    <row r="51" spans="1:15" ht="15.75" customHeight="1" x14ac:dyDescent="0.15">
      <c r="A51" s="39">
        <f t="shared" si="0"/>
        <v>50</v>
      </c>
      <c r="B51" s="39">
        <v>1793.6769999999999</v>
      </c>
      <c r="C51" s="39">
        <v>130.5</v>
      </c>
      <c r="D51" s="39">
        <v>32.338999999999999</v>
      </c>
      <c r="E51" s="39">
        <v>229.61099999999999</v>
      </c>
      <c r="F51" s="39">
        <v>21.681999999999999</v>
      </c>
      <c r="G51" s="39">
        <v>398.74700000000001</v>
      </c>
      <c r="H51" s="34"/>
      <c r="I51" s="39">
        <v>50</v>
      </c>
      <c r="J51" s="39">
        <v>829.62599999999998</v>
      </c>
      <c r="K51" s="39">
        <v>192.761</v>
      </c>
      <c r="L51" s="39">
        <v>147.29300000000001</v>
      </c>
      <c r="M51" s="39">
        <v>255</v>
      </c>
      <c r="N51" s="39">
        <v>83.046999999999997</v>
      </c>
      <c r="O51" s="39">
        <v>183.572</v>
      </c>
    </row>
    <row r="52" spans="1:15" ht="15.75" customHeight="1" x14ac:dyDescent="0.15">
      <c r="A52" s="39">
        <f t="shared" si="0"/>
        <v>51</v>
      </c>
      <c r="B52" s="39">
        <v>2132.4830000000002</v>
      </c>
      <c r="C52" s="39">
        <v>172.79400000000001</v>
      </c>
      <c r="D52" s="39">
        <v>72</v>
      </c>
      <c r="E52" s="39">
        <v>221</v>
      </c>
      <c r="F52" s="39">
        <v>0</v>
      </c>
      <c r="G52" s="39">
        <v>473.21300000000002</v>
      </c>
      <c r="H52" s="34"/>
      <c r="I52" s="39">
        <v>51</v>
      </c>
      <c r="J52" s="39">
        <v>967.89599999999996</v>
      </c>
      <c r="K52" s="39">
        <v>163.90799999999999</v>
      </c>
      <c r="L52" s="39">
        <v>112</v>
      </c>
      <c r="M52" s="39">
        <v>247</v>
      </c>
      <c r="N52" s="39">
        <v>67.751000000000005</v>
      </c>
      <c r="O52" s="39">
        <v>211.286</v>
      </c>
    </row>
    <row r="53" spans="1:15" ht="15.75" customHeight="1" x14ac:dyDescent="0.15">
      <c r="A53" s="39">
        <f t="shared" si="0"/>
        <v>52</v>
      </c>
      <c r="B53" s="39">
        <v>1614.31</v>
      </c>
      <c r="C53" s="39">
        <v>167.70400000000001</v>
      </c>
      <c r="D53" s="39">
        <v>104</v>
      </c>
      <c r="E53" s="39">
        <v>213</v>
      </c>
      <c r="F53" s="39">
        <v>0</v>
      </c>
      <c r="G53" s="39">
        <v>357.142</v>
      </c>
      <c r="H53" s="34"/>
      <c r="I53" s="39">
        <v>52</v>
      </c>
      <c r="J53" s="39">
        <v>987.649</v>
      </c>
      <c r="K53" s="39">
        <v>192.50899999999999</v>
      </c>
      <c r="L53" s="39">
        <v>135.63999999999999</v>
      </c>
      <c r="M53" s="39">
        <v>241.35400000000001</v>
      </c>
      <c r="N53" s="39">
        <v>36.634</v>
      </c>
      <c r="O53" s="39">
        <v>216.001</v>
      </c>
    </row>
    <row r="54" spans="1:15" ht="15.75" customHeight="1" x14ac:dyDescent="0.15">
      <c r="A54" s="39">
        <f t="shared" si="0"/>
        <v>53</v>
      </c>
      <c r="B54" s="39">
        <v>1534.5909999999999</v>
      </c>
      <c r="C54" s="39">
        <v>169.07599999999999</v>
      </c>
      <c r="D54" s="39">
        <v>88</v>
      </c>
      <c r="E54" s="39">
        <v>225.89500000000001</v>
      </c>
      <c r="F54" s="39">
        <v>0.754</v>
      </c>
      <c r="G54" s="39">
        <v>339.31400000000002</v>
      </c>
      <c r="H54" s="34"/>
      <c r="I54" s="39">
        <v>53</v>
      </c>
      <c r="J54" s="39">
        <v>296.29500000000002</v>
      </c>
      <c r="K54" s="39">
        <v>152.13300000000001</v>
      </c>
      <c r="L54" s="39">
        <v>115</v>
      </c>
      <c r="M54" s="39">
        <v>211</v>
      </c>
      <c r="N54" s="39">
        <v>90</v>
      </c>
      <c r="O54" s="39">
        <v>62.222000000000001</v>
      </c>
    </row>
    <row r="55" spans="1:15" ht="15.75" customHeight="1" x14ac:dyDescent="0.15">
      <c r="A55" s="39">
        <f t="shared" si="0"/>
        <v>54</v>
      </c>
      <c r="B55" s="39">
        <v>1873.396</v>
      </c>
      <c r="C55" s="39">
        <v>151.88499999999999</v>
      </c>
      <c r="D55" s="39">
        <v>29.71</v>
      </c>
      <c r="E55" s="39">
        <v>231.226</v>
      </c>
      <c r="F55" s="39">
        <v>2.4630000000000001</v>
      </c>
      <c r="G55" s="39">
        <v>415.56099999999998</v>
      </c>
      <c r="H55" s="34"/>
      <c r="I55" s="39">
        <v>54</v>
      </c>
      <c r="J55" s="39">
        <v>513.57799999999997</v>
      </c>
      <c r="K55" s="39">
        <v>166.73400000000001</v>
      </c>
      <c r="L55" s="39">
        <v>135.952</v>
      </c>
      <c r="M55" s="39">
        <v>230</v>
      </c>
      <c r="N55" s="39">
        <v>48.18</v>
      </c>
      <c r="O55" s="39">
        <v>113.31100000000001</v>
      </c>
    </row>
    <row r="56" spans="1:15" ht="15.75" customHeight="1" x14ac:dyDescent="0.15">
      <c r="A56" s="39">
        <f t="shared" si="0"/>
        <v>55</v>
      </c>
      <c r="B56" s="39">
        <v>1494.731</v>
      </c>
      <c r="C56" s="39">
        <v>162.74700000000001</v>
      </c>
      <c r="D56" s="39">
        <v>50.125999999999998</v>
      </c>
      <c r="E56" s="39">
        <v>212.73099999999999</v>
      </c>
      <c r="F56" s="39">
        <v>43.898000000000003</v>
      </c>
      <c r="G56" s="39">
        <v>328.35899999999998</v>
      </c>
      <c r="H56" s="34"/>
      <c r="I56" s="39">
        <v>55</v>
      </c>
      <c r="J56" s="39">
        <v>533.33100000000002</v>
      </c>
      <c r="K56" s="39">
        <v>124.02500000000001</v>
      </c>
      <c r="L56" s="39">
        <v>79.852000000000004</v>
      </c>
      <c r="M56" s="39">
        <v>167.53800000000001</v>
      </c>
      <c r="N56" s="39">
        <v>49.634999999999998</v>
      </c>
      <c r="O56" s="39">
        <v>116.661</v>
      </c>
    </row>
    <row r="57" spans="1:15" ht="15.75" customHeight="1" x14ac:dyDescent="0.15">
      <c r="A57" s="39">
        <f t="shared" si="0"/>
        <v>56</v>
      </c>
      <c r="B57" s="39">
        <v>1933.1859999999999</v>
      </c>
      <c r="C57" s="39">
        <v>118.608</v>
      </c>
      <c r="D57" s="39">
        <v>31.181999999999999</v>
      </c>
      <c r="E57" s="39">
        <v>205.834</v>
      </c>
      <c r="F57" s="39">
        <v>27.896999999999998</v>
      </c>
      <c r="G57" s="39">
        <v>429.36</v>
      </c>
      <c r="H57" s="34"/>
      <c r="I57" s="39">
        <v>56</v>
      </c>
      <c r="J57" s="39">
        <v>809.87300000000005</v>
      </c>
      <c r="K57" s="39">
        <v>190.96899999999999</v>
      </c>
      <c r="L57" s="39">
        <v>126.43</v>
      </c>
      <c r="M57" s="39">
        <v>249.51900000000001</v>
      </c>
      <c r="N57" s="39">
        <v>79.823999999999998</v>
      </c>
      <c r="O57" s="39">
        <v>176.10300000000001</v>
      </c>
    </row>
    <row r="58" spans="1:15" ht="15.75" customHeight="1" x14ac:dyDescent="0.15">
      <c r="A58" s="39">
        <f t="shared" si="0"/>
        <v>57</v>
      </c>
      <c r="B58" s="39">
        <v>2411.4989999999998</v>
      </c>
      <c r="C58" s="39">
        <v>130.595</v>
      </c>
      <c r="D58" s="39">
        <v>11</v>
      </c>
      <c r="E58" s="39">
        <v>217</v>
      </c>
      <c r="F58" s="39">
        <v>0</v>
      </c>
      <c r="G58" s="39">
        <v>535.71299999999997</v>
      </c>
      <c r="H58" s="34"/>
      <c r="I58" s="39">
        <v>57</v>
      </c>
      <c r="J58" s="39">
        <v>770.36699999999996</v>
      </c>
      <c r="K58" s="39">
        <v>147.32499999999999</v>
      </c>
      <c r="L58" s="39">
        <v>71.525999999999996</v>
      </c>
      <c r="M58" s="39">
        <v>222</v>
      </c>
      <c r="N58" s="39">
        <v>83.991</v>
      </c>
      <c r="O58" s="39">
        <v>169.822</v>
      </c>
    </row>
    <row r="59" spans="1:15" ht="15.75" customHeight="1" x14ac:dyDescent="0.15">
      <c r="A59" s="39">
        <f t="shared" si="0"/>
        <v>58</v>
      </c>
      <c r="B59" s="39">
        <v>2969.5320000000002</v>
      </c>
      <c r="C59" s="39">
        <v>142.822</v>
      </c>
      <c r="D59" s="39">
        <v>54.703000000000003</v>
      </c>
      <c r="E59" s="39">
        <v>223.56800000000001</v>
      </c>
      <c r="F59" s="39">
        <v>-0.77400000000000002</v>
      </c>
      <c r="G59" s="39">
        <v>660.77300000000002</v>
      </c>
      <c r="H59" s="34"/>
      <c r="I59" s="39">
        <v>58</v>
      </c>
      <c r="J59" s="39">
        <v>1046.9079999999999</v>
      </c>
      <c r="K59" s="39">
        <v>164.43899999999999</v>
      </c>
      <c r="L59" s="39">
        <v>120.876</v>
      </c>
      <c r="M59" s="39">
        <v>236.72800000000001</v>
      </c>
      <c r="N59" s="39">
        <v>54.462000000000003</v>
      </c>
      <c r="O59" s="39">
        <v>229.39500000000001</v>
      </c>
    </row>
    <row r="60" spans="1:15" ht="15.75" customHeight="1" x14ac:dyDescent="0.15">
      <c r="A60" s="39">
        <f t="shared" si="0"/>
        <v>59</v>
      </c>
      <c r="B60" s="39">
        <v>3268.4789999999998</v>
      </c>
      <c r="C60" s="39">
        <v>148.905</v>
      </c>
      <c r="D60" s="39">
        <v>34.374000000000002</v>
      </c>
      <c r="E60" s="39">
        <v>229.34399999999999</v>
      </c>
      <c r="F60" s="39">
        <v>-1.054</v>
      </c>
      <c r="G60" s="39">
        <v>727.8</v>
      </c>
      <c r="H60" s="34"/>
      <c r="I60" s="39">
        <v>59</v>
      </c>
      <c r="J60" s="39">
        <v>395.06</v>
      </c>
      <c r="K60" s="39">
        <v>181.11099999999999</v>
      </c>
      <c r="L60" s="39">
        <v>147.84200000000001</v>
      </c>
      <c r="M60" s="39">
        <v>232</v>
      </c>
      <c r="N60" s="39">
        <v>32.005000000000003</v>
      </c>
      <c r="O60" s="39">
        <v>83.856999999999999</v>
      </c>
    </row>
    <row r="61" spans="1:15" ht="15.75" customHeight="1" x14ac:dyDescent="0.15">
      <c r="A61" s="39">
        <f t="shared" si="0"/>
        <v>60</v>
      </c>
      <c r="B61" s="39">
        <v>1375.153</v>
      </c>
      <c r="C61" s="39">
        <v>163.899</v>
      </c>
      <c r="D61" s="39">
        <v>78</v>
      </c>
      <c r="E61" s="39">
        <v>216</v>
      </c>
      <c r="F61" s="39">
        <v>0</v>
      </c>
      <c r="G61" s="39">
        <v>303.57100000000003</v>
      </c>
      <c r="H61" s="34"/>
      <c r="I61" s="39">
        <v>60</v>
      </c>
      <c r="J61" s="39">
        <v>454.31900000000002</v>
      </c>
      <c r="K61" s="39">
        <v>140.96899999999999</v>
      </c>
      <c r="L61" s="39">
        <v>104.372</v>
      </c>
      <c r="M61" s="39">
        <v>199</v>
      </c>
      <c r="N61" s="39">
        <v>114.22799999999999</v>
      </c>
      <c r="O61" s="39">
        <v>97.474000000000004</v>
      </c>
    </row>
    <row r="62" spans="1:15" ht="15.75" customHeight="1" x14ac:dyDescent="0.15">
      <c r="A62" s="39">
        <f t="shared" si="0"/>
        <v>61</v>
      </c>
      <c r="B62" s="39">
        <v>2670.5859999999998</v>
      </c>
      <c r="C62" s="39">
        <v>184.297</v>
      </c>
      <c r="D62" s="39">
        <v>37.631999999999998</v>
      </c>
      <c r="E62" s="39">
        <v>222.84200000000001</v>
      </c>
      <c r="F62" s="39">
        <v>3.0129999999999999</v>
      </c>
      <c r="G62" s="39">
        <v>594.57000000000005</v>
      </c>
      <c r="H62" s="34"/>
      <c r="I62" s="39">
        <v>61</v>
      </c>
      <c r="J62" s="39">
        <v>592.59</v>
      </c>
      <c r="K62" s="39">
        <v>187.316</v>
      </c>
      <c r="L62" s="39">
        <v>125.596</v>
      </c>
      <c r="M62" s="39">
        <v>237.35900000000001</v>
      </c>
      <c r="N62" s="39">
        <v>26.565000000000001</v>
      </c>
      <c r="O62" s="39">
        <v>129.19499999999999</v>
      </c>
    </row>
    <row r="63" spans="1:15" ht="15.75" customHeight="1" x14ac:dyDescent="0.15">
      <c r="A63" s="39">
        <f t="shared" si="0"/>
        <v>62</v>
      </c>
      <c r="B63" s="39">
        <v>1195.7850000000001</v>
      </c>
      <c r="C63" s="39">
        <v>146.4</v>
      </c>
      <c r="D63" s="39">
        <v>85</v>
      </c>
      <c r="E63" s="39">
        <v>215</v>
      </c>
      <c r="F63" s="39">
        <v>90</v>
      </c>
      <c r="G63" s="39">
        <v>263.392</v>
      </c>
      <c r="H63" s="34"/>
      <c r="I63" s="39">
        <v>62</v>
      </c>
      <c r="J63" s="39">
        <v>829.62599999999998</v>
      </c>
      <c r="K63" s="39">
        <v>175.44900000000001</v>
      </c>
      <c r="L63" s="39">
        <v>127.116</v>
      </c>
      <c r="M63" s="39">
        <v>248.00299999999999</v>
      </c>
      <c r="N63" s="39">
        <v>36.027000000000001</v>
      </c>
      <c r="O63" s="39">
        <v>181.352</v>
      </c>
    </row>
    <row r="64" spans="1:15" ht="15.75" customHeight="1" x14ac:dyDescent="0.15">
      <c r="A64" s="39">
        <f t="shared" si="0"/>
        <v>63</v>
      </c>
      <c r="B64" s="39">
        <v>996.48699999999997</v>
      </c>
      <c r="C64" s="39">
        <v>129.04</v>
      </c>
      <c r="D64" s="39">
        <v>61.143000000000001</v>
      </c>
      <c r="E64" s="39">
        <v>192</v>
      </c>
      <c r="F64" s="39">
        <v>-1.169</v>
      </c>
      <c r="G64" s="39">
        <v>218.79499999999999</v>
      </c>
      <c r="H64" s="34"/>
      <c r="I64" s="39">
        <v>63</v>
      </c>
      <c r="J64" s="39">
        <v>651.84900000000005</v>
      </c>
      <c r="K64" s="39">
        <v>155.26</v>
      </c>
      <c r="L64" s="39">
        <v>119</v>
      </c>
      <c r="M64" s="39">
        <v>215</v>
      </c>
      <c r="N64" s="39">
        <v>56.31</v>
      </c>
      <c r="O64" s="39">
        <v>144.22200000000001</v>
      </c>
    </row>
    <row r="65" spans="1:15" ht="15.75" customHeight="1" x14ac:dyDescent="0.15">
      <c r="A65" s="39">
        <f t="shared" si="0"/>
        <v>64</v>
      </c>
      <c r="B65" s="39">
        <v>1833.537</v>
      </c>
      <c r="C65" s="39">
        <v>137.05000000000001</v>
      </c>
      <c r="D65" s="39">
        <v>30.509</v>
      </c>
      <c r="E65" s="39">
        <v>225.876</v>
      </c>
      <c r="F65" s="39">
        <v>15.255000000000001</v>
      </c>
      <c r="G65" s="39">
        <v>407.20400000000001</v>
      </c>
      <c r="H65" s="34"/>
      <c r="I65" s="39">
        <v>64</v>
      </c>
      <c r="J65" s="39">
        <v>809.87300000000005</v>
      </c>
      <c r="K65" s="39">
        <v>179.56800000000001</v>
      </c>
      <c r="L65" s="39">
        <v>110.37</v>
      </c>
      <c r="M65" s="39">
        <v>233</v>
      </c>
      <c r="N65" s="39">
        <v>-58.298999999999999</v>
      </c>
      <c r="O65" s="39">
        <v>177.61099999999999</v>
      </c>
    </row>
    <row r="66" spans="1:15" ht="15.75" customHeight="1" x14ac:dyDescent="0.15">
      <c r="A66" s="39">
        <f t="shared" si="0"/>
        <v>65</v>
      </c>
      <c r="B66" s="39">
        <v>1554.52</v>
      </c>
      <c r="C66" s="39">
        <v>130.154</v>
      </c>
      <c r="D66" s="39">
        <v>37</v>
      </c>
      <c r="E66" s="39">
        <v>229</v>
      </c>
      <c r="F66" s="39">
        <v>0</v>
      </c>
      <c r="G66" s="39">
        <v>343.74900000000002</v>
      </c>
      <c r="H66" s="34"/>
      <c r="I66" s="39">
        <v>65</v>
      </c>
      <c r="J66" s="39">
        <v>888.88400000000001</v>
      </c>
      <c r="K66" s="39">
        <v>183.55600000000001</v>
      </c>
      <c r="L66" s="39">
        <v>126.02500000000001</v>
      </c>
      <c r="M66" s="39">
        <v>248.113</v>
      </c>
      <c r="N66" s="39">
        <v>69.905000000000001</v>
      </c>
      <c r="O66" s="39">
        <v>194.03399999999999</v>
      </c>
    </row>
    <row r="67" spans="1:15" ht="15.75" customHeight="1" x14ac:dyDescent="0.15">
      <c r="A67" s="39">
        <f t="shared" si="0"/>
        <v>66</v>
      </c>
      <c r="B67" s="39">
        <v>3188.76</v>
      </c>
      <c r="C67" s="39">
        <v>139.947</v>
      </c>
      <c r="D67" s="39">
        <v>10.849</v>
      </c>
      <c r="E67" s="39">
        <v>229.434</v>
      </c>
      <c r="F67" s="39">
        <v>-1.081</v>
      </c>
      <c r="G67" s="39">
        <v>709.94600000000003</v>
      </c>
      <c r="H67" s="34"/>
      <c r="I67" s="39">
        <v>66</v>
      </c>
      <c r="J67" s="39">
        <v>849.37900000000002</v>
      </c>
      <c r="K67" s="39">
        <v>175.75299999999999</v>
      </c>
      <c r="L67" s="39">
        <v>111</v>
      </c>
      <c r="M67" s="39">
        <v>235.714</v>
      </c>
      <c r="N67" s="39">
        <v>34.439</v>
      </c>
      <c r="O67" s="39">
        <v>188.614</v>
      </c>
    </row>
    <row r="68" spans="1:15" ht="15.75" customHeight="1" x14ac:dyDescent="0.15">
      <c r="A68" s="39">
        <f t="shared" si="0"/>
        <v>67</v>
      </c>
      <c r="B68" s="39">
        <v>2271.991</v>
      </c>
      <c r="C68" s="39">
        <v>152.70099999999999</v>
      </c>
      <c r="D68" s="39">
        <v>38.664000000000001</v>
      </c>
      <c r="E68" s="39">
        <v>227.292</v>
      </c>
      <c r="F68" s="39">
        <v>4.05</v>
      </c>
      <c r="G68" s="39">
        <v>505.726</v>
      </c>
      <c r="H68" s="34"/>
      <c r="I68" s="39">
        <v>67</v>
      </c>
      <c r="J68" s="39">
        <v>632.096</v>
      </c>
      <c r="K68" s="39">
        <v>180.27699999999999</v>
      </c>
      <c r="L68" s="39">
        <v>110.968</v>
      </c>
      <c r="M68" s="39">
        <v>255</v>
      </c>
      <c r="N68" s="39">
        <v>91.847999999999999</v>
      </c>
      <c r="O68" s="39">
        <v>137.84899999999999</v>
      </c>
    </row>
    <row r="69" spans="1:15" ht="15.75" customHeight="1" x14ac:dyDescent="0.15">
      <c r="A69" s="39">
        <f t="shared" si="0"/>
        <v>68</v>
      </c>
      <c r="B69" s="39">
        <v>1634.239</v>
      </c>
      <c r="C69" s="39">
        <v>149.35900000000001</v>
      </c>
      <c r="D69" s="39">
        <v>58.557000000000002</v>
      </c>
      <c r="E69" s="39">
        <v>214.429</v>
      </c>
      <c r="F69" s="39">
        <v>-33.887</v>
      </c>
      <c r="G69" s="39">
        <v>360.30900000000003</v>
      </c>
      <c r="H69" s="34"/>
      <c r="I69" s="39">
        <v>68</v>
      </c>
      <c r="J69" s="39">
        <v>908.63699999999994</v>
      </c>
      <c r="K69" s="39">
        <v>168.87200000000001</v>
      </c>
      <c r="L69" s="39">
        <v>109.06699999999999</v>
      </c>
      <c r="M69" s="39">
        <v>247</v>
      </c>
      <c r="N69" s="39">
        <v>86.186000000000007</v>
      </c>
      <c r="O69" s="39">
        <v>200.44300000000001</v>
      </c>
    </row>
    <row r="70" spans="1:15" ht="15.75" customHeight="1" x14ac:dyDescent="0.15">
      <c r="A70" s="39">
        <f t="shared" si="0"/>
        <v>69</v>
      </c>
      <c r="B70" s="39">
        <v>2391.5700000000002</v>
      </c>
      <c r="C70" s="39">
        <v>150.32499999999999</v>
      </c>
      <c r="D70" s="39">
        <v>17</v>
      </c>
      <c r="E70" s="39">
        <v>225</v>
      </c>
      <c r="F70" s="39">
        <v>0</v>
      </c>
      <c r="G70" s="39">
        <v>531.24900000000002</v>
      </c>
      <c r="H70" s="34"/>
      <c r="I70" s="39">
        <v>69</v>
      </c>
      <c r="J70" s="39">
        <v>1007.402</v>
      </c>
      <c r="K70" s="39">
        <v>161.72499999999999</v>
      </c>
      <c r="L70" s="39">
        <v>94</v>
      </c>
      <c r="M70" s="39">
        <v>255</v>
      </c>
      <c r="N70" s="39">
        <v>90</v>
      </c>
      <c r="O70" s="39">
        <v>222.22200000000001</v>
      </c>
    </row>
    <row r="71" spans="1:15" ht="15.75" customHeight="1" x14ac:dyDescent="0.15">
      <c r="A71" s="39">
        <f t="shared" si="0"/>
        <v>70</v>
      </c>
      <c r="B71" s="39">
        <v>2192.2719999999999</v>
      </c>
      <c r="C71" s="39">
        <v>168.73599999999999</v>
      </c>
      <c r="D71" s="39">
        <v>80.350999999999999</v>
      </c>
      <c r="E71" s="39">
        <v>226.12</v>
      </c>
      <c r="F71" s="39">
        <v>-18.768000000000001</v>
      </c>
      <c r="G71" s="39">
        <v>485.642</v>
      </c>
      <c r="H71" s="34"/>
      <c r="I71" s="39">
        <v>70</v>
      </c>
      <c r="J71" s="39">
        <v>375.30700000000002</v>
      </c>
      <c r="K71" s="39">
        <v>143.982</v>
      </c>
      <c r="L71" s="39">
        <v>111</v>
      </c>
      <c r="M71" s="39">
        <v>191.55600000000001</v>
      </c>
      <c r="N71" s="39">
        <v>83.66</v>
      </c>
      <c r="O71" s="39">
        <v>80.492000000000004</v>
      </c>
    </row>
    <row r="72" spans="1:15" ht="15.75" customHeight="1" x14ac:dyDescent="0.15">
      <c r="A72" s="39">
        <f t="shared" si="0"/>
        <v>71</v>
      </c>
      <c r="B72" s="39">
        <v>1135.9960000000001</v>
      </c>
      <c r="C72" s="39">
        <v>185.53800000000001</v>
      </c>
      <c r="D72" s="39">
        <v>113.375</v>
      </c>
      <c r="E72" s="39">
        <v>238.536</v>
      </c>
      <c r="F72" s="39">
        <v>5.1020000000000003</v>
      </c>
      <c r="G72" s="39">
        <v>250.994</v>
      </c>
      <c r="H72" s="34"/>
      <c r="I72" s="39">
        <v>71</v>
      </c>
      <c r="J72" s="39">
        <v>809.87300000000005</v>
      </c>
      <c r="K72" s="39">
        <v>179.44800000000001</v>
      </c>
      <c r="L72" s="39">
        <v>91.52</v>
      </c>
      <c r="M72" s="39">
        <v>226</v>
      </c>
      <c r="N72" s="39">
        <v>100.176</v>
      </c>
      <c r="O72" s="39">
        <v>176.10300000000001</v>
      </c>
    </row>
    <row r="73" spans="1:15" ht="15.75" customHeight="1" x14ac:dyDescent="0.15">
      <c r="A73" s="39">
        <f t="shared" si="0"/>
        <v>72</v>
      </c>
      <c r="B73" s="39">
        <v>757.33</v>
      </c>
      <c r="C73" s="39">
        <v>106.232</v>
      </c>
      <c r="D73" s="39">
        <v>56.73</v>
      </c>
      <c r="E73" s="39">
        <v>190</v>
      </c>
      <c r="F73" s="39">
        <v>-88.451999999999998</v>
      </c>
      <c r="G73" s="39">
        <v>165.238</v>
      </c>
      <c r="H73" s="34"/>
      <c r="I73" s="39">
        <v>72</v>
      </c>
      <c r="J73" s="39">
        <v>632.096</v>
      </c>
      <c r="K73" s="39">
        <v>163.28100000000001</v>
      </c>
      <c r="L73" s="39">
        <v>107.997</v>
      </c>
      <c r="M73" s="39">
        <v>202.49299999999999</v>
      </c>
      <c r="N73" s="39">
        <v>112.479</v>
      </c>
      <c r="O73" s="39">
        <v>139.48699999999999</v>
      </c>
    </row>
    <row r="74" spans="1:15" ht="15.75" customHeight="1" x14ac:dyDescent="0.15">
      <c r="A74" s="39">
        <f t="shared" si="0"/>
        <v>73</v>
      </c>
      <c r="B74" s="39">
        <v>1833.537</v>
      </c>
      <c r="C74" s="39">
        <v>128.09100000000001</v>
      </c>
      <c r="D74" s="39">
        <v>17.22</v>
      </c>
      <c r="E74" s="39">
        <v>203.82400000000001</v>
      </c>
      <c r="F74" s="39">
        <v>1.8879999999999999</v>
      </c>
      <c r="G74" s="39">
        <v>406.47</v>
      </c>
      <c r="H74" s="34"/>
      <c r="I74" s="39">
        <v>73</v>
      </c>
      <c r="J74" s="39">
        <v>474.072</v>
      </c>
      <c r="K74" s="39">
        <v>147.495</v>
      </c>
      <c r="L74" s="39">
        <v>110.80500000000001</v>
      </c>
      <c r="M74" s="39">
        <v>210.62</v>
      </c>
      <c r="N74" s="39">
        <v>19.983000000000001</v>
      </c>
      <c r="O74" s="39">
        <v>104.042</v>
      </c>
    </row>
    <row r="75" spans="1:15" ht="15.75" customHeight="1" x14ac:dyDescent="0.15">
      <c r="A75" s="39">
        <f t="shared" si="0"/>
        <v>74</v>
      </c>
      <c r="B75" s="39">
        <v>2331.7800000000002</v>
      </c>
      <c r="C75" s="39">
        <v>168.15100000000001</v>
      </c>
      <c r="D75" s="39">
        <v>38.792999999999999</v>
      </c>
      <c r="E75" s="39">
        <v>216.20699999999999</v>
      </c>
      <c r="F75" s="39">
        <v>0.98799999999999999</v>
      </c>
      <c r="G75" s="39">
        <v>517.93299999999999</v>
      </c>
      <c r="H75" s="34"/>
      <c r="I75" s="39">
        <v>74</v>
      </c>
      <c r="J75" s="39">
        <v>572.83699999999999</v>
      </c>
      <c r="K75" s="39">
        <v>179.959</v>
      </c>
      <c r="L75" s="39">
        <v>146</v>
      </c>
      <c r="M75" s="39">
        <v>230</v>
      </c>
      <c r="N75" s="39">
        <v>87.954999999999998</v>
      </c>
      <c r="O75" s="39">
        <v>124.523</v>
      </c>
    </row>
    <row r="76" spans="1:15" ht="15.75" customHeight="1" x14ac:dyDescent="0.15">
      <c r="A76" s="39">
        <f t="shared" si="0"/>
        <v>75</v>
      </c>
      <c r="B76" s="39">
        <v>2451.3589999999999</v>
      </c>
      <c r="C76" s="39">
        <v>132.69200000000001</v>
      </c>
      <c r="D76" s="39">
        <v>23.292999999999999</v>
      </c>
      <c r="E76" s="39">
        <v>215.86799999999999</v>
      </c>
      <c r="F76" s="39">
        <v>-18.138000000000002</v>
      </c>
      <c r="G76" s="39">
        <v>544.93399999999997</v>
      </c>
      <c r="H76" s="34"/>
      <c r="I76" s="39">
        <v>75</v>
      </c>
      <c r="J76" s="39">
        <v>711.10799999999995</v>
      </c>
      <c r="K76" s="39">
        <v>186.232</v>
      </c>
      <c r="L76" s="39">
        <v>121.2</v>
      </c>
      <c r="M76" s="39">
        <v>239.714</v>
      </c>
      <c r="N76" s="39">
        <v>91.637</v>
      </c>
      <c r="O76" s="39">
        <v>155.619</v>
      </c>
    </row>
    <row r="77" spans="1:15" ht="15.75" customHeight="1" x14ac:dyDescent="0.15">
      <c r="A77" s="39">
        <f t="shared" si="0"/>
        <v>76</v>
      </c>
      <c r="B77" s="39">
        <v>2291.9209999999998</v>
      </c>
      <c r="C77" s="39">
        <v>153.197</v>
      </c>
      <c r="D77" s="39">
        <v>39.497999999999998</v>
      </c>
      <c r="E77" s="39">
        <v>225.81399999999999</v>
      </c>
      <c r="F77" s="39">
        <v>28.369</v>
      </c>
      <c r="G77" s="39">
        <v>507.358</v>
      </c>
      <c r="H77" s="34"/>
      <c r="I77" s="39">
        <v>76</v>
      </c>
      <c r="J77" s="39">
        <v>809.87300000000005</v>
      </c>
      <c r="K77" s="39">
        <v>159.87</v>
      </c>
      <c r="L77" s="39">
        <v>108.65600000000001</v>
      </c>
      <c r="M77" s="39">
        <v>213</v>
      </c>
      <c r="N77" s="39">
        <v>118.496</v>
      </c>
      <c r="O77" s="39">
        <v>176.99799999999999</v>
      </c>
    </row>
    <row r="78" spans="1:15" ht="15.75" customHeight="1" x14ac:dyDescent="0.15">
      <c r="A78" s="39">
        <f t="shared" si="0"/>
        <v>77</v>
      </c>
      <c r="B78" s="39">
        <v>2112.5529999999999</v>
      </c>
      <c r="C78" s="39">
        <v>142.41800000000001</v>
      </c>
      <c r="D78" s="39">
        <v>22.056999999999999</v>
      </c>
      <c r="E78" s="39">
        <v>224</v>
      </c>
      <c r="F78" s="39">
        <v>0.54600000000000004</v>
      </c>
      <c r="G78" s="39">
        <v>468.77</v>
      </c>
      <c r="H78" s="34"/>
      <c r="I78" s="39">
        <v>77</v>
      </c>
      <c r="J78" s="39">
        <v>671.60199999999998</v>
      </c>
      <c r="K78" s="39">
        <v>180.71299999999999</v>
      </c>
      <c r="L78" s="39">
        <v>114.405</v>
      </c>
      <c r="M78" s="39">
        <v>255</v>
      </c>
      <c r="N78" s="39">
        <v>115.017</v>
      </c>
      <c r="O78" s="39">
        <v>147.137</v>
      </c>
    </row>
    <row r="79" spans="1:15" ht="15.75" customHeight="1" x14ac:dyDescent="0.15">
      <c r="A79" s="39">
        <f t="shared" si="0"/>
        <v>78</v>
      </c>
      <c r="B79" s="39">
        <v>1454.8720000000001</v>
      </c>
      <c r="C79" s="39">
        <v>132.24299999999999</v>
      </c>
      <c r="D79" s="39">
        <v>56.667000000000002</v>
      </c>
      <c r="E79" s="39">
        <v>212.833</v>
      </c>
      <c r="F79" s="39">
        <v>19.440000000000001</v>
      </c>
      <c r="G79" s="39">
        <v>321.923</v>
      </c>
      <c r="H79" s="34"/>
      <c r="I79" s="39">
        <v>78</v>
      </c>
      <c r="J79" s="39">
        <v>711.10799999999995</v>
      </c>
      <c r="K79" s="39">
        <v>227.821</v>
      </c>
      <c r="L79" s="39">
        <v>191.47300000000001</v>
      </c>
      <c r="M79" s="39">
        <v>255</v>
      </c>
      <c r="N79" s="39">
        <v>120.964</v>
      </c>
      <c r="O79" s="39">
        <v>155.49199999999999</v>
      </c>
    </row>
    <row r="80" spans="1:15" ht="15.75" customHeight="1" x14ac:dyDescent="0.15">
      <c r="A80" s="39">
        <f t="shared" si="0"/>
        <v>79</v>
      </c>
      <c r="B80" s="39">
        <v>2431.4290000000001</v>
      </c>
      <c r="C80" s="39">
        <v>180.45</v>
      </c>
      <c r="D80" s="39">
        <v>94.680999999999997</v>
      </c>
      <c r="E80" s="39">
        <v>214.959</v>
      </c>
      <c r="F80" s="39">
        <v>20.832999999999998</v>
      </c>
      <c r="G80" s="39">
        <v>539.75300000000004</v>
      </c>
      <c r="H80" s="34"/>
      <c r="I80" s="39">
        <v>79</v>
      </c>
      <c r="J80" s="39">
        <v>632.096</v>
      </c>
      <c r="K80" s="39">
        <v>232.917</v>
      </c>
      <c r="L80" s="39">
        <v>183</v>
      </c>
      <c r="M80" s="39">
        <v>255</v>
      </c>
      <c r="N80" s="39">
        <v>149.34899999999999</v>
      </c>
      <c r="O80" s="39">
        <v>139.48699999999999</v>
      </c>
    </row>
    <row r="81" spans="1:15" ht="15.75" customHeight="1" x14ac:dyDescent="0.15">
      <c r="A81" s="39">
        <f t="shared" si="0"/>
        <v>80</v>
      </c>
      <c r="B81" s="39">
        <v>1454.8720000000001</v>
      </c>
      <c r="C81" s="39">
        <v>144.06899999999999</v>
      </c>
      <c r="D81" s="39">
        <v>93.582999999999998</v>
      </c>
      <c r="E81" s="39">
        <v>200</v>
      </c>
      <c r="F81" s="39">
        <v>-2.3860000000000001</v>
      </c>
      <c r="G81" s="39">
        <v>321.70699999999999</v>
      </c>
      <c r="H81" s="34"/>
      <c r="I81" s="39">
        <v>80</v>
      </c>
      <c r="J81" s="39">
        <v>592.59</v>
      </c>
      <c r="K81" s="39">
        <v>175.07900000000001</v>
      </c>
      <c r="L81" s="39">
        <v>132.709</v>
      </c>
      <c r="M81" s="39">
        <v>226</v>
      </c>
      <c r="N81" s="39">
        <v>63.435000000000002</v>
      </c>
      <c r="O81" s="39">
        <v>129.19499999999999</v>
      </c>
    </row>
    <row r="82" spans="1:15" ht="15.75" customHeight="1" x14ac:dyDescent="0.15">
      <c r="A82" s="39">
        <f t="shared" si="0"/>
        <v>81</v>
      </c>
      <c r="B82" s="39">
        <v>2152.413</v>
      </c>
      <c r="C82" s="39">
        <v>129.12299999999999</v>
      </c>
      <c r="D82" s="39">
        <v>22.579000000000001</v>
      </c>
      <c r="E82" s="39">
        <v>224.364</v>
      </c>
      <c r="F82" s="39">
        <v>-1.6060000000000001</v>
      </c>
      <c r="G82" s="39">
        <v>477.86500000000001</v>
      </c>
      <c r="H82" s="34"/>
      <c r="I82" s="39">
        <v>81</v>
      </c>
      <c r="J82" s="39">
        <v>770.36699999999996</v>
      </c>
      <c r="K82" s="39">
        <v>215.95</v>
      </c>
      <c r="L82" s="39">
        <v>157.41300000000001</v>
      </c>
      <c r="M82" s="39">
        <v>252.911</v>
      </c>
      <c r="N82" s="39">
        <v>35.362000000000002</v>
      </c>
      <c r="O82" s="39">
        <v>168.947</v>
      </c>
    </row>
    <row r="83" spans="1:15" ht="15.75" customHeight="1" x14ac:dyDescent="0.15">
      <c r="A83" s="39">
        <f t="shared" si="0"/>
        <v>82</v>
      </c>
      <c r="B83" s="39">
        <v>1813.607</v>
      </c>
      <c r="C83" s="39">
        <v>91.429000000000002</v>
      </c>
      <c r="D83" s="39">
        <v>31</v>
      </c>
      <c r="E83" s="39">
        <v>225</v>
      </c>
      <c r="F83" s="39">
        <v>0</v>
      </c>
      <c r="G83" s="39">
        <v>401.78500000000003</v>
      </c>
      <c r="H83" s="34"/>
      <c r="I83" s="39">
        <v>82</v>
      </c>
      <c r="J83" s="39">
        <v>691.35500000000002</v>
      </c>
      <c r="K83" s="39">
        <v>144.94499999999999</v>
      </c>
      <c r="L83" s="39">
        <v>101.491</v>
      </c>
      <c r="M83" s="39">
        <v>200</v>
      </c>
      <c r="N83" s="39">
        <v>49.764000000000003</v>
      </c>
      <c r="O83" s="39">
        <v>151.37200000000001</v>
      </c>
    </row>
    <row r="84" spans="1:15" ht="15.75" customHeight="1" x14ac:dyDescent="0.15">
      <c r="A84" s="39">
        <f t="shared" si="0"/>
        <v>83</v>
      </c>
      <c r="B84" s="39">
        <v>2830.0239999999999</v>
      </c>
      <c r="C84" s="39">
        <v>169.583</v>
      </c>
      <c r="D84" s="39">
        <v>64.872</v>
      </c>
      <c r="E84" s="39">
        <v>221.90600000000001</v>
      </c>
      <c r="F84" s="39">
        <v>5.7110000000000003</v>
      </c>
      <c r="G84" s="39">
        <v>628.11599999999999</v>
      </c>
      <c r="H84" s="34"/>
      <c r="I84" s="39">
        <v>83</v>
      </c>
      <c r="J84" s="39">
        <v>513.57799999999997</v>
      </c>
      <c r="K84" s="39">
        <v>147.53100000000001</v>
      </c>
      <c r="L84" s="39">
        <v>120.72</v>
      </c>
      <c r="M84" s="39">
        <v>182.02199999999999</v>
      </c>
      <c r="N84" s="39">
        <v>-33.69</v>
      </c>
      <c r="O84" s="39">
        <v>112.172</v>
      </c>
    </row>
    <row r="85" spans="1:15" ht="15.75" customHeight="1" x14ac:dyDescent="0.15">
      <c r="A85" s="39">
        <f t="shared" si="0"/>
        <v>84</v>
      </c>
      <c r="B85" s="39">
        <v>2590.8670000000002</v>
      </c>
      <c r="C85" s="39">
        <v>162.678</v>
      </c>
      <c r="D85" s="39">
        <v>27.884</v>
      </c>
      <c r="E85" s="39">
        <v>228.76</v>
      </c>
      <c r="F85" s="39">
        <v>19.414999999999999</v>
      </c>
      <c r="G85" s="39">
        <v>577.48099999999999</v>
      </c>
      <c r="H85" s="34"/>
      <c r="I85" s="39">
        <v>84</v>
      </c>
      <c r="J85" s="39">
        <v>493.82499999999999</v>
      </c>
      <c r="K85" s="39">
        <v>206.74</v>
      </c>
      <c r="L85" s="39">
        <v>182</v>
      </c>
      <c r="M85" s="39">
        <v>231.667</v>
      </c>
      <c r="N85" s="39">
        <v>48.366</v>
      </c>
      <c r="O85" s="39">
        <v>107.036</v>
      </c>
    </row>
    <row r="86" spans="1:15" ht="15.75" customHeight="1" x14ac:dyDescent="0.15">
      <c r="A86" s="39">
        <f t="shared" si="0"/>
        <v>85</v>
      </c>
      <c r="B86" s="39">
        <v>2132.4830000000002</v>
      </c>
      <c r="C86" s="39">
        <v>126.20099999999999</v>
      </c>
      <c r="D86" s="39">
        <v>12.481999999999999</v>
      </c>
      <c r="E86" s="39">
        <v>221.273</v>
      </c>
      <c r="F86" s="39">
        <v>-61.735999999999997</v>
      </c>
      <c r="G86" s="39">
        <v>471.37799999999999</v>
      </c>
      <c r="H86" s="34"/>
      <c r="I86" s="39">
        <v>85</v>
      </c>
      <c r="J86" s="39">
        <v>711.10799999999995</v>
      </c>
      <c r="K86" s="39">
        <v>201.14400000000001</v>
      </c>
      <c r="L86" s="39">
        <v>160.35900000000001</v>
      </c>
      <c r="M86" s="39">
        <v>252.54300000000001</v>
      </c>
      <c r="N86" s="39">
        <v>115.11499999999999</v>
      </c>
      <c r="O86" s="39">
        <v>157.072</v>
      </c>
    </row>
    <row r="87" spans="1:15" ht="15.75" customHeight="1" x14ac:dyDescent="0.15">
      <c r="A87" s="39">
        <f t="shared" si="0"/>
        <v>86</v>
      </c>
      <c r="B87" s="39">
        <v>2271.991</v>
      </c>
      <c r="C87" s="39">
        <v>163.87100000000001</v>
      </c>
      <c r="D87" s="39">
        <v>51.070999999999998</v>
      </c>
      <c r="E87" s="39">
        <v>224.35400000000001</v>
      </c>
      <c r="F87" s="39">
        <v>0.50700000000000001</v>
      </c>
      <c r="G87" s="39">
        <v>504.483</v>
      </c>
      <c r="H87" s="34"/>
      <c r="I87" s="39">
        <v>86</v>
      </c>
      <c r="J87" s="39">
        <v>849.37900000000002</v>
      </c>
      <c r="K87" s="39">
        <v>192.29</v>
      </c>
      <c r="L87" s="39">
        <v>158.571</v>
      </c>
      <c r="M87" s="39">
        <v>255</v>
      </c>
      <c r="N87" s="39">
        <v>118.393</v>
      </c>
      <c r="O87" s="39">
        <v>186.93100000000001</v>
      </c>
    </row>
    <row r="88" spans="1:15" ht="15.75" customHeight="1" x14ac:dyDescent="0.15">
      <c r="A88" s="39">
        <f t="shared" si="0"/>
        <v>87</v>
      </c>
      <c r="B88" s="39">
        <v>1773.748</v>
      </c>
      <c r="C88" s="39">
        <v>122.098</v>
      </c>
      <c r="D88" s="39">
        <v>22.5</v>
      </c>
      <c r="E88" s="39">
        <v>238.72200000000001</v>
      </c>
      <c r="F88" s="39">
        <v>-30.63</v>
      </c>
      <c r="G88" s="39">
        <v>394.29899999999998</v>
      </c>
      <c r="H88" s="34"/>
      <c r="I88" s="39">
        <v>87</v>
      </c>
      <c r="J88" s="39">
        <v>770.36699999999996</v>
      </c>
      <c r="K88" s="39">
        <v>197.43600000000001</v>
      </c>
      <c r="L88" s="39">
        <v>146</v>
      </c>
      <c r="M88" s="39">
        <v>245</v>
      </c>
      <c r="N88" s="39">
        <v>0</v>
      </c>
      <c r="O88" s="39">
        <v>168.88800000000001</v>
      </c>
    </row>
    <row r="89" spans="1:15" ht="15.75" customHeight="1" x14ac:dyDescent="0.15">
      <c r="A89" s="39">
        <f t="shared" si="0"/>
        <v>88</v>
      </c>
      <c r="B89" s="39">
        <v>1494.731</v>
      </c>
      <c r="C89" s="39">
        <v>113.235</v>
      </c>
      <c r="D89" s="39">
        <v>28.457000000000001</v>
      </c>
      <c r="E89" s="39">
        <v>218.88800000000001</v>
      </c>
      <c r="F89" s="39">
        <v>-63.435000000000002</v>
      </c>
      <c r="G89" s="39">
        <v>329.42</v>
      </c>
      <c r="H89" s="34"/>
      <c r="I89" s="39">
        <v>88</v>
      </c>
      <c r="J89" s="39">
        <v>1007.402</v>
      </c>
      <c r="K89" s="39">
        <v>142.44200000000001</v>
      </c>
      <c r="L89" s="39">
        <v>66.2</v>
      </c>
      <c r="M89" s="39">
        <v>232.75899999999999</v>
      </c>
      <c r="N89" s="39">
        <v>108.8</v>
      </c>
      <c r="O89" s="39">
        <v>220.661</v>
      </c>
    </row>
    <row r="90" spans="1:15" ht="15.75" customHeight="1" x14ac:dyDescent="0.15">
      <c r="A90" s="39">
        <f t="shared" si="0"/>
        <v>89</v>
      </c>
      <c r="B90" s="39">
        <v>2271.991</v>
      </c>
      <c r="C90" s="39">
        <v>103.836</v>
      </c>
      <c r="D90" s="39">
        <v>38.215000000000003</v>
      </c>
      <c r="E90" s="39">
        <v>226.21299999999999</v>
      </c>
      <c r="F90" s="39">
        <v>-42.137999999999998</v>
      </c>
      <c r="G90" s="39">
        <v>505.70600000000002</v>
      </c>
      <c r="H90" s="34"/>
      <c r="I90" s="39">
        <v>89</v>
      </c>
      <c r="J90" s="39">
        <v>632.096</v>
      </c>
      <c r="K90" s="39">
        <v>204.89099999999999</v>
      </c>
      <c r="L90" s="39">
        <v>153</v>
      </c>
      <c r="M90" s="39">
        <v>247.548</v>
      </c>
      <c r="N90" s="39">
        <v>104.931</v>
      </c>
      <c r="O90" s="39">
        <v>137.99199999999999</v>
      </c>
    </row>
    <row r="91" spans="1:15" ht="15.75" customHeight="1" x14ac:dyDescent="0.15">
      <c r="A91" s="39">
        <f t="shared" si="0"/>
        <v>90</v>
      </c>
      <c r="B91" s="39">
        <v>2670.5859999999998</v>
      </c>
      <c r="C91" s="39">
        <v>113.777</v>
      </c>
      <c r="D91" s="39">
        <v>38.26</v>
      </c>
      <c r="E91" s="39">
        <v>240.876</v>
      </c>
      <c r="F91" s="39">
        <v>-20.757999999999999</v>
      </c>
      <c r="G91" s="39">
        <v>592.00099999999998</v>
      </c>
      <c r="H91" s="34"/>
      <c r="I91" s="39">
        <v>90</v>
      </c>
      <c r="J91" s="39">
        <v>454.31900000000002</v>
      </c>
      <c r="K91" s="39">
        <v>217.398</v>
      </c>
      <c r="L91" s="39">
        <v>171.04499999999999</v>
      </c>
      <c r="M91" s="39">
        <v>255</v>
      </c>
      <c r="N91" s="39">
        <v>140.52799999999999</v>
      </c>
      <c r="O91" s="39">
        <v>97.878</v>
      </c>
    </row>
    <row r="92" spans="1:15" ht="15.75" customHeight="1" x14ac:dyDescent="0.15">
      <c r="A92" s="39">
        <f t="shared" si="0"/>
        <v>91</v>
      </c>
      <c r="B92" s="39">
        <v>2212.2020000000002</v>
      </c>
      <c r="C92" s="39">
        <v>145.59899999999999</v>
      </c>
      <c r="D92" s="39">
        <v>60.182000000000002</v>
      </c>
      <c r="E92" s="39">
        <v>205.88</v>
      </c>
      <c r="F92" s="39">
        <v>25.866</v>
      </c>
      <c r="G92" s="39">
        <v>491.17200000000003</v>
      </c>
      <c r="H92" s="34"/>
      <c r="I92" s="39">
        <v>91</v>
      </c>
      <c r="J92" s="39">
        <v>849.37900000000002</v>
      </c>
      <c r="K92" s="39">
        <v>172.85</v>
      </c>
      <c r="L92" s="39">
        <v>141.08199999999999</v>
      </c>
      <c r="M92" s="39">
        <v>204.852</v>
      </c>
      <c r="N92" s="39">
        <v>111.038</v>
      </c>
      <c r="O92" s="39">
        <v>185.71100000000001</v>
      </c>
    </row>
    <row r="93" spans="1:15" ht="15.75" customHeight="1" x14ac:dyDescent="0.15">
      <c r="A93" s="39">
        <f t="shared" si="0"/>
        <v>92</v>
      </c>
      <c r="B93" s="39">
        <v>1235.644</v>
      </c>
      <c r="C93" s="39">
        <v>142.34100000000001</v>
      </c>
      <c r="D93" s="39">
        <v>78.180000000000007</v>
      </c>
      <c r="E93" s="39">
        <v>229.03299999999999</v>
      </c>
      <c r="F93" s="39">
        <v>88.122</v>
      </c>
      <c r="G93" s="39">
        <v>272.46699999999998</v>
      </c>
      <c r="H93" s="34"/>
      <c r="I93" s="39">
        <v>92</v>
      </c>
      <c r="J93" s="39">
        <v>671.60199999999998</v>
      </c>
      <c r="K93" s="39">
        <v>163.298</v>
      </c>
      <c r="L93" s="39">
        <v>95.585999999999999</v>
      </c>
      <c r="M93" s="39">
        <v>250.97499999999999</v>
      </c>
      <c r="N93" s="39">
        <v>14.036</v>
      </c>
      <c r="O93" s="39">
        <v>146.59899999999999</v>
      </c>
    </row>
    <row r="94" spans="1:15" ht="15.75" customHeight="1" x14ac:dyDescent="0.15">
      <c r="A94" s="39">
        <f t="shared" si="0"/>
        <v>93</v>
      </c>
      <c r="B94" s="39">
        <v>1634.239</v>
      </c>
      <c r="C94" s="39">
        <v>146.71</v>
      </c>
      <c r="D94" s="39">
        <v>64.933999999999997</v>
      </c>
      <c r="E94" s="39">
        <v>203.53399999999999</v>
      </c>
      <c r="F94" s="39">
        <v>20.225000000000001</v>
      </c>
      <c r="G94" s="39">
        <v>361.57900000000001</v>
      </c>
      <c r="H94" s="34"/>
      <c r="I94" s="39">
        <v>93</v>
      </c>
      <c r="J94" s="39">
        <v>612.34299999999996</v>
      </c>
      <c r="K94" s="39">
        <v>180.93799999999999</v>
      </c>
      <c r="L94" s="39">
        <v>142.23099999999999</v>
      </c>
      <c r="M94" s="39">
        <v>233</v>
      </c>
      <c r="N94" s="39">
        <v>118.301</v>
      </c>
      <c r="O94" s="39">
        <v>131.24299999999999</v>
      </c>
    </row>
    <row r="95" spans="1:15" ht="15.75" customHeight="1" x14ac:dyDescent="0.15">
      <c r="A95" s="39">
        <f t="shared" ref="A95:A158" si="1">A94+1</f>
        <v>94</v>
      </c>
      <c r="B95" s="39">
        <v>2012.905</v>
      </c>
      <c r="C95" s="39">
        <v>181.27</v>
      </c>
      <c r="D95" s="39">
        <v>91.917000000000002</v>
      </c>
      <c r="E95" s="39">
        <v>225.077</v>
      </c>
      <c r="F95" s="39">
        <v>29.388999999999999</v>
      </c>
      <c r="G95" s="39">
        <v>445.75700000000001</v>
      </c>
      <c r="H95" s="34"/>
      <c r="I95" s="39">
        <v>94</v>
      </c>
      <c r="J95" s="39">
        <v>691.35500000000002</v>
      </c>
      <c r="K95" s="39">
        <v>170.43899999999999</v>
      </c>
      <c r="L95" s="39">
        <v>109.41200000000001</v>
      </c>
      <c r="M95" s="39">
        <v>230.941</v>
      </c>
      <c r="N95" s="39">
        <v>95.042000000000002</v>
      </c>
      <c r="O95" s="39">
        <v>151.69800000000001</v>
      </c>
    </row>
    <row r="96" spans="1:15" ht="15.75" customHeight="1" x14ac:dyDescent="0.15">
      <c r="A96" s="39">
        <f t="shared" si="1"/>
        <v>95</v>
      </c>
      <c r="B96" s="39">
        <v>2132.4830000000002</v>
      </c>
      <c r="C96" s="39">
        <v>124.113</v>
      </c>
      <c r="D96" s="39">
        <v>17.914000000000001</v>
      </c>
      <c r="E96" s="39">
        <v>202.745</v>
      </c>
      <c r="F96" s="39">
        <v>-115.602</v>
      </c>
      <c r="G96" s="39">
        <v>475.23</v>
      </c>
      <c r="H96" s="34"/>
      <c r="I96" s="39">
        <v>95</v>
      </c>
      <c r="J96" s="39">
        <v>967.89599999999996</v>
      </c>
      <c r="K96" s="39">
        <v>175.952</v>
      </c>
      <c r="L96" s="39">
        <v>87</v>
      </c>
      <c r="M96" s="39">
        <v>224.875</v>
      </c>
      <c r="N96" s="39">
        <v>24.443999999999999</v>
      </c>
      <c r="O96" s="39">
        <v>214.809</v>
      </c>
    </row>
    <row r="97" spans="1:15" ht="15.75" customHeight="1" x14ac:dyDescent="0.15">
      <c r="A97" s="39">
        <f t="shared" si="1"/>
        <v>96</v>
      </c>
      <c r="B97" s="39">
        <v>1654.1690000000001</v>
      </c>
      <c r="C97" s="39">
        <v>135.4</v>
      </c>
      <c r="D97" s="39">
        <v>58.759</v>
      </c>
      <c r="E97" s="39">
        <v>208.14099999999999</v>
      </c>
      <c r="F97" s="39">
        <v>32.524999999999999</v>
      </c>
      <c r="G97" s="39">
        <v>365.33499999999998</v>
      </c>
      <c r="H97" s="34"/>
      <c r="I97" s="39">
        <v>96</v>
      </c>
      <c r="J97" s="39">
        <v>1165.4259999999999</v>
      </c>
      <c r="K97" s="39">
        <v>204.48099999999999</v>
      </c>
      <c r="L97" s="39">
        <v>104.646</v>
      </c>
      <c r="M97" s="39">
        <v>255</v>
      </c>
      <c r="N97" s="39">
        <v>25.677</v>
      </c>
      <c r="O97" s="39">
        <v>256.43299999999999</v>
      </c>
    </row>
    <row r="98" spans="1:15" ht="15.75" customHeight="1" x14ac:dyDescent="0.15">
      <c r="A98" s="39">
        <f t="shared" si="1"/>
        <v>97</v>
      </c>
      <c r="B98" s="39">
        <v>1753.818</v>
      </c>
      <c r="C98" s="39">
        <v>175.83</v>
      </c>
      <c r="D98" s="39">
        <v>93.314999999999998</v>
      </c>
      <c r="E98" s="39">
        <v>211.738</v>
      </c>
      <c r="F98" s="39">
        <v>23.629000000000001</v>
      </c>
      <c r="G98" s="39">
        <v>389.82600000000002</v>
      </c>
      <c r="H98" s="34"/>
      <c r="I98" s="39">
        <v>97</v>
      </c>
      <c r="J98" s="39">
        <v>632.096</v>
      </c>
      <c r="K98" s="39">
        <v>172.26</v>
      </c>
      <c r="L98" s="39">
        <v>123.52200000000001</v>
      </c>
      <c r="M98" s="39">
        <v>213.95699999999999</v>
      </c>
      <c r="N98" s="39">
        <v>112.479</v>
      </c>
      <c r="O98" s="39">
        <v>139.48699999999999</v>
      </c>
    </row>
    <row r="99" spans="1:15" ht="15.75" customHeight="1" x14ac:dyDescent="0.15">
      <c r="A99" s="39">
        <f t="shared" si="1"/>
        <v>98</v>
      </c>
      <c r="B99" s="39">
        <v>1733.8879999999999</v>
      </c>
      <c r="C99" s="39">
        <v>92.236000000000004</v>
      </c>
      <c r="D99" s="39">
        <v>25.841999999999999</v>
      </c>
      <c r="E99" s="39">
        <v>228.619</v>
      </c>
      <c r="F99" s="39">
        <v>-118.346</v>
      </c>
      <c r="G99" s="39">
        <v>385.50799999999998</v>
      </c>
      <c r="H99" s="34"/>
      <c r="I99" s="39">
        <v>98</v>
      </c>
      <c r="J99" s="39">
        <v>790.12</v>
      </c>
      <c r="K99" s="39">
        <v>165.02699999999999</v>
      </c>
      <c r="L99" s="39">
        <v>121.099</v>
      </c>
      <c r="M99" s="39">
        <v>225.30799999999999</v>
      </c>
      <c r="N99" s="39">
        <v>-79.563000000000002</v>
      </c>
      <c r="O99" s="39">
        <v>171.73</v>
      </c>
    </row>
    <row r="100" spans="1:15" ht="15.75" customHeight="1" x14ac:dyDescent="0.15">
      <c r="A100" s="39">
        <f t="shared" si="1"/>
        <v>99</v>
      </c>
      <c r="B100" s="39">
        <v>1953.115</v>
      </c>
      <c r="C100" s="39">
        <v>168.15199999999999</v>
      </c>
      <c r="D100" s="39">
        <v>103.11199999999999</v>
      </c>
      <c r="E100" s="39">
        <v>215.12200000000001</v>
      </c>
      <c r="F100" s="39">
        <v>34.509</v>
      </c>
      <c r="G100" s="39">
        <v>433.40300000000002</v>
      </c>
      <c r="H100" s="34"/>
      <c r="I100" s="39">
        <v>99</v>
      </c>
      <c r="J100" s="39">
        <v>829.62599999999998</v>
      </c>
      <c r="K100" s="39">
        <v>161.35900000000001</v>
      </c>
      <c r="L100" s="39">
        <v>100</v>
      </c>
      <c r="M100" s="39">
        <v>219.63399999999999</v>
      </c>
      <c r="N100" s="39">
        <v>-87.206999999999994</v>
      </c>
      <c r="O100" s="39">
        <v>182.43799999999999</v>
      </c>
    </row>
    <row r="101" spans="1:15" ht="15.75" customHeight="1" x14ac:dyDescent="0.15">
      <c r="A101" s="39">
        <f t="shared" si="1"/>
        <v>100</v>
      </c>
      <c r="B101" s="39">
        <v>1694.029</v>
      </c>
      <c r="C101" s="39">
        <v>108.816</v>
      </c>
      <c r="D101" s="39">
        <v>13.755000000000001</v>
      </c>
      <c r="E101" s="39">
        <v>191.96600000000001</v>
      </c>
      <c r="F101" s="39">
        <v>40.155999999999999</v>
      </c>
      <c r="G101" s="39">
        <v>373.82799999999997</v>
      </c>
      <c r="H101" s="34"/>
      <c r="I101" s="39">
        <v>100</v>
      </c>
      <c r="J101" s="39">
        <v>711.10799999999995</v>
      </c>
      <c r="K101" s="39">
        <v>190.75</v>
      </c>
      <c r="L101" s="39">
        <v>133</v>
      </c>
      <c r="M101" s="39">
        <v>255</v>
      </c>
      <c r="N101" s="39">
        <v>90</v>
      </c>
      <c r="O101" s="39">
        <v>155.55500000000001</v>
      </c>
    </row>
    <row r="102" spans="1:15" ht="15.75" customHeight="1" x14ac:dyDescent="0.15">
      <c r="A102" s="39">
        <f t="shared" si="1"/>
        <v>101</v>
      </c>
      <c r="B102" s="39">
        <v>1833.537</v>
      </c>
      <c r="C102" s="39">
        <v>99.262</v>
      </c>
      <c r="D102" s="39">
        <v>29.373000000000001</v>
      </c>
      <c r="E102" s="39">
        <v>187.19900000000001</v>
      </c>
      <c r="F102" s="39">
        <v>7.5949999999999998</v>
      </c>
      <c r="G102" s="39">
        <v>405.34</v>
      </c>
      <c r="H102" s="34"/>
      <c r="I102" s="39">
        <v>101</v>
      </c>
      <c r="J102" s="39">
        <v>691.35500000000002</v>
      </c>
      <c r="K102" s="39">
        <v>149.04300000000001</v>
      </c>
      <c r="L102" s="39">
        <v>126.295</v>
      </c>
      <c r="M102" s="39">
        <v>200</v>
      </c>
      <c r="N102" s="39">
        <v>42.613999999999997</v>
      </c>
      <c r="O102" s="39">
        <v>150.97999999999999</v>
      </c>
    </row>
    <row r="103" spans="1:15" ht="15.75" customHeight="1" x14ac:dyDescent="0.15">
      <c r="A103" s="39">
        <f t="shared" si="1"/>
        <v>102</v>
      </c>
      <c r="B103" s="39">
        <v>2172.3420000000001</v>
      </c>
      <c r="C103" s="39">
        <v>158.25800000000001</v>
      </c>
      <c r="D103" s="39">
        <v>42.286999999999999</v>
      </c>
      <c r="E103" s="39">
        <v>217.37</v>
      </c>
      <c r="F103" s="39">
        <v>-2.6509999999999998</v>
      </c>
      <c r="G103" s="39">
        <v>482.65800000000002</v>
      </c>
      <c r="H103" s="34"/>
      <c r="I103" s="39">
        <v>102</v>
      </c>
      <c r="J103" s="39">
        <v>612.34299999999996</v>
      </c>
      <c r="K103" s="39">
        <v>146.18700000000001</v>
      </c>
      <c r="L103" s="39">
        <v>108.2</v>
      </c>
      <c r="M103" s="39">
        <v>172</v>
      </c>
      <c r="N103" s="39">
        <v>-48.991</v>
      </c>
      <c r="O103" s="39">
        <v>135.464</v>
      </c>
    </row>
    <row r="104" spans="1:15" ht="15.75" customHeight="1" x14ac:dyDescent="0.15">
      <c r="A104" s="39">
        <f t="shared" si="1"/>
        <v>103</v>
      </c>
      <c r="B104" s="39">
        <v>1753.818</v>
      </c>
      <c r="C104" s="39">
        <v>105.117</v>
      </c>
      <c r="D104" s="39">
        <v>42.110999999999997</v>
      </c>
      <c r="E104" s="39">
        <v>202.553</v>
      </c>
      <c r="F104" s="39">
        <v>6.633</v>
      </c>
      <c r="G104" s="39">
        <v>386.51400000000001</v>
      </c>
      <c r="H104" s="34"/>
      <c r="I104" s="39">
        <v>103</v>
      </c>
      <c r="J104" s="39">
        <v>493.82499999999999</v>
      </c>
      <c r="K104" s="39">
        <v>162.22200000000001</v>
      </c>
      <c r="L104" s="39">
        <v>108</v>
      </c>
      <c r="M104" s="39">
        <v>203.333</v>
      </c>
      <c r="N104" s="39">
        <v>34.991999999999997</v>
      </c>
      <c r="O104" s="39">
        <v>108.502</v>
      </c>
    </row>
    <row r="105" spans="1:15" ht="15.75" customHeight="1" x14ac:dyDescent="0.15">
      <c r="A105" s="39">
        <f t="shared" si="1"/>
        <v>104</v>
      </c>
      <c r="B105" s="39">
        <v>2411.4989999999998</v>
      </c>
      <c r="C105" s="39">
        <v>135.91399999999999</v>
      </c>
      <c r="D105" s="39">
        <v>12.6</v>
      </c>
      <c r="E105" s="39">
        <v>216.667</v>
      </c>
      <c r="F105" s="39">
        <v>23.574999999999999</v>
      </c>
      <c r="G105" s="39">
        <v>535.78700000000003</v>
      </c>
      <c r="H105" s="34"/>
      <c r="I105" s="39">
        <v>104</v>
      </c>
      <c r="J105" s="39">
        <v>434.56599999999997</v>
      </c>
      <c r="K105" s="39">
        <v>180.465</v>
      </c>
      <c r="L105" s="39">
        <v>151</v>
      </c>
      <c r="M105" s="39">
        <v>224.898</v>
      </c>
      <c r="N105" s="39">
        <v>119.05500000000001</v>
      </c>
      <c r="O105" s="39">
        <v>91.516000000000005</v>
      </c>
    </row>
    <row r="106" spans="1:15" ht="15.75" customHeight="1" x14ac:dyDescent="0.15">
      <c r="A106" s="39">
        <f t="shared" si="1"/>
        <v>105</v>
      </c>
      <c r="B106" s="39">
        <v>2252.0610000000001</v>
      </c>
      <c r="C106" s="39">
        <v>141.417</v>
      </c>
      <c r="D106" s="39">
        <v>29.122</v>
      </c>
      <c r="E106" s="39">
        <v>216.55600000000001</v>
      </c>
      <c r="F106" s="39">
        <v>8.7070000000000007</v>
      </c>
      <c r="G106" s="39">
        <v>501.31200000000001</v>
      </c>
      <c r="H106" s="34"/>
      <c r="I106" s="39">
        <v>105</v>
      </c>
      <c r="J106" s="39">
        <v>632.096</v>
      </c>
      <c r="K106" s="39">
        <v>186.65</v>
      </c>
      <c r="L106" s="39">
        <v>145.33000000000001</v>
      </c>
      <c r="M106" s="39">
        <v>243</v>
      </c>
      <c r="N106" s="39">
        <v>47.603000000000002</v>
      </c>
      <c r="O106" s="39">
        <v>138.42099999999999</v>
      </c>
    </row>
    <row r="107" spans="1:15" ht="15.75" customHeight="1" x14ac:dyDescent="0.15">
      <c r="A107" s="39">
        <f t="shared" si="1"/>
        <v>106</v>
      </c>
      <c r="B107" s="39">
        <v>1634.239</v>
      </c>
      <c r="C107" s="39">
        <v>91.700999999999993</v>
      </c>
      <c r="D107" s="39">
        <v>9.4809999999999999</v>
      </c>
      <c r="E107" s="39">
        <v>192.74100000000001</v>
      </c>
      <c r="F107" s="39">
        <v>4.2359999999999998</v>
      </c>
      <c r="G107" s="39">
        <v>362.59699999999998</v>
      </c>
      <c r="H107" s="34"/>
      <c r="I107" s="39">
        <v>106</v>
      </c>
      <c r="J107" s="39">
        <v>770.36699999999996</v>
      </c>
      <c r="K107" s="39">
        <v>178.18299999999999</v>
      </c>
      <c r="L107" s="39">
        <v>115.199</v>
      </c>
      <c r="M107" s="39">
        <v>244.24299999999999</v>
      </c>
      <c r="N107" s="39">
        <v>139.23599999999999</v>
      </c>
      <c r="O107" s="39">
        <v>170.17</v>
      </c>
    </row>
    <row r="108" spans="1:15" ht="15.75" customHeight="1" x14ac:dyDescent="0.15">
      <c r="A108" s="39">
        <f t="shared" si="1"/>
        <v>107</v>
      </c>
      <c r="B108" s="39">
        <v>2311.8510000000001</v>
      </c>
      <c r="C108" s="39">
        <v>166.09100000000001</v>
      </c>
      <c r="D108" s="39">
        <v>67.034000000000006</v>
      </c>
      <c r="E108" s="39">
        <v>231.953</v>
      </c>
      <c r="F108" s="39">
        <v>26.786999999999999</v>
      </c>
      <c r="G108" s="39">
        <v>515.09699999999998</v>
      </c>
      <c r="H108" s="34"/>
      <c r="I108" s="39">
        <v>107</v>
      </c>
      <c r="J108" s="39">
        <v>888.88400000000001</v>
      </c>
      <c r="K108" s="39">
        <v>197.322</v>
      </c>
      <c r="L108" s="39">
        <v>139.227</v>
      </c>
      <c r="M108" s="39">
        <v>255</v>
      </c>
      <c r="N108" s="39">
        <v>-2.6030000000000002</v>
      </c>
      <c r="O108" s="39">
        <v>195.75700000000001</v>
      </c>
    </row>
    <row r="109" spans="1:15" ht="15.75" customHeight="1" x14ac:dyDescent="0.15">
      <c r="A109" s="39">
        <f t="shared" si="1"/>
        <v>108</v>
      </c>
      <c r="B109" s="39">
        <v>1295.434</v>
      </c>
      <c r="C109" s="39">
        <v>130.773</v>
      </c>
      <c r="D109" s="39">
        <v>70.022999999999996</v>
      </c>
      <c r="E109" s="39">
        <v>192.17699999999999</v>
      </c>
      <c r="F109" s="39">
        <v>11.659000000000001</v>
      </c>
      <c r="G109" s="39">
        <v>287.17500000000001</v>
      </c>
      <c r="H109" s="34"/>
      <c r="I109" s="39">
        <v>108</v>
      </c>
      <c r="J109" s="39">
        <v>612.34299999999996</v>
      </c>
      <c r="K109" s="39">
        <v>186.41300000000001</v>
      </c>
      <c r="L109" s="39">
        <v>136.13300000000001</v>
      </c>
      <c r="M109" s="39">
        <v>221.8</v>
      </c>
      <c r="N109" s="39">
        <v>29.981999999999999</v>
      </c>
      <c r="O109" s="39">
        <v>133.40700000000001</v>
      </c>
    </row>
    <row r="110" spans="1:15" ht="15.75" customHeight="1" x14ac:dyDescent="0.15">
      <c r="A110" s="39">
        <f t="shared" si="1"/>
        <v>109</v>
      </c>
      <c r="B110" s="39">
        <v>2072.694</v>
      </c>
      <c r="C110" s="39">
        <v>144.846</v>
      </c>
      <c r="D110" s="39">
        <v>44.485999999999997</v>
      </c>
      <c r="E110" s="39">
        <v>230.11699999999999</v>
      </c>
      <c r="F110" s="39">
        <v>-16.858000000000001</v>
      </c>
      <c r="G110" s="39">
        <v>461.81</v>
      </c>
      <c r="H110" s="34"/>
      <c r="I110" s="39">
        <v>109</v>
      </c>
      <c r="J110" s="39">
        <v>651.84900000000005</v>
      </c>
      <c r="K110" s="39">
        <v>140.17500000000001</v>
      </c>
      <c r="L110" s="39">
        <v>81.819999999999993</v>
      </c>
      <c r="M110" s="39">
        <v>243</v>
      </c>
      <c r="N110" s="39">
        <v>38.659999999999997</v>
      </c>
      <c r="O110" s="39">
        <v>142.291</v>
      </c>
    </row>
    <row r="111" spans="1:15" ht="15.75" customHeight="1" x14ac:dyDescent="0.15">
      <c r="A111" s="39">
        <f t="shared" si="1"/>
        <v>110</v>
      </c>
      <c r="B111" s="39">
        <v>2271.991</v>
      </c>
      <c r="C111" s="39">
        <v>133.892</v>
      </c>
      <c r="D111" s="39">
        <v>5.8319999999999999</v>
      </c>
      <c r="E111" s="39">
        <v>214.886</v>
      </c>
      <c r="F111" s="39">
        <v>22.931999999999999</v>
      </c>
      <c r="G111" s="39">
        <v>504.12700000000001</v>
      </c>
      <c r="H111" s="34"/>
      <c r="I111" s="39">
        <v>110</v>
      </c>
      <c r="J111" s="39">
        <v>691.35500000000002</v>
      </c>
      <c r="K111" s="39">
        <v>147.65899999999999</v>
      </c>
      <c r="L111" s="39">
        <v>99.5</v>
      </c>
      <c r="M111" s="39">
        <v>225.06700000000001</v>
      </c>
      <c r="N111" s="39">
        <v>65.694999999999993</v>
      </c>
      <c r="O111" s="39">
        <v>151.17599999999999</v>
      </c>
    </row>
    <row r="112" spans="1:15" ht="15.75" customHeight="1" x14ac:dyDescent="0.15">
      <c r="A112" s="39">
        <f t="shared" si="1"/>
        <v>111</v>
      </c>
      <c r="B112" s="39">
        <v>1733.8879999999999</v>
      </c>
      <c r="C112" s="39">
        <v>132.518</v>
      </c>
      <c r="D112" s="39">
        <v>75.117999999999995</v>
      </c>
      <c r="E112" s="39">
        <v>199</v>
      </c>
      <c r="F112" s="39">
        <v>-37.405000000000001</v>
      </c>
      <c r="G112" s="39">
        <v>382.15899999999999</v>
      </c>
      <c r="H112" s="34"/>
      <c r="I112" s="39">
        <v>111</v>
      </c>
      <c r="J112" s="39">
        <v>888.88400000000001</v>
      </c>
      <c r="K112" s="39">
        <v>169.809</v>
      </c>
      <c r="L112" s="39">
        <v>88.933000000000007</v>
      </c>
      <c r="M112" s="39">
        <v>252.28399999999999</v>
      </c>
      <c r="N112" s="39">
        <v>78.179000000000002</v>
      </c>
      <c r="O112" s="39">
        <v>195.25200000000001</v>
      </c>
    </row>
    <row r="113" spans="1:15" ht="15.75" customHeight="1" x14ac:dyDescent="0.15">
      <c r="A113" s="39">
        <f t="shared" si="1"/>
        <v>112</v>
      </c>
      <c r="B113" s="39">
        <v>3029.3220000000001</v>
      </c>
      <c r="C113" s="39">
        <v>153.80699999999999</v>
      </c>
      <c r="D113" s="39">
        <v>37.978000000000002</v>
      </c>
      <c r="E113" s="39">
        <v>220</v>
      </c>
      <c r="F113" s="39">
        <v>33.901000000000003</v>
      </c>
      <c r="G113" s="39">
        <v>672.32899999999995</v>
      </c>
      <c r="H113" s="34"/>
      <c r="I113" s="39">
        <v>112</v>
      </c>
      <c r="J113" s="39">
        <v>691.35500000000002</v>
      </c>
      <c r="K113" s="39">
        <v>177.958</v>
      </c>
      <c r="L113" s="39">
        <v>119.084</v>
      </c>
      <c r="M113" s="39">
        <v>241.93799999999999</v>
      </c>
      <c r="N113" s="39">
        <v>22.751000000000001</v>
      </c>
      <c r="O113" s="39">
        <v>149.40199999999999</v>
      </c>
    </row>
    <row r="114" spans="1:15" ht="15.75" customHeight="1" x14ac:dyDescent="0.15">
      <c r="A114" s="39">
        <f t="shared" si="1"/>
        <v>113</v>
      </c>
      <c r="B114" s="39">
        <v>1733.8879999999999</v>
      </c>
      <c r="C114" s="39">
        <v>157.04499999999999</v>
      </c>
      <c r="D114" s="39">
        <v>67.953000000000003</v>
      </c>
      <c r="E114" s="39">
        <v>200.93</v>
      </c>
      <c r="F114" s="39">
        <v>-1.998</v>
      </c>
      <c r="G114" s="39">
        <v>384.161</v>
      </c>
      <c r="H114" s="34"/>
      <c r="I114" s="39">
        <v>113</v>
      </c>
      <c r="J114" s="39">
        <v>829.62599999999998</v>
      </c>
      <c r="K114" s="39">
        <v>154.136</v>
      </c>
      <c r="L114" s="39">
        <v>98.878</v>
      </c>
      <c r="M114" s="39">
        <v>214.92699999999999</v>
      </c>
      <c r="N114" s="39">
        <v>88.602999999999994</v>
      </c>
      <c r="O114" s="39">
        <v>182.27600000000001</v>
      </c>
    </row>
    <row r="115" spans="1:15" ht="15.75" customHeight="1" x14ac:dyDescent="0.15">
      <c r="A115" s="39">
        <f t="shared" si="1"/>
        <v>114</v>
      </c>
      <c r="B115" s="39">
        <v>2012.905</v>
      </c>
      <c r="C115" s="39">
        <v>119.70399999999999</v>
      </c>
      <c r="D115" s="39">
        <v>34.32</v>
      </c>
      <c r="E115" s="39">
        <v>252.12</v>
      </c>
      <c r="F115" s="39">
        <v>88.853999999999999</v>
      </c>
      <c r="G115" s="39">
        <v>446.517</v>
      </c>
      <c r="H115" s="34"/>
      <c r="I115" s="39">
        <v>114</v>
      </c>
      <c r="J115" s="39">
        <v>612.34299999999996</v>
      </c>
      <c r="K115" s="39">
        <v>124.55</v>
      </c>
      <c r="L115" s="39">
        <v>66.524000000000001</v>
      </c>
      <c r="M115" s="39">
        <v>230</v>
      </c>
      <c r="N115" s="39">
        <v>28.300999999999998</v>
      </c>
      <c r="O115" s="39">
        <v>131.24299999999999</v>
      </c>
    </row>
    <row r="116" spans="1:15" ht="15.75" customHeight="1" x14ac:dyDescent="0.15">
      <c r="A116" s="39">
        <f t="shared" si="1"/>
        <v>115</v>
      </c>
      <c r="B116" s="39">
        <v>1992.9749999999999</v>
      </c>
      <c r="C116" s="39">
        <v>119.03100000000001</v>
      </c>
      <c r="D116" s="39">
        <v>10.545</v>
      </c>
      <c r="E116" s="39">
        <v>208.32300000000001</v>
      </c>
      <c r="F116" s="39">
        <v>37.216000000000001</v>
      </c>
      <c r="G116" s="39">
        <v>442.86399999999998</v>
      </c>
      <c r="H116" s="34"/>
      <c r="I116" s="39">
        <v>115</v>
      </c>
      <c r="J116" s="39">
        <v>711.10799999999995</v>
      </c>
      <c r="K116" s="39">
        <v>179.85400000000001</v>
      </c>
      <c r="L116" s="39">
        <v>135.62899999999999</v>
      </c>
      <c r="M116" s="39">
        <v>229</v>
      </c>
      <c r="N116" s="39">
        <v>-43.831000000000003</v>
      </c>
      <c r="O116" s="39">
        <v>154.024</v>
      </c>
    </row>
    <row r="117" spans="1:15" ht="15.75" customHeight="1" x14ac:dyDescent="0.15">
      <c r="A117" s="39">
        <f t="shared" si="1"/>
        <v>116</v>
      </c>
      <c r="B117" s="39">
        <v>817.12</v>
      </c>
      <c r="C117" s="39">
        <v>135.429</v>
      </c>
      <c r="D117" s="39">
        <v>97.6</v>
      </c>
      <c r="E117" s="39">
        <v>188.05</v>
      </c>
      <c r="F117" s="39">
        <v>-8.5310000000000006</v>
      </c>
      <c r="G117" s="39">
        <v>180.56899999999999</v>
      </c>
      <c r="H117" s="34"/>
      <c r="I117" s="39">
        <f t="shared" ref="I117:I180" si="2">I116+1</f>
        <v>116</v>
      </c>
      <c r="J117" s="39">
        <v>493.82499999999999</v>
      </c>
      <c r="K117" s="39">
        <v>150.84</v>
      </c>
      <c r="L117" s="39">
        <v>92</v>
      </c>
      <c r="M117" s="39">
        <v>231</v>
      </c>
      <c r="N117" s="39">
        <v>90</v>
      </c>
      <c r="O117" s="39">
        <v>106.666</v>
      </c>
    </row>
    <row r="118" spans="1:15" ht="15.75" customHeight="1" x14ac:dyDescent="0.15">
      <c r="A118" s="39">
        <f t="shared" si="1"/>
        <v>117</v>
      </c>
      <c r="B118" s="39">
        <v>1175.855</v>
      </c>
      <c r="C118" s="39">
        <v>65.090999999999994</v>
      </c>
      <c r="D118" s="39">
        <v>35.276000000000003</v>
      </c>
      <c r="E118" s="39">
        <v>155</v>
      </c>
      <c r="F118" s="39">
        <v>61.231999999999999</v>
      </c>
      <c r="G118" s="39">
        <v>259.73500000000001</v>
      </c>
      <c r="H118" s="34"/>
      <c r="I118" s="39">
        <f t="shared" si="2"/>
        <v>117</v>
      </c>
      <c r="J118" s="39">
        <v>513.57799999999997</v>
      </c>
      <c r="K118" s="39">
        <v>155.375</v>
      </c>
      <c r="L118" s="39">
        <v>130.04</v>
      </c>
      <c r="M118" s="39">
        <v>201.73599999999999</v>
      </c>
      <c r="N118" s="39">
        <v>40.100999999999999</v>
      </c>
      <c r="O118" s="39">
        <v>110.39700000000001</v>
      </c>
    </row>
    <row r="119" spans="1:15" ht="15.75" customHeight="1" x14ac:dyDescent="0.15">
      <c r="A119" s="39">
        <f t="shared" si="1"/>
        <v>118</v>
      </c>
      <c r="B119" s="39">
        <v>1315.3630000000001</v>
      </c>
      <c r="C119" s="39">
        <v>107.396</v>
      </c>
      <c r="D119" s="39">
        <v>41.722000000000001</v>
      </c>
      <c r="E119" s="39">
        <v>187.94800000000001</v>
      </c>
      <c r="F119" s="39">
        <v>71.003</v>
      </c>
      <c r="G119" s="39">
        <v>288.00599999999997</v>
      </c>
      <c r="H119" s="34"/>
      <c r="I119" s="39">
        <f t="shared" si="2"/>
        <v>118</v>
      </c>
      <c r="J119" s="39">
        <v>691.35500000000002</v>
      </c>
      <c r="K119" s="39">
        <v>206.239</v>
      </c>
      <c r="L119" s="39">
        <v>151.958</v>
      </c>
      <c r="M119" s="39">
        <v>253.83199999999999</v>
      </c>
      <c r="N119" s="39">
        <v>34.159999999999997</v>
      </c>
      <c r="O119" s="39">
        <v>150.38999999999999</v>
      </c>
    </row>
    <row r="120" spans="1:15" ht="15.75" customHeight="1" x14ac:dyDescent="0.15">
      <c r="A120" s="39">
        <f t="shared" si="1"/>
        <v>119</v>
      </c>
      <c r="B120" s="39">
        <v>976.55799999999999</v>
      </c>
      <c r="C120" s="39">
        <v>110.26300000000001</v>
      </c>
      <c r="D120" s="39">
        <v>60.625</v>
      </c>
      <c r="E120" s="39">
        <v>220</v>
      </c>
      <c r="F120" s="39">
        <v>140.964</v>
      </c>
      <c r="G120" s="39">
        <v>212.65100000000001</v>
      </c>
      <c r="H120" s="34"/>
      <c r="I120" s="39">
        <f t="shared" si="2"/>
        <v>119</v>
      </c>
      <c r="J120" s="39">
        <v>513.57799999999997</v>
      </c>
      <c r="K120" s="39">
        <v>171.679</v>
      </c>
      <c r="L120" s="39">
        <v>134.12</v>
      </c>
      <c r="M120" s="39">
        <v>197.47200000000001</v>
      </c>
      <c r="N120" s="39">
        <v>131.82</v>
      </c>
      <c r="O120" s="39">
        <v>113.31100000000001</v>
      </c>
    </row>
    <row r="121" spans="1:15" ht="15.75" customHeight="1" x14ac:dyDescent="0.15">
      <c r="A121" s="39">
        <f t="shared" si="1"/>
        <v>120</v>
      </c>
      <c r="B121" s="39">
        <v>717.471</v>
      </c>
      <c r="C121" s="39">
        <v>140.80500000000001</v>
      </c>
      <c r="D121" s="39">
        <v>90.856999999999999</v>
      </c>
      <c r="E121" s="39">
        <v>188.886</v>
      </c>
      <c r="F121" s="39">
        <v>96.52</v>
      </c>
      <c r="G121" s="39">
        <v>157.267</v>
      </c>
      <c r="H121" s="34"/>
      <c r="I121" s="39">
        <f t="shared" si="2"/>
        <v>120</v>
      </c>
      <c r="J121" s="39">
        <v>987.649</v>
      </c>
      <c r="K121" s="39">
        <v>174.703</v>
      </c>
      <c r="L121" s="39">
        <v>124.959</v>
      </c>
      <c r="M121" s="39">
        <v>215.227</v>
      </c>
      <c r="N121" s="39">
        <v>157.10900000000001</v>
      </c>
      <c r="O121" s="39">
        <v>217.096</v>
      </c>
    </row>
    <row r="122" spans="1:15" ht="15.75" customHeight="1" x14ac:dyDescent="0.15">
      <c r="A122" s="39">
        <f t="shared" si="1"/>
        <v>121</v>
      </c>
      <c r="B122" s="39">
        <v>777.26</v>
      </c>
      <c r="C122" s="39">
        <v>125.652</v>
      </c>
      <c r="D122" s="39">
        <v>82.947000000000003</v>
      </c>
      <c r="E122" s="39">
        <v>215</v>
      </c>
      <c r="F122" s="39">
        <v>83.991</v>
      </c>
      <c r="G122" s="39">
        <v>170.58</v>
      </c>
      <c r="H122" s="34"/>
      <c r="I122" s="39">
        <f t="shared" si="2"/>
        <v>121</v>
      </c>
      <c r="J122" s="39">
        <v>730.86099999999999</v>
      </c>
      <c r="K122" s="39">
        <v>147.42099999999999</v>
      </c>
      <c r="L122" s="39">
        <v>94.438000000000002</v>
      </c>
      <c r="M122" s="39">
        <v>211.602</v>
      </c>
      <c r="N122" s="39">
        <v>35.909999999999997</v>
      </c>
      <c r="O122" s="39">
        <v>159.13300000000001</v>
      </c>
    </row>
    <row r="123" spans="1:15" ht="15.75" customHeight="1" x14ac:dyDescent="0.15">
      <c r="A123" s="39">
        <f t="shared" si="1"/>
        <v>122</v>
      </c>
      <c r="B123" s="39">
        <v>1096.136</v>
      </c>
      <c r="C123" s="39">
        <v>88.988</v>
      </c>
      <c r="D123" s="39">
        <v>25.425000000000001</v>
      </c>
      <c r="E123" s="39">
        <v>174.53800000000001</v>
      </c>
      <c r="F123" s="39">
        <v>-35.165999999999997</v>
      </c>
      <c r="G123" s="39">
        <v>240.28399999999999</v>
      </c>
      <c r="H123" s="34"/>
      <c r="I123" s="39">
        <f t="shared" si="2"/>
        <v>122</v>
      </c>
      <c r="J123" s="39">
        <v>572.83699999999999</v>
      </c>
      <c r="K123" s="39">
        <v>169.01</v>
      </c>
      <c r="L123" s="39">
        <v>139.816</v>
      </c>
      <c r="M123" s="39">
        <v>203.184</v>
      </c>
      <c r="N123" s="39">
        <v>39.289000000000001</v>
      </c>
      <c r="O123" s="39">
        <v>126.33499999999999</v>
      </c>
    </row>
    <row r="124" spans="1:15" ht="15.75" customHeight="1" x14ac:dyDescent="0.15">
      <c r="A124" s="39">
        <f t="shared" si="1"/>
        <v>123</v>
      </c>
      <c r="B124" s="39">
        <v>1494.731</v>
      </c>
      <c r="C124" s="39">
        <v>153.53899999999999</v>
      </c>
      <c r="D124" s="39">
        <v>95.256</v>
      </c>
      <c r="E124" s="39">
        <v>210.255</v>
      </c>
      <c r="F124" s="39">
        <v>25.53</v>
      </c>
      <c r="G124" s="39">
        <v>331.471</v>
      </c>
      <c r="H124" s="34"/>
      <c r="I124" s="39">
        <f t="shared" si="2"/>
        <v>123</v>
      </c>
      <c r="J124" s="39">
        <v>592.59</v>
      </c>
      <c r="K124" s="39">
        <v>125.044</v>
      </c>
      <c r="L124" s="39">
        <v>67.738</v>
      </c>
      <c r="M124" s="39">
        <v>195.84399999999999</v>
      </c>
      <c r="N124" s="39">
        <v>112.166</v>
      </c>
      <c r="O124" s="39">
        <v>129.57599999999999</v>
      </c>
    </row>
    <row r="125" spans="1:15" ht="15.75" customHeight="1" x14ac:dyDescent="0.15">
      <c r="A125" s="39">
        <f t="shared" si="1"/>
        <v>124</v>
      </c>
      <c r="B125" s="39">
        <v>1853.4670000000001</v>
      </c>
      <c r="C125" s="39">
        <v>175.38300000000001</v>
      </c>
      <c r="D125" s="39">
        <v>118.431</v>
      </c>
      <c r="E125" s="39">
        <v>255</v>
      </c>
      <c r="F125" s="39">
        <v>39.244999999999997</v>
      </c>
      <c r="G125" s="39">
        <v>409.279</v>
      </c>
      <c r="H125" s="34"/>
      <c r="I125" s="39">
        <f t="shared" si="2"/>
        <v>124</v>
      </c>
      <c r="J125" s="39">
        <v>691.35500000000002</v>
      </c>
      <c r="K125" s="39">
        <v>143.654</v>
      </c>
      <c r="L125" s="39">
        <v>86</v>
      </c>
      <c r="M125" s="39">
        <v>208</v>
      </c>
      <c r="N125" s="39">
        <v>139.76400000000001</v>
      </c>
      <c r="O125" s="39">
        <v>151.37200000000001</v>
      </c>
    </row>
    <row r="126" spans="1:15" ht="15.75" customHeight="1" x14ac:dyDescent="0.15">
      <c r="A126" s="39">
        <f t="shared" si="1"/>
        <v>125</v>
      </c>
      <c r="B126" s="39">
        <v>2630.7269999999999</v>
      </c>
      <c r="C126" s="39">
        <v>158.24600000000001</v>
      </c>
      <c r="D126" s="39">
        <v>27.452000000000002</v>
      </c>
      <c r="E126" s="39">
        <v>214.18700000000001</v>
      </c>
      <c r="F126" s="39">
        <v>15.101000000000001</v>
      </c>
      <c r="G126" s="39">
        <v>582.61800000000005</v>
      </c>
      <c r="H126" s="34"/>
      <c r="I126" s="39">
        <f t="shared" si="2"/>
        <v>125</v>
      </c>
      <c r="J126" s="39">
        <v>592.59</v>
      </c>
      <c r="K126" s="39">
        <v>154.61699999999999</v>
      </c>
      <c r="L126" s="39">
        <v>105.19499999999999</v>
      </c>
      <c r="M126" s="39">
        <v>208</v>
      </c>
      <c r="N126" s="39">
        <v>72.180999999999997</v>
      </c>
      <c r="O126" s="39">
        <v>130.715</v>
      </c>
    </row>
    <row r="127" spans="1:15" ht="15.75" customHeight="1" x14ac:dyDescent="0.15">
      <c r="A127" s="39">
        <f t="shared" si="1"/>
        <v>126</v>
      </c>
      <c r="B127" s="39">
        <v>1973.0450000000001</v>
      </c>
      <c r="C127" s="39">
        <v>142.25800000000001</v>
      </c>
      <c r="D127" s="39">
        <v>38.384</v>
      </c>
      <c r="E127" s="39">
        <v>220.143</v>
      </c>
      <c r="F127" s="39">
        <v>24.734000000000002</v>
      </c>
      <c r="G127" s="39">
        <v>437.45299999999997</v>
      </c>
      <c r="H127" s="34"/>
      <c r="I127" s="39">
        <f t="shared" si="2"/>
        <v>126</v>
      </c>
      <c r="J127" s="39">
        <v>869.13199999999995</v>
      </c>
      <c r="K127" s="39">
        <v>165.71100000000001</v>
      </c>
      <c r="L127" s="39">
        <v>132.024</v>
      </c>
      <c r="M127" s="39">
        <v>226.28100000000001</v>
      </c>
      <c r="N127" s="39">
        <v>66.447999999999993</v>
      </c>
      <c r="O127" s="39">
        <v>189.084</v>
      </c>
    </row>
    <row r="128" spans="1:15" ht="15.75" customHeight="1" x14ac:dyDescent="0.15">
      <c r="A128" s="39">
        <f t="shared" si="1"/>
        <v>127</v>
      </c>
      <c r="B128" s="39">
        <v>1733.8879999999999</v>
      </c>
      <c r="C128" s="39">
        <v>176.852</v>
      </c>
      <c r="D128" s="39">
        <v>77.813999999999993</v>
      </c>
      <c r="E128" s="39">
        <v>227.37200000000001</v>
      </c>
      <c r="F128" s="39">
        <v>-2.6629999999999998</v>
      </c>
      <c r="G128" s="39">
        <v>384.34300000000002</v>
      </c>
      <c r="H128" s="34"/>
      <c r="I128" s="39">
        <f t="shared" si="2"/>
        <v>127</v>
      </c>
      <c r="J128" s="39">
        <v>809.87300000000005</v>
      </c>
      <c r="K128" s="39">
        <v>175.54599999999999</v>
      </c>
      <c r="L128" s="39">
        <v>107.4</v>
      </c>
      <c r="M128" s="39">
        <v>246</v>
      </c>
      <c r="N128" s="39">
        <v>-5.7110000000000003</v>
      </c>
      <c r="O128" s="39">
        <v>178.66399999999999</v>
      </c>
    </row>
    <row r="129" spans="1:15" ht="15.75" customHeight="1" x14ac:dyDescent="0.15">
      <c r="A129" s="39">
        <f t="shared" si="1"/>
        <v>128</v>
      </c>
      <c r="B129" s="39">
        <v>1813.607</v>
      </c>
      <c r="C129" s="39">
        <v>148.863</v>
      </c>
      <c r="D129" s="39">
        <v>36.555999999999997</v>
      </c>
      <c r="E129" s="39">
        <v>215.244</v>
      </c>
      <c r="F129" s="39">
        <v>2.5449999999999999</v>
      </c>
      <c r="G129" s="39">
        <v>402.18099999999998</v>
      </c>
      <c r="H129" s="34"/>
      <c r="I129" s="39">
        <f t="shared" si="2"/>
        <v>128</v>
      </c>
      <c r="J129" s="39">
        <v>691.35500000000002</v>
      </c>
      <c r="K129" s="39">
        <v>219.77099999999999</v>
      </c>
      <c r="L129" s="39">
        <v>161</v>
      </c>
      <c r="M129" s="39">
        <v>255</v>
      </c>
      <c r="N129" s="39">
        <v>0</v>
      </c>
      <c r="O129" s="39">
        <v>151.11099999999999</v>
      </c>
    </row>
    <row r="130" spans="1:15" ht="15.75" customHeight="1" x14ac:dyDescent="0.15">
      <c r="A130" s="39">
        <f t="shared" si="1"/>
        <v>129</v>
      </c>
      <c r="B130" s="39">
        <v>1853.4670000000001</v>
      </c>
      <c r="C130" s="39">
        <v>71.503</v>
      </c>
      <c r="D130" s="39">
        <v>21.684000000000001</v>
      </c>
      <c r="E130" s="39">
        <v>229.83600000000001</v>
      </c>
      <c r="F130" s="39">
        <v>-19.611999999999998</v>
      </c>
      <c r="G130" s="39">
        <v>412.31099999999998</v>
      </c>
      <c r="H130" s="34"/>
      <c r="I130" s="39">
        <f t="shared" si="2"/>
        <v>129</v>
      </c>
      <c r="J130" s="39">
        <v>592.59</v>
      </c>
      <c r="K130" s="39">
        <v>209.458</v>
      </c>
      <c r="L130" s="39">
        <v>124</v>
      </c>
      <c r="M130" s="39">
        <v>243.8</v>
      </c>
      <c r="N130" s="39">
        <v>38.046999999999997</v>
      </c>
      <c r="O130" s="39">
        <v>129.80500000000001</v>
      </c>
    </row>
    <row r="131" spans="1:15" ht="15.75" customHeight="1" x14ac:dyDescent="0.15">
      <c r="A131" s="39">
        <f t="shared" si="1"/>
        <v>130</v>
      </c>
      <c r="B131" s="39">
        <v>936.69799999999998</v>
      </c>
      <c r="C131" s="39">
        <v>128.905</v>
      </c>
      <c r="D131" s="39">
        <v>43.587000000000003</v>
      </c>
      <c r="E131" s="39">
        <v>229.28299999999999</v>
      </c>
      <c r="F131" s="39">
        <v>-86.269000000000005</v>
      </c>
      <c r="G131" s="39">
        <v>205.79300000000001</v>
      </c>
      <c r="H131" s="34"/>
      <c r="I131" s="39">
        <f t="shared" si="2"/>
        <v>130</v>
      </c>
      <c r="J131" s="39">
        <v>888.88400000000001</v>
      </c>
      <c r="K131" s="39">
        <v>191.08</v>
      </c>
      <c r="L131" s="39">
        <v>152</v>
      </c>
      <c r="M131" s="39">
        <v>252.273</v>
      </c>
      <c r="N131" s="39">
        <v>-2.6030000000000002</v>
      </c>
      <c r="O131" s="39">
        <v>195.75700000000001</v>
      </c>
    </row>
    <row r="132" spans="1:15" ht="15.75" customHeight="1" x14ac:dyDescent="0.15">
      <c r="A132" s="39">
        <f t="shared" si="1"/>
        <v>131</v>
      </c>
      <c r="B132" s="39">
        <v>1395.0820000000001</v>
      </c>
      <c r="C132" s="39">
        <v>130.62100000000001</v>
      </c>
      <c r="D132" s="39">
        <v>18.564</v>
      </c>
      <c r="E132" s="39">
        <v>220.83699999999999</v>
      </c>
      <c r="F132" s="39">
        <v>143.791</v>
      </c>
      <c r="G132" s="39">
        <v>309.84100000000001</v>
      </c>
      <c r="H132" s="34"/>
      <c r="I132" s="39">
        <f t="shared" si="2"/>
        <v>131</v>
      </c>
      <c r="J132" s="39">
        <v>711.10799999999995</v>
      </c>
      <c r="K132" s="39">
        <v>133.67599999999999</v>
      </c>
      <c r="L132" s="39">
        <v>76</v>
      </c>
      <c r="M132" s="39">
        <v>197.31399999999999</v>
      </c>
      <c r="N132" s="39">
        <v>-1.637</v>
      </c>
      <c r="O132" s="39">
        <v>155.619</v>
      </c>
    </row>
    <row r="133" spans="1:15" ht="15.75" customHeight="1" x14ac:dyDescent="0.15">
      <c r="A133" s="39">
        <f t="shared" si="1"/>
        <v>132</v>
      </c>
      <c r="B133" s="39">
        <v>2112.5529999999999</v>
      </c>
      <c r="C133" s="39">
        <v>152.232</v>
      </c>
      <c r="D133" s="39">
        <v>29.286000000000001</v>
      </c>
      <c r="E133" s="39">
        <v>216.54</v>
      </c>
      <c r="F133" s="39">
        <v>57.820999999999998</v>
      </c>
      <c r="G133" s="39">
        <v>469.42899999999997</v>
      </c>
      <c r="H133" s="34"/>
      <c r="I133" s="39">
        <f t="shared" si="2"/>
        <v>132</v>
      </c>
      <c r="J133" s="39">
        <v>553.08399999999995</v>
      </c>
      <c r="K133" s="39">
        <v>173.84299999999999</v>
      </c>
      <c r="L133" s="39">
        <v>107</v>
      </c>
      <c r="M133" s="39">
        <v>225</v>
      </c>
      <c r="N133" s="39">
        <v>116.565</v>
      </c>
      <c r="O133" s="39">
        <v>119.25700000000001</v>
      </c>
    </row>
    <row r="134" spans="1:15" ht="15.75" customHeight="1" x14ac:dyDescent="0.15">
      <c r="A134" s="39">
        <f t="shared" si="1"/>
        <v>133</v>
      </c>
      <c r="B134" s="39">
        <v>1295.434</v>
      </c>
      <c r="C134" s="39">
        <v>119.027</v>
      </c>
      <c r="D134" s="39">
        <v>57.219000000000001</v>
      </c>
      <c r="E134" s="39">
        <v>191.71899999999999</v>
      </c>
      <c r="F134" s="39">
        <v>-35.433</v>
      </c>
      <c r="G134" s="39">
        <v>284.91000000000003</v>
      </c>
      <c r="H134" s="34"/>
      <c r="I134" s="39">
        <f t="shared" si="2"/>
        <v>133</v>
      </c>
      <c r="J134" s="39">
        <v>651.84900000000005</v>
      </c>
      <c r="K134" s="39">
        <v>196.523</v>
      </c>
      <c r="L134" s="39">
        <v>131</v>
      </c>
      <c r="M134" s="39">
        <v>246.506</v>
      </c>
      <c r="N134" s="39">
        <v>114.146</v>
      </c>
      <c r="O134" s="39">
        <v>141.24600000000001</v>
      </c>
    </row>
    <row r="135" spans="1:15" ht="15.75" customHeight="1" x14ac:dyDescent="0.15">
      <c r="A135" s="39">
        <f t="shared" si="1"/>
        <v>134</v>
      </c>
      <c r="B135" s="39">
        <v>1853.4670000000001</v>
      </c>
      <c r="C135" s="39">
        <v>157.66200000000001</v>
      </c>
      <c r="D135" s="39">
        <v>73.347999999999999</v>
      </c>
      <c r="E135" s="39">
        <v>221.21700000000001</v>
      </c>
      <c r="F135" s="39">
        <v>88.754999999999995</v>
      </c>
      <c r="G135" s="39">
        <v>410.81</v>
      </c>
      <c r="H135" s="34"/>
      <c r="I135" s="39">
        <f t="shared" si="2"/>
        <v>134</v>
      </c>
      <c r="J135" s="39">
        <v>790.12</v>
      </c>
      <c r="K135" s="39">
        <v>196.19</v>
      </c>
      <c r="L135" s="39">
        <v>149.11600000000001</v>
      </c>
      <c r="M135" s="39">
        <v>253.78399999999999</v>
      </c>
      <c r="N135" s="39">
        <v>-124.509</v>
      </c>
      <c r="O135" s="39">
        <v>172.59100000000001</v>
      </c>
    </row>
    <row r="136" spans="1:15" ht="15.75" customHeight="1" x14ac:dyDescent="0.15">
      <c r="A136" s="39">
        <f t="shared" si="1"/>
        <v>135</v>
      </c>
      <c r="B136" s="39">
        <v>1375.153</v>
      </c>
      <c r="C136" s="39">
        <v>115.13</v>
      </c>
      <c r="D136" s="39">
        <v>34.5</v>
      </c>
      <c r="E136" s="39">
        <v>210.471</v>
      </c>
      <c r="F136" s="39">
        <v>90.843000000000004</v>
      </c>
      <c r="G136" s="39">
        <v>303.60300000000001</v>
      </c>
      <c r="H136" s="34"/>
      <c r="I136" s="39">
        <f t="shared" si="2"/>
        <v>135</v>
      </c>
      <c r="J136" s="39">
        <v>691.35500000000002</v>
      </c>
      <c r="K136" s="39">
        <v>177.60900000000001</v>
      </c>
      <c r="L136" s="39">
        <v>122.9</v>
      </c>
      <c r="M136" s="39">
        <v>229.52600000000001</v>
      </c>
      <c r="N136" s="39">
        <v>-76.373000000000005</v>
      </c>
      <c r="O136" s="39">
        <v>150.91499999999999</v>
      </c>
    </row>
    <row r="137" spans="1:15" ht="15.75" customHeight="1" x14ac:dyDescent="0.15">
      <c r="A137" s="39">
        <f t="shared" si="1"/>
        <v>136</v>
      </c>
      <c r="B137" s="39">
        <v>2132.4830000000002</v>
      </c>
      <c r="C137" s="39">
        <v>148.465</v>
      </c>
      <c r="D137" s="39">
        <v>47.774999999999999</v>
      </c>
      <c r="E137" s="39">
        <v>231.27</v>
      </c>
      <c r="F137" s="39">
        <v>122.63800000000001</v>
      </c>
      <c r="G137" s="39">
        <v>471.82100000000003</v>
      </c>
      <c r="H137" s="34"/>
      <c r="I137" s="39">
        <f t="shared" si="2"/>
        <v>136</v>
      </c>
      <c r="J137" s="39">
        <v>513.57799999999997</v>
      </c>
      <c r="K137" s="39">
        <v>136.541</v>
      </c>
      <c r="L137" s="39">
        <v>86.994</v>
      </c>
      <c r="M137" s="39">
        <v>191</v>
      </c>
      <c r="N137" s="39">
        <v>-133.363</v>
      </c>
      <c r="O137" s="39">
        <v>110.039</v>
      </c>
    </row>
    <row r="138" spans="1:15" ht="15.75" customHeight="1" x14ac:dyDescent="0.15">
      <c r="A138" s="39">
        <f t="shared" si="1"/>
        <v>137</v>
      </c>
      <c r="B138" s="39">
        <v>1534.5909999999999</v>
      </c>
      <c r="C138" s="39">
        <v>159.053</v>
      </c>
      <c r="D138" s="39">
        <v>54.609000000000002</v>
      </c>
      <c r="E138" s="39">
        <v>227.99199999999999</v>
      </c>
      <c r="F138" s="39">
        <v>137.67500000000001</v>
      </c>
      <c r="G138" s="39">
        <v>338.137</v>
      </c>
      <c r="H138" s="34"/>
      <c r="I138" s="39">
        <f t="shared" si="2"/>
        <v>137</v>
      </c>
      <c r="J138" s="39">
        <v>711.10799999999995</v>
      </c>
      <c r="K138" s="39">
        <v>208.08600000000001</v>
      </c>
      <c r="L138" s="39">
        <v>159.32</v>
      </c>
      <c r="M138" s="39">
        <v>255</v>
      </c>
      <c r="N138" s="39">
        <v>-14.826000000000001</v>
      </c>
      <c r="O138" s="39">
        <v>156.315</v>
      </c>
    </row>
    <row r="139" spans="1:15" ht="15.75" customHeight="1" x14ac:dyDescent="0.15">
      <c r="A139" s="39">
        <f t="shared" si="1"/>
        <v>138</v>
      </c>
      <c r="B139" s="39">
        <v>2052.7640000000001</v>
      </c>
      <c r="C139" s="39">
        <v>154.67599999999999</v>
      </c>
      <c r="D139" s="39">
        <v>81.117999999999995</v>
      </c>
      <c r="E139" s="39">
        <v>214.64699999999999</v>
      </c>
      <c r="F139" s="39">
        <v>-1.6850000000000001</v>
      </c>
      <c r="G139" s="39">
        <v>455.553</v>
      </c>
      <c r="H139" s="34"/>
      <c r="I139" s="39">
        <f t="shared" si="2"/>
        <v>138</v>
      </c>
      <c r="J139" s="39">
        <v>434.56599999999997</v>
      </c>
      <c r="K139" s="39">
        <v>170.976</v>
      </c>
      <c r="L139" s="39">
        <v>121.143</v>
      </c>
      <c r="M139" s="39">
        <v>210.952</v>
      </c>
      <c r="N139" s="39">
        <v>-46.975000000000001</v>
      </c>
      <c r="O139" s="39">
        <v>91.191999999999993</v>
      </c>
    </row>
    <row r="140" spans="1:15" ht="15.75" customHeight="1" x14ac:dyDescent="0.15">
      <c r="A140" s="39">
        <f t="shared" si="1"/>
        <v>139</v>
      </c>
      <c r="B140" s="39">
        <v>1554.52</v>
      </c>
      <c r="C140" s="39">
        <v>198.60400000000001</v>
      </c>
      <c r="D140" s="39">
        <v>135</v>
      </c>
      <c r="E140" s="39">
        <v>225</v>
      </c>
      <c r="F140" s="39">
        <v>-43.423000000000002</v>
      </c>
      <c r="G140" s="39">
        <v>344.21300000000002</v>
      </c>
      <c r="H140" s="34"/>
      <c r="I140" s="39">
        <f t="shared" si="2"/>
        <v>139</v>
      </c>
      <c r="J140" s="39">
        <v>592.59</v>
      </c>
      <c r="K140" s="39">
        <v>169.851</v>
      </c>
      <c r="L140" s="39">
        <v>131.21600000000001</v>
      </c>
      <c r="M140" s="39">
        <v>202.87899999999999</v>
      </c>
      <c r="N140" s="39">
        <v>-40.814999999999998</v>
      </c>
      <c r="O140" s="39">
        <v>129.19499999999999</v>
      </c>
    </row>
    <row r="141" spans="1:15" ht="15.75" customHeight="1" x14ac:dyDescent="0.15">
      <c r="A141" s="39">
        <f t="shared" si="1"/>
        <v>140</v>
      </c>
      <c r="B141" s="39">
        <v>1574.45</v>
      </c>
      <c r="C141" s="39">
        <v>185.89699999999999</v>
      </c>
      <c r="D141" s="39">
        <v>141</v>
      </c>
      <c r="E141" s="39">
        <v>223.13</v>
      </c>
      <c r="F141" s="39">
        <v>-76.674999999999997</v>
      </c>
      <c r="G141" s="39">
        <v>348.67099999999999</v>
      </c>
      <c r="H141" s="34"/>
      <c r="I141" s="39">
        <f t="shared" si="2"/>
        <v>140</v>
      </c>
      <c r="J141" s="39">
        <v>632.096</v>
      </c>
      <c r="K141" s="39">
        <v>163.63399999999999</v>
      </c>
      <c r="L141" s="39">
        <v>95.581000000000003</v>
      </c>
      <c r="M141" s="39">
        <v>201.87100000000001</v>
      </c>
      <c r="N141" s="39">
        <v>-3.6909999999999998</v>
      </c>
      <c r="O141" s="39">
        <v>138.06399999999999</v>
      </c>
    </row>
    <row r="142" spans="1:15" ht="15.75" customHeight="1" x14ac:dyDescent="0.15">
      <c r="A142" s="39">
        <f t="shared" si="1"/>
        <v>141</v>
      </c>
      <c r="B142" s="39">
        <v>1375.153</v>
      </c>
      <c r="C142" s="39">
        <v>117.23699999999999</v>
      </c>
      <c r="D142" s="39">
        <v>35.343000000000004</v>
      </c>
      <c r="E142" s="39">
        <v>229.107</v>
      </c>
      <c r="F142" s="39">
        <v>49.764000000000003</v>
      </c>
      <c r="G142" s="39">
        <v>304.09500000000003</v>
      </c>
      <c r="H142" s="34"/>
      <c r="I142" s="39">
        <f t="shared" si="2"/>
        <v>141</v>
      </c>
      <c r="J142" s="39">
        <v>612.34299999999996</v>
      </c>
      <c r="K142" s="39">
        <v>188.28899999999999</v>
      </c>
      <c r="L142" s="39">
        <v>147.4</v>
      </c>
      <c r="M142" s="39">
        <v>222.4</v>
      </c>
      <c r="N142" s="39">
        <v>-41.009</v>
      </c>
      <c r="O142" s="39">
        <v>135.464</v>
      </c>
    </row>
    <row r="143" spans="1:15" ht="15.75" customHeight="1" x14ac:dyDescent="0.15">
      <c r="A143" s="39">
        <f t="shared" si="1"/>
        <v>142</v>
      </c>
      <c r="B143" s="39">
        <v>1694.029</v>
      </c>
      <c r="C143" s="39">
        <v>110.378</v>
      </c>
      <c r="D143" s="39">
        <v>11</v>
      </c>
      <c r="E143" s="39">
        <v>248.26499999999999</v>
      </c>
      <c r="F143" s="39">
        <v>-61.606999999999999</v>
      </c>
      <c r="G143" s="39">
        <v>375.53</v>
      </c>
      <c r="H143" s="34"/>
      <c r="I143" s="39">
        <f t="shared" si="2"/>
        <v>142</v>
      </c>
      <c r="J143" s="39">
        <v>592.59</v>
      </c>
      <c r="K143" s="39">
        <v>203.6</v>
      </c>
      <c r="L143" s="39">
        <v>156.36099999999999</v>
      </c>
      <c r="M143" s="39">
        <v>254.75299999999999</v>
      </c>
      <c r="N143" s="39">
        <v>-60.750999999999998</v>
      </c>
      <c r="O143" s="39">
        <v>127.34699999999999</v>
      </c>
    </row>
    <row r="144" spans="1:15" ht="15.75" customHeight="1" x14ac:dyDescent="0.15">
      <c r="A144" s="39">
        <f t="shared" si="1"/>
        <v>143</v>
      </c>
      <c r="B144" s="39">
        <v>2172.3420000000001</v>
      </c>
      <c r="C144" s="39">
        <v>132.97200000000001</v>
      </c>
      <c r="D144" s="39">
        <v>10.574999999999999</v>
      </c>
      <c r="E144" s="39">
        <v>222.60400000000001</v>
      </c>
      <c r="F144" s="39">
        <v>54.834000000000003</v>
      </c>
      <c r="G144" s="39">
        <v>480.56799999999998</v>
      </c>
      <c r="H144" s="34"/>
      <c r="I144" s="39">
        <f t="shared" si="2"/>
        <v>143</v>
      </c>
      <c r="J144" s="39">
        <v>651.84900000000005</v>
      </c>
      <c r="K144" s="39">
        <v>202.60900000000001</v>
      </c>
      <c r="L144" s="39">
        <v>169.46299999999999</v>
      </c>
      <c r="M144" s="39">
        <v>249.64500000000001</v>
      </c>
      <c r="N144" s="39">
        <v>-33.69</v>
      </c>
      <c r="O144" s="39">
        <v>144.22200000000001</v>
      </c>
    </row>
    <row r="145" spans="1:15" ht="15.75" customHeight="1" x14ac:dyDescent="0.15">
      <c r="A145" s="39">
        <f t="shared" si="1"/>
        <v>144</v>
      </c>
      <c r="B145" s="39">
        <v>1873.396</v>
      </c>
      <c r="C145" s="39">
        <v>169.83799999999999</v>
      </c>
      <c r="D145" s="39">
        <v>57.789000000000001</v>
      </c>
      <c r="E145" s="39">
        <v>224.494</v>
      </c>
      <c r="F145" s="39">
        <v>30.963999999999999</v>
      </c>
      <c r="G145" s="39">
        <v>416.49599999999998</v>
      </c>
      <c r="H145" s="34"/>
      <c r="I145" s="39">
        <f t="shared" si="2"/>
        <v>144</v>
      </c>
      <c r="J145" s="39">
        <v>809.87300000000005</v>
      </c>
      <c r="K145" s="39">
        <v>165.523</v>
      </c>
      <c r="L145" s="39">
        <v>118.197</v>
      </c>
      <c r="M145" s="39">
        <v>251.7</v>
      </c>
      <c r="N145" s="39">
        <v>51.116</v>
      </c>
      <c r="O145" s="39">
        <v>176.99799999999999</v>
      </c>
    </row>
    <row r="146" spans="1:15" ht="15.75" customHeight="1" x14ac:dyDescent="0.15">
      <c r="A146" s="39">
        <f t="shared" si="1"/>
        <v>145</v>
      </c>
      <c r="B146" s="39">
        <v>1873.396</v>
      </c>
      <c r="C146" s="39">
        <v>155.25899999999999</v>
      </c>
      <c r="D146" s="39">
        <v>45.6</v>
      </c>
      <c r="E146" s="39">
        <v>220.50899999999999</v>
      </c>
      <c r="F146" s="39">
        <v>20.771999999999998</v>
      </c>
      <c r="G146" s="39">
        <v>415.39299999999997</v>
      </c>
      <c r="H146" s="34"/>
      <c r="I146" s="39">
        <f t="shared" si="2"/>
        <v>145</v>
      </c>
      <c r="J146" s="39">
        <v>750.61400000000003</v>
      </c>
      <c r="K146" s="39">
        <v>176.21100000000001</v>
      </c>
      <c r="L146" s="39">
        <v>111</v>
      </c>
      <c r="M146" s="39">
        <v>255</v>
      </c>
      <c r="N146" s="39">
        <v>-90</v>
      </c>
      <c r="O146" s="39">
        <v>164.44399999999999</v>
      </c>
    </row>
    <row r="147" spans="1:15" ht="15.75" customHeight="1" x14ac:dyDescent="0.15">
      <c r="A147" s="39">
        <f t="shared" si="1"/>
        <v>146</v>
      </c>
      <c r="B147" s="39">
        <v>1076.2059999999999</v>
      </c>
      <c r="C147" s="39">
        <v>151.529</v>
      </c>
      <c r="D147" s="39">
        <v>59.662999999999997</v>
      </c>
      <c r="E147" s="39">
        <v>212.256</v>
      </c>
      <c r="F147" s="39">
        <v>30.411000000000001</v>
      </c>
      <c r="G147" s="39">
        <v>238.11799999999999</v>
      </c>
      <c r="H147" s="34"/>
      <c r="I147" s="39">
        <f t="shared" si="2"/>
        <v>146</v>
      </c>
      <c r="J147" s="39">
        <v>1086.414</v>
      </c>
      <c r="K147" s="39">
        <v>215.89500000000001</v>
      </c>
      <c r="L147" s="39">
        <v>115</v>
      </c>
      <c r="M147" s="39">
        <v>255</v>
      </c>
      <c r="N147" s="39">
        <v>-88.938999999999993</v>
      </c>
      <c r="O147" s="39">
        <v>240.041</v>
      </c>
    </row>
    <row r="148" spans="1:15" ht="15.75" customHeight="1" x14ac:dyDescent="0.15">
      <c r="A148" s="39">
        <f t="shared" si="1"/>
        <v>147</v>
      </c>
      <c r="B148" s="39">
        <v>1753.818</v>
      </c>
      <c r="C148" s="39">
        <v>136.33199999999999</v>
      </c>
      <c r="D148" s="39">
        <v>72.603999999999999</v>
      </c>
      <c r="E148" s="39">
        <v>235.322</v>
      </c>
      <c r="F148" s="39">
        <v>66.974999999999994</v>
      </c>
      <c r="G148" s="39">
        <v>388.05799999999999</v>
      </c>
      <c r="H148" s="34"/>
      <c r="I148" s="39">
        <f t="shared" si="2"/>
        <v>147</v>
      </c>
      <c r="J148" s="39">
        <v>730.86099999999999</v>
      </c>
      <c r="K148" s="39">
        <v>205.703</v>
      </c>
      <c r="L148" s="39">
        <v>157</v>
      </c>
      <c r="M148" s="39">
        <v>255</v>
      </c>
      <c r="N148" s="39">
        <v>-90</v>
      </c>
      <c r="O148" s="39">
        <v>160</v>
      </c>
    </row>
    <row r="149" spans="1:15" ht="15.75" customHeight="1" x14ac:dyDescent="0.15">
      <c r="A149" s="39">
        <f t="shared" si="1"/>
        <v>148</v>
      </c>
      <c r="B149" s="39">
        <v>3089.1109999999999</v>
      </c>
      <c r="C149" s="39">
        <v>153.51300000000001</v>
      </c>
      <c r="D149" s="39">
        <v>11.529</v>
      </c>
      <c r="E149" s="39">
        <v>223.24299999999999</v>
      </c>
      <c r="F149" s="39">
        <v>44.473999999999997</v>
      </c>
      <c r="G149" s="39">
        <v>688.19399999999996</v>
      </c>
      <c r="H149" s="34"/>
      <c r="I149" s="39">
        <f t="shared" si="2"/>
        <v>148</v>
      </c>
      <c r="J149" s="39">
        <v>1007.402</v>
      </c>
      <c r="K149" s="39">
        <v>196.804</v>
      </c>
      <c r="L149" s="39">
        <v>145</v>
      </c>
      <c r="M149" s="39">
        <v>252</v>
      </c>
      <c r="N149" s="39">
        <v>-90</v>
      </c>
      <c r="O149" s="39">
        <v>222.22200000000001</v>
      </c>
    </row>
    <row r="150" spans="1:15" ht="15.75" customHeight="1" x14ac:dyDescent="0.15">
      <c r="A150" s="39">
        <f t="shared" si="1"/>
        <v>149</v>
      </c>
      <c r="B150" s="39">
        <v>1694.029</v>
      </c>
      <c r="C150" s="39">
        <v>117.786</v>
      </c>
      <c r="D150" s="39">
        <v>9.9930000000000003</v>
      </c>
      <c r="E150" s="39">
        <v>227.333</v>
      </c>
      <c r="F150" s="39">
        <v>22.306000000000001</v>
      </c>
      <c r="G150" s="39">
        <v>376.37799999999999</v>
      </c>
      <c r="H150" s="34"/>
      <c r="I150" s="39">
        <f t="shared" si="2"/>
        <v>149</v>
      </c>
      <c r="J150" s="39">
        <v>651.84900000000005</v>
      </c>
      <c r="K150" s="39">
        <v>233.994</v>
      </c>
      <c r="L150" s="39">
        <v>193.68799999999999</v>
      </c>
      <c r="M150" s="39">
        <v>255</v>
      </c>
      <c r="N150" s="39">
        <v>-93.575999999999993</v>
      </c>
      <c r="O150" s="39">
        <v>142.499</v>
      </c>
    </row>
    <row r="151" spans="1:15" ht="15.75" customHeight="1" x14ac:dyDescent="0.15">
      <c r="A151" s="39">
        <f t="shared" si="1"/>
        <v>150</v>
      </c>
      <c r="B151" s="39">
        <v>1534.5909999999999</v>
      </c>
      <c r="C151" s="39">
        <v>112.045</v>
      </c>
      <c r="D151" s="39">
        <v>9.359</v>
      </c>
      <c r="E151" s="39">
        <v>226.28299999999999</v>
      </c>
      <c r="F151" s="39">
        <v>28.25</v>
      </c>
      <c r="G151" s="39">
        <v>339.54899999999998</v>
      </c>
      <c r="H151" s="34"/>
      <c r="I151" s="39">
        <f t="shared" si="2"/>
        <v>150</v>
      </c>
      <c r="J151" s="39">
        <v>908.63699999999994</v>
      </c>
      <c r="K151" s="39">
        <v>223.04599999999999</v>
      </c>
      <c r="L151" s="39">
        <v>155</v>
      </c>
      <c r="M151" s="39">
        <v>255</v>
      </c>
      <c r="N151" s="39">
        <v>-91.272999999999996</v>
      </c>
      <c r="O151" s="39">
        <v>200.04900000000001</v>
      </c>
    </row>
    <row r="152" spans="1:15" ht="15.75" customHeight="1" x14ac:dyDescent="0.15">
      <c r="A152" s="39">
        <f t="shared" si="1"/>
        <v>151</v>
      </c>
      <c r="B152" s="39">
        <v>1674.0989999999999</v>
      </c>
      <c r="C152" s="39">
        <v>143.96600000000001</v>
      </c>
      <c r="D152" s="39">
        <v>57.216999999999999</v>
      </c>
      <c r="E152" s="39">
        <v>196.04599999999999</v>
      </c>
      <c r="F152" s="39">
        <v>20.395</v>
      </c>
      <c r="G152" s="39">
        <v>371.50200000000001</v>
      </c>
      <c r="H152" s="34"/>
      <c r="I152" s="39">
        <f t="shared" si="2"/>
        <v>151</v>
      </c>
      <c r="J152" s="39">
        <v>592.59</v>
      </c>
      <c r="K152" s="39">
        <v>182.9</v>
      </c>
      <c r="L152" s="39">
        <v>98.822000000000003</v>
      </c>
      <c r="M152" s="39">
        <v>247.78</v>
      </c>
      <c r="N152" s="39">
        <v>-51.953000000000003</v>
      </c>
      <c r="O152" s="39">
        <v>129.80500000000001</v>
      </c>
    </row>
    <row r="153" spans="1:15" ht="15.75" customHeight="1" x14ac:dyDescent="0.15">
      <c r="A153" s="39">
        <f t="shared" si="1"/>
        <v>152</v>
      </c>
      <c r="B153" s="39">
        <v>1076.2059999999999</v>
      </c>
      <c r="C153" s="39">
        <v>96.21</v>
      </c>
      <c r="D153" s="39">
        <v>62.311999999999998</v>
      </c>
      <c r="E153" s="39">
        <v>135.97399999999999</v>
      </c>
      <c r="F153" s="39">
        <v>-115.602</v>
      </c>
      <c r="G153" s="39">
        <v>237.61500000000001</v>
      </c>
      <c r="H153" s="34"/>
      <c r="I153" s="39">
        <f t="shared" si="2"/>
        <v>152</v>
      </c>
      <c r="J153" s="39">
        <v>474.072</v>
      </c>
      <c r="K153" s="39">
        <v>165.583</v>
      </c>
      <c r="L153" s="39">
        <v>129</v>
      </c>
      <c r="M153" s="39">
        <v>210</v>
      </c>
      <c r="N153" s="39">
        <v>-90</v>
      </c>
      <c r="O153" s="39">
        <v>102.22199999999999</v>
      </c>
    </row>
    <row r="154" spans="1:15" ht="15.75" customHeight="1" x14ac:dyDescent="0.15">
      <c r="A154" s="39">
        <f t="shared" si="1"/>
        <v>153</v>
      </c>
      <c r="B154" s="39">
        <v>1793.6769999999999</v>
      </c>
      <c r="C154" s="39">
        <v>124.274</v>
      </c>
      <c r="D154" s="39">
        <v>21.103000000000002</v>
      </c>
      <c r="E154" s="39">
        <v>255</v>
      </c>
      <c r="F154" s="39">
        <v>64.591999999999999</v>
      </c>
      <c r="G154" s="39">
        <v>395.38499999999999</v>
      </c>
      <c r="H154" s="34"/>
      <c r="I154" s="39">
        <f t="shared" si="2"/>
        <v>153</v>
      </c>
      <c r="J154" s="39">
        <v>395.06</v>
      </c>
      <c r="K154" s="39">
        <v>159.85</v>
      </c>
      <c r="L154" s="39">
        <v>112</v>
      </c>
      <c r="M154" s="39">
        <v>224</v>
      </c>
      <c r="N154" s="39">
        <v>-90</v>
      </c>
      <c r="O154" s="39">
        <v>84.444000000000003</v>
      </c>
    </row>
    <row r="155" spans="1:15" ht="15.75" customHeight="1" x14ac:dyDescent="0.15">
      <c r="A155" s="39">
        <f t="shared" si="1"/>
        <v>154</v>
      </c>
      <c r="B155" s="39">
        <v>1913.2560000000001</v>
      </c>
      <c r="C155" s="39">
        <v>144.572</v>
      </c>
      <c r="D155" s="39">
        <v>24.045000000000002</v>
      </c>
      <c r="E155" s="39">
        <v>207.48</v>
      </c>
      <c r="F155" s="39">
        <v>58.314</v>
      </c>
      <c r="G155" s="39">
        <v>424.95100000000002</v>
      </c>
      <c r="H155" s="34"/>
      <c r="I155" s="39">
        <f t="shared" si="2"/>
        <v>154</v>
      </c>
      <c r="J155" s="39">
        <v>1027.155</v>
      </c>
      <c r="K155" s="39">
        <v>209.33699999999999</v>
      </c>
      <c r="L155" s="39">
        <v>118.962</v>
      </c>
      <c r="M155" s="39">
        <v>255</v>
      </c>
      <c r="N155" s="39">
        <v>-52.906999999999996</v>
      </c>
      <c r="O155" s="39">
        <v>228.446</v>
      </c>
    </row>
    <row r="156" spans="1:15" ht="15.75" customHeight="1" x14ac:dyDescent="0.15">
      <c r="A156" s="39">
        <f t="shared" si="1"/>
        <v>155</v>
      </c>
      <c r="B156" s="39">
        <v>2152.413</v>
      </c>
      <c r="C156" s="39">
        <v>144.72300000000001</v>
      </c>
      <c r="D156" s="39">
        <v>79.268000000000001</v>
      </c>
      <c r="E156" s="39">
        <v>212.72</v>
      </c>
      <c r="F156" s="39">
        <v>61.518000000000001</v>
      </c>
      <c r="G156" s="39">
        <v>477.42700000000002</v>
      </c>
      <c r="H156" s="34"/>
      <c r="I156" s="39">
        <f t="shared" si="2"/>
        <v>155</v>
      </c>
      <c r="J156" s="39">
        <v>1007.402</v>
      </c>
      <c r="K156" s="39">
        <v>200.375</v>
      </c>
      <c r="L156" s="39">
        <v>131</v>
      </c>
      <c r="M156" s="39">
        <v>250.7</v>
      </c>
      <c r="N156" s="39">
        <v>-88.853999999999999</v>
      </c>
      <c r="O156" s="39">
        <v>222.26599999999999</v>
      </c>
    </row>
    <row r="157" spans="1:15" ht="15.75" customHeight="1" x14ac:dyDescent="0.15">
      <c r="A157" s="39">
        <f t="shared" si="1"/>
        <v>156</v>
      </c>
      <c r="B157" s="39">
        <v>1135.9960000000001</v>
      </c>
      <c r="C157" s="39">
        <v>142.44300000000001</v>
      </c>
      <c r="D157" s="39">
        <v>70.75</v>
      </c>
      <c r="E157" s="39">
        <v>186.071</v>
      </c>
      <c r="F157" s="39">
        <v>87.954999999999998</v>
      </c>
      <c r="G157" s="39">
        <v>250.15899999999999</v>
      </c>
      <c r="H157" s="34"/>
      <c r="I157" s="39">
        <f t="shared" si="2"/>
        <v>156</v>
      </c>
      <c r="J157" s="39">
        <v>493.82499999999999</v>
      </c>
      <c r="K157" s="39">
        <v>165.24</v>
      </c>
      <c r="L157" s="39">
        <v>114</v>
      </c>
      <c r="M157" s="39">
        <v>217</v>
      </c>
      <c r="N157" s="39">
        <v>-90</v>
      </c>
      <c r="O157" s="39">
        <v>106.666</v>
      </c>
    </row>
    <row r="158" spans="1:15" ht="15.75" customHeight="1" x14ac:dyDescent="0.15">
      <c r="A158" s="39">
        <f t="shared" si="1"/>
        <v>157</v>
      </c>
      <c r="B158" s="39">
        <v>1155.925</v>
      </c>
      <c r="C158" s="39">
        <v>154.55699999999999</v>
      </c>
      <c r="D158" s="39">
        <v>72.263000000000005</v>
      </c>
      <c r="E158" s="39">
        <v>215.42099999999999</v>
      </c>
      <c r="F158" s="39">
        <v>86.986999999999995</v>
      </c>
      <c r="G158" s="39">
        <v>254.816</v>
      </c>
      <c r="H158" s="34"/>
      <c r="I158" s="39">
        <f t="shared" si="2"/>
        <v>157</v>
      </c>
      <c r="J158" s="39">
        <v>809.87300000000005</v>
      </c>
      <c r="K158" s="39">
        <v>170.73</v>
      </c>
      <c r="L158" s="39">
        <v>100.98</v>
      </c>
      <c r="M158" s="39">
        <v>239.01</v>
      </c>
      <c r="N158" s="39">
        <v>-79.823999999999998</v>
      </c>
      <c r="O158" s="39">
        <v>176.10300000000001</v>
      </c>
    </row>
    <row r="159" spans="1:15" ht="15.75" customHeight="1" x14ac:dyDescent="0.15">
      <c r="A159" s="39">
        <f t="shared" ref="A159:A222" si="3">A158+1</f>
        <v>158</v>
      </c>
      <c r="B159" s="39">
        <v>1953.115</v>
      </c>
      <c r="C159" s="39">
        <v>123.008</v>
      </c>
      <c r="D159" s="39">
        <v>41.741</v>
      </c>
      <c r="E159" s="39">
        <v>221</v>
      </c>
      <c r="F159" s="39">
        <v>24.443999999999999</v>
      </c>
      <c r="G159" s="39">
        <v>431.536</v>
      </c>
      <c r="H159" s="34"/>
      <c r="I159" s="39">
        <f t="shared" si="2"/>
        <v>158</v>
      </c>
      <c r="J159" s="39">
        <v>691.35500000000002</v>
      </c>
      <c r="K159" s="39">
        <v>233.887</v>
      </c>
      <c r="L159" s="39">
        <v>184.77699999999999</v>
      </c>
      <c r="M159" s="39">
        <v>255</v>
      </c>
      <c r="N159" s="39">
        <v>-101.976</v>
      </c>
      <c r="O159" s="39">
        <v>149.93</v>
      </c>
    </row>
    <row r="160" spans="1:15" ht="15.75" customHeight="1" x14ac:dyDescent="0.15">
      <c r="A160" s="39">
        <f t="shared" si="3"/>
        <v>159</v>
      </c>
      <c r="B160" s="39">
        <v>2551.0079999999998</v>
      </c>
      <c r="C160" s="39">
        <v>150.19499999999999</v>
      </c>
      <c r="D160" s="39">
        <v>75.847999999999999</v>
      </c>
      <c r="E160" s="39">
        <v>213.98699999999999</v>
      </c>
      <c r="F160" s="39">
        <v>29.800999999999998</v>
      </c>
      <c r="G160" s="39">
        <v>565.90700000000004</v>
      </c>
      <c r="H160" s="34"/>
      <c r="I160" s="39">
        <f t="shared" si="2"/>
        <v>159</v>
      </c>
      <c r="J160" s="39">
        <v>1066.6610000000001</v>
      </c>
      <c r="K160" s="39">
        <v>216.524</v>
      </c>
      <c r="L160" s="39">
        <v>142.94300000000001</v>
      </c>
      <c r="M160" s="39">
        <v>255</v>
      </c>
      <c r="N160" s="39">
        <v>-108.77800000000001</v>
      </c>
      <c r="O160" s="39">
        <v>234.715</v>
      </c>
    </row>
    <row r="161" spans="1:15" ht="15.75" customHeight="1" x14ac:dyDescent="0.15">
      <c r="A161" s="39">
        <f t="shared" si="3"/>
        <v>160</v>
      </c>
      <c r="B161" s="39">
        <v>2032.8340000000001</v>
      </c>
      <c r="C161" s="39">
        <v>142.16</v>
      </c>
      <c r="D161" s="39">
        <v>43.448</v>
      </c>
      <c r="E161" s="39">
        <v>231.584</v>
      </c>
      <c r="F161" s="39">
        <v>-105.55500000000001</v>
      </c>
      <c r="G161" s="39">
        <v>449.49700000000001</v>
      </c>
      <c r="H161" s="34"/>
      <c r="I161" s="39">
        <f t="shared" si="2"/>
        <v>160</v>
      </c>
      <c r="J161" s="39">
        <v>790.12</v>
      </c>
      <c r="K161" s="39">
        <v>193.25899999999999</v>
      </c>
      <c r="L161" s="39">
        <v>135</v>
      </c>
      <c r="M161" s="39">
        <v>253.45400000000001</v>
      </c>
      <c r="N161" s="39">
        <v>-78.111000000000004</v>
      </c>
      <c r="O161" s="39">
        <v>172.59100000000001</v>
      </c>
    </row>
    <row r="162" spans="1:15" ht="15.75" customHeight="1" x14ac:dyDescent="0.15">
      <c r="A162" s="39">
        <f t="shared" si="3"/>
        <v>161</v>
      </c>
      <c r="B162" s="39">
        <v>2192.2719999999999</v>
      </c>
      <c r="C162" s="39">
        <v>106.005</v>
      </c>
      <c r="D162" s="39">
        <v>16.363</v>
      </c>
      <c r="E162" s="39">
        <v>220</v>
      </c>
      <c r="F162" s="39">
        <v>-9.4619999999999997</v>
      </c>
      <c r="G162" s="39">
        <v>488.79199999999997</v>
      </c>
      <c r="H162" s="34"/>
      <c r="I162" s="39">
        <f t="shared" si="2"/>
        <v>161</v>
      </c>
      <c r="J162" s="39">
        <v>691.35500000000002</v>
      </c>
      <c r="K162" s="39">
        <v>213.309</v>
      </c>
      <c r="L162" s="39">
        <v>174</v>
      </c>
      <c r="M162" s="39">
        <v>249.28399999999999</v>
      </c>
      <c r="N162" s="39">
        <v>20.556000000000001</v>
      </c>
      <c r="O162" s="39">
        <v>151.893</v>
      </c>
    </row>
    <row r="163" spans="1:15" ht="15.75" customHeight="1" x14ac:dyDescent="0.15">
      <c r="A163" s="39">
        <f t="shared" si="3"/>
        <v>162</v>
      </c>
      <c r="B163" s="39">
        <v>1474.8009999999999</v>
      </c>
      <c r="C163" s="39">
        <v>86.406999999999996</v>
      </c>
      <c r="D163" s="39">
        <v>16.265000000000001</v>
      </c>
      <c r="E163" s="39">
        <v>210.81299999999999</v>
      </c>
      <c r="F163" s="39">
        <v>-98.686000000000007</v>
      </c>
      <c r="G163" s="39">
        <v>325.15699999999998</v>
      </c>
      <c r="H163" s="34"/>
      <c r="I163" s="39">
        <f t="shared" si="2"/>
        <v>162</v>
      </c>
      <c r="J163" s="39">
        <v>987.649</v>
      </c>
      <c r="K163" s="39">
        <v>227.376</v>
      </c>
      <c r="L163" s="39">
        <v>169.732</v>
      </c>
      <c r="M163" s="39">
        <v>255</v>
      </c>
      <c r="N163" s="39">
        <v>45.83</v>
      </c>
      <c r="O163" s="39">
        <v>216.86799999999999</v>
      </c>
    </row>
    <row r="164" spans="1:15" ht="15.75" customHeight="1" x14ac:dyDescent="0.15">
      <c r="A164" s="39">
        <f t="shared" si="3"/>
        <v>163</v>
      </c>
      <c r="B164" s="39">
        <v>2810.0940000000001</v>
      </c>
      <c r="C164" s="39">
        <v>161.00200000000001</v>
      </c>
      <c r="D164" s="39">
        <v>40.621000000000002</v>
      </c>
      <c r="E164" s="39">
        <v>214.88</v>
      </c>
      <c r="F164" s="39">
        <v>-119.491</v>
      </c>
      <c r="G164" s="39">
        <v>625.71600000000001</v>
      </c>
      <c r="H164" s="34"/>
      <c r="I164" s="39">
        <f t="shared" si="2"/>
        <v>163</v>
      </c>
      <c r="J164" s="39">
        <v>829.62599999999998</v>
      </c>
      <c r="K164" s="39">
        <v>197.459</v>
      </c>
      <c r="L164" s="39">
        <v>157.22800000000001</v>
      </c>
      <c r="M164" s="39">
        <v>248</v>
      </c>
      <c r="N164" s="39">
        <v>45</v>
      </c>
      <c r="O164" s="39">
        <v>182.27600000000001</v>
      </c>
    </row>
    <row r="165" spans="1:15" ht="15.75" customHeight="1" x14ac:dyDescent="0.15">
      <c r="A165" s="39">
        <f t="shared" si="3"/>
        <v>164</v>
      </c>
      <c r="B165" s="39">
        <v>1076.2059999999999</v>
      </c>
      <c r="C165" s="39">
        <v>130.35499999999999</v>
      </c>
      <c r="D165" s="39">
        <v>46.131999999999998</v>
      </c>
      <c r="E165" s="39">
        <v>202.62299999999999</v>
      </c>
      <c r="F165" s="39">
        <v>2.161</v>
      </c>
      <c r="G165" s="39">
        <v>236.77500000000001</v>
      </c>
      <c r="H165" s="34"/>
      <c r="I165" s="39">
        <f t="shared" si="2"/>
        <v>164</v>
      </c>
      <c r="J165" s="39">
        <v>790.12</v>
      </c>
      <c r="K165" s="39">
        <v>197.874</v>
      </c>
      <c r="L165" s="39">
        <v>140.20500000000001</v>
      </c>
      <c r="M165" s="39">
        <v>247.09399999999999</v>
      </c>
      <c r="N165" s="39">
        <v>70.641000000000005</v>
      </c>
      <c r="O165" s="39">
        <v>174.29900000000001</v>
      </c>
    </row>
    <row r="166" spans="1:15" ht="15.75" customHeight="1" x14ac:dyDescent="0.15">
      <c r="A166" s="39">
        <f t="shared" si="3"/>
        <v>165</v>
      </c>
      <c r="B166" s="39">
        <v>1813.607</v>
      </c>
      <c r="C166" s="39">
        <v>144.042</v>
      </c>
      <c r="D166" s="39">
        <v>49.131</v>
      </c>
      <c r="E166" s="39">
        <v>226.435</v>
      </c>
      <c r="F166" s="39">
        <v>38.264000000000003</v>
      </c>
      <c r="G166" s="39">
        <v>403.69</v>
      </c>
      <c r="H166" s="34"/>
      <c r="I166" s="39">
        <f t="shared" si="2"/>
        <v>165</v>
      </c>
      <c r="J166" s="39">
        <v>592.59</v>
      </c>
      <c r="K166" s="39">
        <v>163.376</v>
      </c>
      <c r="L166" s="39">
        <v>102.07599999999999</v>
      </c>
      <c r="M166" s="39">
        <v>211.685</v>
      </c>
      <c r="N166" s="39">
        <v>-56.31</v>
      </c>
      <c r="O166" s="39">
        <v>128.197</v>
      </c>
    </row>
    <row r="167" spans="1:15" ht="15.75" customHeight="1" x14ac:dyDescent="0.15">
      <c r="A167" s="39">
        <f t="shared" si="3"/>
        <v>166</v>
      </c>
      <c r="B167" s="39">
        <v>2690.5160000000001</v>
      </c>
      <c r="C167" s="39">
        <v>140.40100000000001</v>
      </c>
      <c r="D167" s="39">
        <v>27.091999999999999</v>
      </c>
      <c r="E167" s="39">
        <v>213.91499999999999</v>
      </c>
      <c r="F167" s="39">
        <v>32.503999999999998</v>
      </c>
      <c r="G167" s="39">
        <v>598.16300000000001</v>
      </c>
      <c r="H167" s="34"/>
      <c r="I167" s="39">
        <f t="shared" si="2"/>
        <v>166</v>
      </c>
      <c r="J167" s="39">
        <v>474.072</v>
      </c>
      <c r="K167" s="39">
        <v>173.24600000000001</v>
      </c>
      <c r="L167" s="39">
        <v>137.93600000000001</v>
      </c>
      <c r="M167" s="39">
        <v>237.80699999999999</v>
      </c>
      <c r="N167" s="39">
        <v>-64.537000000000006</v>
      </c>
      <c r="O167" s="39">
        <v>103.375</v>
      </c>
    </row>
    <row r="168" spans="1:15" ht="15.75" customHeight="1" x14ac:dyDescent="0.15">
      <c r="A168" s="39">
        <f t="shared" si="3"/>
        <v>167</v>
      </c>
      <c r="B168" s="39">
        <v>1235.644</v>
      </c>
      <c r="C168" s="39">
        <v>155.851</v>
      </c>
      <c r="D168" s="39">
        <v>58.787999999999997</v>
      </c>
      <c r="E168" s="39">
        <v>220.45599999999999</v>
      </c>
      <c r="F168" s="39">
        <v>57.094999999999999</v>
      </c>
      <c r="G168" s="39">
        <v>271.18400000000003</v>
      </c>
      <c r="H168" s="34"/>
      <c r="I168" s="39">
        <f t="shared" si="2"/>
        <v>167</v>
      </c>
      <c r="J168" s="39">
        <v>395.06</v>
      </c>
      <c r="K168" s="39">
        <v>211.15199999999999</v>
      </c>
      <c r="L168" s="39">
        <v>167.85900000000001</v>
      </c>
      <c r="M168" s="39">
        <v>252.82499999999999</v>
      </c>
      <c r="N168" s="39">
        <v>-117.89700000000001</v>
      </c>
      <c r="O168" s="39">
        <v>85.49</v>
      </c>
    </row>
    <row r="169" spans="1:15" ht="15.75" customHeight="1" x14ac:dyDescent="0.15">
      <c r="A169" s="39">
        <f t="shared" si="3"/>
        <v>168</v>
      </c>
      <c r="B169" s="39">
        <v>2770.2350000000001</v>
      </c>
      <c r="C169" s="39">
        <v>133.46700000000001</v>
      </c>
      <c r="D169" s="39">
        <v>12.826000000000001</v>
      </c>
      <c r="E169" s="39">
        <v>218.24600000000001</v>
      </c>
      <c r="F169" s="39">
        <v>59.893000000000001</v>
      </c>
      <c r="G169" s="39">
        <v>614.09299999999996</v>
      </c>
      <c r="H169" s="34"/>
      <c r="I169" s="39">
        <f t="shared" si="2"/>
        <v>168</v>
      </c>
      <c r="J169" s="39">
        <v>651.84900000000005</v>
      </c>
      <c r="K169" s="39">
        <v>232.11099999999999</v>
      </c>
      <c r="L169" s="39">
        <v>183.40600000000001</v>
      </c>
      <c r="M169" s="39">
        <v>255</v>
      </c>
      <c r="N169" s="39">
        <v>79.046000000000006</v>
      </c>
      <c r="O169" s="39">
        <v>140.334</v>
      </c>
    </row>
    <row r="170" spans="1:15" ht="15.75" customHeight="1" x14ac:dyDescent="0.15">
      <c r="A170" s="39">
        <f t="shared" si="3"/>
        <v>169</v>
      </c>
      <c r="B170" s="39">
        <v>2531.078</v>
      </c>
      <c r="C170" s="39">
        <v>188.679</v>
      </c>
      <c r="D170" s="39">
        <v>140</v>
      </c>
      <c r="E170" s="39">
        <v>212.333</v>
      </c>
      <c r="F170" s="39">
        <v>56.31</v>
      </c>
      <c r="G170" s="39">
        <v>563.36599999999999</v>
      </c>
      <c r="H170" s="34"/>
      <c r="I170" s="39">
        <f t="shared" si="2"/>
        <v>169</v>
      </c>
      <c r="J170" s="39">
        <v>809.87300000000005</v>
      </c>
      <c r="K170" s="39">
        <v>212.46299999999999</v>
      </c>
      <c r="L170" s="39">
        <v>149</v>
      </c>
      <c r="M170" s="39">
        <v>255</v>
      </c>
      <c r="N170" s="39">
        <v>78.408000000000001</v>
      </c>
      <c r="O170" s="39">
        <v>176.94200000000001</v>
      </c>
    </row>
    <row r="171" spans="1:15" ht="15.75" customHeight="1" x14ac:dyDescent="0.15">
      <c r="A171" s="39">
        <f t="shared" si="3"/>
        <v>170</v>
      </c>
      <c r="B171" s="39">
        <v>2291.9209999999998</v>
      </c>
      <c r="C171" s="39">
        <v>135.161</v>
      </c>
      <c r="D171" s="39">
        <v>21.048999999999999</v>
      </c>
      <c r="E171" s="39">
        <v>206.22</v>
      </c>
      <c r="F171" s="39">
        <v>27.013000000000002</v>
      </c>
      <c r="G171" s="39">
        <v>511.11599999999999</v>
      </c>
      <c r="H171" s="34"/>
      <c r="I171" s="39">
        <f t="shared" si="2"/>
        <v>170</v>
      </c>
      <c r="J171" s="39">
        <v>632.096</v>
      </c>
      <c r="K171" s="39">
        <v>206.59399999999999</v>
      </c>
      <c r="L171" s="39">
        <v>138</v>
      </c>
      <c r="M171" s="39">
        <v>255</v>
      </c>
      <c r="N171" s="39">
        <v>90</v>
      </c>
      <c r="O171" s="39">
        <v>137.77699999999999</v>
      </c>
    </row>
    <row r="172" spans="1:15" ht="15.75" customHeight="1" x14ac:dyDescent="0.15">
      <c r="A172" s="39">
        <f t="shared" si="3"/>
        <v>171</v>
      </c>
      <c r="B172" s="39">
        <v>2032.8340000000001</v>
      </c>
      <c r="C172" s="39">
        <v>177.63800000000001</v>
      </c>
      <c r="D172" s="39">
        <v>112.095</v>
      </c>
      <c r="E172" s="39">
        <v>219.649</v>
      </c>
      <c r="F172" s="39">
        <v>56.31</v>
      </c>
      <c r="G172" s="39">
        <v>450.69299999999998</v>
      </c>
      <c r="H172" s="34"/>
      <c r="I172" s="39">
        <f t="shared" si="2"/>
        <v>171</v>
      </c>
      <c r="J172" s="39">
        <v>770.36699999999996</v>
      </c>
      <c r="K172" s="39">
        <v>211.672</v>
      </c>
      <c r="L172" s="39">
        <v>145.32400000000001</v>
      </c>
      <c r="M172" s="39">
        <v>255</v>
      </c>
      <c r="N172" s="39">
        <v>79.287000000000006</v>
      </c>
      <c r="O172" s="39">
        <v>167.36099999999999</v>
      </c>
    </row>
    <row r="173" spans="1:15" ht="15.75" customHeight="1" x14ac:dyDescent="0.15">
      <c r="A173" s="39">
        <f t="shared" si="3"/>
        <v>172</v>
      </c>
      <c r="B173" s="39">
        <v>2371.64</v>
      </c>
      <c r="C173" s="39">
        <v>164.91200000000001</v>
      </c>
      <c r="D173" s="39">
        <v>44.21</v>
      </c>
      <c r="E173" s="39">
        <v>224.88399999999999</v>
      </c>
      <c r="F173" s="39">
        <v>-100.261</v>
      </c>
      <c r="G173" s="39">
        <v>526.27300000000002</v>
      </c>
      <c r="H173" s="34"/>
      <c r="I173" s="39">
        <f t="shared" si="2"/>
        <v>172</v>
      </c>
      <c r="J173" s="39">
        <v>474.072</v>
      </c>
      <c r="K173" s="39">
        <v>184.36099999999999</v>
      </c>
      <c r="L173" s="39">
        <v>139.52199999999999</v>
      </c>
      <c r="M173" s="39">
        <v>253.261</v>
      </c>
      <c r="N173" s="39">
        <v>92.49</v>
      </c>
      <c r="O173" s="39">
        <v>102.319</v>
      </c>
    </row>
    <row r="174" spans="1:15" ht="15.75" customHeight="1" x14ac:dyDescent="0.15">
      <c r="A174" s="39">
        <f t="shared" si="3"/>
        <v>173</v>
      </c>
      <c r="B174" s="39">
        <v>1913.2560000000001</v>
      </c>
      <c r="C174" s="39">
        <v>144.39599999999999</v>
      </c>
      <c r="D174" s="39">
        <v>18.957999999999998</v>
      </c>
      <c r="E174" s="39">
        <v>217.64500000000001</v>
      </c>
      <c r="F174" s="39">
        <v>-117.646</v>
      </c>
      <c r="G174" s="39">
        <v>423.33</v>
      </c>
      <c r="H174" s="34"/>
      <c r="I174" s="39">
        <f t="shared" si="2"/>
        <v>173</v>
      </c>
      <c r="J174" s="39">
        <v>730.86099999999999</v>
      </c>
      <c r="K174" s="39">
        <v>197.17599999999999</v>
      </c>
      <c r="L174" s="39">
        <v>153.75</v>
      </c>
      <c r="M174" s="39">
        <v>253.77799999999999</v>
      </c>
      <c r="N174" s="39">
        <v>88.409000000000006</v>
      </c>
      <c r="O174" s="39">
        <v>160.06100000000001</v>
      </c>
    </row>
    <row r="175" spans="1:15" ht="15.75" customHeight="1" x14ac:dyDescent="0.15">
      <c r="A175" s="39">
        <f t="shared" si="3"/>
        <v>174</v>
      </c>
      <c r="B175" s="39">
        <v>1474.8009999999999</v>
      </c>
      <c r="C175" s="39">
        <v>174.02799999999999</v>
      </c>
      <c r="D175" s="39">
        <v>103.105</v>
      </c>
      <c r="E175" s="39">
        <v>211.542</v>
      </c>
      <c r="F175" s="39">
        <v>-139.994</v>
      </c>
      <c r="G175" s="39">
        <v>326.38099999999997</v>
      </c>
      <c r="H175" s="34"/>
      <c r="I175" s="39">
        <f t="shared" si="2"/>
        <v>174</v>
      </c>
      <c r="J175" s="39">
        <v>829.62599999999998</v>
      </c>
      <c r="K175" s="39">
        <v>221.624</v>
      </c>
      <c r="L175" s="39">
        <v>174</v>
      </c>
      <c r="M175" s="39">
        <v>255</v>
      </c>
      <c r="N175" s="39">
        <v>127.999</v>
      </c>
      <c r="O175" s="39">
        <v>180.47900000000001</v>
      </c>
    </row>
    <row r="176" spans="1:15" ht="15.75" customHeight="1" x14ac:dyDescent="0.15">
      <c r="A176" s="39">
        <f t="shared" si="3"/>
        <v>175</v>
      </c>
      <c r="B176" s="39">
        <v>817.12</v>
      </c>
      <c r="C176" s="39">
        <v>138.346</v>
      </c>
      <c r="D176" s="39">
        <v>84.6</v>
      </c>
      <c r="E176" s="39">
        <v>209.9</v>
      </c>
      <c r="F176" s="39">
        <v>88.567999999999998</v>
      </c>
      <c r="G176" s="39">
        <v>178.62700000000001</v>
      </c>
      <c r="H176" s="34"/>
      <c r="I176" s="39">
        <f t="shared" si="2"/>
        <v>175</v>
      </c>
      <c r="J176" s="39">
        <v>967.89599999999996</v>
      </c>
      <c r="K176" s="39">
        <v>214.28200000000001</v>
      </c>
      <c r="L176" s="39">
        <v>166.24700000000001</v>
      </c>
      <c r="M176" s="39">
        <v>250.40600000000001</v>
      </c>
      <c r="N176" s="39">
        <v>100.84</v>
      </c>
      <c r="O176" s="39">
        <v>212.684</v>
      </c>
    </row>
    <row r="177" spans="1:15" ht="15.75" customHeight="1" x14ac:dyDescent="0.15">
      <c r="A177" s="39">
        <f t="shared" si="3"/>
        <v>176</v>
      </c>
      <c r="B177" s="39">
        <v>996.48699999999997</v>
      </c>
      <c r="C177" s="39">
        <v>96.792000000000002</v>
      </c>
      <c r="D177" s="39">
        <v>20.195</v>
      </c>
      <c r="E177" s="39">
        <v>161.857</v>
      </c>
      <c r="F177" s="39">
        <v>171.703</v>
      </c>
      <c r="G177" s="39">
        <v>216.55199999999999</v>
      </c>
      <c r="H177" s="34"/>
      <c r="I177" s="39">
        <f t="shared" si="2"/>
        <v>176</v>
      </c>
      <c r="J177" s="39">
        <v>592.59</v>
      </c>
      <c r="K177" s="39">
        <v>176.10400000000001</v>
      </c>
      <c r="L177" s="39">
        <v>117.76</v>
      </c>
      <c r="M177" s="39">
        <v>243</v>
      </c>
      <c r="N177" s="39">
        <v>53.530999999999999</v>
      </c>
      <c r="O177" s="39">
        <v>127.114</v>
      </c>
    </row>
    <row r="178" spans="1:15" ht="15.75" customHeight="1" x14ac:dyDescent="0.15">
      <c r="A178" s="39">
        <f t="shared" si="3"/>
        <v>177</v>
      </c>
      <c r="B178" s="39">
        <v>1155.925</v>
      </c>
      <c r="C178" s="39">
        <v>124.139</v>
      </c>
      <c r="D178" s="39">
        <v>48.737000000000002</v>
      </c>
      <c r="E178" s="39">
        <v>189.42099999999999</v>
      </c>
      <c r="F178" s="39">
        <v>-82.998999999999995</v>
      </c>
      <c r="G178" s="39">
        <v>256.375</v>
      </c>
      <c r="H178" s="34"/>
      <c r="I178" s="39">
        <f t="shared" si="2"/>
        <v>177</v>
      </c>
      <c r="J178" s="39">
        <v>572.83699999999999</v>
      </c>
      <c r="K178" s="39">
        <v>156.631</v>
      </c>
      <c r="L178" s="39">
        <v>116.714</v>
      </c>
      <c r="M178" s="39">
        <v>217</v>
      </c>
      <c r="N178" s="39">
        <v>98.13</v>
      </c>
      <c r="O178" s="39">
        <v>125.708</v>
      </c>
    </row>
    <row r="179" spans="1:15" ht="15.75" customHeight="1" x14ac:dyDescent="0.15">
      <c r="A179" s="39">
        <f t="shared" si="3"/>
        <v>178</v>
      </c>
      <c r="B179" s="39">
        <v>1674.0989999999999</v>
      </c>
      <c r="C179" s="39">
        <v>107.101</v>
      </c>
      <c r="D179" s="39">
        <v>0.36099999999999999</v>
      </c>
      <c r="E179" s="39">
        <v>240.06</v>
      </c>
      <c r="F179" s="39">
        <v>87.93</v>
      </c>
      <c r="G179" s="39">
        <v>370.77699999999999</v>
      </c>
      <c r="H179" s="34"/>
      <c r="I179" s="39">
        <f t="shared" si="2"/>
        <v>178</v>
      </c>
      <c r="J179" s="39">
        <v>730.86099999999999</v>
      </c>
      <c r="K179" s="39">
        <v>174.14500000000001</v>
      </c>
      <c r="L179" s="39">
        <v>105</v>
      </c>
      <c r="M179" s="39">
        <v>255</v>
      </c>
      <c r="N179" s="39">
        <v>1.591</v>
      </c>
      <c r="O179" s="39">
        <v>160.06100000000001</v>
      </c>
    </row>
    <row r="180" spans="1:15" ht="15.75" customHeight="1" x14ac:dyDescent="0.15">
      <c r="A180" s="39">
        <f t="shared" si="3"/>
        <v>179</v>
      </c>
      <c r="B180" s="39">
        <v>2012.905</v>
      </c>
      <c r="C180" s="39">
        <v>114.496</v>
      </c>
      <c r="D180" s="39">
        <v>13.198</v>
      </c>
      <c r="E180" s="39">
        <v>194.816</v>
      </c>
      <c r="F180" s="39">
        <v>33.215000000000003</v>
      </c>
      <c r="G180" s="39">
        <v>448.23200000000003</v>
      </c>
      <c r="H180" s="34"/>
      <c r="I180" s="39">
        <f t="shared" si="2"/>
        <v>179</v>
      </c>
      <c r="J180" s="39">
        <v>572.83699999999999</v>
      </c>
      <c r="K180" s="39">
        <v>192.49799999999999</v>
      </c>
      <c r="L180" s="39">
        <v>128.857</v>
      </c>
      <c r="M180" s="39">
        <v>255</v>
      </c>
      <c r="N180" s="39">
        <v>30.256</v>
      </c>
      <c r="O180" s="39">
        <v>123.488</v>
      </c>
    </row>
    <row r="181" spans="1:15" ht="15.75" customHeight="1" x14ac:dyDescent="0.15">
      <c r="A181" s="39">
        <f t="shared" si="3"/>
        <v>180</v>
      </c>
      <c r="B181" s="39">
        <v>2311.8510000000001</v>
      </c>
      <c r="C181" s="39">
        <v>145.232</v>
      </c>
      <c r="D181" s="39">
        <v>22.881</v>
      </c>
      <c r="E181" s="39">
        <v>213.96199999999999</v>
      </c>
      <c r="F181" s="39">
        <v>32.164000000000001</v>
      </c>
      <c r="G181" s="39">
        <v>511.54399999999998</v>
      </c>
      <c r="H181" s="34"/>
      <c r="I181" s="39">
        <f t="shared" ref="I181:I244" si="4">I180+1</f>
        <v>180</v>
      </c>
      <c r="J181" s="39">
        <v>414.81299999999999</v>
      </c>
      <c r="K181" s="39">
        <v>189.39500000000001</v>
      </c>
      <c r="L181" s="39">
        <v>130.69999999999999</v>
      </c>
      <c r="M181" s="39">
        <v>226.52</v>
      </c>
      <c r="N181" s="39">
        <v>-32.905000000000001</v>
      </c>
      <c r="O181" s="39">
        <v>89.992999999999995</v>
      </c>
    </row>
    <row r="182" spans="1:15" ht="15.75" customHeight="1" x14ac:dyDescent="0.15">
      <c r="A182" s="39">
        <f t="shared" si="3"/>
        <v>181</v>
      </c>
      <c r="B182" s="39">
        <v>2271.991</v>
      </c>
      <c r="C182" s="39">
        <v>177.351</v>
      </c>
      <c r="D182" s="39">
        <v>128.26400000000001</v>
      </c>
      <c r="E182" s="39">
        <v>213.45500000000001</v>
      </c>
      <c r="F182" s="39">
        <v>29.745000000000001</v>
      </c>
      <c r="G182" s="39">
        <v>503.89</v>
      </c>
      <c r="H182" s="34"/>
      <c r="I182" s="39">
        <f t="shared" si="4"/>
        <v>181</v>
      </c>
      <c r="J182" s="39">
        <v>770.36699999999996</v>
      </c>
      <c r="K182" s="39">
        <v>191.72300000000001</v>
      </c>
      <c r="L182" s="39">
        <v>152.71100000000001</v>
      </c>
      <c r="M182" s="39">
        <v>233.78899999999999</v>
      </c>
      <c r="N182" s="39">
        <v>91.507000000000005</v>
      </c>
      <c r="O182" s="39">
        <v>168.947</v>
      </c>
    </row>
    <row r="183" spans="1:15" ht="15.75" customHeight="1" x14ac:dyDescent="0.15">
      <c r="A183" s="39">
        <f t="shared" si="3"/>
        <v>182</v>
      </c>
      <c r="B183" s="39">
        <v>1215.7149999999999</v>
      </c>
      <c r="C183" s="39">
        <v>179.91800000000001</v>
      </c>
      <c r="D183" s="39">
        <v>133</v>
      </c>
      <c r="E183" s="39">
        <v>222</v>
      </c>
      <c r="F183" s="39">
        <v>0</v>
      </c>
      <c r="G183" s="39">
        <v>267.85599999999999</v>
      </c>
      <c r="H183" s="34"/>
      <c r="I183" s="39">
        <f t="shared" si="4"/>
        <v>182</v>
      </c>
      <c r="J183" s="39">
        <v>967.89599999999996</v>
      </c>
      <c r="K183" s="39">
        <v>240.30799999999999</v>
      </c>
      <c r="L183" s="39">
        <v>192.25</v>
      </c>
      <c r="M183" s="39">
        <v>255</v>
      </c>
      <c r="N183" s="39">
        <v>30.343</v>
      </c>
      <c r="O183" s="39">
        <v>211.14599999999999</v>
      </c>
    </row>
    <row r="184" spans="1:15" ht="15.75" customHeight="1" x14ac:dyDescent="0.15">
      <c r="A184" s="39">
        <f t="shared" si="3"/>
        <v>183</v>
      </c>
      <c r="B184" s="39">
        <v>2630.7269999999999</v>
      </c>
      <c r="C184" s="39">
        <v>158.072</v>
      </c>
      <c r="D184" s="39">
        <v>70.632999999999996</v>
      </c>
      <c r="E184" s="39">
        <v>232.923</v>
      </c>
      <c r="F184" s="39">
        <v>44.69</v>
      </c>
      <c r="G184" s="39">
        <v>584.00199999999995</v>
      </c>
      <c r="H184" s="34"/>
      <c r="I184" s="39">
        <f t="shared" si="4"/>
        <v>183</v>
      </c>
      <c r="J184" s="39">
        <v>711.10799999999995</v>
      </c>
      <c r="K184" s="39">
        <v>216.11799999999999</v>
      </c>
      <c r="L184" s="39">
        <v>158.31800000000001</v>
      </c>
      <c r="M184" s="39">
        <v>255</v>
      </c>
      <c r="N184" s="39">
        <v>-27.3</v>
      </c>
      <c r="O184" s="39">
        <v>155.04599999999999</v>
      </c>
    </row>
    <row r="185" spans="1:15" ht="15.75" customHeight="1" x14ac:dyDescent="0.15">
      <c r="A185" s="39">
        <f t="shared" si="3"/>
        <v>184</v>
      </c>
      <c r="B185" s="39">
        <v>1833.537</v>
      </c>
      <c r="C185" s="39">
        <v>164.51499999999999</v>
      </c>
      <c r="D185" s="39">
        <v>77.352999999999994</v>
      </c>
      <c r="E185" s="39">
        <v>203.553</v>
      </c>
      <c r="F185" s="39">
        <v>36.994999999999997</v>
      </c>
      <c r="G185" s="39">
        <v>408.036</v>
      </c>
      <c r="H185" s="34"/>
      <c r="I185" s="39">
        <f t="shared" si="4"/>
        <v>184</v>
      </c>
      <c r="J185" s="39">
        <v>770.36699999999996</v>
      </c>
      <c r="K185" s="39">
        <v>178.63</v>
      </c>
      <c r="L185" s="39">
        <v>97</v>
      </c>
      <c r="M185" s="39">
        <v>255</v>
      </c>
      <c r="N185" s="39">
        <v>7.4960000000000004</v>
      </c>
      <c r="O185" s="39">
        <v>170.34399999999999</v>
      </c>
    </row>
    <row r="186" spans="1:15" ht="15.75" customHeight="1" x14ac:dyDescent="0.15">
      <c r="A186" s="39">
        <f t="shared" si="3"/>
        <v>185</v>
      </c>
      <c r="B186" s="39">
        <v>1494.731</v>
      </c>
      <c r="C186" s="39">
        <v>128.55500000000001</v>
      </c>
      <c r="D186" s="39">
        <v>23.378</v>
      </c>
      <c r="E186" s="39">
        <v>233</v>
      </c>
      <c r="F186" s="39">
        <v>87.677999999999997</v>
      </c>
      <c r="G186" s="39">
        <v>330.62799999999999</v>
      </c>
      <c r="H186" s="34"/>
      <c r="I186" s="39">
        <f t="shared" si="4"/>
        <v>185</v>
      </c>
      <c r="J186" s="39">
        <v>2074.0639999999999</v>
      </c>
      <c r="K186" s="39">
        <v>187.976</v>
      </c>
      <c r="L186" s="39">
        <v>82.858000000000004</v>
      </c>
      <c r="M186" s="39">
        <v>255</v>
      </c>
      <c r="N186" s="39">
        <v>103.367</v>
      </c>
      <c r="O186" s="39">
        <v>461.387</v>
      </c>
    </row>
    <row r="187" spans="1:15" ht="15.75" customHeight="1" x14ac:dyDescent="0.15">
      <c r="A187" s="39">
        <f t="shared" si="3"/>
        <v>186</v>
      </c>
      <c r="B187" s="39">
        <v>2331.7800000000002</v>
      </c>
      <c r="C187" s="39">
        <v>146.69499999999999</v>
      </c>
      <c r="D187" s="39">
        <v>23.361999999999998</v>
      </c>
      <c r="E187" s="39">
        <v>216.69</v>
      </c>
      <c r="F187" s="39">
        <v>30.114000000000001</v>
      </c>
      <c r="G187" s="39">
        <v>516.08299999999997</v>
      </c>
      <c r="H187" s="34"/>
      <c r="I187" s="39">
        <f t="shared" si="4"/>
        <v>186</v>
      </c>
      <c r="J187" s="39">
        <v>888.88400000000001</v>
      </c>
      <c r="K187" s="39">
        <v>196.09</v>
      </c>
      <c r="L187" s="39">
        <v>156.76900000000001</v>
      </c>
      <c r="M187" s="39">
        <v>255</v>
      </c>
      <c r="N187" s="39">
        <v>111.318</v>
      </c>
      <c r="O187" s="39">
        <v>195.60599999999999</v>
      </c>
    </row>
    <row r="188" spans="1:15" ht="15.75" customHeight="1" x14ac:dyDescent="0.15">
      <c r="A188" s="39">
        <f t="shared" si="3"/>
        <v>187</v>
      </c>
      <c r="B188" s="39">
        <v>1415.0119999999999</v>
      </c>
      <c r="C188" s="39">
        <v>124.095</v>
      </c>
      <c r="D188" s="39">
        <v>22.274000000000001</v>
      </c>
      <c r="E188" s="39">
        <v>210.61600000000001</v>
      </c>
      <c r="F188" s="39">
        <v>51.981000000000002</v>
      </c>
      <c r="G188" s="39">
        <v>311.66899999999998</v>
      </c>
      <c r="H188" s="34"/>
      <c r="I188" s="39">
        <f t="shared" si="4"/>
        <v>187</v>
      </c>
      <c r="J188" s="39">
        <v>612.34299999999996</v>
      </c>
      <c r="K188" s="39">
        <v>225.29400000000001</v>
      </c>
      <c r="L188" s="39">
        <v>166.36699999999999</v>
      </c>
      <c r="M188" s="39">
        <v>255</v>
      </c>
      <c r="N188" s="39">
        <v>88.090999999999994</v>
      </c>
      <c r="O188" s="39">
        <v>133.40700000000001</v>
      </c>
    </row>
    <row r="189" spans="1:15" ht="15.75" customHeight="1" x14ac:dyDescent="0.15">
      <c r="A189" s="39">
        <f t="shared" si="3"/>
        <v>188</v>
      </c>
      <c r="B189" s="39">
        <v>2411.4989999999998</v>
      </c>
      <c r="C189" s="39">
        <v>150.70699999999999</v>
      </c>
      <c r="D189" s="39">
        <v>98.888999999999996</v>
      </c>
      <c r="E189" s="39">
        <v>198.44499999999999</v>
      </c>
      <c r="F189" s="39">
        <v>17.981000000000002</v>
      </c>
      <c r="G189" s="39">
        <v>535.06200000000001</v>
      </c>
      <c r="H189" s="34"/>
      <c r="I189" s="39">
        <f t="shared" si="4"/>
        <v>188</v>
      </c>
      <c r="J189" s="39">
        <v>612.34299999999996</v>
      </c>
      <c r="K189" s="39">
        <v>239.19399999999999</v>
      </c>
      <c r="L189" s="39">
        <v>180</v>
      </c>
      <c r="M189" s="39">
        <v>255</v>
      </c>
      <c r="N189" s="39">
        <v>90</v>
      </c>
      <c r="O189" s="39">
        <v>133.333</v>
      </c>
    </row>
    <row r="190" spans="1:15" ht="15.75" customHeight="1" x14ac:dyDescent="0.15">
      <c r="A190" s="39">
        <f t="shared" si="3"/>
        <v>189</v>
      </c>
      <c r="B190" s="39">
        <v>1953.115</v>
      </c>
      <c r="C190" s="39">
        <v>169.91200000000001</v>
      </c>
      <c r="D190" s="39">
        <v>109.536</v>
      </c>
      <c r="E190" s="39">
        <v>211.56700000000001</v>
      </c>
      <c r="F190" s="39">
        <v>2.9510000000000001</v>
      </c>
      <c r="G190" s="39">
        <v>433.61</v>
      </c>
      <c r="H190" s="34"/>
      <c r="I190" s="39">
        <f t="shared" si="4"/>
        <v>189</v>
      </c>
      <c r="J190" s="39">
        <v>908.63699999999994</v>
      </c>
      <c r="K190" s="39">
        <v>206.78899999999999</v>
      </c>
      <c r="L190" s="39">
        <v>151.56399999999999</v>
      </c>
      <c r="M190" s="39">
        <v>247.684</v>
      </c>
      <c r="N190" s="39">
        <v>106.821</v>
      </c>
      <c r="O190" s="39">
        <v>199.654</v>
      </c>
    </row>
    <row r="191" spans="1:15" ht="15.75" customHeight="1" x14ac:dyDescent="0.15">
      <c r="A191" s="39">
        <f t="shared" si="3"/>
        <v>190</v>
      </c>
      <c r="B191" s="39">
        <v>2351.71</v>
      </c>
      <c r="C191" s="39">
        <v>117.82</v>
      </c>
      <c r="D191" s="39">
        <v>22.632000000000001</v>
      </c>
      <c r="E191" s="39">
        <v>212.12799999999999</v>
      </c>
      <c r="F191" s="39">
        <v>26.346</v>
      </c>
      <c r="G191" s="39">
        <v>523.08299999999997</v>
      </c>
      <c r="H191" s="34"/>
      <c r="I191" s="39">
        <f t="shared" si="4"/>
        <v>190</v>
      </c>
      <c r="J191" s="39">
        <v>730.86099999999999</v>
      </c>
      <c r="K191" s="39">
        <v>169.202</v>
      </c>
      <c r="L191" s="39">
        <v>108.639</v>
      </c>
      <c r="M191" s="39">
        <v>212.47900000000001</v>
      </c>
      <c r="N191" s="39">
        <v>144.09</v>
      </c>
      <c r="O191" s="39">
        <v>159.13300000000001</v>
      </c>
    </row>
    <row r="192" spans="1:15" ht="15.75" customHeight="1" x14ac:dyDescent="0.15">
      <c r="A192" s="39">
        <f t="shared" si="3"/>
        <v>191</v>
      </c>
      <c r="B192" s="39">
        <v>3427.9169999999999</v>
      </c>
      <c r="C192" s="39">
        <v>169.917</v>
      </c>
      <c r="D192" s="39">
        <v>70.293000000000006</v>
      </c>
      <c r="E192" s="39">
        <v>214.965</v>
      </c>
      <c r="F192" s="39">
        <v>46.42</v>
      </c>
      <c r="G192" s="39">
        <v>764.16099999999994</v>
      </c>
      <c r="H192" s="34"/>
      <c r="I192" s="39">
        <f t="shared" si="4"/>
        <v>191</v>
      </c>
      <c r="J192" s="39">
        <v>592.59</v>
      </c>
      <c r="K192" s="39">
        <v>210.1</v>
      </c>
      <c r="L192" s="39">
        <v>159</v>
      </c>
      <c r="M192" s="39">
        <v>255</v>
      </c>
      <c r="N192" s="39">
        <v>180</v>
      </c>
      <c r="O192" s="39">
        <v>128.88900000000001</v>
      </c>
    </row>
    <row r="193" spans="1:15" ht="15.75" customHeight="1" x14ac:dyDescent="0.15">
      <c r="A193" s="39">
        <f t="shared" si="3"/>
        <v>192</v>
      </c>
      <c r="B193" s="39">
        <v>2849.9540000000002</v>
      </c>
      <c r="C193" s="39">
        <v>146.036</v>
      </c>
      <c r="D193" s="39">
        <v>22.858000000000001</v>
      </c>
      <c r="E193" s="39">
        <v>223.80199999999999</v>
      </c>
      <c r="F193" s="39">
        <v>65.055999999999997</v>
      </c>
      <c r="G193" s="39">
        <v>635.13599999999997</v>
      </c>
      <c r="H193" s="34"/>
      <c r="I193" s="39">
        <f t="shared" si="4"/>
        <v>192</v>
      </c>
      <c r="J193" s="39">
        <v>533.33100000000002</v>
      </c>
      <c r="K193" s="39">
        <v>169.57400000000001</v>
      </c>
      <c r="L193" s="39">
        <v>123.69799999999999</v>
      </c>
      <c r="M193" s="39">
        <v>219.012</v>
      </c>
      <c r="N193" s="39">
        <v>62.447000000000003</v>
      </c>
      <c r="O193" s="39">
        <v>115.29900000000001</v>
      </c>
    </row>
    <row r="194" spans="1:15" ht="15.75" customHeight="1" x14ac:dyDescent="0.15">
      <c r="A194" s="39">
        <f t="shared" si="3"/>
        <v>193</v>
      </c>
      <c r="B194" s="39">
        <v>1514.6610000000001</v>
      </c>
      <c r="C194" s="39">
        <v>173.86699999999999</v>
      </c>
      <c r="D194" s="39">
        <v>125.545</v>
      </c>
      <c r="E194" s="39">
        <v>211.97900000000001</v>
      </c>
      <c r="F194" s="39">
        <v>64.799000000000007</v>
      </c>
      <c r="G194" s="39">
        <v>335.50400000000002</v>
      </c>
      <c r="H194" s="34"/>
      <c r="I194" s="39">
        <f t="shared" si="4"/>
        <v>193</v>
      </c>
      <c r="J194" s="39">
        <v>513.57799999999997</v>
      </c>
      <c r="K194" s="39">
        <v>173.72399999999999</v>
      </c>
      <c r="L194" s="39">
        <v>135.47499999999999</v>
      </c>
      <c r="M194" s="39">
        <v>215.827</v>
      </c>
      <c r="N194" s="39">
        <v>49.899000000000001</v>
      </c>
      <c r="O194" s="39">
        <v>110.39700000000001</v>
      </c>
    </row>
    <row r="195" spans="1:15" ht="15.75" customHeight="1" x14ac:dyDescent="0.15">
      <c r="A195" s="39">
        <f t="shared" si="3"/>
        <v>194</v>
      </c>
      <c r="B195" s="39">
        <v>1793.6769999999999</v>
      </c>
      <c r="C195" s="39">
        <v>134.07900000000001</v>
      </c>
      <c r="D195" s="39">
        <v>36.165999999999997</v>
      </c>
      <c r="E195" s="39">
        <v>202.43100000000001</v>
      </c>
      <c r="F195" s="39">
        <v>-7.7649999999999997</v>
      </c>
      <c r="G195" s="39">
        <v>396.49200000000002</v>
      </c>
      <c r="H195" s="34"/>
      <c r="I195" s="39">
        <f t="shared" si="4"/>
        <v>194</v>
      </c>
      <c r="J195" s="39">
        <v>592.59</v>
      </c>
      <c r="K195" s="39">
        <v>146.6</v>
      </c>
      <c r="L195" s="39">
        <v>91</v>
      </c>
      <c r="M195" s="39">
        <v>222</v>
      </c>
      <c r="N195" s="39">
        <v>90</v>
      </c>
      <c r="O195" s="39">
        <v>128.88900000000001</v>
      </c>
    </row>
    <row r="196" spans="1:15" ht="15.75" customHeight="1" x14ac:dyDescent="0.15">
      <c r="A196" s="39">
        <f t="shared" si="3"/>
        <v>195</v>
      </c>
      <c r="B196" s="39">
        <v>2152.413</v>
      </c>
      <c r="C196" s="39">
        <v>167.125</v>
      </c>
      <c r="D196" s="39">
        <v>43.216000000000001</v>
      </c>
      <c r="E196" s="39">
        <v>223.34700000000001</v>
      </c>
      <c r="F196" s="39">
        <v>38.156999999999996</v>
      </c>
      <c r="G196" s="39">
        <v>476.90499999999997</v>
      </c>
      <c r="H196" s="34"/>
      <c r="I196" s="39">
        <f t="shared" si="4"/>
        <v>195</v>
      </c>
      <c r="J196" s="39">
        <v>671.60199999999998</v>
      </c>
      <c r="K196" s="39">
        <v>208.767</v>
      </c>
      <c r="L196" s="39">
        <v>152.28299999999999</v>
      </c>
      <c r="M196" s="39">
        <v>255</v>
      </c>
      <c r="N196" s="39">
        <v>109.53700000000001</v>
      </c>
      <c r="O196" s="39">
        <v>146.19399999999999</v>
      </c>
    </row>
    <row r="197" spans="1:15" ht="15.75" customHeight="1" x14ac:dyDescent="0.15">
      <c r="A197" s="39">
        <f t="shared" si="3"/>
        <v>196</v>
      </c>
      <c r="B197" s="39">
        <v>1415.0119999999999</v>
      </c>
      <c r="C197" s="39">
        <v>176.767</v>
      </c>
      <c r="D197" s="39">
        <v>142.19999999999999</v>
      </c>
      <c r="E197" s="39">
        <v>220.2</v>
      </c>
      <c r="F197" s="39">
        <v>-3.27</v>
      </c>
      <c r="G197" s="39">
        <v>313.00900000000001</v>
      </c>
      <c r="H197" s="34"/>
      <c r="I197" s="39">
        <f t="shared" si="4"/>
        <v>196</v>
      </c>
      <c r="J197" s="39">
        <v>730.86099999999999</v>
      </c>
      <c r="K197" s="39">
        <v>175.023</v>
      </c>
      <c r="L197" s="39">
        <v>122.47199999999999</v>
      </c>
      <c r="M197" s="39">
        <v>231</v>
      </c>
      <c r="N197" s="39">
        <v>97.906999999999996</v>
      </c>
      <c r="O197" s="39">
        <v>161.535</v>
      </c>
    </row>
    <row r="198" spans="1:15" ht="15.75" customHeight="1" x14ac:dyDescent="0.15">
      <c r="A198" s="39">
        <f t="shared" si="3"/>
        <v>197</v>
      </c>
      <c r="B198" s="39">
        <v>2650.6559999999999</v>
      </c>
      <c r="C198" s="39">
        <v>135.20699999999999</v>
      </c>
      <c r="D198" s="39">
        <v>79</v>
      </c>
      <c r="E198" s="39">
        <v>211.577</v>
      </c>
      <c r="F198" s="39">
        <v>28.887</v>
      </c>
      <c r="G198" s="39">
        <v>591.44500000000005</v>
      </c>
      <c r="H198" s="34"/>
      <c r="I198" s="39">
        <f t="shared" si="4"/>
        <v>197</v>
      </c>
      <c r="J198" s="39">
        <v>691.35500000000002</v>
      </c>
      <c r="K198" s="39">
        <v>175.28</v>
      </c>
      <c r="L198" s="39">
        <v>121.54</v>
      </c>
      <c r="M198" s="39">
        <v>251.66399999999999</v>
      </c>
      <c r="N198" s="39">
        <v>107.354</v>
      </c>
      <c r="O198" s="39">
        <v>149.005</v>
      </c>
    </row>
    <row r="199" spans="1:15" ht="15.75" customHeight="1" x14ac:dyDescent="0.15">
      <c r="A199" s="39">
        <f t="shared" si="3"/>
        <v>198</v>
      </c>
      <c r="B199" s="39">
        <v>2431.4290000000001</v>
      </c>
      <c r="C199" s="39">
        <v>182.851</v>
      </c>
      <c r="D199" s="39">
        <v>73.084000000000003</v>
      </c>
      <c r="E199" s="39">
        <v>217.87899999999999</v>
      </c>
      <c r="F199" s="39">
        <v>9.5399999999999991</v>
      </c>
      <c r="G199" s="39">
        <v>538.69899999999996</v>
      </c>
      <c r="H199" s="34"/>
      <c r="I199" s="39">
        <f t="shared" si="4"/>
        <v>198</v>
      </c>
      <c r="J199" s="39">
        <v>533.33100000000002</v>
      </c>
      <c r="K199" s="39">
        <v>195.709</v>
      </c>
      <c r="L199" s="39">
        <v>145.69200000000001</v>
      </c>
      <c r="M199" s="39">
        <v>246.76900000000001</v>
      </c>
      <c r="N199" s="39">
        <v>87.796999999999997</v>
      </c>
      <c r="O199" s="39">
        <v>115.64100000000001</v>
      </c>
    </row>
    <row r="200" spans="1:15" ht="15.75" customHeight="1" x14ac:dyDescent="0.15">
      <c r="A200" s="39">
        <f t="shared" si="3"/>
        <v>199</v>
      </c>
      <c r="B200" s="39">
        <v>2810.0940000000001</v>
      </c>
      <c r="C200" s="39">
        <v>126.64700000000001</v>
      </c>
      <c r="D200" s="39">
        <v>24.143000000000001</v>
      </c>
      <c r="E200" s="39">
        <v>222.571</v>
      </c>
      <c r="F200" s="39">
        <v>23.629000000000001</v>
      </c>
      <c r="G200" s="39">
        <v>623.72199999999998</v>
      </c>
      <c r="H200" s="34"/>
      <c r="I200" s="39">
        <f t="shared" si="4"/>
        <v>199</v>
      </c>
      <c r="J200" s="39">
        <v>750.61400000000003</v>
      </c>
      <c r="K200" s="39">
        <v>172.20599999999999</v>
      </c>
      <c r="L200" s="39">
        <v>121.56100000000001</v>
      </c>
      <c r="M200" s="39">
        <v>249</v>
      </c>
      <c r="N200" s="39">
        <v>14.036</v>
      </c>
      <c r="O200" s="39">
        <v>164.92400000000001</v>
      </c>
    </row>
    <row r="201" spans="1:15" ht="15.75" customHeight="1" x14ac:dyDescent="0.15">
      <c r="A201" s="39">
        <f t="shared" si="3"/>
        <v>200</v>
      </c>
      <c r="B201" s="39">
        <v>1933.1859999999999</v>
      </c>
      <c r="C201" s="39">
        <v>133.113</v>
      </c>
      <c r="D201" s="39">
        <v>0</v>
      </c>
      <c r="E201" s="39">
        <v>241</v>
      </c>
      <c r="F201" s="39">
        <v>90</v>
      </c>
      <c r="G201" s="39">
        <v>428.57</v>
      </c>
      <c r="H201" s="34"/>
      <c r="I201" s="39">
        <f t="shared" si="4"/>
        <v>200</v>
      </c>
      <c r="J201" s="39">
        <v>454.31900000000002</v>
      </c>
      <c r="K201" s="39">
        <v>164.92500000000001</v>
      </c>
      <c r="L201" s="39">
        <v>119.182</v>
      </c>
      <c r="M201" s="39">
        <v>210.18199999999999</v>
      </c>
      <c r="N201" s="39">
        <v>84.805999999999997</v>
      </c>
      <c r="O201" s="39">
        <v>98.180999999999997</v>
      </c>
    </row>
    <row r="202" spans="1:15" ht="15.75" customHeight="1" x14ac:dyDescent="0.15">
      <c r="A202" s="39">
        <f t="shared" si="3"/>
        <v>201</v>
      </c>
      <c r="B202" s="39">
        <v>2511.1480000000001</v>
      </c>
      <c r="C202" s="39">
        <v>107.351</v>
      </c>
      <c r="D202" s="39">
        <v>4</v>
      </c>
      <c r="E202" s="39">
        <v>227</v>
      </c>
      <c r="F202" s="39">
        <v>36.869999999999997</v>
      </c>
      <c r="G202" s="39">
        <v>558.03399999999999</v>
      </c>
      <c r="H202" s="34"/>
      <c r="I202" s="39">
        <f t="shared" si="4"/>
        <v>201</v>
      </c>
      <c r="J202" s="39">
        <v>1027.155</v>
      </c>
      <c r="K202" s="39">
        <v>181.73</v>
      </c>
      <c r="L202" s="39">
        <v>104.25</v>
      </c>
      <c r="M202" s="39">
        <v>250.435</v>
      </c>
      <c r="N202" s="39">
        <v>100.20399999999999</v>
      </c>
      <c r="O202" s="39">
        <v>225.79300000000001</v>
      </c>
    </row>
    <row r="203" spans="1:15" ht="15.75" customHeight="1" x14ac:dyDescent="0.15">
      <c r="A203" s="39">
        <f t="shared" si="3"/>
        <v>202</v>
      </c>
      <c r="B203" s="39">
        <v>1395.0820000000001</v>
      </c>
      <c r="C203" s="39">
        <v>150.16499999999999</v>
      </c>
      <c r="D203" s="39">
        <v>72.87</v>
      </c>
      <c r="E203" s="39">
        <v>200.60900000000001</v>
      </c>
      <c r="F203" s="39">
        <v>-3.3180000000000001</v>
      </c>
      <c r="G203" s="39">
        <v>308.55200000000002</v>
      </c>
      <c r="H203" s="34"/>
      <c r="I203" s="39">
        <f t="shared" si="4"/>
        <v>202</v>
      </c>
      <c r="J203" s="39">
        <v>592.59</v>
      </c>
      <c r="K203" s="39">
        <v>220.04499999999999</v>
      </c>
      <c r="L203" s="39">
        <v>182.89699999999999</v>
      </c>
      <c r="M203" s="39">
        <v>255</v>
      </c>
      <c r="N203" s="39">
        <v>46.396999999999998</v>
      </c>
      <c r="O203" s="39">
        <v>128.88900000000001</v>
      </c>
    </row>
    <row r="204" spans="1:15" ht="15.75" customHeight="1" x14ac:dyDescent="0.15">
      <c r="A204" s="39">
        <f t="shared" si="3"/>
        <v>203</v>
      </c>
      <c r="B204" s="39">
        <v>1694.029</v>
      </c>
      <c r="C204" s="39">
        <v>129.49799999999999</v>
      </c>
      <c r="D204" s="39">
        <v>50.326999999999998</v>
      </c>
      <c r="E204" s="39">
        <v>202.83699999999999</v>
      </c>
      <c r="F204" s="39">
        <v>13.707000000000001</v>
      </c>
      <c r="G204" s="39">
        <v>376.80200000000002</v>
      </c>
      <c r="H204" s="34"/>
      <c r="I204" s="39">
        <f t="shared" si="4"/>
        <v>203</v>
      </c>
      <c r="J204" s="39">
        <v>513.57799999999997</v>
      </c>
      <c r="K204" s="39">
        <v>155.923</v>
      </c>
      <c r="L204" s="39">
        <v>94</v>
      </c>
      <c r="M204" s="39">
        <v>198.41800000000001</v>
      </c>
      <c r="N204" s="39">
        <v>130.101</v>
      </c>
      <c r="O204" s="39">
        <v>110.39700000000001</v>
      </c>
    </row>
    <row r="205" spans="1:15" ht="15.75" customHeight="1" x14ac:dyDescent="0.15">
      <c r="A205" s="39">
        <f t="shared" si="3"/>
        <v>204</v>
      </c>
      <c r="B205" s="39">
        <v>2630.7269999999999</v>
      </c>
      <c r="C205" s="39">
        <v>134.714</v>
      </c>
      <c r="D205" s="39">
        <v>32.061</v>
      </c>
      <c r="E205" s="39">
        <v>201.63399999999999</v>
      </c>
      <c r="F205" s="39">
        <v>-3.0590000000000002</v>
      </c>
      <c r="G205" s="39">
        <v>585.654</v>
      </c>
      <c r="H205" s="34"/>
      <c r="I205" s="39">
        <f t="shared" si="4"/>
        <v>204</v>
      </c>
      <c r="J205" s="39">
        <v>1086.414</v>
      </c>
      <c r="K205" s="39">
        <v>200.744</v>
      </c>
      <c r="L205" s="39">
        <v>135.96799999999999</v>
      </c>
      <c r="M205" s="39">
        <v>255</v>
      </c>
      <c r="N205" s="39">
        <v>-69.566999999999993</v>
      </c>
      <c r="O205" s="39">
        <v>241.88499999999999</v>
      </c>
    </row>
    <row r="206" spans="1:15" ht="15.75" customHeight="1" x14ac:dyDescent="0.15">
      <c r="A206" s="39">
        <f t="shared" si="3"/>
        <v>205</v>
      </c>
      <c r="B206" s="39">
        <v>1395.0820000000001</v>
      </c>
      <c r="C206" s="39">
        <v>104.7</v>
      </c>
      <c r="D206" s="39">
        <v>28</v>
      </c>
      <c r="E206" s="39">
        <v>219</v>
      </c>
      <c r="F206" s="39">
        <v>0</v>
      </c>
      <c r="G206" s="39">
        <v>308.03500000000003</v>
      </c>
      <c r="H206" s="34"/>
      <c r="I206" s="39">
        <f t="shared" si="4"/>
        <v>205</v>
      </c>
      <c r="J206" s="39">
        <v>691.35500000000002</v>
      </c>
      <c r="K206" s="39">
        <v>196.595</v>
      </c>
      <c r="L206" s="39">
        <v>146.29400000000001</v>
      </c>
      <c r="M206" s="39">
        <v>240.64699999999999</v>
      </c>
      <c r="N206" s="39">
        <v>-3.3660000000000001</v>
      </c>
      <c r="O206" s="39">
        <v>151.37200000000001</v>
      </c>
    </row>
    <row r="207" spans="1:15" ht="15.75" customHeight="1" x14ac:dyDescent="0.15">
      <c r="A207" s="39">
        <f t="shared" si="3"/>
        <v>206</v>
      </c>
      <c r="B207" s="39">
        <v>1913.2560000000001</v>
      </c>
      <c r="C207" s="39">
        <v>131.72999999999999</v>
      </c>
      <c r="D207" s="39">
        <v>17.558</v>
      </c>
      <c r="E207" s="39">
        <v>199.24199999999999</v>
      </c>
      <c r="F207" s="39">
        <v>-4.2140000000000004</v>
      </c>
      <c r="G207" s="39">
        <v>425.25599999999997</v>
      </c>
      <c r="H207" s="34"/>
      <c r="I207" s="39">
        <f t="shared" si="4"/>
        <v>206</v>
      </c>
      <c r="J207" s="39">
        <v>1165.4259999999999</v>
      </c>
      <c r="K207" s="39">
        <v>195.98599999999999</v>
      </c>
      <c r="L207" s="39">
        <v>133.23500000000001</v>
      </c>
      <c r="M207" s="39">
        <v>247.80600000000001</v>
      </c>
      <c r="N207" s="39">
        <v>-68.748999999999995</v>
      </c>
      <c r="O207" s="39">
        <v>257.50900000000001</v>
      </c>
    </row>
    <row r="208" spans="1:15" ht="15.75" customHeight="1" x14ac:dyDescent="0.15">
      <c r="A208" s="39">
        <f t="shared" si="3"/>
        <v>207</v>
      </c>
      <c r="B208" s="39">
        <v>2192.2719999999999</v>
      </c>
      <c r="C208" s="39">
        <v>147.441</v>
      </c>
      <c r="D208" s="39">
        <v>30.510999999999999</v>
      </c>
      <c r="E208" s="39">
        <v>237.934</v>
      </c>
      <c r="F208" s="39">
        <v>-18.103999999999999</v>
      </c>
      <c r="G208" s="39">
        <v>488.46600000000001</v>
      </c>
      <c r="H208" s="34"/>
      <c r="I208" s="39">
        <f t="shared" si="4"/>
        <v>207</v>
      </c>
      <c r="J208" s="39">
        <v>651.84900000000005</v>
      </c>
      <c r="K208" s="39">
        <v>176.67400000000001</v>
      </c>
      <c r="L208" s="39">
        <v>112</v>
      </c>
      <c r="M208" s="39">
        <v>242.40600000000001</v>
      </c>
      <c r="N208" s="39">
        <v>-91.79</v>
      </c>
      <c r="O208" s="39">
        <v>142.291</v>
      </c>
    </row>
    <row r="209" spans="1:15" ht="15.75" customHeight="1" x14ac:dyDescent="0.15">
      <c r="A209" s="39">
        <f t="shared" si="3"/>
        <v>208</v>
      </c>
      <c r="B209" s="39">
        <v>3288.4079999999999</v>
      </c>
      <c r="C209" s="39">
        <v>156.82400000000001</v>
      </c>
      <c r="D209" s="39">
        <v>28.22</v>
      </c>
      <c r="E209" s="39">
        <v>243.63399999999999</v>
      </c>
      <c r="F209" s="39">
        <v>87.206999999999994</v>
      </c>
      <c r="G209" s="39">
        <v>733.01199999999994</v>
      </c>
      <c r="H209" s="34"/>
      <c r="I209" s="39">
        <f t="shared" si="4"/>
        <v>208</v>
      </c>
      <c r="J209" s="39">
        <v>1264.191</v>
      </c>
      <c r="K209" s="39">
        <v>204.92400000000001</v>
      </c>
      <c r="L209" s="39">
        <v>148</v>
      </c>
      <c r="M209" s="39">
        <v>255</v>
      </c>
      <c r="N209" s="39">
        <v>-90.909000000000006</v>
      </c>
      <c r="O209" s="39">
        <v>280.03500000000003</v>
      </c>
    </row>
    <row r="210" spans="1:15" ht="15.75" customHeight="1" x14ac:dyDescent="0.15">
      <c r="A210" s="39">
        <f t="shared" si="3"/>
        <v>209</v>
      </c>
      <c r="B210" s="39">
        <v>2012.905</v>
      </c>
      <c r="C210" s="39">
        <v>136.90700000000001</v>
      </c>
      <c r="D210" s="39">
        <v>44.427999999999997</v>
      </c>
      <c r="E210" s="39">
        <v>238.57599999999999</v>
      </c>
      <c r="F210" s="39">
        <v>71.384</v>
      </c>
      <c r="G210" s="39">
        <v>447.52</v>
      </c>
      <c r="H210" s="34"/>
      <c r="I210" s="39">
        <f t="shared" si="4"/>
        <v>209</v>
      </c>
      <c r="J210" s="39">
        <v>1125.92</v>
      </c>
      <c r="K210" s="39">
        <v>216.18799999999999</v>
      </c>
      <c r="L210" s="39">
        <v>162.036</v>
      </c>
      <c r="M210" s="39">
        <v>255</v>
      </c>
      <c r="N210" s="39">
        <v>-92.045000000000002</v>
      </c>
      <c r="O210" s="39">
        <v>249.047</v>
      </c>
    </row>
    <row r="211" spans="1:15" ht="15.75" customHeight="1" x14ac:dyDescent="0.15">
      <c r="A211" s="39">
        <f t="shared" si="3"/>
        <v>210</v>
      </c>
      <c r="B211" s="39">
        <v>2889.8130000000001</v>
      </c>
      <c r="C211" s="39">
        <v>152.84</v>
      </c>
      <c r="D211" s="39">
        <v>28.207999999999998</v>
      </c>
      <c r="E211" s="39">
        <v>230</v>
      </c>
      <c r="F211" s="39">
        <v>92.783000000000001</v>
      </c>
      <c r="G211" s="39">
        <v>643.61500000000001</v>
      </c>
      <c r="H211" s="34"/>
      <c r="I211" s="39">
        <f t="shared" si="4"/>
        <v>210</v>
      </c>
      <c r="J211" s="39">
        <v>809.87300000000005</v>
      </c>
      <c r="K211" s="39">
        <v>157.96199999999999</v>
      </c>
      <c r="L211" s="39">
        <v>116.65</v>
      </c>
      <c r="M211" s="39">
        <v>241.77500000000001</v>
      </c>
      <c r="N211" s="39">
        <v>-1.4319999999999999</v>
      </c>
      <c r="O211" s="39">
        <v>177.833</v>
      </c>
    </row>
    <row r="212" spans="1:15" ht="15.75" customHeight="1" x14ac:dyDescent="0.15">
      <c r="A212" s="39">
        <f t="shared" si="3"/>
        <v>211</v>
      </c>
      <c r="B212" s="39">
        <v>1335.2929999999999</v>
      </c>
      <c r="C212" s="39">
        <v>143.57400000000001</v>
      </c>
      <c r="D212" s="39">
        <v>40.954999999999998</v>
      </c>
      <c r="E212" s="39">
        <v>223.136</v>
      </c>
      <c r="F212" s="39">
        <v>2.6030000000000002</v>
      </c>
      <c r="G212" s="39">
        <v>294.94600000000003</v>
      </c>
      <c r="H212" s="34"/>
      <c r="I212" s="39">
        <f t="shared" si="4"/>
        <v>211</v>
      </c>
      <c r="J212" s="39">
        <v>671.60199999999998</v>
      </c>
      <c r="K212" s="39">
        <v>223.38200000000001</v>
      </c>
      <c r="L212" s="39">
        <v>163</v>
      </c>
      <c r="M212" s="39">
        <v>255</v>
      </c>
      <c r="N212" s="39">
        <v>-90</v>
      </c>
      <c r="O212" s="39">
        <v>146.666</v>
      </c>
    </row>
    <row r="213" spans="1:15" ht="15.75" customHeight="1" x14ac:dyDescent="0.15">
      <c r="A213" s="39">
        <f t="shared" si="3"/>
        <v>212</v>
      </c>
      <c r="B213" s="39">
        <v>1335.2929999999999</v>
      </c>
      <c r="C213" s="39">
        <v>144.84200000000001</v>
      </c>
      <c r="D213" s="39">
        <v>35.363999999999997</v>
      </c>
      <c r="E213" s="39">
        <v>213.65299999999999</v>
      </c>
      <c r="F213" s="39">
        <v>30.815999999999999</v>
      </c>
      <c r="G213" s="39">
        <v>296.29500000000002</v>
      </c>
      <c r="H213" s="34"/>
      <c r="I213" s="39">
        <f t="shared" si="4"/>
        <v>212</v>
      </c>
      <c r="J213" s="39">
        <v>553.08399999999995</v>
      </c>
      <c r="K213" s="39">
        <v>165.071</v>
      </c>
      <c r="L213" s="39">
        <v>110</v>
      </c>
      <c r="M213" s="39">
        <v>211</v>
      </c>
      <c r="N213" s="39">
        <v>-90</v>
      </c>
      <c r="O213" s="39">
        <v>120</v>
      </c>
    </row>
    <row r="214" spans="1:15" ht="15.75" customHeight="1" x14ac:dyDescent="0.15">
      <c r="A214" s="39">
        <f t="shared" si="3"/>
        <v>213</v>
      </c>
      <c r="B214" s="39">
        <v>717.471</v>
      </c>
      <c r="C214" s="39">
        <v>125.47199999999999</v>
      </c>
      <c r="D214" s="39">
        <v>44</v>
      </c>
      <c r="E214" s="39">
        <v>207</v>
      </c>
      <c r="F214" s="39">
        <v>90</v>
      </c>
      <c r="G214" s="39">
        <v>156.25</v>
      </c>
      <c r="H214" s="34"/>
      <c r="I214" s="39">
        <f t="shared" si="4"/>
        <v>213</v>
      </c>
      <c r="J214" s="39">
        <v>414.81299999999999</v>
      </c>
      <c r="K214" s="39">
        <v>157.52199999999999</v>
      </c>
      <c r="L214" s="39">
        <v>134.738</v>
      </c>
      <c r="M214" s="39">
        <v>183</v>
      </c>
      <c r="N214" s="39">
        <v>40.914000000000001</v>
      </c>
      <c r="O214" s="39">
        <v>88.218999999999994</v>
      </c>
    </row>
    <row r="215" spans="1:15" ht="15.75" customHeight="1" x14ac:dyDescent="0.15">
      <c r="A215" s="39">
        <f t="shared" si="3"/>
        <v>214</v>
      </c>
      <c r="B215" s="39">
        <v>1534.5909999999999</v>
      </c>
      <c r="C215" s="39">
        <v>146.14500000000001</v>
      </c>
      <c r="D215" s="39">
        <v>51.323999999999998</v>
      </c>
      <c r="E215" s="39">
        <v>212.648</v>
      </c>
      <c r="F215" s="39">
        <v>-173.15700000000001</v>
      </c>
      <c r="G215" s="39">
        <v>337.22300000000001</v>
      </c>
      <c r="H215" s="34"/>
      <c r="I215" s="39">
        <f t="shared" si="4"/>
        <v>214</v>
      </c>
      <c r="J215" s="39">
        <v>612.34299999999996</v>
      </c>
      <c r="K215" s="39">
        <v>140.25</v>
      </c>
      <c r="L215" s="39">
        <v>78.656000000000006</v>
      </c>
      <c r="M215" s="39">
        <v>200</v>
      </c>
      <c r="N215" s="39">
        <v>122.619</v>
      </c>
      <c r="O215" s="39">
        <v>131.91800000000001</v>
      </c>
    </row>
    <row r="216" spans="1:15" ht="15.75" customHeight="1" x14ac:dyDescent="0.15">
      <c r="A216" s="39">
        <f t="shared" si="3"/>
        <v>215</v>
      </c>
      <c r="B216" s="39">
        <v>1933.1859999999999</v>
      </c>
      <c r="C216" s="39">
        <v>173.42</v>
      </c>
      <c r="D216" s="39">
        <v>92.5</v>
      </c>
      <c r="E216" s="39">
        <v>228.583</v>
      </c>
      <c r="F216" s="39">
        <v>177.614</v>
      </c>
      <c r="G216" s="39">
        <v>428.94200000000001</v>
      </c>
      <c r="H216" s="34"/>
      <c r="I216" s="39">
        <f t="shared" si="4"/>
        <v>215</v>
      </c>
      <c r="J216" s="39">
        <v>612.34299999999996</v>
      </c>
      <c r="K216" s="39">
        <v>176.512</v>
      </c>
      <c r="L216" s="39">
        <v>116.9</v>
      </c>
      <c r="M216" s="39">
        <v>252.55600000000001</v>
      </c>
      <c r="N216" s="39">
        <v>55.783999999999999</v>
      </c>
      <c r="O216" s="39">
        <v>134.36600000000001</v>
      </c>
    </row>
    <row r="217" spans="1:15" ht="15.75" customHeight="1" x14ac:dyDescent="0.15">
      <c r="A217" s="39">
        <f t="shared" si="3"/>
        <v>216</v>
      </c>
      <c r="B217" s="39">
        <v>1056.277</v>
      </c>
      <c r="C217" s="39">
        <v>117.774</v>
      </c>
      <c r="D217" s="39">
        <v>34</v>
      </c>
      <c r="E217" s="39">
        <v>204</v>
      </c>
      <c r="F217" s="39">
        <v>180</v>
      </c>
      <c r="G217" s="39">
        <v>232.142</v>
      </c>
      <c r="H217" s="34"/>
      <c r="I217" s="39">
        <f t="shared" si="4"/>
        <v>216</v>
      </c>
      <c r="J217" s="39">
        <v>513.57799999999997</v>
      </c>
      <c r="K217" s="39">
        <v>224.36199999999999</v>
      </c>
      <c r="L217" s="39">
        <v>185.96799999999999</v>
      </c>
      <c r="M217" s="39">
        <v>254.82400000000001</v>
      </c>
      <c r="N217" s="39">
        <v>31.759</v>
      </c>
      <c r="O217" s="39">
        <v>109.76900000000001</v>
      </c>
    </row>
    <row r="218" spans="1:15" ht="15.75" customHeight="1" x14ac:dyDescent="0.15">
      <c r="A218" s="39">
        <f t="shared" si="3"/>
        <v>217</v>
      </c>
      <c r="B218" s="39">
        <v>1574.45</v>
      </c>
      <c r="C218" s="39">
        <v>91.852999999999994</v>
      </c>
      <c r="D218" s="39">
        <v>15.019</v>
      </c>
      <c r="E218" s="39">
        <v>214.17</v>
      </c>
      <c r="F218" s="39">
        <v>142.83600000000001</v>
      </c>
      <c r="G218" s="39">
        <v>347.32499999999999</v>
      </c>
      <c r="H218" s="34"/>
      <c r="I218" s="39">
        <f t="shared" si="4"/>
        <v>217</v>
      </c>
      <c r="J218" s="39">
        <v>434.56599999999997</v>
      </c>
      <c r="K218" s="39">
        <v>201.29400000000001</v>
      </c>
      <c r="L218" s="39">
        <v>175</v>
      </c>
      <c r="M218" s="39">
        <v>231</v>
      </c>
      <c r="N218" s="39">
        <v>29.055</v>
      </c>
      <c r="O218" s="39">
        <v>91.516000000000005</v>
      </c>
    </row>
    <row r="219" spans="1:15" ht="15.75" customHeight="1" x14ac:dyDescent="0.15">
      <c r="A219" s="39">
        <f t="shared" si="3"/>
        <v>218</v>
      </c>
      <c r="B219" s="39">
        <v>1195.7850000000001</v>
      </c>
      <c r="C219" s="39">
        <v>128.16399999999999</v>
      </c>
      <c r="D219" s="39">
        <v>78.394000000000005</v>
      </c>
      <c r="E219" s="39">
        <v>196</v>
      </c>
      <c r="F219" s="39">
        <v>137.726</v>
      </c>
      <c r="G219" s="39">
        <v>265.46499999999997</v>
      </c>
      <c r="H219" s="34"/>
      <c r="I219" s="39">
        <f t="shared" si="4"/>
        <v>218</v>
      </c>
      <c r="J219" s="39">
        <v>592.59</v>
      </c>
      <c r="K219" s="39">
        <v>177.27</v>
      </c>
      <c r="L219" s="39">
        <v>132.27600000000001</v>
      </c>
      <c r="M219" s="39">
        <v>233.31</v>
      </c>
      <c r="N219" s="39">
        <v>93.944999999999993</v>
      </c>
      <c r="O219" s="39">
        <v>129.19499999999999</v>
      </c>
    </row>
    <row r="220" spans="1:15" ht="15.75" customHeight="1" x14ac:dyDescent="0.15">
      <c r="A220" s="39">
        <f t="shared" si="3"/>
        <v>219</v>
      </c>
      <c r="B220" s="39">
        <v>1155.925</v>
      </c>
      <c r="C220" s="39">
        <v>164.09899999999999</v>
      </c>
      <c r="D220" s="39">
        <v>106.26300000000001</v>
      </c>
      <c r="E220" s="39">
        <v>210</v>
      </c>
      <c r="F220" s="39">
        <v>178.995</v>
      </c>
      <c r="G220" s="39">
        <v>254.50299999999999</v>
      </c>
      <c r="H220" s="34"/>
      <c r="I220" s="39">
        <f t="shared" si="4"/>
        <v>219</v>
      </c>
      <c r="J220" s="39">
        <v>355.55399999999997</v>
      </c>
      <c r="K220" s="39">
        <v>153.22200000000001</v>
      </c>
      <c r="L220" s="39">
        <v>104</v>
      </c>
      <c r="M220" s="39">
        <v>202</v>
      </c>
      <c r="N220" s="39">
        <v>90</v>
      </c>
      <c r="O220" s="39">
        <v>75.555000000000007</v>
      </c>
    </row>
    <row r="221" spans="1:15" ht="15.75" customHeight="1" x14ac:dyDescent="0.15">
      <c r="A221" s="39">
        <f t="shared" si="3"/>
        <v>220</v>
      </c>
      <c r="B221" s="39">
        <v>3128.97</v>
      </c>
      <c r="C221" s="39">
        <v>186.196</v>
      </c>
      <c r="D221" s="39">
        <v>139.667</v>
      </c>
      <c r="E221" s="39">
        <v>233.154</v>
      </c>
      <c r="F221" s="39">
        <v>-1.4690000000000001</v>
      </c>
      <c r="G221" s="39">
        <v>696.65599999999995</v>
      </c>
      <c r="H221" s="34"/>
      <c r="I221" s="39">
        <f t="shared" si="4"/>
        <v>220</v>
      </c>
      <c r="J221" s="39">
        <v>493.82499999999999</v>
      </c>
      <c r="K221" s="39">
        <v>168.803</v>
      </c>
      <c r="L221" s="39">
        <v>125</v>
      </c>
      <c r="M221" s="39">
        <v>242</v>
      </c>
      <c r="N221" s="39">
        <v>29.745000000000001</v>
      </c>
      <c r="O221" s="39">
        <v>107.497</v>
      </c>
    </row>
    <row r="222" spans="1:15" ht="15.75" customHeight="1" x14ac:dyDescent="0.15">
      <c r="A222" s="39">
        <f t="shared" si="3"/>
        <v>221</v>
      </c>
      <c r="B222" s="39">
        <v>2431.4290000000001</v>
      </c>
      <c r="C222" s="39">
        <v>140.655</v>
      </c>
      <c r="D222" s="39">
        <v>49.362000000000002</v>
      </c>
      <c r="E222" s="39">
        <v>210.54</v>
      </c>
      <c r="F222" s="39">
        <v>17.241</v>
      </c>
      <c r="G222" s="39">
        <v>542.221</v>
      </c>
      <c r="H222" s="34"/>
      <c r="I222" s="39">
        <f t="shared" si="4"/>
        <v>221</v>
      </c>
      <c r="J222" s="39">
        <v>493.82499999999999</v>
      </c>
      <c r="K222" s="39">
        <v>185.24600000000001</v>
      </c>
      <c r="L222" s="39">
        <v>146.44800000000001</v>
      </c>
      <c r="M222" s="39">
        <v>255</v>
      </c>
      <c r="N222" s="39">
        <v>22.248999999999999</v>
      </c>
      <c r="O222" s="39">
        <v>105.643</v>
      </c>
    </row>
    <row r="223" spans="1:15" ht="15.75" customHeight="1" x14ac:dyDescent="0.15">
      <c r="A223" s="39">
        <f t="shared" ref="A223:A286" si="5">A222+1</f>
        <v>222</v>
      </c>
      <c r="B223" s="39">
        <v>2431.4290000000001</v>
      </c>
      <c r="C223" s="39">
        <v>150.99600000000001</v>
      </c>
      <c r="D223" s="39">
        <v>58.697000000000003</v>
      </c>
      <c r="E223" s="39">
        <v>211.934</v>
      </c>
      <c r="F223" s="39">
        <v>12.426</v>
      </c>
      <c r="G223" s="39">
        <v>539.41999999999996</v>
      </c>
      <c r="H223" s="34"/>
      <c r="I223" s="39">
        <f t="shared" si="4"/>
        <v>222</v>
      </c>
      <c r="J223" s="39">
        <v>553.08399999999995</v>
      </c>
      <c r="K223" s="39">
        <v>206.25700000000001</v>
      </c>
      <c r="L223" s="39">
        <v>137</v>
      </c>
      <c r="M223" s="39">
        <v>251</v>
      </c>
      <c r="N223" s="39">
        <v>121.32899999999999</v>
      </c>
      <c r="O223" s="39">
        <v>119.67</v>
      </c>
    </row>
    <row r="224" spans="1:15" ht="15.75" customHeight="1" x14ac:dyDescent="0.15">
      <c r="A224" s="39">
        <f t="shared" si="5"/>
        <v>223</v>
      </c>
      <c r="B224" s="39">
        <v>1913.2560000000001</v>
      </c>
      <c r="C224" s="39">
        <v>125.97499999999999</v>
      </c>
      <c r="D224" s="39">
        <v>43.789000000000001</v>
      </c>
      <c r="E224" s="39">
        <v>218</v>
      </c>
      <c r="F224" s="39">
        <v>-3.0129999999999999</v>
      </c>
      <c r="G224" s="39">
        <v>424.69299999999998</v>
      </c>
      <c r="H224" s="34"/>
      <c r="I224" s="39">
        <f t="shared" si="4"/>
        <v>223</v>
      </c>
      <c r="J224" s="39">
        <v>454.31900000000002</v>
      </c>
      <c r="K224" s="39">
        <v>170.376</v>
      </c>
      <c r="L224" s="39">
        <v>111.05</v>
      </c>
      <c r="M224" s="39">
        <v>218.43799999999999</v>
      </c>
      <c r="N224" s="39">
        <v>133.15199999999999</v>
      </c>
      <c r="O224" s="39">
        <v>97.474000000000004</v>
      </c>
    </row>
    <row r="225" spans="1:15" ht="15.75" customHeight="1" x14ac:dyDescent="0.15">
      <c r="A225" s="39">
        <f t="shared" si="5"/>
        <v>224</v>
      </c>
      <c r="B225" s="39">
        <v>1773.748</v>
      </c>
      <c r="C225" s="39">
        <v>175.56200000000001</v>
      </c>
      <c r="D225" s="39">
        <v>90</v>
      </c>
      <c r="E225" s="39">
        <v>239</v>
      </c>
      <c r="F225" s="39">
        <v>0</v>
      </c>
      <c r="G225" s="39">
        <v>392.85599999999999</v>
      </c>
      <c r="H225" s="34"/>
      <c r="I225" s="39">
        <f t="shared" si="4"/>
        <v>224</v>
      </c>
      <c r="J225" s="39">
        <v>513.57799999999997</v>
      </c>
      <c r="K225" s="39">
        <v>163.84800000000001</v>
      </c>
      <c r="L225" s="39">
        <v>112.541</v>
      </c>
      <c r="M225" s="39">
        <v>224</v>
      </c>
      <c r="N225" s="39">
        <v>73.739999999999995</v>
      </c>
      <c r="O225" s="39">
        <v>111.111</v>
      </c>
    </row>
    <row r="226" spans="1:15" ht="15.75" customHeight="1" x14ac:dyDescent="0.15">
      <c r="A226" s="39">
        <f t="shared" si="5"/>
        <v>225</v>
      </c>
      <c r="B226" s="39">
        <v>1594.38</v>
      </c>
      <c r="C226" s="39">
        <v>176.8</v>
      </c>
      <c r="D226" s="39">
        <v>67</v>
      </c>
      <c r="E226" s="39">
        <v>246</v>
      </c>
      <c r="F226" s="39">
        <v>0</v>
      </c>
      <c r="G226" s="39">
        <v>352.678</v>
      </c>
      <c r="H226" s="34"/>
      <c r="I226" s="39">
        <f t="shared" si="4"/>
        <v>225</v>
      </c>
      <c r="J226" s="39">
        <v>533.33100000000002</v>
      </c>
      <c r="K226" s="39">
        <v>218.09399999999999</v>
      </c>
      <c r="L226" s="39">
        <v>155.846</v>
      </c>
      <c r="M226" s="39">
        <v>251.404</v>
      </c>
      <c r="N226" s="39">
        <v>60.524000000000001</v>
      </c>
      <c r="O226" s="39">
        <v>117.42100000000001</v>
      </c>
    </row>
    <row r="227" spans="1:15" ht="15.75" customHeight="1" x14ac:dyDescent="0.15">
      <c r="A227" s="39">
        <f t="shared" si="5"/>
        <v>226</v>
      </c>
      <c r="B227" s="39">
        <v>2750.3049999999998</v>
      </c>
      <c r="C227" s="39">
        <v>138.45699999999999</v>
      </c>
      <c r="D227" s="39">
        <v>35.427999999999997</v>
      </c>
      <c r="E227" s="39">
        <v>215.392</v>
      </c>
      <c r="F227" s="39">
        <v>14.34</v>
      </c>
      <c r="G227" s="39">
        <v>612.84299999999996</v>
      </c>
      <c r="H227" s="34"/>
      <c r="I227" s="39">
        <f t="shared" si="4"/>
        <v>226</v>
      </c>
      <c r="J227" s="39">
        <v>513.57799999999997</v>
      </c>
      <c r="K227" s="39">
        <v>176.43700000000001</v>
      </c>
      <c r="L227" s="39">
        <v>131.31399999999999</v>
      </c>
      <c r="M227" s="39">
        <v>217.67400000000001</v>
      </c>
      <c r="N227" s="39">
        <v>131.82</v>
      </c>
      <c r="O227" s="39">
        <v>113.31100000000001</v>
      </c>
    </row>
    <row r="228" spans="1:15" ht="15.75" customHeight="1" x14ac:dyDescent="0.15">
      <c r="A228" s="39">
        <f t="shared" si="5"/>
        <v>227</v>
      </c>
      <c r="B228" s="39">
        <v>2232.1320000000001</v>
      </c>
      <c r="C228" s="39">
        <v>141.80199999999999</v>
      </c>
      <c r="D228" s="39">
        <v>44.667000000000002</v>
      </c>
      <c r="E228" s="39">
        <v>228.04499999999999</v>
      </c>
      <c r="F228" s="39">
        <v>-0.51600000000000001</v>
      </c>
      <c r="G228" s="39">
        <v>495.55500000000001</v>
      </c>
      <c r="H228" s="34"/>
      <c r="I228" s="39">
        <f t="shared" si="4"/>
        <v>227</v>
      </c>
      <c r="J228" s="39">
        <v>829.62599999999998</v>
      </c>
      <c r="K228" s="39">
        <v>155.459</v>
      </c>
      <c r="L228" s="39">
        <v>103.366</v>
      </c>
      <c r="M228" s="39">
        <v>244</v>
      </c>
      <c r="N228" s="39">
        <v>81.674000000000007</v>
      </c>
      <c r="O228" s="39">
        <v>184.16300000000001</v>
      </c>
    </row>
    <row r="229" spans="1:15" ht="15.75" customHeight="1" x14ac:dyDescent="0.15">
      <c r="A229" s="39">
        <f t="shared" si="5"/>
        <v>228</v>
      </c>
      <c r="B229" s="39">
        <v>3049.2510000000002</v>
      </c>
      <c r="C229" s="39">
        <v>151.804</v>
      </c>
      <c r="D229" s="39">
        <v>32.901000000000003</v>
      </c>
      <c r="E229" s="39">
        <v>219.17099999999999</v>
      </c>
      <c r="F229" s="39">
        <v>2.637</v>
      </c>
      <c r="G229" s="39">
        <v>679.28899999999999</v>
      </c>
      <c r="H229" s="34"/>
      <c r="I229" s="39">
        <f t="shared" si="4"/>
        <v>228</v>
      </c>
      <c r="J229" s="39">
        <v>790.12</v>
      </c>
      <c r="K229" s="39">
        <v>170.31200000000001</v>
      </c>
      <c r="L229" s="39">
        <v>120.36499999999999</v>
      </c>
      <c r="M229" s="39">
        <v>246.76900000000001</v>
      </c>
      <c r="N229" s="39">
        <v>-13.324999999999999</v>
      </c>
      <c r="O229" s="39">
        <v>173.56100000000001</v>
      </c>
    </row>
    <row r="230" spans="1:15" ht="15.75" customHeight="1" x14ac:dyDescent="0.15">
      <c r="A230" s="39">
        <f t="shared" si="5"/>
        <v>229</v>
      </c>
      <c r="B230" s="39">
        <v>777.26</v>
      </c>
      <c r="C230" s="39">
        <v>133.911</v>
      </c>
      <c r="D230" s="39">
        <v>95.831000000000003</v>
      </c>
      <c r="E230" s="39">
        <v>190.44300000000001</v>
      </c>
      <c r="F230" s="39">
        <v>56.725000000000001</v>
      </c>
      <c r="G230" s="39">
        <v>170.87200000000001</v>
      </c>
      <c r="H230" s="34"/>
      <c r="I230" s="39">
        <f t="shared" si="4"/>
        <v>229</v>
      </c>
      <c r="J230" s="39">
        <v>711.10799999999995</v>
      </c>
      <c r="K230" s="39">
        <v>173.77500000000001</v>
      </c>
      <c r="L230" s="39">
        <v>127.4</v>
      </c>
      <c r="M230" s="39">
        <v>228.37100000000001</v>
      </c>
      <c r="N230" s="39">
        <v>-91.637</v>
      </c>
      <c r="O230" s="39">
        <v>155.619</v>
      </c>
    </row>
    <row r="231" spans="1:15" ht="15.75" customHeight="1" x14ac:dyDescent="0.15">
      <c r="A231" s="39">
        <f t="shared" si="5"/>
        <v>230</v>
      </c>
      <c r="B231" s="39">
        <v>1215.7149999999999</v>
      </c>
      <c r="C231" s="39">
        <v>177.76599999999999</v>
      </c>
      <c r="D231" s="39">
        <v>118.7</v>
      </c>
      <c r="E231" s="39">
        <v>207.2</v>
      </c>
      <c r="F231" s="39">
        <v>-23.574999999999999</v>
      </c>
      <c r="G231" s="39">
        <v>267.89400000000001</v>
      </c>
      <c r="H231" s="34"/>
      <c r="I231" s="39">
        <f t="shared" si="4"/>
        <v>230</v>
      </c>
      <c r="J231" s="39">
        <v>651.84900000000005</v>
      </c>
      <c r="K231" s="39">
        <v>164.06</v>
      </c>
      <c r="L231" s="39">
        <v>118.89100000000001</v>
      </c>
      <c r="M231" s="39">
        <v>215</v>
      </c>
      <c r="N231" s="39">
        <v>-18.434999999999999</v>
      </c>
      <c r="O231" s="39">
        <v>140.54499999999999</v>
      </c>
    </row>
    <row r="232" spans="1:15" ht="15.75" customHeight="1" x14ac:dyDescent="0.15">
      <c r="A232" s="39">
        <f t="shared" si="5"/>
        <v>231</v>
      </c>
      <c r="B232" s="39">
        <v>1534.5909999999999</v>
      </c>
      <c r="C232" s="39">
        <v>135.15299999999999</v>
      </c>
      <c r="D232" s="39">
        <v>38</v>
      </c>
      <c r="E232" s="39">
        <v>252.89500000000001</v>
      </c>
      <c r="F232" s="39">
        <v>86.986999999999995</v>
      </c>
      <c r="G232" s="39">
        <v>339.75400000000002</v>
      </c>
      <c r="H232" s="34"/>
      <c r="I232" s="39">
        <f t="shared" si="4"/>
        <v>231</v>
      </c>
      <c r="J232" s="39">
        <v>474.072</v>
      </c>
      <c r="K232" s="39">
        <v>163.61000000000001</v>
      </c>
      <c r="L232" s="39">
        <v>109.741</v>
      </c>
      <c r="M232" s="39">
        <v>232</v>
      </c>
      <c r="N232" s="39">
        <v>55.62</v>
      </c>
      <c r="O232" s="39">
        <v>102.319</v>
      </c>
    </row>
    <row r="233" spans="1:15" ht="15.75" customHeight="1" x14ac:dyDescent="0.15">
      <c r="A233" s="39">
        <f t="shared" si="5"/>
        <v>232</v>
      </c>
      <c r="B233" s="39">
        <v>2012.905</v>
      </c>
      <c r="C233" s="39">
        <v>111.515</v>
      </c>
      <c r="D233" s="39">
        <v>34.200000000000003</v>
      </c>
      <c r="E233" s="39">
        <v>204</v>
      </c>
      <c r="F233" s="39">
        <v>-3.4340000000000002</v>
      </c>
      <c r="G233" s="39">
        <v>447.23</v>
      </c>
      <c r="H233" s="34"/>
      <c r="I233" s="39">
        <f t="shared" si="4"/>
        <v>232</v>
      </c>
      <c r="J233" s="39">
        <v>671.60199999999998</v>
      </c>
      <c r="K233" s="39">
        <v>177.00399999999999</v>
      </c>
      <c r="L233" s="39">
        <v>85</v>
      </c>
      <c r="M233" s="39">
        <v>254.107</v>
      </c>
      <c r="N233" s="39">
        <v>-79.38</v>
      </c>
      <c r="O233" s="39">
        <v>144.69999999999999</v>
      </c>
    </row>
    <row r="234" spans="1:15" ht="15.75" customHeight="1" x14ac:dyDescent="0.15">
      <c r="A234" s="39">
        <f t="shared" si="5"/>
        <v>233</v>
      </c>
      <c r="B234" s="39">
        <v>2411.4989999999998</v>
      </c>
      <c r="C234" s="39">
        <v>189.84700000000001</v>
      </c>
      <c r="D234" s="39">
        <v>156</v>
      </c>
      <c r="E234" s="39">
        <v>220.4</v>
      </c>
      <c r="F234" s="39">
        <v>-3.8140000000000001</v>
      </c>
      <c r="G234" s="39">
        <v>536.90200000000004</v>
      </c>
      <c r="H234" s="34"/>
      <c r="I234" s="39">
        <f t="shared" si="4"/>
        <v>233</v>
      </c>
      <c r="J234" s="39">
        <v>849.37900000000002</v>
      </c>
      <c r="K234" s="39">
        <v>174.023</v>
      </c>
      <c r="L234" s="39">
        <v>92.778000000000006</v>
      </c>
      <c r="M234" s="39">
        <v>243.80500000000001</v>
      </c>
      <c r="N234" s="39">
        <v>-74.981999999999999</v>
      </c>
      <c r="O234" s="39">
        <v>188.666</v>
      </c>
    </row>
    <row r="235" spans="1:15" ht="15.75" customHeight="1" x14ac:dyDescent="0.15">
      <c r="A235" s="39">
        <f t="shared" si="5"/>
        <v>234</v>
      </c>
      <c r="B235" s="39">
        <v>1056.277</v>
      </c>
      <c r="C235" s="39">
        <v>137.18600000000001</v>
      </c>
      <c r="D235" s="39">
        <v>56.197000000000003</v>
      </c>
      <c r="E235" s="39">
        <v>212.47300000000001</v>
      </c>
      <c r="F235" s="39">
        <v>74.358000000000004</v>
      </c>
      <c r="G235" s="39">
        <v>231.79900000000001</v>
      </c>
      <c r="H235" s="34"/>
      <c r="I235" s="39">
        <f t="shared" si="4"/>
        <v>234</v>
      </c>
      <c r="J235" s="39">
        <v>533.33100000000002</v>
      </c>
      <c r="K235" s="39">
        <v>159.108</v>
      </c>
      <c r="L235" s="39">
        <v>96</v>
      </c>
      <c r="M235" s="39">
        <v>184.87</v>
      </c>
      <c r="N235" s="39">
        <v>57.529000000000003</v>
      </c>
      <c r="O235" s="39">
        <v>115.89700000000001</v>
      </c>
    </row>
    <row r="236" spans="1:15" ht="15.75" customHeight="1" x14ac:dyDescent="0.15">
      <c r="A236" s="39">
        <f t="shared" si="5"/>
        <v>235</v>
      </c>
      <c r="B236" s="39">
        <v>2710.4459999999999</v>
      </c>
      <c r="C236" s="39">
        <v>191.495</v>
      </c>
      <c r="D236" s="39">
        <v>124</v>
      </c>
      <c r="E236" s="39">
        <v>228.874</v>
      </c>
      <c r="F236" s="39">
        <v>-2.968</v>
      </c>
      <c r="G236" s="39">
        <v>603.48699999999997</v>
      </c>
      <c r="H236" s="34"/>
      <c r="I236" s="39">
        <f t="shared" si="4"/>
        <v>235</v>
      </c>
      <c r="J236" s="39">
        <v>908.63699999999994</v>
      </c>
      <c r="K236" s="39">
        <v>200.24199999999999</v>
      </c>
      <c r="L236" s="39">
        <v>110.622</v>
      </c>
      <c r="M236" s="39">
        <v>255</v>
      </c>
      <c r="N236" s="39">
        <v>109.654</v>
      </c>
      <c r="O236" s="39">
        <v>198.214</v>
      </c>
    </row>
    <row r="237" spans="1:15" ht="15.75" customHeight="1" x14ac:dyDescent="0.15">
      <c r="A237" s="39">
        <f t="shared" si="5"/>
        <v>236</v>
      </c>
      <c r="B237" s="39">
        <v>1275.5039999999999</v>
      </c>
      <c r="C237" s="39">
        <v>117.42</v>
      </c>
      <c r="D237" s="39">
        <v>44.128</v>
      </c>
      <c r="E237" s="39">
        <v>183.02</v>
      </c>
      <c r="F237" s="39">
        <v>24.52</v>
      </c>
      <c r="G237" s="39">
        <v>279.68599999999998</v>
      </c>
      <c r="H237" s="34"/>
      <c r="I237" s="39">
        <f t="shared" si="4"/>
        <v>236</v>
      </c>
      <c r="J237" s="39">
        <v>434.56599999999997</v>
      </c>
      <c r="K237" s="39">
        <v>191.43899999999999</v>
      </c>
      <c r="L237" s="39">
        <v>143.429</v>
      </c>
      <c r="M237" s="39">
        <v>234.048</v>
      </c>
      <c r="N237" s="39">
        <v>-2.726</v>
      </c>
      <c r="O237" s="39">
        <v>93.438999999999993</v>
      </c>
    </row>
    <row r="238" spans="1:15" ht="15.75" customHeight="1" x14ac:dyDescent="0.15">
      <c r="A238" s="39">
        <f t="shared" si="5"/>
        <v>237</v>
      </c>
      <c r="B238" s="39">
        <v>2431.4290000000001</v>
      </c>
      <c r="C238" s="39">
        <v>135.976</v>
      </c>
      <c r="D238" s="39">
        <v>28.428000000000001</v>
      </c>
      <c r="E238" s="39">
        <v>198.60300000000001</v>
      </c>
      <c r="F238" s="39">
        <v>19.780999999999999</v>
      </c>
      <c r="G238" s="39">
        <v>540.84100000000001</v>
      </c>
      <c r="H238" s="34"/>
      <c r="I238" s="39">
        <f t="shared" si="4"/>
        <v>237</v>
      </c>
      <c r="J238" s="39">
        <v>474.072</v>
      </c>
      <c r="K238" s="39">
        <v>207.947</v>
      </c>
      <c r="L238" s="39">
        <v>174.26499999999999</v>
      </c>
      <c r="M238" s="39">
        <v>228.71299999999999</v>
      </c>
      <c r="N238" s="39">
        <v>25.463000000000001</v>
      </c>
      <c r="O238" s="39">
        <v>103.375</v>
      </c>
    </row>
    <row r="239" spans="1:15" ht="15.75" customHeight="1" x14ac:dyDescent="0.15">
      <c r="A239" s="39">
        <f t="shared" si="5"/>
        <v>238</v>
      </c>
      <c r="B239" s="39">
        <v>1534.5909999999999</v>
      </c>
      <c r="C239" s="39">
        <v>147.96100000000001</v>
      </c>
      <c r="D239" s="39">
        <v>11</v>
      </c>
      <c r="E239" s="39">
        <v>237</v>
      </c>
      <c r="F239" s="39">
        <v>90</v>
      </c>
      <c r="G239" s="39">
        <v>339.28500000000003</v>
      </c>
      <c r="H239" s="34"/>
      <c r="I239" s="39">
        <f t="shared" si="4"/>
        <v>238</v>
      </c>
      <c r="J239" s="39">
        <v>493.82499999999999</v>
      </c>
      <c r="K239" s="39">
        <v>208.83199999999999</v>
      </c>
      <c r="L239" s="39">
        <v>170.99299999999999</v>
      </c>
      <c r="M239" s="39">
        <v>235.86799999999999</v>
      </c>
      <c r="N239" s="39">
        <v>114.444</v>
      </c>
      <c r="O239" s="39">
        <v>107.405</v>
      </c>
    </row>
    <row r="240" spans="1:15" ht="15.75" customHeight="1" x14ac:dyDescent="0.15">
      <c r="A240" s="39">
        <f t="shared" si="5"/>
        <v>239</v>
      </c>
      <c r="B240" s="39">
        <v>2212.2020000000002</v>
      </c>
      <c r="C240" s="39">
        <v>137.39500000000001</v>
      </c>
      <c r="D240" s="39">
        <v>20.462</v>
      </c>
      <c r="E240" s="39">
        <v>200.31800000000001</v>
      </c>
      <c r="F240" s="39">
        <v>25.866</v>
      </c>
      <c r="G240" s="39">
        <v>491.17200000000003</v>
      </c>
      <c r="H240" s="34"/>
      <c r="I240" s="39">
        <f t="shared" si="4"/>
        <v>239</v>
      </c>
      <c r="J240" s="39">
        <v>730.86099999999999</v>
      </c>
      <c r="K240" s="39">
        <v>185.91800000000001</v>
      </c>
      <c r="L240" s="39">
        <v>128.40700000000001</v>
      </c>
      <c r="M240" s="39">
        <v>251.76400000000001</v>
      </c>
      <c r="N240" s="39">
        <v>110.925</v>
      </c>
      <c r="O240" s="39">
        <v>161.78</v>
      </c>
    </row>
    <row r="241" spans="1:15" ht="15.75" customHeight="1" x14ac:dyDescent="0.15">
      <c r="A241" s="39">
        <f t="shared" si="5"/>
        <v>240</v>
      </c>
      <c r="B241" s="39">
        <v>2311.8510000000001</v>
      </c>
      <c r="C241" s="39">
        <v>119.22199999999999</v>
      </c>
      <c r="D241" s="39">
        <v>15.686</v>
      </c>
      <c r="E241" s="39">
        <v>218.607</v>
      </c>
      <c r="F241" s="39">
        <v>6.5060000000000002</v>
      </c>
      <c r="G241" s="39">
        <v>512.226</v>
      </c>
      <c r="H241" s="34"/>
      <c r="I241" s="39">
        <f t="shared" si="4"/>
        <v>240</v>
      </c>
      <c r="J241" s="39">
        <v>928.39</v>
      </c>
      <c r="K241" s="39">
        <v>201.72900000000001</v>
      </c>
      <c r="L241" s="39">
        <v>111.60899999999999</v>
      </c>
      <c r="M241" s="39">
        <v>254.39099999999999</v>
      </c>
      <c r="N241" s="39">
        <v>87.51</v>
      </c>
      <c r="O241" s="39">
        <v>204.637</v>
      </c>
    </row>
    <row r="242" spans="1:15" ht="15.75" customHeight="1" x14ac:dyDescent="0.15">
      <c r="A242" s="39">
        <f t="shared" si="5"/>
        <v>241</v>
      </c>
      <c r="B242" s="39">
        <v>2690.5160000000001</v>
      </c>
      <c r="C242" s="39">
        <v>116.211</v>
      </c>
      <c r="D242" s="39">
        <v>18.056999999999999</v>
      </c>
      <c r="E242" s="39">
        <v>225.804</v>
      </c>
      <c r="F242" s="39">
        <v>61.902000000000001</v>
      </c>
      <c r="G242" s="39">
        <v>597.16200000000003</v>
      </c>
      <c r="H242" s="34"/>
      <c r="I242" s="39">
        <f t="shared" si="4"/>
        <v>241</v>
      </c>
      <c r="J242" s="39">
        <v>434.56599999999997</v>
      </c>
      <c r="K242" s="39">
        <v>162.90700000000001</v>
      </c>
      <c r="L242" s="39">
        <v>133.58500000000001</v>
      </c>
      <c r="M242" s="39">
        <v>202.97300000000001</v>
      </c>
      <c r="N242" s="39">
        <v>31.43</v>
      </c>
      <c r="O242" s="39">
        <v>93.754999999999995</v>
      </c>
    </row>
    <row r="243" spans="1:15" ht="15.75" customHeight="1" x14ac:dyDescent="0.15">
      <c r="A243" s="39">
        <f t="shared" si="5"/>
        <v>242</v>
      </c>
      <c r="B243" s="39">
        <v>1654.1690000000001</v>
      </c>
      <c r="C243" s="39">
        <v>119.27800000000001</v>
      </c>
      <c r="D243" s="39">
        <v>21.114999999999998</v>
      </c>
      <c r="E243" s="39">
        <v>214.48099999999999</v>
      </c>
      <c r="F243" s="39">
        <v>35.618000000000002</v>
      </c>
      <c r="G243" s="39">
        <v>367.94400000000002</v>
      </c>
      <c r="H243" s="34"/>
      <c r="I243" s="39">
        <f t="shared" si="4"/>
        <v>242</v>
      </c>
      <c r="J243" s="39">
        <v>651.84900000000005</v>
      </c>
      <c r="K243" s="39">
        <v>176.28700000000001</v>
      </c>
      <c r="L243" s="39">
        <v>130.05500000000001</v>
      </c>
      <c r="M243" s="39">
        <v>247.73400000000001</v>
      </c>
      <c r="N243" s="39">
        <v>-21.800999999999998</v>
      </c>
      <c r="O243" s="39">
        <v>143.60400000000001</v>
      </c>
    </row>
    <row r="244" spans="1:15" ht="15.75" customHeight="1" x14ac:dyDescent="0.15">
      <c r="A244" s="39">
        <f t="shared" si="5"/>
        <v>243</v>
      </c>
      <c r="B244" s="39">
        <v>2730.375</v>
      </c>
      <c r="C244" s="39">
        <v>132.00399999999999</v>
      </c>
      <c r="D244" s="39">
        <v>20.887</v>
      </c>
      <c r="E244" s="39">
        <v>203.095</v>
      </c>
      <c r="F244" s="39">
        <v>25.245999999999999</v>
      </c>
      <c r="G244" s="39">
        <v>607.09199999999998</v>
      </c>
      <c r="H244" s="34"/>
      <c r="I244" s="39">
        <f t="shared" si="4"/>
        <v>243</v>
      </c>
      <c r="J244" s="39">
        <v>632.096</v>
      </c>
      <c r="K244" s="39">
        <v>199.952</v>
      </c>
      <c r="L244" s="39">
        <v>163.31</v>
      </c>
      <c r="M244" s="39">
        <v>236.1</v>
      </c>
      <c r="N244" s="39">
        <v>-114.905</v>
      </c>
      <c r="O244" s="39">
        <v>137.203</v>
      </c>
    </row>
    <row r="245" spans="1:15" ht="15.75" customHeight="1" x14ac:dyDescent="0.15">
      <c r="A245" s="39">
        <f t="shared" si="5"/>
        <v>244</v>
      </c>
      <c r="B245" s="39">
        <v>2172.3420000000001</v>
      </c>
      <c r="C245" s="39">
        <v>129.30099999999999</v>
      </c>
      <c r="D245" s="39">
        <v>8.8889999999999993</v>
      </c>
      <c r="E245" s="39">
        <v>204.77799999999999</v>
      </c>
      <c r="F245" s="39">
        <v>-2.121</v>
      </c>
      <c r="G245" s="39">
        <v>482.47199999999998</v>
      </c>
      <c r="H245" s="34"/>
      <c r="I245" s="39">
        <f t="shared" ref="I245:I308" si="6">I244+1</f>
        <v>244</v>
      </c>
      <c r="J245" s="39">
        <v>553.08399999999995</v>
      </c>
      <c r="K245" s="39">
        <v>198.96299999999999</v>
      </c>
      <c r="L245" s="39">
        <v>164.28399999999999</v>
      </c>
      <c r="M245" s="39">
        <v>255</v>
      </c>
      <c r="N245" s="39">
        <v>-28.443000000000001</v>
      </c>
      <c r="O245" s="39">
        <v>121.309</v>
      </c>
    </row>
    <row r="246" spans="1:15" ht="15.75" customHeight="1" x14ac:dyDescent="0.15">
      <c r="A246" s="39">
        <f t="shared" si="5"/>
        <v>245</v>
      </c>
      <c r="B246" s="39">
        <v>2889.8130000000001</v>
      </c>
      <c r="C246" s="39">
        <v>148.61199999999999</v>
      </c>
      <c r="D246" s="39">
        <v>24.02</v>
      </c>
      <c r="E246" s="39">
        <v>220.19900000000001</v>
      </c>
      <c r="F246" s="39">
        <v>-19.065000000000001</v>
      </c>
      <c r="G246" s="39">
        <v>642.375</v>
      </c>
      <c r="H246" s="34"/>
      <c r="I246" s="39">
        <f t="shared" si="6"/>
        <v>245</v>
      </c>
      <c r="J246" s="39">
        <v>967.89599999999996</v>
      </c>
      <c r="K246" s="39">
        <v>200.727</v>
      </c>
      <c r="L246" s="39">
        <v>159.62</v>
      </c>
      <c r="M246" s="39">
        <v>251.74600000000001</v>
      </c>
      <c r="N246" s="39">
        <v>69.305000000000007</v>
      </c>
      <c r="O246" s="39">
        <v>213.79499999999999</v>
      </c>
    </row>
    <row r="247" spans="1:15" ht="15.75" customHeight="1" x14ac:dyDescent="0.15">
      <c r="A247" s="39">
        <f t="shared" si="5"/>
        <v>246</v>
      </c>
      <c r="B247" s="39">
        <v>1933.1859999999999</v>
      </c>
      <c r="C247" s="39">
        <v>122.44499999999999</v>
      </c>
      <c r="D247" s="39">
        <v>25.178000000000001</v>
      </c>
      <c r="E247" s="39">
        <v>218.48400000000001</v>
      </c>
      <c r="F247" s="39">
        <v>18.245999999999999</v>
      </c>
      <c r="G247" s="39">
        <v>427.75599999999997</v>
      </c>
      <c r="H247" s="34"/>
      <c r="I247" s="39">
        <f t="shared" si="6"/>
        <v>246</v>
      </c>
      <c r="J247" s="39">
        <v>474.072</v>
      </c>
      <c r="K247" s="39">
        <v>213.17400000000001</v>
      </c>
      <c r="L247" s="39">
        <v>182</v>
      </c>
      <c r="M247" s="39">
        <v>247.67699999999999</v>
      </c>
      <c r="N247" s="39">
        <v>-107.65</v>
      </c>
      <c r="O247" s="39">
        <v>102.608</v>
      </c>
    </row>
    <row r="248" spans="1:15" ht="15.75" customHeight="1" x14ac:dyDescent="0.15">
      <c r="A248" s="39">
        <f t="shared" si="5"/>
        <v>247</v>
      </c>
      <c r="B248" s="39">
        <v>2232.1320000000001</v>
      </c>
      <c r="C248" s="39">
        <v>128.905</v>
      </c>
      <c r="D248" s="39">
        <v>33.581000000000003</v>
      </c>
      <c r="E248" s="39">
        <v>206.78899999999999</v>
      </c>
      <c r="F248" s="39">
        <v>25.640999999999998</v>
      </c>
      <c r="G248" s="39">
        <v>495.19299999999998</v>
      </c>
      <c r="H248" s="34"/>
      <c r="I248" s="39">
        <f t="shared" si="6"/>
        <v>247</v>
      </c>
      <c r="J248" s="39">
        <v>671.60199999999998</v>
      </c>
      <c r="K248" s="39">
        <v>201.59800000000001</v>
      </c>
      <c r="L248" s="39">
        <v>149.08500000000001</v>
      </c>
      <c r="M248" s="39">
        <v>255</v>
      </c>
      <c r="N248" s="39">
        <v>-141.072</v>
      </c>
      <c r="O248" s="39">
        <v>148.54</v>
      </c>
    </row>
    <row r="249" spans="1:15" ht="15.75" customHeight="1" x14ac:dyDescent="0.15">
      <c r="A249" s="39">
        <f t="shared" si="5"/>
        <v>248</v>
      </c>
      <c r="B249" s="39">
        <v>1773.748</v>
      </c>
      <c r="C249" s="39">
        <v>155.44300000000001</v>
      </c>
      <c r="D249" s="39">
        <v>65.22</v>
      </c>
      <c r="E249" s="39">
        <v>208.04</v>
      </c>
      <c r="F249" s="39">
        <v>7.2060000000000004</v>
      </c>
      <c r="G249" s="39">
        <v>391.48399999999998</v>
      </c>
      <c r="H249" s="34"/>
      <c r="I249" s="39">
        <f t="shared" si="6"/>
        <v>248</v>
      </c>
      <c r="J249" s="39">
        <v>572.83699999999999</v>
      </c>
      <c r="K249" s="39">
        <v>196.93799999999999</v>
      </c>
      <c r="L249" s="39">
        <v>156</v>
      </c>
      <c r="M249" s="39">
        <v>247.16300000000001</v>
      </c>
      <c r="N249" s="39">
        <v>39.289000000000001</v>
      </c>
      <c r="O249" s="39">
        <v>126.33499999999999</v>
      </c>
    </row>
    <row r="250" spans="1:15" ht="15.75" customHeight="1" x14ac:dyDescent="0.15">
      <c r="A250" s="39">
        <f t="shared" si="5"/>
        <v>249</v>
      </c>
      <c r="B250" s="39">
        <v>1813.607</v>
      </c>
      <c r="C250" s="39">
        <v>131.821</v>
      </c>
      <c r="D250" s="39">
        <v>3.3559999999999999</v>
      </c>
      <c r="E250" s="39">
        <v>211.333</v>
      </c>
      <c r="F250" s="39">
        <v>2.5449999999999999</v>
      </c>
      <c r="G250" s="39">
        <v>402.18099999999998</v>
      </c>
      <c r="H250" s="34"/>
      <c r="I250" s="39">
        <f t="shared" si="6"/>
        <v>249</v>
      </c>
      <c r="J250" s="39">
        <v>612.34299999999996</v>
      </c>
      <c r="K250" s="39">
        <v>233.41</v>
      </c>
      <c r="L250" s="39">
        <v>208</v>
      </c>
      <c r="M250" s="39">
        <v>255</v>
      </c>
      <c r="N250" s="39">
        <v>45</v>
      </c>
      <c r="O250" s="39">
        <v>131.99299999999999</v>
      </c>
    </row>
    <row r="251" spans="1:15" ht="15.75" customHeight="1" x14ac:dyDescent="0.15">
      <c r="A251" s="39">
        <f t="shared" si="5"/>
        <v>250</v>
      </c>
      <c r="B251" s="39">
        <v>1494.731</v>
      </c>
      <c r="C251" s="39">
        <v>136.358</v>
      </c>
      <c r="D251" s="39">
        <v>50.945999999999998</v>
      </c>
      <c r="E251" s="39">
        <v>207.78399999999999</v>
      </c>
      <c r="F251" s="39">
        <v>-2.3220000000000001</v>
      </c>
      <c r="G251" s="39">
        <v>330.62799999999999</v>
      </c>
      <c r="H251" s="34"/>
      <c r="I251" s="39">
        <f t="shared" si="6"/>
        <v>250</v>
      </c>
      <c r="J251" s="39">
        <v>572.83699999999999</v>
      </c>
      <c r="K251" s="39">
        <v>213.24799999999999</v>
      </c>
      <c r="L251" s="39">
        <v>156</v>
      </c>
      <c r="M251" s="39">
        <v>254.71899999999999</v>
      </c>
      <c r="N251" s="39">
        <v>39.289000000000001</v>
      </c>
      <c r="O251" s="39">
        <v>126.33499999999999</v>
      </c>
    </row>
    <row r="252" spans="1:15" ht="15.75" customHeight="1" x14ac:dyDescent="0.15">
      <c r="A252" s="39">
        <f t="shared" si="5"/>
        <v>251</v>
      </c>
      <c r="B252" s="39">
        <v>1175.855</v>
      </c>
      <c r="C252" s="39">
        <v>145.6</v>
      </c>
      <c r="D252" s="39">
        <v>74.215000000000003</v>
      </c>
      <c r="E252" s="39">
        <v>211.76300000000001</v>
      </c>
      <c r="F252" s="39">
        <v>33.69</v>
      </c>
      <c r="G252" s="39">
        <v>257.53899999999999</v>
      </c>
      <c r="H252" s="34"/>
      <c r="I252" s="39">
        <f t="shared" si="6"/>
        <v>251</v>
      </c>
      <c r="J252" s="39">
        <v>750.61400000000003</v>
      </c>
      <c r="K252" s="39">
        <v>197.94200000000001</v>
      </c>
      <c r="L252" s="39">
        <v>162.92599999999999</v>
      </c>
      <c r="M252" s="39">
        <v>246.45699999999999</v>
      </c>
      <c r="N252" s="39">
        <v>72.552999999999997</v>
      </c>
      <c r="O252" s="39">
        <v>163.05699999999999</v>
      </c>
    </row>
    <row r="253" spans="1:15" ht="15.75" customHeight="1" x14ac:dyDescent="0.15">
      <c r="A253" s="39">
        <f t="shared" si="5"/>
        <v>252</v>
      </c>
      <c r="B253" s="39">
        <v>2232.1320000000001</v>
      </c>
      <c r="C253" s="39">
        <v>155.62</v>
      </c>
      <c r="D253" s="39">
        <v>64.188999999999993</v>
      </c>
      <c r="E253" s="39">
        <v>213.09899999999999</v>
      </c>
      <c r="F253" s="39">
        <v>0.51600000000000001</v>
      </c>
      <c r="G253" s="39">
        <v>495.55500000000001</v>
      </c>
      <c r="H253" s="34"/>
      <c r="I253" s="39">
        <f t="shared" si="6"/>
        <v>252</v>
      </c>
      <c r="J253" s="39">
        <v>1046.9079999999999</v>
      </c>
      <c r="K253" s="39">
        <v>192.77099999999999</v>
      </c>
      <c r="L253" s="39">
        <v>129.5</v>
      </c>
      <c r="M253" s="39">
        <v>254</v>
      </c>
      <c r="N253" s="39">
        <v>118.523</v>
      </c>
      <c r="O253" s="39">
        <v>232.68600000000001</v>
      </c>
    </row>
    <row r="254" spans="1:15" ht="15.75" customHeight="1" x14ac:dyDescent="0.15">
      <c r="A254" s="39">
        <f t="shared" si="5"/>
        <v>253</v>
      </c>
      <c r="B254" s="39">
        <v>1893.326</v>
      </c>
      <c r="C254" s="39">
        <v>162.84899999999999</v>
      </c>
      <c r="D254" s="39">
        <v>71.105999999999995</v>
      </c>
      <c r="E254" s="39">
        <v>227.66</v>
      </c>
      <c r="F254" s="39">
        <v>0.61</v>
      </c>
      <c r="G254" s="39">
        <v>419.666</v>
      </c>
      <c r="H254" s="34"/>
      <c r="I254" s="39">
        <f t="shared" si="6"/>
        <v>253</v>
      </c>
      <c r="J254" s="39">
        <v>790.12</v>
      </c>
      <c r="K254" s="39">
        <v>172.39500000000001</v>
      </c>
      <c r="L254" s="39">
        <v>76.533000000000001</v>
      </c>
      <c r="M254" s="39">
        <v>255</v>
      </c>
      <c r="N254" s="39">
        <v>64.093000000000004</v>
      </c>
      <c r="O254" s="39">
        <v>172.934</v>
      </c>
    </row>
    <row r="255" spans="1:15" ht="15.75" customHeight="1" x14ac:dyDescent="0.15">
      <c r="A255" s="39">
        <f t="shared" si="5"/>
        <v>254</v>
      </c>
      <c r="B255" s="39">
        <v>3188.76</v>
      </c>
      <c r="C255" s="39">
        <v>140.577</v>
      </c>
      <c r="D255" s="39">
        <v>20.928000000000001</v>
      </c>
      <c r="E255" s="39">
        <v>199.15199999999999</v>
      </c>
      <c r="F255" s="39">
        <v>-11.592000000000001</v>
      </c>
      <c r="G255" s="39">
        <v>710.928</v>
      </c>
      <c r="H255" s="34"/>
      <c r="I255" s="39">
        <f t="shared" si="6"/>
        <v>254</v>
      </c>
      <c r="J255" s="39">
        <v>1204.932</v>
      </c>
      <c r="K255" s="39">
        <v>207.15100000000001</v>
      </c>
      <c r="L255" s="39">
        <v>136.19999999999999</v>
      </c>
      <c r="M255" s="39">
        <v>255</v>
      </c>
      <c r="N255" s="39">
        <v>-92.861999999999995</v>
      </c>
      <c r="O255" s="39">
        <v>266.99900000000002</v>
      </c>
    </row>
    <row r="256" spans="1:15" ht="15.75" customHeight="1" x14ac:dyDescent="0.15">
      <c r="A256" s="39">
        <f t="shared" si="5"/>
        <v>255</v>
      </c>
      <c r="B256" s="39">
        <v>1913.2560000000001</v>
      </c>
      <c r="C256" s="39">
        <v>127.801</v>
      </c>
      <c r="D256" s="39">
        <v>65.935000000000002</v>
      </c>
      <c r="E256" s="39">
        <v>205.91200000000001</v>
      </c>
      <c r="F256" s="39">
        <v>56.646000000000001</v>
      </c>
      <c r="G256" s="39">
        <v>422.22199999999998</v>
      </c>
      <c r="H256" s="34"/>
      <c r="I256" s="39">
        <f t="shared" si="6"/>
        <v>255</v>
      </c>
      <c r="J256" s="39">
        <v>553.08399999999995</v>
      </c>
      <c r="K256" s="39">
        <v>158.458</v>
      </c>
      <c r="L256" s="39">
        <v>108.971</v>
      </c>
      <c r="M256" s="39">
        <v>215.852</v>
      </c>
      <c r="N256" s="39">
        <v>28.443000000000001</v>
      </c>
      <c r="O256" s="39">
        <v>121.309</v>
      </c>
    </row>
    <row r="257" spans="1:15" ht="15.75" customHeight="1" x14ac:dyDescent="0.15">
      <c r="A257" s="39">
        <f t="shared" si="5"/>
        <v>256</v>
      </c>
      <c r="B257" s="39">
        <v>1056.277</v>
      </c>
      <c r="C257" s="39">
        <v>179.05699999999999</v>
      </c>
      <c r="D257" s="39">
        <v>118</v>
      </c>
      <c r="E257" s="39">
        <v>222</v>
      </c>
      <c r="F257" s="39">
        <v>-90</v>
      </c>
      <c r="G257" s="39">
        <v>232.142</v>
      </c>
      <c r="H257" s="34"/>
      <c r="I257" s="39">
        <f t="shared" si="6"/>
        <v>256</v>
      </c>
      <c r="J257" s="39">
        <v>553.08399999999995</v>
      </c>
      <c r="K257" s="39">
        <v>139.971</v>
      </c>
      <c r="L257" s="39">
        <v>91.715999999999994</v>
      </c>
      <c r="M257" s="39">
        <v>199.178</v>
      </c>
      <c r="N257" s="39">
        <v>-58.670999999999999</v>
      </c>
      <c r="O257" s="39">
        <v>119.67</v>
      </c>
    </row>
    <row r="258" spans="1:15" ht="15.75" customHeight="1" x14ac:dyDescent="0.15">
      <c r="A258" s="39">
        <f t="shared" si="5"/>
        <v>257</v>
      </c>
      <c r="B258" s="39">
        <v>1076.2059999999999</v>
      </c>
      <c r="C258" s="39">
        <v>151.30000000000001</v>
      </c>
      <c r="D258" s="39">
        <v>101.366</v>
      </c>
      <c r="E258" s="39">
        <v>195.35499999999999</v>
      </c>
      <c r="F258" s="39">
        <v>45.764000000000003</v>
      </c>
      <c r="G258" s="39">
        <v>236.77500000000001</v>
      </c>
      <c r="H258" s="34"/>
      <c r="I258" s="39">
        <f t="shared" si="6"/>
        <v>257</v>
      </c>
      <c r="J258" s="39">
        <v>454.31900000000002</v>
      </c>
      <c r="K258" s="39">
        <v>191.065</v>
      </c>
      <c r="L258" s="39">
        <v>145.22300000000001</v>
      </c>
      <c r="M258" s="39">
        <v>215.90100000000001</v>
      </c>
      <c r="N258" s="39">
        <v>63.435000000000002</v>
      </c>
      <c r="O258" s="39">
        <v>99.381</v>
      </c>
    </row>
    <row r="259" spans="1:15" ht="15.75" customHeight="1" x14ac:dyDescent="0.15">
      <c r="A259" s="39">
        <f t="shared" si="5"/>
        <v>258</v>
      </c>
      <c r="B259" s="39">
        <v>1155.925</v>
      </c>
      <c r="C259" s="39">
        <v>170.14599999999999</v>
      </c>
      <c r="D259" s="39">
        <v>132.88900000000001</v>
      </c>
      <c r="E259" s="39">
        <v>217.82499999999999</v>
      </c>
      <c r="F259" s="39">
        <v>44.292999999999999</v>
      </c>
      <c r="G259" s="39">
        <v>255.714</v>
      </c>
      <c r="H259" s="34"/>
      <c r="I259" s="39">
        <f t="shared" si="6"/>
        <v>258</v>
      </c>
      <c r="J259" s="39">
        <v>750.61400000000003</v>
      </c>
      <c r="K259" s="39">
        <v>198.68600000000001</v>
      </c>
      <c r="L259" s="39">
        <v>106.709</v>
      </c>
      <c r="M259" s="39">
        <v>255</v>
      </c>
      <c r="N259" s="39">
        <v>-38.417999999999999</v>
      </c>
      <c r="O259" s="39">
        <v>164.50399999999999</v>
      </c>
    </row>
    <row r="260" spans="1:15" ht="15.75" customHeight="1" x14ac:dyDescent="0.15">
      <c r="A260" s="39">
        <f t="shared" si="5"/>
        <v>259</v>
      </c>
      <c r="B260" s="39">
        <v>2232.1320000000001</v>
      </c>
      <c r="C260" s="39">
        <v>180.07300000000001</v>
      </c>
      <c r="D260" s="39">
        <v>133.14400000000001</v>
      </c>
      <c r="E260" s="39">
        <v>211.99299999999999</v>
      </c>
      <c r="F260" s="39">
        <v>48.667999999999999</v>
      </c>
      <c r="G260" s="39">
        <v>493.459</v>
      </c>
      <c r="H260" s="34"/>
      <c r="I260" s="39">
        <f t="shared" si="6"/>
        <v>259</v>
      </c>
      <c r="J260" s="39">
        <v>612.34299999999996</v>
      </c>
      <c r="K260" s="39">
        <v>160.84</v>
      </c>
      <c r="L260" s="39">
        <v>123</v>
      </c>
      <c r="M260" s="39">
        <v>227</v>
      </c>
      <c r="N260" s="39">
        <v>78.311000000000007</v>
      </c>
      <c r="O260" s="39">
        <v>131.61799999999999</v>
      </c>
    </row>
    <row r="261" spans="1:15" ht="15.75" customHeight="1" x14ac:dyDescent="0.15">
      <c r="A261" s="39">
        <f t="shared" si="5"/>
        <v>260</v>
      </c>
      <c r="B261" s="39">
        <v>1813.607</v>
      </c>
      <c r="C261" s="39">
        <v>167.22399999999999</v>
      </c>
      <c r="D261" s="39">
        <v>109.584</v>
      </c>
      <c r="E261" s="39">
        <v>199.54900000000001</v>
      </c>
      <c r="F261" s="39">
        <v>22.276</v>
      </c>
      <c r="G261" s="39">
        <v>400.41800000000001</v>
      </c>
      <c r="H261" s="34"/>
      <c r="I261" s="39">
        <f t="shared" si="6"/>
        <v>260</v>
      </c>
      <c r="J261" s="39">
        <v>592.59</v>
      </c>
      <c r="K261" s="39">
        <v>200.249</v>
      </c>
      <c r="L261" s="39">
        <v>142.345</v>
      </c>
      <c r="M261" s="39">
        <v>249</v>
      </c>
      <c r="N261" s="39">
        <v>-3.9449999999999998</v>
      </c>
      <c r="O261" s="39">
        <v>129.19499999999999</v>
      </c>
    </row>
    <row r="262" spans="1:15" ht="15.75" customHeight="1" x14ac:dyDescent="0.15">
      <c r="A262" s="39">
        <f t="shared" si="5"/>
        <v>261</v>
      </c>
      <c r="B262" s="39">
        <v>3587.355</v>
      </c>
      <c r="C262" s="39">
        <v>155.922</v>
      </c>
      <c r="D262" s="39">
        <v>34.979999999999997</v>
      </c>
      <c r="E262" s="39">
        <v>201.971</v>
      </c>
      <c r="F262" s="39">
        <v>-13.259</v>
      </c>
      <c r="G262" s="39">
        <v>798.05700000000002</v>
      </c>
      <c r="H262" s="34"/>
      <c r="I262" s="39">
        <f t="shared" si="6"/>
        <v>261</v>
      </c>
      <c r="J262" s="39">
        <v>711.10799999999995</v>
      </c>
      <c r="K262" s="39">
        <v>193.988</v>
      </c>
      <c r="L262" s="39">
        <v>130.65100000000001</v>
      </c>
      <c r="M262" s="39">
        <v>251.60599999999999</v>
      </c>
      <c r="N262" s="39">
        <v>70.016999999999996</v>
      </c>
      <c r="O262" s="39">
        <v>156.06200000000001</v>
      </c>
    </row>
    <row r="263" spans="1:15" ht="15.75" customHeight="1" x14ac:dyDescent="0.15">
      <c r="A263" s="39">
        <f t="shared" si="5"/>
        <v>262</v>
      </c>
      <c r="B263" s="39">
        <v>1992.9749999999999</v>
      </c>
      <c r="C263" s="39">
        <v>130.46299999999999</v>
      </c>
      <c r="D263" s="39">
        <v>10.78</v>
      </c>
      <c r="E263" s="39">
        <v>216.102</v>
      </c>
      <c r="F263" s="39">
        <v>-17.7</v>
      </c>
      <c r="G263" s="39">
        <v>440.495</v>
      </c>
      <c r="H263" s="34"/>
      <c r="I263" s="39">
        <f t="shared" si="6"/>
        <v>262</v>
      </c>
      <c r="J263" s="39">
        <v>256.78899999999999</v>
      </c>
      <c r="K263" s="39">
        <v>174.23099999999999</v>
      </c>
      <c r="L263" s="39">
        <v>129</v>
      </c>
      <c r="M263" s="39">
        <v>208</v>
      </c>
      <c r="N263" s="39">
        <v>0</v>
      </c>
      <c r="O263" s="39">
        <v>53.332999999999998</v>
      </c>
    </row>
    <row r="264" spans="1:15" ht="15.75" customHeight="1" x14ac:dyDescent="0.15">
      <c r="A264" s="39">
        <f t="shared" si="5"/>
        <v>263</v>
      </c>
      <c r="B264" s="39">
        <v>2112.5529999999999</v>
      </c>
      <c r="C264" s="39">
        <v>157.92099999999999</v>
      </c>
      <c r="D264" s="39">
        <v>35.706000000000003</v>
      </c>
      <c r="E264" s="39">
        <v>205.13</v>
      </c>
      <c r="F264" s="39">
        <v>-27.3</v>
      </c>
      <c r="G264" s="39">
        <v>467.21600000000001</v>
      </c>
      <c r="H264" s="34"/>
      <c r="I264" s="39">
        <f t="shared" si="6"/>
        <v>263</v>
      </c>
      <c r="J264" s="39">
        <v>434.56599999999997</v>
      </c>
      <c r="K264" s="39">
        <v>150.13800000000001</v>
      </c>
      <c r="L264" s="39">
        <v>121.739</v>
      </c>
      <c r="M264" s="39">
        <v>179.77600000000001</v>
      </c>
      <c r="N264" s="39">
        <v>67.165999999999997</v>
      </c>
      <c r="O264" s="39">
        <v>91.623999999999995</v>
      </c>
    </row>
    <row r="265" spans="1:15" ht="15.75" customHeight="1" x14ac:dyDescent="0.15">
      <c r="A265" s="39">
        <f t="shared" si="5"/>
        <v>264</v>
      </c>
      <c r="B265" s="39">
        <v>1494.731</v>
      </c>
      <c r="C265" s="39">
        <v>141.23400000000001</v>
      </c>
      <c r="D265" s="39">
        <v>49.101999999999997</v>
      </c>
      <c r="E265" s="39">
        <v>224.709</v>
      </c>
      <c r="F265" s="39">
        <v>144.37200000000001</v>
      </c>
      <c r="G265" s="39">
        <v>329.541</v>
      </c>
      <c r="H265" s="34"/>
      <c r="I265" s="39">
        <f t="shared" si="6"/>
        <v>264</v>
      </c>
      <c r="J265" s="39">
        <v>572.83699999999999</v>
      </c>
      <c r="K265" s="39">
        <v>220.90899999999999</v>
      </c>
      <c r="L265" s="39">
        <v>161.72399999999999</v>
      </c>
      <c r="M265" s="39">
        <v>255</v>
      </c>
      <c r="N265" s="39">
        <v>127.694</v>
      </c>
      <c r="O265" s="39">
        <v>123.568</v>
      </c>
    </row>
    <row r="266" spans="1:15" ht="15.75" customHeight="1" x14ac:dyDescent="0.15">
      <c r="A266" s="39">
        <f t="shared" si="5"/>
        <v>265</v>
      </c>
      <c r="B266" s="39">
        <v>1494.731</v>
      </c>
      <c r="C266" s="39">
        <v>151.05000000000001</v>
      </c>
      <c r="D266" s="39">
        <v>74.27</v>
      </c>
      <c r="E266" s="39">
        <v>230.06800000000001</v>
      </c>
      <c r="F266" s="39">
        <v>90.774000000000001</v>
      </c>
      <c r="G266" s="39">
        <v>330.38600000000002</v>
      </c>
      <c r="H266" s="34"/>
      <c r="I266" s="39">
        <f t="shared" si="6"/>
        <v>265</v>
      </c>
      <c r="J266" s="39">
        <v>434.56599999999997</v>
      </c>
      <c r="K266" s="39">
        <v>231.19200000000001</v>
      </c>
      <c r="L266" s="39">
        <v>192.238</v>
      </c>
      <c r="M266" s="39">
        <v>255</v>
      </c>
      <c r="N266" s="39">
        <v>142.595</v>
      </c>
      <c r="O266" s="39">
        <v>95.114999999999995</v>
      </c>
    </row>
    <row r="267" spans="1:15" ht="15.75" customHeight="1" x14ac:dyDescent="0.15">
      <c r="A267" s="39">
        <f t="shared" si="5"/>
        <v>266</v>
      </c>
      <c r="B267" s="39">
        <v>2172.3420000000001</v>
      </c>
      <c r="C267" s="39">
        <v>145.256</v>
      </c>
      <c r="D267" s="39">
        <v>54.167000000000002</v>
      </c>
      <c r="E267" s="39">
        <v>222.559</v>
      </c>
      <c r="F267" s="39">
        <v>-31.780999999999999</v>
      </c>
      <c r="G267" s="39">
        <v>483.15300000000002</v>
      </c>
      <c r="H267" s="34"/>
      <c r="I267" s="39">
        <f t="shared" si="6"/>
        <v>266</v>
      </c>
      <c r="J267" s="39">
        <v>928.39</v>
      </c>
      <c r="K267" s="39">
        <v>186.9</v>
      </c>
      <c r="L267" s="39">
        <v>137.04499999999999</v>
      </c>
      <c r="M267" s="39">
        <v>251.22900000000001</v>
      </c>
      <c r="N267" s="39">
        <v>-61.189</v>
      </c>
      <c r="O267" s="39">
        <v>202.892</v>
      </c>
    </row>
    <row r="268" spans="1:15" ht="15.75" customHeight="1" x14ac:dyDescent="0.15">
      <c r="A268" s="39">
        <f t="shared" si="5"/>
        <v>267</v>
      </c>
      <c r="B268" s="39">
        <v>1713.9580000000001</v>
      </c>
      <c r="C268" s="39">
        <v>103.646</v>
      </c>
      <c r="D268" s="39">
        <v>32.322000000000003</v>
      </c>
      <c r="E268" s="39">
        <v>222.17</v>
      </c>
      <c r="F268" s="39">
        <v>-69.444000000000003</v>
      </c>
      <c r="G268" s="39">
        <v>381.428</v>
      </c>
      <c r="H268" s="34"/>
      <c r="I268" s="39">
        <f t="shared" si="6"/>
        <v>267</v>
      </c>
      <c r="J268" s="39">
        <v>474.072</v>
      </c>
      <c r="K268" s="39">
        <v>152.36199999999999</v>
      </c>
      <c r="L268" s="39">
        <v>96.391000000000005</v>
      </c>
      <c r="M268" s="39">
        <v>200.13</v>
      </c>
      <c r="N268" s="39">
        <v>94.97</v>
      </c>
      <c r="O268" s="39">
        <v>102.608</v>
      </c>
    </row>
    <row r="269" spans="1:15" ht="15.75" customHeight="1" x14ac:dyDescent="0.15">
      <c r="A269" s="39">
        <f t="shared" si="5"/>
        <v>268</v>
      </c>
      <c r="B269" s="39">
        <v>1335.2929999999999</v>
      </c>
      <c r="C269" s="39">
        <v>163.22200000000001</v>
      </c>
      <c r="D269" s="39">
        <v>87.793000000000006</v>
      </c>
      <c r="E269" s="39">
        <v>210.85</v>
      </c>
      <c r="F269" s="39">
        <v>23.085000000000001</v>
      </c>
      <c r="G269" s="39">
        <v>296.02600000000001</v>
      </c>
      <c r="H269" s="34"/>
      <c r="I269" s="39">
        <f t="shared" si="6"/>
        <v>268</v>
      </c>
      <c r="J269" s="39">
        <v>711.10799999999995</v>
      </c>
      <c r="K269" s="39">
        <v>180.703</v>
      </c>
      <c r="L269" s="39">
        <v>130</v>
      </c>
      <c r="M269" s="39">
        <v>231.48</v>
      </c>
      <c r="N269" s="39">
        <v>53.13</v>
      </c>
      <c r="O269" s="39">
        <v>155.55500000000001</v>
      </c>
    </row>
    <row r="270" spans="1:15" ht="15.75" customHeight="1" x14ac:dyDescent="0.15">
      <c r="A270" s="39">
        <f t="shared" si="5"/>
        <v>269</v>
      </c>
      <c r="B270" s="39">
        <v>2052.7640000000001</v>
      </c>
      <c r="C270" s="39">
        <v>190.50899999999999</v>
      </c>
      <c r="D270" s="39">
        <v>102.852</v>
      </c>
      <c r="E270" s="39">
        <v>227.00399999999999</v>
      </c>
      <c r="F270" s="39">
        <v>-35.863</v>
      </c>
      <c r="G270" s="39">
        <v>457.21199999999999</v>
      </c>
      <c r="H270" s="34"/>
      <c r="I270" s="39">
        <f t="shared" si="6"/>
        <v>269</v>
      </c>
      <c r="J270" s="39">
        <v>335.80099999999999</v>
      </c>
      <c r="K270" s="39">
        <v>212.49600000000001</v>
      </c>
      <c r="L270" s="39">
        <v>195</v>
      </c>
      <c r="M270" s="39">
        <v>243</v>
      </c>
      <c r="N270" s="39">
        <v>55.305</v>
      </c>
      <c r="O270" s="39">
        <v>70.272999999999996</v>
      </c>
    </row>
    <row r="271" spans="1:15" ht="15.75" customHeight="1" x14ac:dyDescent="0.15">
      <c r="A271" s="39">
        <f t="shared" si="5"/>
        <v>270</v>
      </c>
      <c r="B271" s="39">
        <v>1175.855</v>
      </c>
      <c r="C271" s="39">
        <v>169.91800000000001</v>
      </c>
      <c r="D271" s="39">
        <v>91.5</v>
      </c>
      <c r="E271" s="39">
        <v>218.62100000000001</v>
      </c>
      <c r="F271" s="39">
        <v>-2.9609999999999999</v>
      </c>
      <c r="G271" s="39">
        <v>259.274</v>
      </c>
      <c r="H271" s="34"/>
      <c r="I271" s="39">
        <f t="shared" si="6"/>
        <v>270</v>
      </c>
      <c r="J271" s="39">
        <v>1106.1669999999999</v>
      </c>
      <c r="K271" s="39">
        <v>162.38300000000001</v>
      </c>
      <c r="L271" s="39">
        <v>114.253</v>
      </c>
      <c r="M271" s="39">
        <v>200.98</v>
      </c>
      <c r="N271" s="39">
        <v>20.071999999999999</v>
      </c>
      <c r="O271" s="39">
        <v>246.05500000000001</v>
      </c>
    </row>
    <row r="272" spans="1:15" ht="15.75" customHeight="1" x14ac:dyDescent="0.15">
      <c r="A272" s="39">
        <f t="shared" si="5"/>
        <v>271</v>
      </c>
      <c r="B272" s="39">
        <v>1514.6610000000001</v>
      </c>
      <c r="C272" s="39">
        <v>119.97499999999999</v>
      </c>
      <c r="D272" s="39">
        <v>24.338999999999999</v>
      </c>
      <c r="E272" s="39">
        <v>219.327</v>
      </c>
      <c r="F272" s="39">
        <v>-43.918999999999997</v>
      </c>
      <c r="G272" s="39">
        <v>334.67200000000003</v>
      </c>
      <c r="H272" s="34"/>
      <c r="I272" s="39">
        <f t="shared" si="6"/>
        <v>271</v>
      </c>
      <c r="J272" s="39">
        <v>395.06</v>
      </c>
      <c r="K272" s="39">
        <v>210.08099999999999</v>
      </c>
      <c r="L272" s="39">
        <v>189.38200000000001</v>
      </c>
      <c r="M272" s="39">
        <v>230.036</v>
      </c>
      <c r="N272" s="39">
        <v>55.491</v>
      </c>
      <c r="O272" s="39">
        <v>86.295000000000002</v>
      </c>
    </row>
    <row r="273" spans="1:15" ht="15.75" customHeight="1" x14ac:dyDescent="0.15">
      <c r="A273" s="39">
        <f t="shared" si="5"/>
        <v>272</v>
      </c>
      <c r="B273" s="39">
        <v>2810.0940000000001</v>
      </c>
      <c r="C273" s="39">
        <v>144.19200000000001</v>
      </c>
      <c r="D273" s="39">
        <v>24.599</v>
      </c>
      <c r="E273" s="39">
        <v>224.94300000000001</v>
      </c>
      <c r="F273" s="39">
        <v>-38.914999999999999</v>
      </c>
      <c r="G273" s="39">
        <v>625.39700000000005</v>
      </c>
      <c r="H273" s="34"/>
      <c r="I273" s="39">
        <f t="shared" si="6"/>
        <v>272</v>
      </c>
      <c r="J273" s="39">
        <v>454.31900000000002</v>
      </c>
      <c r="K273" s="39">
        <v>181.45099999999999</v>
      </c>
      <c r="L273" s="39">
        <v>151.727</v>
      </c>
      <c r="M273" s="39">
        <v>210.81800000000001</v>
      </c>
      <c r="N273" s="39">
        <v>7.7649999999999997</v>
      </c>
      <c r="O273" s="39">
        <v>98.682000000000002</v>
      </c>
    </row>
    <row r="274" spans="1:15" ht="15.75" customHeight="1" x14ac:dyDescent="0.15">
      <c r="A274" s="39">
        <f t="shared" si="5"/>
        <v>273</v>
      </c>
      <c r="B274" s="39">
        <v>1474.8009999999999</v>
      </c>
      <c r="C274" s="39">
        <v>162.72499999999999</v>
      </c>
      <c r="D274" s="39">
        <v>101.568</v>
      </c>
      <c r="E274" s="39">
        <v>212.74799999999999</v>
      </c>
      <c r="F274" s="39">
        <v>-38.29</v>
      </c>
      <c r="G274" s="39">
        <v>324.20600000000002</v>
      </c>
      <c r="H274" s="34"/>
      <c r="I274" s="39">
        <f t="shared" si="6"/>
        <v>273</v>
      </c>
      <c r="J274" s="39">
        <v>711.10799999999995</v>
      </c>
      <c r="K274" s="39">
        <v>141.369</v>
      </c>
      <c r="L274" s="39">
        <v>91.98</v>
      </c>
      <c r="M274" s="39">
        <v>222</v>
      </c>
      <c r="N274" s="39">
        <v>28.74</v>
      </c>
      <c r="O274" s="39">
        <v>157.13399999999999</v>
      </c>
    </row>
    <row r="275" spans="1:15" ht="15.75" customHeight="1" x14ac:dyDescent="0.15">
      <c r="A275" s="39">
        <f t="shared" si="5"/>
        <v>274</v>
      </c>
      <c r="B275" s="39">
        <v>2670.5859999999998</v>
      </c>
      <c r="C275" s="39">
        <v>147.19200000000001</v>
      </c>
      <c r="D275" s="39">
        <v>41.776000000000003</v>
      </c>
      <c r="E275" s="39">
        <v>240.751</v>
      </c>
      <c r="F275" s="39">
        <v>-60.735999999999997</v>
      </c>
      <c r="G275" s="39">
        <v>593.61400000000003</v>
      </c>
      <c r="H275" s="34"/>
      <c r="I275" s="39">
        <f t="shared" si="6"/>
        <v>274</v>
      </c>
      <c r="J275" s="39">
        <v>434.56599999999997</v>
      </c>
      <c r="K275" s="39">
        <v>158.9</v>
      </c>
      <c r="L275" s="39">
        <v>98.713999999999999</v>
      </c>
      <c r="M275" s="39">
        <v>218</v>
      </c>
      <c r="N275" s="39">
        <v>87.274000000000001</v>
      </c>
      <c r="O275" s="39">
        <v>93.438999999999993</v>
      </c>
    </row>
    <row r="276" spans="1:15" ht="15.75" customHeight="1" x14ac:dyDescent="0.15">
      <c r="A276" s="39">
        <f t="shared" si="5"/>
        <v>275</v>
      </c>
      <c r="B276" s="39">
        <v>2032.8340000000001</v>
      </c>
      <c r="C276" s="39">
        <v>148.94800000000001</v>
      </c>
      <c r="D276" s="39">
        <v>58.954000000000001</v>
      </c>
      <c r="E276" s="39">
        <v>206.267</v>
      </c>
      <c r="F276" s="39">
        <v>52.223999999999997</v>
      </c>
      <c r="G276" s="39">
        <v>451.84100000000001</v>
      </c>
      <c r="H276" s="34"/>
      <c r="I276" s="39">
        <f t="shared" si="6"/>
        <v>275</v>
      </c>
      <c r="J276" s="39">
        <v>1125.92</v>
      </c>
      <c r="K276" s="39">
        <v>176.84800000000001</v>
      </c>
      <c r="L276" s="39">
        <v>140.77799999999999</v>
      </c>
      <c r="M276" s="39">
        <v>229.39</v>
      </c>
      <c r="N276" s="39">
        <v>100.30500000000001</v>
      </c>
      <c r="O276" s="39">
        <v>248.45099999999999</v>
      </c>
    </row>
    <row r="277" spans="1:15" ht="15.75" customHeight="1" x14ac:dyDescent="0.15">
      <c r="A277" s="39">
        <f t="shared" si="5"/>
        <v>276</v>
      </c>
      <c r="B277" s="39">
        <v>1813.607</v>
      </c>
      <c r="C277" s="39">
        <v>170.00299999999999</v>
      </c>
      <c r="D277" s="39">
        <v>60.569000000000003</v>
      </c>
      <c r="E277" s="39">
        <v>230.16</v>
      </c>
      <c r="F277" s="39">
        <v>57.189</v>
      </c>
      <c r="G277" s="39">
        <v>403.69</v>
      </c>
      <c r="H277" s="34"/>
      <c r="I277" s="39">
        <f t="shared" si="6"/>
        <v>276</v>
      </c>
      <c r="J277" s="39">
        <v>908.63699999999994</v>
      </c>
      <c r="K277" s="39">
        <v>170.042</v>
      </c>
      <c r="L277" s="39">
        <v>120.404</v>
      </c>
      <c r="M277" s="39">
        <v>237.089</v>
      </c>
      <c r="N277" s="39">
        <v>100.30500000000001</v>
      </c>
      <c r="O277" s="39">
        <v>198.761</v>
      </c>
    </row>
    <row r="278" spans="1:15" ht="15.75" customHeight="1" x14ac:dyDescent="0.15">
      <c r="A278" s="39">
        <f t="shared" si="5"/>
        <v>277</v>
      </c>
      <c r="B278" s="39">
        <v>1713.9580000000001</v>
      </c>
      <c r="C278" s="39">
        <v>136.268</v>
      </c>
      <c r="D278" s="39">
        <v>43.845999999999997</v>
      </c>
      <c r="E278" s="39">
        <v>211.261</v>
      </c>
      <c r="F278" s="39">
        <v>-54.62</v>
      </c>
      <c r="G278" s="39">
        <v>377.80500000000001</v>
      </c>
      <c r="H278" s="34"/>
      <c r="I278" s="39">
        <f t="shared" si="6"/>
        <v>277</v>
      </c>
      <c r="J278" s="39">
        <v>513.57799999999997</v>
      </c>
      <c r="K278" s="39">
        <v>175.80600000000001</v>
      </c>
      <c r="L278" s="39">
        <v>140.006</v>
      </c>
      <c r="M278" s="39">
        <v>227.53800000000001</v>
      </c>
      <c r="N278" s="39">
        <v>133.363</v>
      </c>
      <c r="O278" s="39">
        <v>110.039</v>
      </c>
    </row>
    <row r="279" spans="1:15" ht="15.75" customHeight="1" x14ac:dyDescent="0.15">
      <c r="A279" s="39">
        <f t="shared" si="5"/>
        <v>278</v>
      </c>
      <c r="B279" s="39">
        <v>1853.4670000000001</v>
      </c>
      <c r="C279" s="39">
        <v>148.14599999999999</v>
      </c>
      <c r="D279" s="39">
        <v>42.728999999999999</v>
      </c>
      <c r="E279" s="39">
        <v>228.393</v>
      </c>
      <c r="F279" s="39">
        <v>-40.600999999999999</v>
      </c>
      <c r="G279" s="39">
        <v>411.58600000000001</v>
      </c>
      <c r="H279" s="34"/>
      <c r="I279" s="39">
        <f t="shared" si="6"/>
        <v>278</v>
      </c>
      <c r="J279" s="39">
        <v>730.86099999999999</v>
      </c>
      <c r="K279" s="39">
        <v>170.49700000000001</v>
      </c>
      <c r="L279" s="39">
        <v>101.96299999999999</v>
      </c>
      <c r="M279" s="39">
        <v>254.51900000000001</v>
      </c>
      <c r="N279" s="39">
        <v>-160.56</v>
      </c>
      <c r="O279" s="39">
        <v>160.24600000000001</v>
      </c>
    </row>
    <row r="280" spans="1:15" ht="15.75" customHeight="1" x14ac:dyDescent="0.15">
      <c r="A280" s="39">
        <f t="shared" si="5"/>
        <v>279</v>
      </c>
      <c r="B280" s="39">
        <v>1514.6610000000001</v>
      </c>
      <c r="C280" s="39">
        <v>129.066</v>
      </c>
      <c r="D280" s="39">
        <v>29</v>
      </c>
      <c r="E280" s="39">
        <v>230</v>
      </c>
      <c r="F280" s="39">
        <v>3.8140000000000001</v>
      </c>
      <c r="G280" s="39">
        <v>335.56400000000002</v>
      </c>
      <c r="H280" s="34"/>
      <c r="I280" s="39">
        <f t="shared" si="6"/>
        <v>279</v>
      </c>
      <c r="J280" s="39">
        <v>869.13199999999995</v>
      </c>
      <c r="K280" s="39">
        <v>186.864</v>
      </c>
      <c r="L280" s="39">
        <v>99</v>
      </c>
      <c r="M280" s="39">
        <v>255</v>
      </c>
      <c r="N280" s="39">
        <v>0</v>
      </c>
      <c r="O280" s="39">
        <v>191.11099999999999</v>
      </c>
    </row>
    <row r="281" spans="1:15" ht="15.75" customHeight="1" x14ac:dyDescent="0.15">
      <c r="A281" s="39">
        <f t="shared" si="5"/>
        <v>280</v>
      </c>
      <c r="B281" s="39">
        <v>1116.066</v>
      </c>
      <c r="C281" s="39">
        <v>169.44300000000001</v>
      </c>
      <c r="D281" s="39">
        <v>101.4</v>
      </c>
      <c r="E281" s="39">
        <v>230.364</v>
      </c>
      <c r="F281" s="39">
        <v>-85.84</v>
      </c>
      <c r="G281" s="39">
        <v>246.184</v>
      </c>
      <c r="H281" s="34"/>
      <c r="I281" s="39">
        <f t="shared" si="6"/>
        <v>280</v>
      </c>
      <c r="J281" s="39">
        <v>651.84900000000005</v>
      </c>
      <c r="K281" s="39">
        <v>160.636</v>
      </c>
      <c r="L281" s="39">
        <v>114</v>
      </c>
      <c r="M281" s="39">
        <v>238</v>
      </c>
      <c r="N281" s="39">
        <v>90</v>
      </c>
      <c r="O281" s="39">
        <v>142.22200000000001</v>
      </c>
    </row>
    <row r="282" spans="1:15" ht="15.75" customHeight="1" x14ac:dyDescent="0.15">
      <c r="A282" s="39">
        <f t="shared" si="5"/>
        <v>281</v>
      </c>
      <c r="B282" s="39">
        <v>2471.2890000000002</v>
      </c>
      <c r="C282" s="39">
        <v>145.96100000000001</v>
      </c>
      <c r="D282" s="39">
        <v>28</v>
      </c>
      <c r="E282" s="39">
        <v>223.56100000000001</v>
      </c>
      <c r="F282" s="39">
        <v>0.93200000000000005</v>
      </c>
      <c r="G282" s="39">
        <v>549.178</v>
      </c>
      <c r="H282" s="34"/>
      <c r="I282" s="39">
        <f t="shared" si="6"/>
        <v>281</v>
      </c>
      <c r="J282" s="39">
        <v>474.072</v>
      </c>
      <c r="K282" s="39">
        <v>164.083</v>
      </c>
      <c r="L282" s="39">
        <v>92</v>
      </c>
      <c r="M282" s="39">
        <v>225</v>
      </c>
      <c r="N282" s="39">
        <v>0</v>
      </c>
      <c r="O282" s="39">
        <v>102.22199999999999</v>
      </c>
    </row>
    <row r="283" spans="1:15" ht="15.75" customHeight="1" x14ac:dyDescent="0.15">
      <c r="A283" s="39">
        <f t="shared" si="5"/>
        <v>282</v>
      </c>
      <c r="B283" s="39">
        <v>2112.5529999999999</v>
      </c>
      <c r="C283" s="39">
        <v>144.107</v>
      </c>
      <c r="D283" s="39">
        <v>26.143000000000001</v>
      </c>
      <c r="E283" s="39">
        <v>233.37100000000001</v>
      </c>
      <c r="F283" s="39">
        <v>88.363</v>
      </c>
      <c r="G283" s="39">
        <v>468.94</v>
      </c>
      <c r="H283" s="34"/>
      <c r="I283" s="39">
        <f t="shared" si="6"/>
        <v>282</v>
      </c>
      <c r="J283" s="39">
        <v>533.33100000000002</v>
      </c>
      <c r="K283" s="39">
        <v>189.44399999999999</v>
      </c>
      <c r="L283" s="39">
        <v>136</v>
      </c>
      <c r="M283" s="39">
        <v>236</v>
      </c>
      <c r="N283" s="39">
        <v>0</v>
      </c>
      <c r="O283" s="39">
        <v>115.55500000000001</v>
      </c>
    </row>
    <row r="284" spans="1:15" ht="15.75" customHeight="1" x14ac:dyDescent="0.15">
      <c r="A284" s="39">
        <f t="shared" si="5"/>
        <v>283</v>
      </c>
      <c r="B284" s="39">
        <v>1773.748</v>
      </c>
      <c r="C284" s="39">
        <v>140.14599999999999</v>
      </c>
      <c r="D284" s="39">
        <v>63</v>
      </c>
      <c r="E284" s="39">
        <v>223</v>
      </c>
      <c r="F284" s="39">
        <v>0</v>
      </c>
      <c r="G284" s="39">
        <v>392.85599999999999</v>
      </c>
      <c r="H284" s="34"/>
      <c r="I284" s="39">
        <f t="shared" si="6"/>
        <v>283</v>
      </c>
      <c r="J284" s="39">
        <v>395.06</v>
      </c>
      <c r="K284" s="39">
        <v>184.85</v>
      </c>
      <c r="L284" s="39">
        <v>151.56</v>
      </c>
      <c r="M284" s="39">
        <v>228</v>
      </c>
      <c r="N284" s="39">
        <v>-55.491</v>
      </c>
      <c r="O284" s="39">
        <v>86.295000000000002</v>
      </c>
    </row>
    <row r="285" spans="1:15" ht="15.75" customHeight="1" x14ac:dyDescent="0.15">
      <c r="A285" s="39">
        <f t="shared" si="5"/>
        <v>284</v>
      </c>
      <c r="B285" s="39">
        <v>1135.9960000000001</v>
      </c>
      <c r="C285" s="39">
        <v>124.06699999999999</v>
      </c>
      <c r="D285" s="39">
        <v>62</v>
      </c>
      <c r="E285" s="39">
        <v>233.143</v>
      </c>
      <c r="F285" s="39">
        <v>-112.932</v>
      </c>
      <c r="G285" s="39">
        <v>252.06399999999999</v>
      </c>
      <c r="H285" s="34"/>
      <c r="I285" s="39">
        <f t="shared" si="6"/>
        <v>284</v>
      </c>
      <c r="J285" s="39">
        <v>987.649</v>
      </c>
      <c r="K285" s="39">
        <v>171.119</v>
      </c>
      <c r="L285" s="39">
        <v>109.813</v>
      </c>
      <c r="M285" s="39">
        <v>245.822</v>
      </c>
      <c r="N285" s="39">
        <v>-73.412999999999997</v>
      </c>
      <c r="O285" s="39">
        <v>217.959</v>
      </c>
    </row>
    <row r="286" spans="1:15" ht="15.75" customHeight="1" x14ac:dyDescent="0.15">
      <c r="A286" s="39">
        <f t="shared" si="5"/>
        <v>285</v>
      </c>
      <c r="B286" s="39">
        <v>2391.5700000000002</v>
      </c>
      <c r="C286" s="39">
        <v>155.50299999999999</v>
      </c>
      <c r="D286" s="39">
        <v>65.230999999999995</v>
      </c>
      <c r="E286" s="39">
        <v>213.173</v>
      </c>
      <c r="F286" s="39">
        <v>50.44</v>
      </c>
      <c r="G286" s="39">
        <v>532.72799999999995</v>
      </c>
      <c r="H286" s="34"/>
      <c r="I286" s="39">
        <f t="shared" si="6"/>
        <v>285</v>
      </c>
      <c r="J286" s="39">
        <v>533.33100000000002</v>
      </c>
      <c r="K286" s="39">
        <v>179.863</v>
      </c>
      <c r="L286" s="39">
        <v>134.65700000000001</v>
      </c>
      <c r="M286" s="39">
        <v>222.57400000000001</v>
      </c>
      <c r="N286" s="39">
        <v>43.451999999999998</v>
      </c>
      <c r="O286" s="39">
        <v>116.322</v>
      </c>
    </row>
    <row r="287" spans="1:15" ht="15.75" customHeight="1" x14ac:dyDescent="0.15">
      <c r="A287" s="39">
        <f t="shared" ref="A287:A350" si="7">A286+1</f>
        <v>286</v>
      </c>
      <c r="B287" s="39">
        <v>1773.748</v>
      </c>
      <c r="C287" s="39">
        <v>172.26499999999999</v>
      </c>
      <c r="D287" s="39">
        <v>83.203000000000003</v>
      </c>
      <c r="E287" s="39">
        <v>223.24700000000001</v>
      </c>
      <c r="F287" s="39">
        <v>-6.5570000000000004</v>
      </c>
      <c r="G287" s="39">
        <v>390.94900000000001</v>
      </c>
      <c r="H287" s="34"/>
      <c r="I287" s="39">
        <f t="shared" si="6"/>
        <v>286</v>
      </c>
      <c r="J287" s="39">
        <v>770.36699999999996</v>
      </c>
      <c r="K287" s="39">
        <v>159.67599999999999</v>
      </c>
      <c r="L287" s="39">
        <v>92.367999999999995</v>
      </c>
      <c r="M287" s="39">
        <v>204.10499999999999</v>
      </c>
      <c r="N287" s="39">
        <v>-83.991</v>
      </c>
      <c r="O287" s="39">
        <v>169.822</v>
      </c>
    </row>
    <row r="288" spans="1:15" ht="15.75" customHeight="1" x14ac:dyDescent="0.15">
      <c r="A288" s="39">
        <f t="shared" si="7"/>
        <v>287</v>
      </c>
      <c r="B288" s="39">
        <v>2212.2020000000002</v>
      </c>
      <c r="C288" s="39">
        <v>193.268</v>
      </c>
      <c r="D288" s="39">
        <v>151.08500000000001</v>
      </c>
      <c r="E288" s="39">
        <v>226.72499999999999</v>
      </c>
      <c r="F288" s="39">
        <v>-49.058999999999997</v>
      </c>
      <c r="G288" s="39">
        <v>490.52199999999999</v>
      </c>
      <c r="H288" s="34"/>
      <c r="I288" s="39">
        <f t="shared" si="6"/>
        <v>287</v>
      </c>
      <c r="J288" s="39">
        <v>553.08399999999995</v>
      </c>
      <c r="K288" s="39">
        <v>150.429</v>
      </c>
      <c r="L288" s="39">
        <v>94</v>
      </c>
      <c r="M288" s="39">
        <v>228</v>
      </c>
      <c r="N288" s="39">
        <v>-90</v>
      </c>
      <c r="O288" s="39">
        <v>120</v>
      </c>
    </row>
    <row r="289" spans="1:15" ht="15.75" customHeight="1" x14ac:dyDescent="0.15">
      <c r="A289" s="39">
        <f t="shared" si="7"/>
        <v>288</v>
      </c>
      <c r="B289" s="39">
        <v>1873.396</v>
      </c>
      <c r="C289" s="39">
        <v>167.358</v>
      </c>
      <c r="D289" s="39">
        <v>117.51600000000001</v>
      </c>
      <c r="E289" s="39">
        <v>217.48400000000001</v>
      </c>
      <c r="F289" s="39">
        <v>-1.232</v>
      </c>
      <c r="G289" s="39">
        <v>415.274</v>
      </c>
      <c r="H289" s="34"/>
      <c r="I289" s="39">
        <f t="shared" si="6"/>
        <v>288</v>
      </c>
      <c r="J289" s="39">
        <v>671.60199999999998</v>
      </c>
      <c r="K289" s="39">
        <v>183.76900000000001</v>
      </c>
      <c r="L289" s="39">
        <v>157.149</v>
      </c>
      <c r="M289" s="39">
        <v>226.56200000000001</v>
      </c>
      <c r="N289" s="39">
        <v>38.927999999999997</v>
      </c>
      <c r="O289" s="39">
        <v>148.54</v>
      </c>
    </row>
    <row r="290" spans="1:15" ht="15.75" customHeight="1" x14ac:dyDescent="0.15">
      <c r="A290" s="39">
        <f t="shared" si="7"/>
        <v>289</v>
      </c>
      <c r="B290" s="39">
        <v>2531.078</v>
      </c>
      <c r="C290" s="39">
        <v>118.589</v>
      </c>
      <c r="D290" s="39">
        <v>36</v>
      </c>
      <c r="E290" s="39">
        <v>218.571</v>
      </c>
      <c r="F290" s="39">
        <v>-2.726</v>
      </c>
      <c r="G290" s="39">
        <v>563.13599999999997</v>
      </c>
      <c r="H290" s="34"/>
      <c r="I290" s="39">
        <f t="shared" si="6"/>
        <v>289</v>
      </c>
      <c r="J290" s="39">
        <v>809.87300000000005</v>
      </c>
      <c r="K290" s="39">
        <v>163.54400000000001</v>
      </c>
      <c r="L290" s="39">
        <v>89.05</v>
      </c>
      <c r="M290" s="39">
        <v>237.27500000000001</v>
      </c>
      <c r="N290" s="39">
        <v>91.432000000000002</v>
      </c>
      <c r="O290" s="39">
        <v>177.833</v>
      </c>
    </row>
    <row r="291" spans="1:15" ht="15.75" customHeight="1" x14ac:dyDescent="0.15">
      <c r="A291" s="39">
        <f t="shared" si="7"/>
        <v>290</v>
      </c>
      <c r="B291" s="39">
        <v>1853.4670000000001</v>
      </c>
      <c r="C291" s="39">
        <v>151.226</v>
      </c>
      <c r="D291" s="39">
        <v>15</v>
      </c>
      <c r="E291" s="39">
        <v>243.828</v>
      </c>
      <c r="F291" s="39">
        <v>-34.380000000000003</v>
      </c>
      <c r="G291" s="39">
        <v>411.101</v>
      </c>
      <c r="H291" s="34"/>
      <c r="I291" s="39">
        <f t="shared" si="6"/>
        <v>290</v>
      </c>
      <c r="J291" s="39">
        <v>671.60199999999998</v>
      </c>
      <c r="K291" s="39">
        <v>162.404</v>
      </c>
      <c r="L291" s="39">
        <v>133.13200000000001</v>
      </c>
      <c r="M291" s="39">
        <v>213</v>
      </c>
      <c r="N291" s="39">
        <v>27.35</v>
      </c>
      <c r="O291" s="39">
        <v>145.10900000000001</v>
      </c>
    </row>
    <row r="292" spans="1:15" ht="15.75" customHeight="1" x14ac:dyDescent="0.15">
      <c r="A292" s="39">
        <f t="shared" si="7"/>
        <v>291</v>
      </c>
      <c r="B292" s="39">
        <v>1953.115</v>
      </c>
      <c r="C292" s="39">
        <v>129.36000000000001</v>
      </c>
      <c r="D292" s="39">
        <v>12.154999999999999</v>
      </c>
      <c r="E292" s="39">
        <v>220.25800000000001</v>
      </c>
      <c r="F292" s="39">
        <v>-90.590999999999994</v>
      </c>
      <c r="G292" s="39">
        <v>433.05799999999999</v>
      </c>
      <c r="H292" s="34"/>
      <c r="I292" s="39">
        <f t="shared" si="6"/>
        <v>291</v>
      </c>
      <c r="J292" s="39">
        <v>395.06</v>
      </c>
      <c r="K292" s="39">
        <v>164.8</v>
      </c>
      <c r="L292" s="39">
        <v>123</v>
      </c>
      <c r="M292" s="39">
        <v>204</v>
      </c>
      <c r="N292" s="39">
        <v>0</v>
      </c>
      <c r="O292" s="39">
        <v>84.444000000000003</v>
      </c>
    </row>
    <row r="293" spans="1:15" ht="15.75" customHeight="1" x14ac:dyDescent="0.15">
      <c r="A293" s="39">
        <f t="shared" si="7"/>
        <v>292</v>
      </c>
      <c r="B293" s="39">
        <v>2152.413</v>
      </c>
      <c r="C293" s="39">
        <v>190.447</v>
      </c>
      <c r="D293" s="39">
        <v>130.92699999999999</v>
      </c>
      <c r="E293" s="39">
        <v>226.322</v>
      </c>
      <c r="F293" s="39">
        <v>-45.378999999999998</v>
      </c>
      <c r="G293" s="39">
        <v>476.67500000000001</v>
      </c>
      <c r="H293" s="34"/>
      <c r="I293" s="39">
        <f t="shared" si="6"/>
        <v>292</v>
      </c>
      <c r="J293" s="39">
        <v>809.87300000000005</v>
      </c>
      <c r="K293" s="39">
        <v>164.63499999999999</v>
      </c>
      <c r="L293" s="39">
        <v>102.637</v>
      </c>
      <c r="M293" s="39">
        <v>255</v>
      </c>
      <c r="N293" s="39">
        <v>-31.701000000000001</v>
      </c>
      <c r="O293" s="39">
        <v>177.61099999999999</v>
      </c>
    </row>
    <row r="294" spans="1:15" ht="15.75" customHeight="1" x14ac:dyDescent="0.15">
      <c r="A294" s="39">
        <f t="shared" si="7"/>
        <v>293</v>
      </c>
      <c r="B294" s="39">
        <v>2252.0610000000001</v>
      </c>
      <c r="C294" s="39">
        <v>184.65199999999999</v>
      </c>
      <c r="D294" s="39">
        <v>118.455</v>
      </c>
      <c r="E294" s="39">
        <v>243.429</v>
      </c>
      <c r="F294" s="39">
        <v>-60.698</v>
      </c>
      <c r="G294" s="39">
        <v>501.69</v>
      </c>
      <c r="H294" s="34"/>
      <c r="I294" s="39">
        <f t="shared" si="6"/>
        <v>293</v>
      </c>
      <c r="J294" s="39">
        <v>493.82499999999999</v>
      </c>
      <c r="K294" s="39">
        <v>212.482</v>
      </c>
      <c r="L294" s="39">
        <v>159.44800000000001</v>
      </c>
      <c r="M294" s="39">
        <v>254.78100000000001</v>
      </c>
      <c r="N294" s="39">
        <v>38.29</v>
      </c>
      <c r="O294" s="39">
        <v>107.58799999999999</v>
      </c>
    </row>
    <row r="295" spans="1:15" ht="15.75" customHeight="1" x14ac:dyDescent="0.15">
      <c r="A295" s="39">
        <f t="shared" si="7"/>
        <v>294</v>
      </c>
      <c r="B295" s="39">
        <v>1215.7149999999999</v>
      </c>
      <c r="C295" s="39">
        <v>117.68300000000001</v>
      </c>
      <c r="D295" s="39">
        <v>21.6</v>
      </c>
      <c r="E295" s="39">
        <v>194</v>
      </c>
      <c r="F295" s="39">
        <v>-89.045000000000002</v>
      </c>
      <c r="G295" s="39">
        <v>267.89400000000001</v>
      </c>
      <c r="H295" s="34"/>
      <c r="I295" s="39">
        <f t="shared" si="6"/>
        <v>294</v>
      </c>
      <c r="J295" s="39">
        <v>750.61400000000003</v>
      </c>
      <c r="K295" s="39">
        <v>211.88900000000001</v>
      </c>
      <c r="L295" s="39">
        <v>141.40100000000001</v>
      </c>
      <c r="M295" s="39">
        <v>253.749</v>
      </c>
      <c r="N295" s="39">
        <v>-57.170999999999999</v>
      </c>
      <c r="O295" s="39">
        <v>163.96299999999999</v>
      </c>
    </row>
    <row r="296" spans="1:15" ht="15.75" customHeight="1" x14ac:dyDescent="0.15">
      <c r="A296" s="39">
        <f t="shared" si="7"/>
        <v>295</v>
      </c>
      <c r="B296" s="39">
        <v>2670.5859999999998</v>
      </c>
      <c r="C296" s="39">
        <v>185.34</v>
      </c>
      <c r="D296" s="39">
        <v>95.691999999999993</v>
      </c>
      <c r="E296" s="39">
        <v>228.083</v>
      </c>
      <c r="F296" s="39">
        <v>-27.719000000000001</v>
      </c>
      <c r="G296" s="39">
        <v>595.07299999999998</v>
      </c>
      <c r="H296" s="34"/>
      <c r="I296" s="39">
        <f t="shared" si="6"/>
        <v>295</v>
      </c>
      <c r="J296" s="39">
        <v>691.35500000000002</v>
      </c>
      <c r="K296" s="39">
        <v>142.614</v>
      </c>
      <c r="L296" s="39">
        <v>75.858000000000004</v>
      </c>
      <c r="M296" s="39">
        <v>243</v>
      </c>
      <c r="N296" s="39">
        <v>-47.386000000000003</v>
      </c>
      <c r="O296" s="39">
        <v>150.97999999999999</v>
      </c>
    </row>
    <row r="297" spans="1:15" ht="15.75" customHeight="1" x14ac:dyDescent="0.15">
      <c r="A297" s="39">
        <f t="shared" si="7"/>
        <v>296</v>
      </c>
      <c r="B297" s="39">
        <v>1813.607</v>
      </c>
      <c r="C297" s="39">
        <v>152.10900000000001</v>
      </c>
      <c r="D297" s="39">
        <v>52</v>
      </c>
      <c r="E297" s="39">
        <v>226.2</v>
      </c>
      <c r="F297" s="39">
        <v>-0.63700000000000001</v>
      </c>
      <c r="G297" s="39">
        <v>401.81</v>
      </c>
      <c r="H297" s="34"/>
      <c r="I297" s="39">
        <f t="shared" si="6"/>
        <v>296</v>
      </c>
      <c r="J297" s="39">
        <v>493.82499999999999</v>
      </c>
      <c r="K297" s="39">
        <v>162.08000000000001</v>
      </c>
      <c r="L297" s="39">
        <v>113</v>
      </c>
      <c r="M297" s="39">
        <v>215</v>
      </c>
      <c r="N297" s="39">
        <v>-90</v>
      </c>
      <c r="O297" s="39">
        <v>106.666</v>
      </c>
    </row>
    <row r="298" spans="1:15" ht="15.75" customHeight="1" x14ac:dyDescent="0.15">
      <c r="A298" s="39">
        <f t="shared" si="7"/>
        <v>297</v>
      </c>
      <c r="B298" s="39">
        <v>2770.2350000000001</v>
      </c>
      <c r="C298" s="39">
        <v>149.27000000000001</v>
      </c>
      <c r="D298" s="39">
        <v>21.521999999999998</v>
      </c>
      <c r="E298" s="39">
        <v>234.17400000000001</v>
      </c>
      <c r="F298" s="39">
        <v>-92.075000000000003</v>
      </c>
      <c r="G298" s="39">
        <v>616.47400000000005</v>
      </c>
      <c r="H298" s="34"/>
      <c r="I298" s="39">
        <f t="shared" si="6"/>
        <v>297</v>
      </c>
      <c r="J298" s="39">
        <v>651.84900000000005</v>
      </c>
      <c r="K298" s="39">
        <v>135.87899999999999</v>
      </c>
      <c r="L298" s="39">
        <v>72</v>
      </c>
      <c r="M298" s="39">
        <v>207</v>
      </c>
      <c r="N298" s="39">
        <v>0</v>
      </c>
      <c r="O298" s="39">
        <v>142.22200000000001</v>
      </c>
    </row>
    <row r="299" spans="1:15" ht="15.75" customHeight="1" x14ac:dyDescent="0.15">
      <c r="A299" s="39">
        <f t="shared" si="7"/>
        <v>298</v>
      </c>
      <c r="B299" s="39">
        <v>1713.9580000000001</v>
      </c>
      <c r="C299" s="39">
        <v>129.40700000000001</v>
      </c>
      <c r="D299" s="39">
        <v>55</v>
      </c>
      <c r="E299" s="39">
        <v>251</v>
      </c>
      <c r="F299" s="39">
        <v>-90</v>
      </c>
      <c r="G299" s="39">
        <v>379.46300000000002</v>
      </c>
      <c r="H299" s="34"/>
      <c r="I299" s="39">
        <f t="shared" si="6"/>
        <v>298</v>
      </c>
      <c r="J299" s="39">
        <v>730.86099999999999</v>
      </c>
      <c r="K299" s="39">
        <v>168.32400000000001</v>
      </c>
      <c r="L299" s="39">
        <v>111</v>
      </c>
      <c r="M299" s="39">
        <v>239</v>
      </c>
      <c r="N299" s="39">
        <v>0</v>
      </c>
      <c r="O299" s="39">
        <v>160</v>
      </c>
    </row>
    <row r="300" spans="1:15" ht="15.75" customHeight="1" x14ac:dyDescent="0.15">
      <c r="A300" s="39">
        <f t="shared" si="7"/>
        <v>299</v>
      </c>
      <c r="B300" s="39">
        <v>1674.0989999999999</v>
      </c>
      <c r="C300" s="39">
        <v>82.293999999999997</v>
      </c>
      <c r="D300" s="39">
        <v>30.582999999999998</v>
      </c>
      <c r="E300" s="39">
        <v>219.06399999999999</v>
      </c>
      <c r="F300" s="39">
        <v>19.747</v>
      </c>
      <c r="G300" s="39">
        <v>369.97</v>
      </c>
      <c r="H300" s="34"/>
      <c r="I300" s="39">
        <f t="shared" si="6"/>
        <v>299</v>
      </c>
      <c r="J300" s="39">
        <v>572.83699999999999</v>
      </c>
      <c r="K300" s="39">
        <v>184.279</v>
      </c>
      <c r="L300" s="39">
        <v>118.857</v>
      </c>
      <c r="M300" s="39">
        <v>248</v>
      </c>
      <c r="N300" s="39">
        <v>47.862000000000002</v>
      </c>
      <c r="O300" s="39">
        <v>125.86499999999999</v>
      </c>
    </row>
    <row r="301" spans="1:15" ht="15.75" customHeight="1" x14ac:dyDescent="0.15">
      <c r="A301" s="39">
        <f t="shared" si="7"/>
        <v>300</v>
      </c>
      <c r="B301" s="39">
        <v>1375.153</v>
      </c>
      <c r="C301" s="39">
        <v>153.584</v>
      </c>
      <c r="D301" s="39">
        <v>96.418000000000006</v>
      </c>
      <c r="E301" s="39">
        <v>213.13800000000001</v>
      </c>
      <c r="F301" s="39">
        <v>-118.81100000000001</v>
      </c>
      <c r="G301" s="39">
        <v>305.697</v>
      </c>
      <c r="H301" s="34"/>
      <c r="I301" s="39">
        <f t="shared" si="6"/>
        <v>300</v>
      </c>
      <c r="J301" s="39">
        <v>395.06</v>
      </c>
      <c r="K301" s="39">
        <v>172.46100000000001</v>
      </c>
      <c r="L301" s="39">
        <v>159.77799999999999</v>
      </c>
      <c r="M301" s="39">
        <v>195</v>
      </c>
      <c r="N301" s="39">
        <v>55.491</v>
      </c>
      <c r="O301" s="39">
        <v>86.295000000000002</v>
      </c>
    </row>
    <row r="302" spans="1:15" ht="15.75" customHeight="1" x14ac:dyDescent="0.15">
      <c r="A302" s="39">
        <f t="shared" si="7"/>
        <v>301</v>
      </c>
      <c r="B302" s="39">
        <v>1893.326</v>
      </c>
      <c r="C302" s="39">
        <v>148.755</v>
      </c>
      <c r="D302" s="39">
        <v>43.765999999999998</v>
      </c>
      <c r="E302" s="39">
        <v>226.511</v>
      </c>
      <c r="F302" s="39">
        <v>2.4369999999999998</v>
      </c>
      <c r="G302" s="39">
        <v>420.02199999999999</v>
      </c>
      <c r="H302" s="34"/>
      <c r="I302" s="39">
        <f t="shared" si="6"/>
        <v>301</v>
      </c>
      <c r="J302" s="39">
        <v>434.56599999999997</v>
      </c>
      <c r="K302" s="39">
        <v>186.16499999999999</v>
      </c>
      <c r="L302" s="39">
        <v>133</v>
      </c>
      <c r="M302" s="39">
        <v>232.23400000000001</v>
      </c>
      <c r="N302" s="39">
        <v>52.594999999999999</v>
      </c>
      <c r="O302" s="39">
        <v>95.114999999999995</v>
      </c>
    </row>
    <row r="303" spans="1:15" ht="15.75" customHeight="1" x14ac:dyDescent="0.15">
      <c r="A303" s="39">
        <f t="shared" si="7"/>
        <v>302</v>
      </c>
      <c r="B303" s="39">
        <v>1474.8009999999999</v>
      </c>
      <c r="C303" s="39">
        <v>90.68</v>
      </c>
      <c r="D303" s="39">
        <v>36.380000000000003</v>
      </c>
      <c r="E303" s="39">
        <v>210.81200000000001</v>
      </c>
      <c r="F303" s="39">
        <v>27.613</v>
      </c>
      <c r="G303" s="39">
        <v>327.47800000000001</v>
      </c>
      <c r="H303" s="34"/>
      <c r="I303" s="39">
        <f t="shared" si="6"/>
        <v>302</v>
      </c>
      <c r="J303" s="39">
        <v>434.56599999999997</v>
      </c>
      <c r="K303" s="39">
        <v>196.91200000000001</v>
      </c>
      <c r="L303" s="39">
        <v>157.44399999999999</v>
      </c>
      <c r="M303" s="39">
        <v>245</v>
      </c>
      <c r="N303" s="39">
        <v>22.834</v>
      </c>
      <c r="O303" s="39">
        <v>91.623999999999995</v>
      </c>
    </row>
    <row r="304" spans="1:15" ht="15.75" customHeight="1" x14ac:dyDescent="0.15">
      <c r="A304" s="39">
        <f t="shared" si="7"/>
        <v>303</v>
      </c>
      <c r="B304" s="39">
        <v>1454.8720000000001</v>
      </c>
      <c r="C304" s="39">
        <v>147.61699999999999</v>
      </c>
      <c r="D304" s="39">
        <v>37.076000000000001</v>
      </c>
      <c r="E304" s="39">
        <v>237.56100000000001</v>
      </c>
      <c r="F304" s="39">
        <v>47.246000000000002</v>
      </c>
      <c r="G304" s="39">
        <v>322.233</v>
      </c>
      <c r="H304" s="34"/>
      <c r="I304" s="39">
        <f t="shared" si="6"/>
        <v>303</v>
      </c>
      <c r="J304" s="39">
        <v>651.84900000000005</v>
      </c>
      <c r="K304" s="39">
        <v>216.233</v>
      </c>
      <c r="L304" s="39">
        <v>126.75</v>
      </c>
      <c r="M304" s="39">
        <v>255</v>
      </c>
      <c r="N304" s="39">
        <v>61.820999999999998</v>
      </c>
      <c r="O304" s="39">
        <v>141.17599999999999</v>
      </c>
    </row>
    <row r="305" spans="1:15" ht="15.75" customHeight="1" x14ac:dyDescent="0.15">
      <c r="A305" s="39">
        <f t="shared" si="7"/>
        <v>304</v>
      </c>
      <c r="B305" s="39">
        <v>1594.38</v>
      </c>
      <c r="C305" s="39">
        <v>210.24299999999999</v>
      </c>
      <c r="D305" s="39">
        <v>167.53700000000001</v>
      </c>
      <c r="E305" s="39">
        <v>237.13900000000001</v>
      </c>
      <c r="F305" s="39">
        <v>14.744</v>
      </c>
      <c r="G305" s="39">
        <v>350.83600000000001</v>
      </c>
      <c r="H305" s="34"/>
      <c r="I305" s="39">
        <f t="shared" si="6"/>
        <v>304</v>
      </c>
      <c r="J305" s="39">
        <v>434.56599999999997</v>
      </c>
      <c r="K305" s="39">
        <v>170.54900000000001</v>
      </c>
      <c r="L305" s="39">
        <v>109.429</v>
      </c>
      <c r="M305" s="39">
        <v>228.49199999999999</v>
      </c>
      <c r="N305" s="39">
        <v>70.709999999999994</v>
      </c>
      <c r="O305" s="39">
        <v>94.176000000000002</v>
      </c>
    </row>
    <row r="306" spans="1:15" ht="15.75" customHeight="1" x14ac:dyDescent="0.15">
      <c r="A306" s="39">
        <f t="shared" si="7"/>
        <v>305</v>
      </c>
      <c r="B306" s="39">
        <v>1116.066</v>
      </c>
      <c r="C306" s="39">
        <v>184.46100000000001</v>
      </c>
      <c r="D306" s="39">
        <v>112.145</v>
      </c>
      <c r="E306" s="39">
        <v>253.47300000000001</v>
      </c>
      <c r="F306" s="39">
        <v>88.957999999999998</v>
      </c>
      <c r="G306" s="39">
        <v>245.57599999999999</v>
      </c>
      <c r="H306" s="34"/>
      <c r="I306" s="39">
        <f t="shared" si="6"/>
        <v>305</v>
      </c>
      <c r="J306" s="39">
        <v>711.10799999999995</v>
      </c>
      <c r="K306" s="39">
        <v>194.333</v>
      </c>
      <c r="L306" s="39">
        <v>149.714</v>
      </c>
      <c r="M306" s="39">
        <v>240.34299999999999</v>
      </c>
      <c r="N306" s="39">
        <v>88.363</v>
      </c>
      <c r="O306" s="39">
        <v>155.619</v>
      </c>
    </row>
    <row r="307" spans="1:15" ht="15.75" customHeight="1" x14ac:dyDescent="0.15">
      <c r="A307" s="39">
        <f t="shared" si="7"/>
        <v>306</v>
      </c>
      <c r="B307" s="39">
        <v>1634.239</v>
      </c>
      <c r="C307" s="39">
        <v>133.685</v>
      </c>
      <c r="D307" s="39">
        <v>51.527999999999999</v>
      </c>
      <c r="E307" s="39">
        <v>241.08099999999999</v>
      </c>
      <c r="F307" s="39">
        <v>-29.396000000000001</v>
      </c>
      <c r="G307" s="39">
        <v>363.80399999999997</v>
      </c>
      <c r="H307" s="34"/>
      <c r="I307" s="39">
        <f t="shared" si="6"/>
        <v>306</v>
      </c>
      <c r="J307" s="39">
        <v>711.10799999999995</v>
      </c>
      <c r="K307" s="39">
        <v>180.68</v>
      </c>
      <c r="L307" s="39">
        <v>139.023</v>
      </c>
      <c r="M307" s="39">
        <v>244.94900000000001</v>
      </c>
      <c r="N307" s="39">
        <v>117.3</v>
      </c>
      <c r="O307" s="39">
        <v>155.04599999999999</v>
      </c>
    </row>
    <row r="308" spans="1:15" ht="15.75" customHeight="1" x14ac:dyDescent="0.15">
      <c r="A308" s="39">
        <f t="shared" si="7"/>
        <v>307</v>
      </c>
      <c r="B308" s="39">
        <v>1973.0450000000001</v>
      </c>
      <c r="C308" s="39">
        <v>105.43</v>
      </c>
      <c r="D308" s="39">
        <v>14</v>
      </c>
      <c r="E308" s="39">
        <v>245.82300000000001</v>
      </c>
      <c r="F308" s="39">
        <v>-26.565000000000001</v>
      </c>
      <c r="G308" s="39">
        <v>439.22699999999998</v>
      </c>
      <c r="H308" s="34"/>
      <c r="I308" s="39">
        <f t="shared" si="6"/>
        <v>307</v>
      </c>
      <c r="J308" s="39">
        <v>691.35500000000002</v>
      </c>
      <c r="K308" s="39">
        <v>174.828</v>
      </c>
      <c r="L308" s="39">
        <v>129.26</v>
      </c>
      <c r="M308" s="39">
        <v>223</v>
      </c>
      <c r="N308" s="39">
        <v>-13.627000000000001</v>
      </c>
      <c r="O308" s="39">
        <v>150.91499999999999</v>
      </c>
    </row>
    <row r="309" spans="1:15" ht="15.75" customHeight="1" x14ac:dyDescent="0.15">
      <c r="A309" s="39">
        <f t="shared" si="7"/>
        <v>308</v>
      </c>
      <c r="B309" s="39">
        <v>1534.5909999999999</v>
      </c>
      <c r="C309" s="39">
        <v>152.13</v>
      </c>
      <c r="D309" s="39">
        <v>85</v>
      </c>
      <c r="E309" s="39">
        <v>215</v>
      </c>
      <c r="F309" s="39">
        <v>0</v>
      </c>
      <c r="G309" s="39">
        <v>339.28500000000003</v>
      </c>
      <c r="H309" s="34"/>
      <c r="I309" s="39">
        <f t="shared" ref="I309:I372" si="8">I308+1</f>
        <v>308</v>
      </c>
      <c r="J309" s="39">
        <v>967.89599999999996</v>
      </c>
      <c r="K309" s="39">
        <v>163.69999999999999</v>
      </c>
      <c r="L309" s="39">
        <v>118</v>
      </c>
      <c r="M309" s="39">
        <v>215.333</v>
      </c>
      <c r="N309" s="39">
        <v>-71.94</v>
      </c>
      <c r="O309" s="39">
        <v>215.03899999999999</v>
      </c>
    </row>
    <row r="310" spans="1:15" ht="15.75" customHeight="1" x14ac:dyDescent="0.15">
      <c r="A310" s="39">
        <f t="shared" si="7"/>
        <v>309</v>
      </c>
      <c r="B310" s="39">
        <v>1295.434</v>
      </c>
      <c r="C310" s="39">
        <v>110.998</v>
      </c>
      <c r="D310" s="39">
        <v>44.811999999999998</v>
      </c>
      <c r="E310" s="39">
        <v>186.56200000000001</v>
      </c>
      <c r="F310" s="39">
        <v>-59.808</v>
      </c>
      <c r="G310" s="39">
        <v>284.07</v>
      </c>
      <c r="H310" s="34"/>
      <c r="I310" s="39">
        <f t="shared" si="8"/>
        <v>309</v>
      </c>
      <c r="J310" s="39">
        <v>316.048</v>
      </c>
      <c r="K310" s="39">
        <v>152.21700000000001</v>
      </c>
      <c r="L310" s="39">
        <v>123.2</v>
      </c>
      <c r="M310" s="39">
        <v>200</v>
      </c>
      <c r="N310" s="39">
        <v>-47.725999999999999</v>
      </c>
      <c r="O310" s="39">
        <v>66.070999999999998</v>
      </c>
    </row>
    <row r="311" spans="1:15" ht="15.75" customHeight="1" x14ac:dyDescent="0.15">
      <c r="A311" s="39">
        <f t="shared" si="7"/>
        <v>310</v>
      </c>
      <c r="B311" s="39">
        <v>1215.7149999999999</v>
      </c>
      <c r="C311" s="39">
        <v>186.13</v>
      </c>
      <c r="D311" s="39">
        <v>120.646</v>
      </c>
      <c r="E311" s="39">
        <v>248.86099999999999</v>
      </c>
      <c r="F311" s="39">
        <v>65.555999999999997</v>
      </c>
      <c r="G311" s="39">
        <v>269.70999999999998</v>
      </c>
      <c r="H311" s="34"/>
      <c r="I311" s="39">
        <f t="shared" si="8"/>
        <v>310</v>
      </c>
      <c r="J311" s="39">
        <v>948.14300000000003</v>
      </c>
      <c r="K311" s="39">
        <v>171.15199999999999</v>
      </c>
      <c r="L311" s="39">
        <v>132.81299999999999</v>
      </c>
      <c r="M311" s="39">
        <v>255</v>
      </c>
      <c r="N311" s="39">
        <v>39.805999999999997</v>
      </c>
      <c r="O311" s="39">
        <v>208.273</v>
      </c>
    </row>
    <row r="312" spans="1:15" ht="15.75" customHeight="1" x14ac:dyDescent="0.15">
      <c r="A312" s="39">
        <f t="shared" si="7"/>
        <v>311</v>
      </c>
      <c r="B312" s="39">
        <v>1096.136</v>
      </c>
      <c r="C312" s="39">
        <v>149.208</v>
      </c>
      <c r="D312" s="39">
        <v>123</v>
      </c>
      <c r="E312" s="39">
        <v>187</v>
      </c>
      <c r="F312" s="39">
        <v>-5.29</v>
      </c>
      <c r="G312" s="39">
        <v>242.102</v>
      </c>
      <c r="H312" s="34"/>
      <c r="I312" s="39">
        <f t="shared" si="8"/>
        <v>311</v>
      </c>
      <c r="J312" s="39">
        <v>691.35500000000002</v>
      </c>
      <c r="K312" s="39">
        <v>185.14599999999999</v>
      </c>
      <c r="L312" s="39">
        <v>152.07599999999999</v>
      </c>
      <c r="M312" s="39">
        <v>221.69499999999999</v>
      </c>
      <c r="N312" s="39">
        <v>69.444000000000003</v>
      </c>
      <c r="O312" s="39">
        <v>151.893</v>
      </c>
    </row>
    <row r="313" spans="1:15" ht="15.75" customHeight="1" x14ac:dyDescent="0.15">
      <c r="A313" s="39">
        <f t="shared" si="7"/>
        <v>312</v>
      </c>
      <c r="B313" s="39">
        <v>1494.731</v>
      </c>
      <c r="C313" s="39">
        <v>133.01599999999999</v>
      </c>
      <c r="D313" s="39">
        <v>71.73</v>
      </c>
      <c r="E313" s="39">
        <v>204.13499999999999</v>
      </c>
      <c r="F313" s="39">
        <v>-2.3220000000000001</v>
      </c>
      <c r="G313" s="39">
        <v>330.62799999999999</v>
      </c>
      <c r="H313" s="34"/>
      <c r="I313" s="39">
        <f t="shared" si="8"/>
        <v>312</v>
      </c>
      <c r="J313" s="39">
        <v>750.61400000000003</v>
      </c>
      <c r="K313" s="39">
        <v>187.66499999999999</v>
      </c>
      <c r="L313" s="39">
        <v>130.59100000000001</v>
      </c>
      <c r="M313" s="39">
        <v>217.45599999999999</v>
      </c>
      <c r="N313" s="39">
        <v>-74.475999999999999</v>
      </c>
      <c r="O313" s="39">
        <v>166.05799999999999</v>
      </c>
    </row>
    <row r="314" spans="1:15" ht="15.75" customHeight="1" x14ac:dyDescent="0.15">
      <c r="A314" s="39">
        <f t="shared" si="7"/>
        <v>313</v>
      </c>
      <c r="B314" s="39">
        <v>737.40099999999995</v>
      </c>
      <c r="C314" s="39">
        <v>168.916</v>
      </c>
      <c r="D314" s="39">
        <v>103.111</v>
      </c>
      <c r="E314" s="39">
        <v>229.5</v>
      </c>
      <c r="F314" s="39">
        <v>-38.156999999999996</v>
      </c>
      <c r="G314" s="39">
        <v>158.96799999999999</v>
      </c>
      <c r="H314" s="34"/>
      <c r="I314" s="39">
        <f t="shared" si="8"/>
        <v>313</v>
      </c>
      <c r="J314" s="39">
        <v>790.12</v>
      </c>
      <c r="K314" s="39">
        <v>119.413</v>
      </c>
      <c r="L314" s="39">
        <v>61.462000000000003</v>
      </c>
      <c r="M314" s="39">
        <v>186</v>
      </c>
      <c r="N314" s="39">
        <v>81.254000000000005</v>
      </c>
      <c r="O314" s="39">
        <v>175.37200000000001</v>
      </c>
    </row>
    <row r="315" spans="1:15" ht="15.75" customHeight="1" x14ac:dyDescent="0.15">
      <c r="A315" s="39">
        <f t="shared" si="7"/>
        <v>314</v>
      </c>
      <c r="B315" s="39">
        <v>1175.855</v>
      </c>
      <c r="C315" s="39">
        <v>79.811999999999998</v>
      </c>
      <c r="D315" s="39">
        <v>17</v>
      </c>
      <c r="E315" s="39">
        <v>242</v>
      </c>
      <c r="F315" s="39">
        <v>-26.565000000000001</v>
      </c>
      <c r="G315" s="39">
        <v>259.54300000000001</v>
      </c>
      <c r="H315" s="34"/>
      <c r="I315" s="39">
        <f t="shared" si="8"/>
        <v>314</v>
      </c>
      <c r="J315" s="39">
        <v>434.56599999999997</v>
      </c>
      <c r="K315" s="39">
        <v>150.83799999999999</v>
      </c>
      <c r="L315" s="39">
        <v>122.914</v>
      </c>
      <c r="M315" s="39">
        <v>169</v>
      </c>
      <c r="N315" s="39">
        <v>27.759</v>
      </c>
      <c r="O315" s="39">
        <v>95.426000000000002</v>
      </c>
    </row>
    <row r="316" spans="1:15" ht="15.75" customHeight="1" x14ac:dyDescent="0.15">
      <c r="A316" s="39">
        <f t="shared" si="7"/>
        <v>315</v>
      </c>
      <c r="B316" s="39">
        <v>837.04899999999998</v>
      </c>
      <c r="C316" s="39">
        <v>68.475999999999999</v>
      </c>
      <c r="D316" s="39">
        <v>26</v>
      </c>
      <c r="E316" s="39">
        <v>144</v>
      </c>
      <c r="F316" s="39">
        <v>90</v>
      </c>
      <c r="G316" s="39">
        <v>183.035</v>
      </c>
      <c r="H316" s="34"/>
      <c r="I316" s="39">
        <f t="shared" si="8"/>
        <v>315</v>
      </c>
      <c r="J316" s="39">
        <v>829.62599999999998</v>
      </c>
      <c r="K316" s="39">
        <v>166.37100000000001</v>
      </c>
      <c r="L316" s="39">
        <v>122.68300000000001</v>
      </c>
      <c r="M316" s="39">
        <v>229.61</v>
      </c>
      <c r="N316" s="39">
        <v>-95.572000000000003</v>
      </c>
      <c r="O316" s="39">
        <v>183.08699999999999</v>
      </c>
    </row>
    <row r="317" spans="1:15" ht="15.75" customHeight="1" x14ac:dyDescent="0.15">
      <c r="A317" s="39">
        <f t="shared" si="7"/>
        <v>316</v>
      </c>
      <c r="B317" s="39">
        <v>1674.0989999999999</v>
      </c>
      <c r="C317" s="39">
        <v>114.083</v>
      </c>
      <c r="D317" s="39">
        <v>40</v>
      </c>
      <c r="E317" s="39">
        <v>219</v>
      </c>
      <c r="F317" s="39">
        <v>0</v>
      </c>
      <c r="G317" s="39">
        <v>370.53500000000003</v>
      </c>
      <c r="H317" s="34"/>
      <c r="I317" s="39">
        <f t="shared" si="8"/>
        <v>316</v>
      </c>
      <c r="J317" s="39">
        <v>454.31900000000002</v>
      </c>
      <c r="K317" s="39">
        <v>160.02199999999999</v>
      </c>
      <c r="L317" s="39">
        <v>136</v>
      </c>
      <c r="M317" s="39">
        <v>195</v>
      </c>
      <c r="N317" s="39">
        <v>46.847999999999999</v>
      </c>
      <c r="O317" s="39">
        <v>97.474000000000004</v>
      </c>
    </row>
    <row r="318" spans="1:15" ht="15.75" customHeight="1" x14ac:dyDescent="0.15">
      <c r="A318" s="39">
        <f t="shared" si="7"/>
        <v>317</v>
      </c>
      <c r="B318" s="39">
        <v>1454.8720000000001</v>
      </c>
      <c r="C318" s="39">
        <v>141.45099999999999</v>
      </c>
      <c r="D318" s="39">
        <v>28</v>
      </c>
      <c r="E318" s="39">
        <v>239.72900000000001</v>
      </c>
      <c r="F318" s="39">
        <v>20.186</v>
      </c>
      <c r="G318" s="39">
        <v>323.43700000000001</v>
      </c>
      <c r="H318" s="34"/>
      <c r="I318" s="39">
        <f t="shared" si="8"/>
        <v>317</v>
      </c>
      <c r="J318" s="39">
        <v>513.57799999999997</v>
      </c>
      <c r="K318" s="39">
        <v>171.654</v>
      </c>
      <c r="L318" s="39">
        <v>122</v>
      </c>
      <c r="M318" s="39">
        <v>212.8</v>
      </c>
      <c r="N318" s="39">
        <v>78.69</v>
      </c>
      <c r="O318" s="39">
        <v>113.31100000000001</v>
      </c>
    </row>
    <row r="319" spans="1:15" ht="15.75" customHeight="1" x14ac:dyDescent="0.15">
      <c r="A319" s="39">
        <f t="shared" si="7"/>
        <v>318</v>
      </c>
      <c r="B319" s="39">
        <v>2331.7800000000002</v>
      </c>
      <c r="C319" s="39">
        <v>202.69300000000001</v>
      </c>
      <c r="D319" s="39">
        <v>174.69</v>
      </c>
      <c r="E319" s="39">
        <v>243.517</v>
      </c>
      <c r="F319" s="39">
        <v>-1.9750000000000001</v>
      </c>
      <c r="G319" s="39">
        <v>518.16399999999999</v>
      </c>
      <c r="H319" s="34"/>
      <c r="I319" s="39">
        <f t="shared" si="8"/>
        <v>318</v>
      </c>
      <c r="J319" s="39">
        <v>434.56599999999997</v>
      </c>
      <c r="K319" s="39">
        <v>209.102</v>
      </c>
      <c r="L319" s="39">
        <v>154</v>
      </c>
      <c r="M319" s="39">
        <v>238.61199999999999</v>
      </c>
      <c r="N319" s="39">
        <v>73.301000000000002</v>
      </c>
      <c r="O319" s="39">
        <v>92.802000000000007</v>
      </c>
    </row>
    <row r="320" spans="1:15" ht="15.75" customHeight="1" x14ac:dyDescent="0.15">
      <c r="A320" s="39">
        <f t="shared" si="7"/>
        <v>319</v>
      </c>
      <c r="B320" s="39">
        <v>1195.7850000000001</v>
      </c>
      <c r="C320" s="39">
        <v>124.95</v>
      </c>
      <c r="D320" s="39">
        <v>16</v>
      </c>
      <c r="E320" s="39">
        <v>216</v>
      </c>
      <c r="F320" s="39">
        <v>0</v>
      </c>
      <c r="G320" s="39">
        <v>263.392</v>
      </c>
      <c r="H320" s="34"/>
      <c r="I320" s="39">
        <f t="shared" si="8"/>
        <v>319</v>
      </c>
      <c r="J320" s="39">
        <v>434.56599999999997</v>
      </c>
      <c r="K320" s="39">
        <v>180.005</v>
      </c>
      <c r="L320" s="39">
        <v>153.08199999999999</v>
      </c>
      <c r="M320" s="39">
        <v>226.83</v>
      </c>
      <c r="N320" s="39">
        <v>54.781999999999996</v>
      </c>
      <c r="O320" s="39">
        <v>92.483000000000004</v>
      </c>
    </row>
    <row r="321" spans="1:15" ht="15.75" customHeight="1" x14ac:dyDescent="0.15">
      <c r="A321" s="39">
        <f t="shared" si="7"/>
        <v>320</v>
      </c>
      <c r="B321" s="39">
        <v>916.76800000000003</v>
      </c>
      <c r="C321" s="39">
        <v>152.13</v>
      </c>
      <c r="D321" s="39">
        <v>48</v>
      </c>
      <c r="E321" s="39">
        <v>243</v>
      </c>
      <c r="F321" s="39">
        <v>0</v>
      </c>
      <c r="G321" s="39">
        <v>200.892</v>
      </c>
      <c r="H321" s="34"/>
      <c r="I321" s="39">
        <f t="shared" si="8"/>
        <v>320</v>
      </c>
      <c r="J321" s="39">
        <v>533.33100000000002</v>
      </c>
      <c r="K321" s="39">
        <v>155.18799999999999</v>
      </c>
      <c r="L321" s="39">
        <v>120.79300000000001</v>
      </c>
      <c r="M321" s="39">
        <v>222</v>
      </c>
      <c r="N321" s="39">
        <v>37.304000000000002</v>
      </c>
      <c r="O321" s="39">
        <v>117.336</v>
      </c>
    </row>
    <row r="322" spans="1:15" ht="15.75" customHeight="1" x14ac:dyDescent="0.15">
      <c r="A322" s="39">
        <f t="shared" si="7"/>
        <v>321</v>
      </c>
      <c r="B322" s="39">
        <v>996.48699999999997</v>
      </c>
      <c r="C322" s="39">
        <v>144.529</v>
      </c>
      <c r="D322" s="39">
        <v>61.204000000000001</v>
      </c>
      <c r="E322" s="39">
        <v>217.12200000000001</v>
      </c>
      <c r="F322" s="39">
        <v>-1.169</v>
      </c>
      <c r="G322" s="39">
        <v>218.79499999999999</v>
      </c>
      <c r="H322" s="34"/>
      <c r="I322" s="39">
        <f t="shared" si="8"/>
        <v>321</v>
      </c>
      <c r="J322" s="39">
        <v>533.33100000000002</v>
      </c>
      <c r="K322" s="39">
        <v>175.65199999999999</v>
      </c>
      <c r="L322" s="39">
        <v>141.28399999999999</v>
      </c>
      <c r="M322" s="39">
        <v>210.72800000000001</v>
      </c>
      <c r="N322" s="39">
        <v>43.451999999999998</v>
      </c>
      <c r="O322" s="39">
        <v>116.322</v>
      </c>
    </row>
    <row r="323" spans="1:15" ht="15.75" customHeight="1" x14ac:dyDescent="0.15">
      <c r="A323" s="39">
        <f t="shared" si="7"/>
        <v>322</v>
      </c>
      <c r="B323" s="39">
        <v>1215.7149999999999</v>
      </c>
      <c r="C323" s="39">
        <v>122.36199999999999</v>
      </c>
      <c r="D323" s="39">
        <v>64.733000000000004</v>
      </c>
      <c r="E323" s="39">
        <v>217</v>
      </c>
      <c r="F323" s="39">
        <v>-1.909</v>
      </c>
      <c r="G323" s="39">
        <v>268.005</v>
      </c>
      <c r="H323" s="34"/>
      <c r="I323" s="39">
        <f t="shared" si="8"/>
        <v>322</v>
      </c>
      <c r="J323" s="39">
        <v>770.36699999999996</v>
      </c>
      <c r="K323" s="39">
        <v>167.602</v>
      </c>
      <c r="L323" s="39">
        <v>84.210999999999999</v>
      </c>
      <c r="M323" s="39">
        <v>220.316</v>
      </c>
      <c r="N323" s="39">
        <v>29.931999999999999</v>
      </c>
      <c r="O323" s="39">
        <v>169.239</v>
      </c>
    </row>
    <row r="324" spans="1:15" ht="15.75" customHeight="1" x14ac:dyDescent="0.15">
      <c r="A324" s="39">
        <f t="shared" si="7"/>
        <v>323</v>
      </c>
      <c r="B324" s="39">
        <v>1275.5039999999999</v>
      </c>
      <c r="C324" s="39">
        <v>94.558999999999997</v>
      </c>
      <c r="D324" s="39">
        <v>41.406999999999996</v>
      </c>
      <c r="E324" s="39">
        <v>185.68600000000001</v>
      </c>
      <c r="F324" s="39">
        <v>18.434999999999999</v>
      </c>
      <c r="G324" s="39">
        <v>282.346</v>
      </c>
      <c r="H324" s="34"/>
      <c r="I324" s="39">
        <f t="shared" si="8"/>
        <v>323</v>
      </c>
      <c r="J324" s="39">
        <v>1520.98</v>
      </c>
      <c r="K324" s="39">
        <v>190.12799999999999</v>
      </c>
      <c r="L324" s="39">
        <v>118.05800000000001</v>
      </c>
      <c r="M324" s="39">
        <v>246.774</v>
      </c>
      <c r="N324" s="39">
        <v>53.584000000000003</v>
      </c>
      <c r="O324" s="39">
        <v>336.899</v>
      </c>
    </row>
    <row r="325" spans="1:15" ht="15.75" customHeight="1" x14ac:dyDescent="0.15">
      <c r="A325" s="39">
        <f t="shared" si="7"/>
        <v>324</v>
      </c>
      <c r="B325" s="39">
        <v>1773.748</v>
      </c>
      <c r="C325" s="39">
        <v>136.86600000000001</v>
      </c>
      <c r="D325" s="39">
        <v>24.262</v>
      </c>
      <c r="E325" s="39">
        <v>211.267</v>
      </c>
      <c r="F325" s="39">
        <v>33.871000000000002</v>
      </c>
      <c r="G325" s="39">
        <v>392.50099999999998</v>
      </c>
      <c r="H325" s="34"/>
      <c r="I325" s="39">
        <f t="shared" si="8"/>
        <v>324</v>
      </c>
      <c r="J325" s="39">
        <v>809.87300000000005</v>
      </c>
      <c r="K325" s="39">
        <v>150.63399999999999</v>
      </c>
      <c r="L325" s="39">
        <v>111.73699999999999</v>
      </c>
      <c r="M325" s="39">
        <v>208.999</v>
      </c>
      <c r="N325" s="39">
        <v>100.176</v>
      </c>
      <c r="O325" s="39">
        <v>176.10300000000001</v>
      </c>
    </row>
    <row r="326" spans="1:15" ht="15.75" customHeight="1" x14ac:dyDescent="0.15">
      <c r="A326" s="39">
        <f t="shared" si="7"/>
        <v>325</v>
      </c>
      <c r="B326" s="39">
        <v>1375.153</v>
      </c>
      <c r="C326" s="39">
        <v>162.863</v>
      </c>
      <c r="D326" s="39">
        <v>75.917000000000002</v>
      </c>
      <c r="E326" s="39">
        <v>223.685</v>
      </c>
      <c r="F326" s="39">
        <v>31.109000000000002</v>
      </c>
      <c r="G326" s="39">
        <v>302.42</v>
      </c>
      <c r="H326" s="34"/>
      <c r="I326" s="39">
        <f t="shared" si="8"/>
        <v>325</v>
      </c>
      <c r="J326" s="39">
        <v>809.87300000000005</v>
      </c>
      <c r="K326" s="39">
        <v>170.077</v>
      </c>
      <c r="L326" s="39">
        <v>88.290999999999997</v>
      </c>
      <c r="M326" s="39">
        <v>229</v>
      </c>
      <c r="N326" s="39">
        <v>28.495999999999999</v>
      </c>
      <c r="O326" s="39">
        <v>176.99799999999999</v>
      </c>
    </row>
    <row r="327" spans="1:15" ht="15.75" customHeight="1" x14ac:dyDescent="0.15">
      <c r="A327" s="39">
        <f t="shared" si="7"/>
        <v>326</v>
      </c>
      <c r="B327" s="39">
        <v>1195.7850000000001</v>
      </c>
      <c r="C327" s="39">
        <v>113.078</v>
      </c>
      <c r="D327" s="39">
        <v>43.533000000000001</v>
      </c>
      <c r="E327" s="39">
        <v>181.86799999999999</v>
      </c>
      <c r="F327" s="39">
        <v>31.798999999999999</v>
      </c>
      <c r="G327" s="39">
        <v>262.63400000000001</v>
      </c>
      <c r="H327" s="34"/>
      <c r="I327" s="39">
        <f t="shared" si="8"/>
        <v>326</v>
      </c>
      <c r="J327" s="39">
        <v>612.34299999999996</v>
      </c>
      <c r="K327" s="39">
        <v>168.43</v>
      </c>
      <c r="L327" s="39">
        <v>136.19999999999999</v>
      </c>
      <c r="M327" s="39">
        <v>214.28899999999999</v>
      </c>
      <c r="N327" s="39">
        <v>47.725999999999999</v>
      </c>
      <c r="O327" s="39">
        <v>132.143</v>
      </c>
    </row>
    <row r="328" spans="1:15" ht="15.75" customHeight="1" x14ac:dyDescent="0.15">
      <c r="A328" s="39">
        <f t="shared" si="7"/>
        <v>327</v>
      </c>
      <c r="B328" s="39">
        <v>1953.115</v>
      </c>
      <c r="C328" s="39">
        <v>113.62</v>
      </c>
      <c r="D328" s="39">
        <v>13.404999999999999</v>
      </c>
      <c r="E328" s="39">
        <v>208.70099999999999</v>
      </c>
      <c r="F328" s="39">
        <v>-54.668999999999997</v>
      </c>
      <c r="G328" s="39">
        <v>432.298</v>
      </c>
      <c r="H328" s="34"/>
      <c r="I328" s="39">
        <f t="shared" si="8"/>
        <v>327</v>
      </c>
      <c r="J328" s="39">
        <v>1007.402</v>
      </c>
      <c r="K328" s="39">
        <v>185.04</v>
      </c>
      <c r="L328" s="39">
        <v>79.17</v>
      </c>
      <c r="M328" s="39">
        <v>254.69300000000001</v>
      </c>
      <c r="N328" s="39">
        <v>-55.67</v>
      </c>
      <c r="O328" s="39">
        <v>220.661</v>
      </c>
    </row>
    <row r="329" spans="1:15" ht="15.75" customHeight="1" x14ac:dyDescent="0.15">
      <c r="A329" s="39">
        <f t="shared" si="7"/>
        <v>328</v>
      </c>
      <c r="B329" s="39">
        <v>1275.5039999999999</v>
      </c>
      <c r="C329" s="39">
        <v>128.34299999999999</v>
      </c>
      <c r="D329" s="39">
        <v>47.551000000000002</v>
      </c>
      <c r="E329" s="39">
        <v>201.83</v>
      </c>
      <c r="F329" s="39">
        <v>10.954000000000001</v>
      </c>
      <c r="G329" s="39">
        <v>281.92200000000003</v>
      </c>
      <c r="H329" s="34"/>
      <c r="I329" s="39">
        <f t="shared" si="8"/>
        <v>328</v>
      </c>
      <c r="J329" s="39">
        <v>612.34299999999996</v>
      </c>
      <c r="K329" s="39">
        <v>133.81700000000001</v>
      </c>
      <c r="L329" s="39">
        <v>80.933999999999997</v>
      </c>
      <c r="M329" s="39">
        <v>167</v>
      </c>
      <c r="N329" s="39">
        <v>39.56</v>
      </c>
      <c r="O329" s="39">
        <v>132.59</v>
      </c>
    </row>
    <row r="330" spans="1:15" ht="15.75" customHeight="1" x14ac:dyDescent="0.15">
      <c r="A330" s="39">
        <f t="shared" si="7"/>
        <v>329</v>
      </c>
      <c r="B330" s="39">
        <v>1514.6610000000001</v>
      </c>
      <c r="C330" s="39">
        <v>158.82900000000001</v>
      </c>
      <c r="D330" s="39">
        <v>54</v>
      </c>
      <c r="E330" s="39">
        <v>225</v>
      </c>
      <c r="F330" s="39">
        <v>0</v>
      </c>
      <c r="G330" s="39">
        <v>334.82100000000003</v>
      </c>
      <c r="H330" s="34"/>
      <c r="I330" s="39">
        <f t="shared" si="8"/>
        <v>329</v>
      </c>
      <c r="J330" s="39">
        <v>612.34299999999996</v>
      </c>
      <c r="K330" s="39">
        <v>159.99299999999999</v>
      </c>
      <c r="L330" s="39">
        <v>127.511</v>
      </c>
      <c r="M330" s="39">
        <v>213.68</v>
      </c>
      <c r="N330" s="39">
        <v>129.56</v>
      </c>
      <c r="O330" s="39">
        <v>132.59</v>
      </c>
    </row>
    <row r="331" spans="1:15" ht="15.75" customHeight="1" x14ac:dyDescent="0.15">
      <c r="A331" s="39">
        <f t="shared" si="7"/>
        <v>330</v>
      </c>
      <c r="B331" s="39">
        <v>2092.6239999999998</v>
      </c>
      <c r="C331" s="39">
        <v>151.83000000000001</v>
      </c>
      <c r="D331" s="39">
        <v>25.268999999999998</v>
      </c>
      <c r="E331" s="39">
        <v>215.11500000000001</v>
      </c>
      <c r="F331" s="39">
        <v>4.9459999999999997</v>
      </c>
      <c r="G331" s="39">
        <v>466.02</v>
      </c>
      <c r="H331" s="34"/>
      <c r="I331" s="39">
        <f t="shared" si="8"/>
        <v>330</v>
      </c>
      <c r="J331" s="39">
        <v>1066.6610000000001</v>
      </c>
      <c r="K331" s="39">
        <v>181.64599999999999</v>
      </c>
      <c r="L331" s="39">
        <v>68.795000000000002</v>
      </c>
      <c r="M331" s="39">
        <v>255</v>
      </c>
      <c r="N331" s="39">
        <v>-51.17</v>
      </c>
      <c r="O331" s="39">
        <v>233.91399999999999</v>
      </c>
    </row>
    <row r="332" spans="1:15" ht="15.75" customHeight="1" x14ac:dyDescent="0.15">
      <c r="A332" s="39">
        <f t="shared" si="7"/>
        <v>331</v>
      </c>
      <c r="B332" s="39">
        <v>1893.326</v>
      </c>
      <c r="C332" s="39">
        <v>117.012</v>
      </c>
      <c r="D332" s="39">
        <v>23.446999999999999</v>
      </c>
      <c r="E332" s="39">
        <v>203.31899999999999</v>
      </c>
      <c r="F332" s="39">
        <v>-1.2190000000000001</v>
      </c>
      <c r="G332" s="39">
        <v>419.73700000000002</v>
      </c>
      <c r="H332" s="34"/>
      <c r="I332" s="39">
        <f t="shared" si="8"/>
        <v>331</v>
      </c>
      <c r="J332" s="39">
        <v>730.86099999999999</v>
      </c>
      <c r="K332" s="39">
        <v>141.64400000000001</v>
      </c>
      <c r="L332" s="39">
        <v>110</v>
      </c>
      <c r="M332" s="39">
        <v>182.21</v>
      </c>
      <c r="N332" s="39">
        <v>38.156999999999996</v>
      </c>
      <c r="O332" s="39">
        <v>158.262</v>
      </c>
    </row>
    <row r="333" spans="1:15" ht="15.75" customHeight="1" x14ac:dyDescent="0.15">
      <c r="A333" s="39">
        <f t="shared" si="7"/>
        <v>332</v>
      </c>
      <c r="B333" s="39">
        <v>1315.3630000000001</v>
      </c>
      <c r="C333" s="39">
        <v>106.167</v>
      </c>
      <c r="D333" s="39">
        <v>45</v>
      </c>
      <c r="E333" s="39">
        <v>234</v>
      </c>
      <c r="F333" s="39">
        <v>0</v>
      </c>
      <c r="G333" s="39">
        <v>290.178</v>
      </c>
      <c r="H333" s="34"/>
      <c r="I333" s="39">
        <f t="shared" si="8"/>
        <v>332</v>
      </c>
      <c r="J333" s="39">
        <v>691.35500000000002</v>
      </c>
      <c r="K333" s="39">
        <v>147.35499999999999</v>
      </c>
      <c r="L333" s="39">
        <v>99</v>
      </c>
      <c r="M333" s="39">
        <v>218.11799999999999</v>
      </c>
      <c r="N333" s="39">
        <v>29.539000000000001</v>
      </c>
      <c r="O333" s="39">
        <v>153.25200000000001</v>
      </c>
    </row>
    <row r="334" spans="1:15" ht="15.75" customHeight="1" x14ac:dyDescent="0.15">
      <c r="A334" s="39">
        <f t="shared" si="7"/>
        <v>333</v>
      </c>
      <c r="B334" s="39">
        <v>1793.6769999999999</v>
      </c>
      <c r="C334" s="39">
        <v>136.52099999999999</v>
      </c>
      <c r="D334" s="39">
        <v>44.396000000000001</v>
      </c>
      <c r="E334" s="39">
        <v>213.68100000000001</v>
      </c>
      <c r="F334" s="39">
        <v>-26.565000000000001</v>
      </c>
      <c r="G334" s="39">
        <v>399.29700000000003</v>
      </c>
      <c r="H334" s="34"/>
      <c r="I334" s="39">
        <f t="shared" si="8"/>
        <v>333</v>
      </c>
      <c r="J334" s="39">
        <v>790.12</v>
      </c>
      <c r="K334" s="39">
        <v>150.44800000000001</v>
      </c>
      <c r="L334" s="39">
        <v>97.769000000000005</v>
      </c>
      <c r="M334" s="39">
        <v>203.923</v>
      </c>
      <c r="N334" s="39">
        <v>19.359000000000002</v>
      </c>
      <c r="O334" s="39">
        <v>174.29900000000001</v>
      </c>
    </row>
    <row r="335" spans="1:15" ht="15.75" customHeight="1" x14ac:dyDescent="0.15">
      <c r="A335" s="39">
        <f t="shared" si="7"/>
        <v>334</v>
      </c>
      <c r="B335" s="39">
        <v>1634.239</v>
      </c>
      <c r="C335" s="39">
        <v>182.47800000000001</v>
      </c>
      <c r="D335" s="39">
        <v>90.686000000000007</v>
      </c>
      <c r="E335" s="39">
        <v>226</v>
      </c>
      <c r="F335" s="39">
        <v>15.068</v>
      </c>
      <c r="G335" s="39">
        <v>360.613</v>
      </c>
      <c r="H335" s="34"/>
      <c r="I335" s="39">
        <f t="shared" si="8"/>
        <v>334</v>
      </c>
      <c r="J335" s="39">
        <v>691.35500000000002</v>
      </c>
      <c r="K335" s="39">
        <v>223.45699999999999</v>
      </c>
      <c r="L335" s="39">
        <v>148</v>
      </c>
      <c r="M335" s="39">
        <v>255</v>
      </c>
      <c r="N335" s="39">
        <v>-90</v>
      </c>
      <c r="O335" s="39">
        <v>151.11099999999999</v>
      </c>
    </row>
    <row r="336" spans="1:15" ht="15.75" customHeight="1" x14ac:dyDescent="0.15">
      <c r="A336" s="39">
        <f t="shared" si="7"/>
        <v>335</v>
      </c>
      <c r="B336" s="39">
        <v>1355.223</v>
      </c>
      <c r="C336" s="39">
        <v>177.673</v>
      </c>
      <c r="D336" s="39">
        <v>145.76400000000001</v>
      </c>
      <c r="E336" s="39">
        <v>206.52199999999999</v>
      </c>
      <c r="F336" s="39">
        <v>11.143000000000001</v>
      </c>
      <c r="G336" s="39">
        <v>300.303</v>
      </c>
      <c r="H336" s="34"/>
      <c r="I336" s="39">
        <f t="shared" si="8"/>
        <v>335</v>
      </c>
      <c r="J336" s="39">
        <v>474.072</v>
      </c>
      <c r="K336" s="39">
        <v>168.06399999999999</v>
      </c>
      <c r="L336" s="39">
        <v>118.92100000000001</v>
      </c>
      <c r="M336" s="39">
        <v>211.80199999999999</v>
      </c>
      <c r="N336" s="39">
        <v>-30.963999999999999</v>
      </c>
      <c r="O336" s="39">
        <v>103.661</v>
      </c>
    </row>
    <row r="337" spans="1:15" ht="15.75" customHeight="1" x14ac:dyDescent="0.15">
      <c r="A337" s="39">
        <f t="shared" si="7"/>
        <v>336</v>
      </c>
      <c r="B337" s="39">
        <v>856.97900000000004</v>
      </c>
      <c r="C337" s="39">
        <v>173</v>
      </c>
      <c r="D337" s="39">
        <v>108.98</v>
      </c>
      <c r="E337" s="39">
        <v>223.65</v>
      </c>
      <c r="F337" s="39">
        <v>49.844000000000001</v>
      </c>
      <c r="G337" s="39">
        <v>186.91399999999999</v>
      </c>
      <c r="H337" s="34"/>
      <c r="I337" s="39">
        <f t="shared" si="8"/>
        <v>336</v>
      </c>
      <c r="J337" s="39">
        <v>474.072</v>
      </c>
      <c r="K337" s="39">
        <v>165.786</v>
      </c>
      <c r="L337" s="39">
        <v>117.229</v>
      </c>
      <c r="M337" s="39">
        <v>212.33600000000001</v>
      </c>
      <c r="N337" s="39">
        <v>-45</v>
      </c>
      <c r="O337" s="39">
        <v>100.566</v>
      </c>
    </row>
    <row r="338" spans="1:15" ht="15.75" customHeight="1" x14ac:dyDescent="0.15">
      <c r="A338" s="39">
        <f t="shared" si="7"/>
        <v>337</v>
      </c>
      <c r="B338" s="39">
        <v>3248.549</v>
      </c>
      <c r="C338" s="39">
        <v>158.226</v>
      </c>
      <c r="D338" s="39">
        <v>28.175999999999998</v>
      </c>
      <c r="E338" s="39">
        <v>225.791</v>
      </c>
      <c r="F338" s="39">
        <v>-16.869</v>
      </c>
      <c r="G338" s="39">
        <v>723.07500000000005</v>
      </c>
      <c r="H338" s="34"/>
      <c r="I338" s="39">
        <f t="shared" si="8"/>
        <v>337</v>
      </c>
      <c r="J338" s="39">
        <v>632.096</v>
      </c>
      <c r="K338" s="39">
        <v>196.85599999999999</v>
      </c>
      <c r="L338" s="39">
        <v>163.309</v>
      </c>
      <c r="M338" s="39">
        <v>221.36</v>
      </c>
      <c r="N338" s="39">
        <v>-69.227999999999994</v>
      </c>
      <c r="O338" s="39">
        <v>137.84899999999999</v>
      </c>
    </row>
    <row r="339" spans="1:15" ht="15.75" customHeight="1" x14ac:dyDescent="0.15">
      <c r="A339" s="39">
        <f t="shared" si="7"/>
        <v>338</v>
      </c>
      <c r="B339" s="39">
        <v>2012.905</v>
      </c>
      <c r="C339" s="39">
        <v>148.898</v>
      </c>
      <c r="D339" s="39">
        <v>74.84</v>
      </c>
      <c r="E339" s="39">
        <v>206.15</v>
      </c>
      <c r="F339" s="39">
        <v>-8.6159999999999997</v>
      </c>
      <c r="G339" s="39">
        <v>447.00700000000001</v>
      </c>
      <c r="H339" s="34"/>
      <c r="I339" s="39">
        <f t="shared" si="8"/>
        <v>338</v>
      </c>
      <c r="J339" s="39">
        <v>651.84900000000005</v>
      </c>
      <c r="K339" s="39">
        <v>154.904</v>
      </c>
      <c r="L339" s="39">
        <v>120.562</v>
      </c>
      <c r="M339" s="39">
        <v>226</v>
      </c>
      <c r="N339" s="39">
        <v>-18.434999999999999</v>
      </c>
      <c r="O339" s="39">
        <v>140.54499999999999</v>
      </c>
    </row>
    <row r="340" spans="1:15" ht="15.75" customHeight="1" x14ac:dyDescent="0.15">
      <c r="A340" s="39">
        <f t="shared" si="7"/>
        <v>339</v>
      </c>
      <c r="B340" s="39">
        <v>1574.45</v>
      </c>
      <c r="C340" s="39">
        <v>109.101</v>
      </c>
      <c r="D340" s="39">
        <v>26.774999999999999</v>
      </c>
      <c r="E340" s="39">
        <v>189.86600000000001</v>
      </c>
      <c r="F340" s="39">
        <v>-14.036</v>
      </c>
      <c r="G340" s="39">
        <v>349.72699999999998</v>
      </c>
      <c r="H340" s="34"/>
      <c r="I340" s="39">
        <f t="shared" si="8"/>
        <v>339</v>
      </c>
      <c r="J340" s="39">
        <v>612.34299999999996</v>
      </c>
      <c r="K340" s="39">
        <v>197.34800000000001</v>
      </c>
      <c r="L340" s="39">
        <v>143.089</v>
      </c>
      <c r="M340" s="39">
        <v>239.2</v>
      </c>
      <c r="N340" s="39">
        <v>34.216000000000001</v>
      </c>
      <c r="O340" s="39">
        <v>134.36600000000001</v>
      </c>
    </row>
    <row r="341" spans="1:15" ht="15.75" customHeight="1" x14ac:dyDescent="0.15">
      <c r="A341" s="39">
        <f t="shared" si="7"/>
        <v>340</v>
      </c>
      <c r="B341" s="39">
        <v>1554.52</v>
      </c>
      <c r="C341" s="39">
        <v>185.73400000000001</v>
      </c>
      <c r="D341" s="39">
        <v>116.857</v>
      </c>
      <c r="E341" s="39">
        <v>227.84899999999999</v>
      </c>
      <c r="F341" s="39">
        <v>-35.537999999999997</v>
      </c>
      <c r="G341" s="39">
        <v>345.62799999999999</v>
      </c>
      <c r="H341" s="34"/>
      <c r="I341" s="39">
        <f t="shared" si="8"/>
        <v>340</v>
      </c>
      <c r="J341" s="39">
        <v>829.62599999999998</v>
      </c>
      <c r="K341" s="39">
        <v>198.75</v>
      </c>
      <c r="L341" s="39">
        <v>127.6</v>
      </c>
      <c r="M341" s="39">
        <v>247.06899999999999</v>
      </c>
      <c r="N341" s="39">
        <v>-59.036000000000001</v>
      </c>
      <c r="O341" s="39">
        <v>181.40700000000001</v>
      </c>
    </row>
    <row r="342" spans="1:15" ht="15.75" customHeight="1" x14ac:dyDescent="0.15">
      <c r="A342" s="39">
        <f t="shared" si="7"/>
        <v>341</v>
      </c>
      <c r="B342" s="39">
        <v>2192.2719999999999</v>
      </c>
      <c r="C342" s="39">
        <v>121.74299999999999</v>
      </c>
      <c r="D342" s="39">
        <v>18.972000000000001</v>
      </c>
      <c r="E342" s="39">
        <v>214</v>
      </c>
      <c r="F342" s="39">
        <v>2.1019999999999999</v>
      </c>
      <c r="G342" s="39">
        <v>486.93299999999999</v>
      </c>
      <c r="H342" s="34"/>
      <c r="I342" s="39">
        <f t="shared" si="8"/>
        <v>341</v>
      </c>
      <c r="J342" s="39">
        <v>750.61400000000003</v>
      </c>
      <c r="K342" s="39">
        <v>207.983</v>
      </c>
      <c r="L342" s="39">
        <v>167</v>
      </c>
      <c r="M342" s="39">
        <v>241.95099999999999</v>
      </c>
      <c r="N342" s="39">
        <v>-71.075000000000003</v>
      </c>
      <c r="O342" s="39">
        <v>164.44399999999999</v>
      </c>
    </row>
    <row r="343" spans="1:15" ht="15.75" customHeight="1" x14ac:dyDescent="0.15">
      <c r="A343" s="39">
        <f t="shared" si="7"/>
        <v>342</v>
      </c>
      <c r="B343" s="39">
        <v>1853.4670000000001</v>
      </c>
      <c r="C343" s="39">
        <v>144.80099999999999</v>
      </c>
      <c r="D343" s="39">
        <v>30.88</v>
      </c>
      <c r="E343" s="39">
        <v>222.696</v>
      </c>
      <c r="F343" s="39">
        <v>0.623</v>
      </c>
      <c r="G343" s="39">
        <v>410.738</v>
      </c>
      <c r="H343" s="34"/>
      <c r="I343" s="39">
        <f t="shared" si="8"/>
        <v>342</v>
      </c>
      <c r="J343" s="39">
        <v>651.84900000000005</v>
      </c>
      <c r="K343" s="39">
        <v>205.869</v>
      </c>
      <c r="L343" s="39">
        <v>163</v>
      </c>
      <c r="M343" s="39">
        <v>254.25</v>
      </c>
      <c r="N343" s="39">
        <v>86.424000000000007</v>
      </c>
      <c r="O343" s="39">
        <v>142.499</v>
      </c>
    </row>
    <row r="344" spans="1:15" ht="15.75" customHeight="1" x14ac:dyDescent="0.15">
      <c r="A344" s="39">
        <f t="shared" si="7"/>
        <v>343</v>
      </c>
      <c r="B344" s="39">
        <v>1434.942</v>
      </c>
      <c r="C344" s="39">
        <v>159.667</v>
      </c>
      <c r="D344" s="39">
        <v>96</v>
      </c>
      <c r="E344" s="39">
        <v>223</v>
      </c>
      <c r="F344" s="39">
        <v>0</v>
      </c>
      <c r="G344" s="39">
        <v>316.96300000000002</v>
      </c>
      <c r="H344" s="34"/>
      <c r="I344" s="39">
        <f t="shared" si="8"/>
        <v>343</v>
      </c>
      <c r="J344" s="39">
        <v>1382.7090000000001</v>
      </c>
      <c r="K344" s="39">
        <v>223.37</v>
      </c>
      <c r="L344" s="39">
        <v>168.005</v>
      </c>
      <c r="M344" s="39">
        <v>255</v>
      </c>
      <c r="N344" s="39">
        <v>48.503999999999998</v>
      </c>
      <c r="O344" s="39">
        <v>308.56</v>
      </c>
    </row>
    <row r="345" spans="1:15" ht="15.75" customHeight="1" x14ac:dyDescent="0.15">
      <c r="A345" s="39">
        <f t="shared" si="7"/>
        <v>344</v>
      </c>
      <c r="B345" s="39">
        <v>1514.6610000000001</v>
      </c>
      <c r="C345" s="39">
        <v>97.355000000000004</v>
      </c>
      <c r="D345" s="39">
        <v>18.8</v>
      </c>
      <c r="E345" s="39">
        <v>217.667</v>
      </c>
      <c r="F345" s="39">
        <v>0.76400000000000001</v>
      </c>
      <c r="G345" s="39">
        <v>334.85</v>
      </c>
      <c r="H345" s="34"/>
      <c r="I345" s="39">
        <f t="shared" si="8"/>
        <v>344</v>
      </c>
      <c r="J345" s="39">
        <v>770.36699999999996</v>
      </c>
      <c r="K345" s="39">
        <v>203.43700000000001</v>
      </c>
      <c r="L345" s="39">
        <v>162.346</v>
      </c>
      <c r="M345" s="39">
        <v>236.34200000000001</v>
      </c>
      <c r="N345" s="39">
        <v>113.199</v>
      </c>
      <c r="O345" s="39">
        <v>169.239</v>
      </c>
    </row>
    <row r="346" spans="1:15" ht="15.75" customHeight="1" x14ac:dyDescent="0.15">
      <c r="A346" s="39">
        <f t="shared" si="7"/>
        <v>345</v>
      </c>
      <c r="B346" s="39">
        <v>1395.0820000000001</v>
      </c>
      <c r="C346" s="39">
        <v>152.31399999999999</v>
      </c>
      <c r="D346" s="39">
        <v>53</v>
      </c>
      <c r="E346" s="39">
        <v>224</v>
      </c>
      <c r="F346" s="39">
        <v>0</v>
      </c>
      <c r="G346" s="39">
        <v>308.03500000000003</v>
      </c>
      <c r="H346" s="34"/>
      <c r="I346" s="39">
        <f t="shared" si="8"/>
        <v>345</v>
      </c>
      <c r="J346" s="39">
        <v>651.84900000000005</v>
      </c>
      <c r="K346" s="39">
        <v>176.75700000000001</v>
      </c>
      <c r="L346" s="39">
        <v>138.50800000000001</v>
      </c>
      <c r="M346" s="39">
        <v>219.75</v>
      </c>
      <c r="N346" s="39">
        <v>108.435</v>
      </c>
      <c r="O346" s="39">
        <v>140.54499999999999</v>
      </c>
    </row>
    <row r="347" spans="1:15" ht="15.75" customHeight="1" x14ac:dyDescent="0.15">
      <c r="A347" s="39">
        <f t="shared" si="7"/>
        <v>346</v>
      </c>
      <c r="B347" s="39">
        <v>1275.5039999999999</v>
      </c>
      <c r="C347" s="39">
        <v>88.466999999999999</v>
      </c>
      <c r="D347" s="39">
        <v>48.036000000000001</v>
      </c>
      <c r="E347" s="39">
        <v>145</v>
      </c>
      <c r="F347" s="39">
        <v>55.305</v>
      </c>
      <c r="G347" s="39">
        <v>282.346</v>
      </c>
      <c r="H347" s="34"/>
      <c r="I347" s="39">
        <f t="shared" si="8"/>
        <v>346</v>
      </c>
      <c r="J347" s="39">
        <v>730.86099999999999</v>
      </c>
      <c r="K347" s="39">
        <v>133.083</v>
      </c>
      <c r="L347" s="39">
        <v>86.314999999999998</v>
      </c>
      <c r="M347" s="39">
        <v>204.11099999999999</v>
      </c>
      <c r="N347" s="39">
        <v>125.91</v>
      </c>
      <c r="O347" s="39">
        <v>159.13300000000001</v>
      </c>
    </row>
    <row r="348" spans="1:15" ht="15.75" customHeight="1" x14ac:dyDescent="0.15">
      <c r="A348" s="39">
        <f t="shared" si="7"/>
        <v>347</v>
      </c>
      <c r="B348" s="39">
        <v>1992.9749999999999</v>
      </c>
      <c r="C348" s="39">
        <v>136.94</v>
      </c>
      <c r="D348" s="39">
        <v>48</v>
      </c>
      <c r="E348" s="39">
        <v>229</v>
      </c>
      <c r="F348" s="39">
        <v>0</v>
      </c>
      <c r="G348" s="39">
        <v>441.96300000000002</v>
      </c>
      <c r="H348" s="34"/>
      <c r="I348" s="39">
        <f t="shared" si="8"/>
        <v>347</v>
      </c>
      <c r="J348" s="39">
        <v>493.82499999999999</v>
      </c>
      <c r="K348" s="39">
        <v>163.58000000000001</v>
      </c>
      <c r="L348" s="39">
        <v>122.479</v>
      </c>
      <c r="M348" s="39">
        <v>224</v>
      </c>
      <c r="N348" s="39">
        <v>22.248999999999999</v>
      </c>
      <c r="O348" s="39">
        <v>105.643</v>
      </c>
    </row>
    <row r="349" spans="1:15" ht="15.75" customHeight="1" x14ac:dyDescent="0.15">
      <c r="A349" s="39">
        <f t="shared" si="7"/>
        <v>348</v>
      </c>
      <c r="B349" s="39">
        <v>1694.029</v>
      </c>
      <c r="C349" s="39">
        <v>174.82400000000001</v>
      </c>
      <c r="D349" s="39">
        <v>88.221999999999994</v>
      </c>
      <c r="E349" s="39">
        <v>214.55199999999999</v>
      </c>
      <c r="F349" s="39">
        <v>-58.213000000000001</v>
      </c>
      <c r="G349" s="39">
        <v>372.89400000000001</v>
      </c>
      <c r="H349" s="34"/>
      <c r="I349" s="39">
        <f t="shared" si="8"/>
        <v>348</v>
      </c>
      <c r="J349" s="39">
        <v>671.60199999999998</v>
      </c>
      <c r="K349" s="39">
        <v>177.11099999999999</v>
      </c>
      <c r="L349" s="39">
        <v>151.828</v>
      </c>
      <c r="M349" s="39">
        <v>197.60599999999999</v>
      </c>
      <c r="N349" s="39">
        <v>131.34800000000001</v>
      </c>
      <c r="O349" s="39">
        <v>148.00700000000001</v>
      </c>
    </row>
    <row r="350" spans="1:15" ht="15.75" customHeight="1" x14ac:dyDescent="0.15">
      <c r="A350" s="39">
        <f t="shared" si="7"/>
        <v>349</v>
      </c>
      <c r="B350" s="39">
        <v>1135.9960000000001</v>
      </c>
      <c r="C350" s="39">
        <v>164.602</v>
      </c>
      <c r="D350" s="39">
        <v>100.367</v>
      </c>
      <c r="E350" s="39">
        <v>215.45400000000001</v>
      </c>
      <c r="F350" s="39">
        <v>-57.45</v>
      </c>
      <c r="G350" s="39">
        <v>248.92099999999999</v>
      </c>
      <c r="H350" s="34"/>
      <c r="I350" s="39">
        <f t="shared" si="8"/>
        <v>349</v>
      </c>
      <c r="J350" s="39">
        <v>928.39</v>
      </c>
      <c r="K350" s="39">
        <v>164.79</v>
      </c>
      <c r="L350" s="39">
        <v>119.509</v>
      </c>
      <c r="M350" s="39">
        <v>255</v>
      </c>
      <c r="N350" s="39">
        <v>-79.918999999999997</v>
      </c>
      <c r="O350" s="39">
        <v>203.13499999999999</v>
      </c>
    </row>
    <row r="351" spans="1:15" ht="15.75" customHeight="1" x14ac:dyDescent="0.15">
      <c r="A351" s="39">
        <f t="shared" ref="A351:A414" si="9">A350+1</f>
        <v>350</v>
      </c>
      <c r="B351" s="39">
        <v>2032.8340000000001</v>
      </c>
      <c r="C351" s="39">
        <v>128.387</v>
      </c>
      <c r="D351" s="39">
        <v>32.979999999999997</v>
      </c>
      <c r="E351" s="39">
        <v>216.63399999999999</v>
      </c>
      <c r="F351" s="39">
        <v>-1.1339999999999999</v>
      </c>
      <c r="G351" s="39">
        <v>450.98</v>
      </c>
      <c r="H351" s="34"/>
      <c r="I351" s="39">
        <f t="shared" si="8"/>
        <v>350</v>
      </c>
      <c r="J351" s="39">
        <v>651.84900000000005</v>
      </c>
      <c r="K351" s="39">
        <v>123.898</v>
      </c>
      <c r="L351" s="39">
        <v>91</v>
      </c>
      <c r="M351" s="39">
        <v>168.03299999999999</v>
      </c>
      <c r="N351" s="39">
        <v>33.69</v>
      </c>
      <c r="O351" s="39">
        <v>144.22200000000001</v>
      </c>
    </row>
    <row r="352" spans="1:15" ht="15.75" customHeight="1" x14ac:dyDescent="0.15">
      <c r="A352" s="39">
        <f t="shared" si="9"/>
        <v>351</v>
      </c>
      <c r="B352" s="39">
        <v>2670.5859999999998</v>
      </c>
      <c r="C352" s="39">
        <v>159.346</v>
      </c>
      <c r="D352" s="39">
        <v>37.540999999999997</v>
      </c>
      <c r="E352" s="39">
        <v>224</v>
      </c>
      <c r="F352" s="39">
        <v>-2.153</v>
      </c>
      <c r="G352" s="39">
        <v>594.16800000000001</v>
      </c>
      <c r="H352" s="34"/>
      <c r="I352" s="39">
        <f t="shared" si="8"/>
        <v>351</v>
      </c>
      <c r="J352" s="39">
        <v>513.57799999999997</v>
      </c>
      <c r="K352" s="39">
        <v>179.04</v>
      </c>
      <c r="L352" s="39">
        <v>142.04</v>
      </c>
      <c r="M352" s="39">
        <v>214.84800000000001</v>
      </c>
      <c r="N352" s="39">
        <v>121.759</v>
      </c>
      <c r="O352" s="39">
        <v>109.76900000000001</v>
      </c>
    </row>
    <row r="353" spans="1:15" ht="15.75" customHeight="1" x14ac:dyDescent="0.15">
      <c r="A353" s="39">
        <f t="shared" si="9"/>
        <v>352</v>
      </c>
      <c r="B353" s="39">
        <v>2451.3589999999999</v>
      </c>
      <c r="C353" s="39">
        <v>134.82499999999999</v>
      </c>
      <c r="D353" s="39">
        <v>72.834999999999994</v>
      </c>
      <c r="E353" s="39">
        <v>202.07</v>
      </c>
      <c r="F353" s="39">
        <v>10.388999999999999</v>
      </c>
      <c r="G353" s="39">
        <v>544.64200000000005</v>
      </c>
      <c r="H353" s="34"/>
      <c r="I353" s="39">
        <f t="shared" si="8"/>
        <v>352</v>
      </c>
      <c r="J353" s="39">
        <v>572.83699999999999</v>
      </c>
      <c r="K353" s="39">
        <v>136.72999999999999</v>
      </c>
      <c r="L353" s="39">
        <v>101</v>
      </c>
      <c r="M353" s="39">
        <v>173.01</v>
      </c>
      <c r="N353" s="39">
        <v>32.005000000000003</v>
      </c>
      <c r="O353" s="39">
        <v>125.786</v>
      </c>
    </row>
    <row r="354" spans="1:15" ht="15.75" customHeight="1" x14ac:dyDescent="0.15">
      <c r="A354" s="39">
        <f t="shared" si="9"/>
        <v>353</v>
      </c>
      <c r="B354" s="39">
        <v>1873.396</v>
      </c>
      <c r="C354" s="39">
        <v>198.404</v>
      </c>
      <c r="D354" s="39">
        <v>160.215</v>
      </c>
      <c r="E354" s="39">
        <v>230</v>
      </c>
      <c r="F354" s="39">
        <v>-0.61599999999999999</v>
      </c>
      <c r="G354" s="39">
        <v>415.202</v>
      </c>
      <c r="H354" s="34"/>
      <c r="I354" s="39">
        <f t="shared" si="8"/>
        <v>353</v>
      </c>
      <c r="J354" s="39">
        <v>888.88400000000001</v>
      </c>
      <c r="K354" s="39">
        <v>162.60900000000001</v>
      </c>
      <c r="L354" s="39">
        <v>131</v>
      </c>
      <c r="M354" s="39">
        <v>200.30600000000001</v>
      </c>
      <c r="N354" s="39">
        <v>-57.030999999999999</v>
      </c>
      <c r="O354" s="39">
        <v>196.00899999999999</v>
      </c>
    </row>
    <row r="355" spans="1:15" ht="15.75" customHeight="1" x14ac:dyDescent="0.15">
      <c r="A355" s="39">
        <f t="shared" si="9"/>
        <v>354</v>
      </c>
      <c r="B355" s="39">
        <v>1155.925</v>
      </c>
      <c r="C355" s="39">
        <v>111.334</v>
      </c>
      <c r="D355" s="39">
        <v>53.210999999999999</v>
      </c>
      <c r="E355" s="39">
        <v>206.63200000000001</v>
      </c>
      <c r="F355" s="39">
        <v>-3.0129999999999999</v>
      </c>
      <c r="G355" s="39">
        <v>254.816</v>
      </c>
      <c r="H355" s="34"/>
      <c r="I355" s="39">
        <f t="shared" si="8"/>
        <v>354</v>
      </c>
      <c r="J355" s="39">
        <v>750.61400000000003</v>
      </c>
      <c r="K355" s="39">
        <v>155.43299999999999</v>
      </c>
      <c r="L355" s="39">
        <v>106</v>
      </c>
      <c r="M355" s="39">
        <v>213.04599999999999</v>
      </c>
      <c r="N355" s="39">
        <v>53.746000000000002</v>
      </c>
      <c r="O355" s="39">
        <v>165.34200000000001</v>
      </c>
    </row>
    <row r="356" spans="1:15" ht="15.75" customHeight="1" x14ac:dyDescent="0.15">
      <c r="A356" s="39">
        <f t="shared" si="9"/>
        <v>355</v>
      </c>
      <c r="B356" s="39">
        <v>1016.417</v>
      </c>
      <c r="C356" s="39">
        <v>191.387</v>
      </c>
      <c r="D356" s="39">
        <v>143.88</v>
      </c>
      <c r="E356" s="39">
        <v>226.64</v>
      </c>
      <c r="F356" s="39">
        <v>87.709000000000003</v>
      </c>
      <c r="G356" s="39">
        <v>223.392</v>
      </c>
      <c r="H356" s="34"/>
      <c r="I356" s="39">
        <f t="shared" si="8"/>
        <v>355</v>
      </c>
      <c r="J356" s="39">
        <v>790.12</v>
      </c>
      <c r="K356" s="39">
        <v>141.845</v>
      </c>
      <c r="L356" s="39">
        <v>108.572</v>
      </c>
      <c r="M356" s="39">
        <v>171.75700000000001</v>
      </c>
      <c r="N356" s="39">
        <v>66.037999999999997</v>
      </c>
      <c r="O356" s="39">
        <v>175.09</v>
      </c>
    </row>
    <row r="357" spans="1:15" ht="15.75" customHeight="1" x14ac:dyDescent="0.15">
      <c r="A357" s="39">
        <f t="shared" si="9"/>
        <v>356</v>
      </c>
      <c r="B357" s="39">
        <v>2291.9209999999998</v>
      </c>
      <c r="C357" s="39">
        <v>136.34899999999999</v>
      </c>
      <c r="D357" s="39">
        <v>15.941000000000001</v>
      </c>
      <c r="E357" s="39">
        <v>223</v>
      </c>
      <c r="F357" s="39">
        <v>-8.5559999999999992</v>
      </c>
      <c r="G357" s="39">
        <v>510.14</v>
      </c>
      <c r="H357" s="34"/>
      <c r="I357" s="39">
        <f t="shared" si="8"/>
        <v>356</v>
      </c>
      <c r="J357" s="39">
        <v>355.55399999999997</v>
      </c>
      <c r="K357" s="39">
        <v>125.667</v>
      </c>
      <c r="L357" s="39">
        <v>96</v>
      </c>
      <c r="M357" s="39">
        <v>176</v>
      </c>
      <c r="N357" s="39">
        <v>-90</v>
      </c>
      <c r="O357" s="39">
        <v>75.555000000000007</v>
      </c>
    </row>
    <row r="358" spans="1:15" ht="15.75" customHeight="1" x14ac:dyDescent="0.15">
      <c r="A358" s="39">
        <f t="shared" si="9"/>
        <v>357</v>
      </c>
      <c r="B358" s="39">
        <v>2331.7800000000002</v>
      </c>
      <c r="C358" s="39">
        <v>119.129</v>
      </c>
      <c r="D358" s="39">
        <v>24.009</v>
      </c>
      <c r="E358" s="39">
        <v>187.828</v>
      </c>
      <c r="F358" s="39">
        <v>14.516999999999999</v>
      </c>
      <c r="G358" s="39">
        <v>516.48800000000006</v>
      </c>
      <c r="H358" s="34"/>
      <c r="I358" s="39">
        <f t="shared" si="8"/>
        <v>357</v>
      </c>
      <c r="J358" s="39">
        <v>553.08399999999995</v>
      </c>
      <c r="K358" s="39">
        <v>153.08799999999999</v>
      </c>
      <c r="L358" s="39">
        <v>90.977000000000004</v>
      </c>
      <c r="M358" s="39">
        <v>182</v>
      </c>
      <c r="N358" s="39">
        <v>-36.027000000000001</v>
      </c>
      <c r="O358" s="39">
        <v>120.902</v>
      </c>
    </row>
    <row r="359" spans="1:15" ht="15.75" customHeight="1" x14ac:dyDescent="0.15">
      <c r="A359" s="39">
        <f t="shared" si="9"/>
        <v>358</v>
      </c>
      <c r="B359" s="39">
        <v>956.62800000000004</v>
      </c>
      <c r="C359" s="39">
        <v>91.546999999999997</v>
      </c>
      <c r="D359" s="39">
        <v>24.596</v>
      </c>
      <c r="E359" s="39">
        <v>198.785</v>
      </c>
      <c r="F359" s="39">
        <v>-14.930999999999999</v>
      </c>
      <c r="G359" s="39">
        <v>207.91300000000001</v>
      </c>
      <c r="H359" s="34"/>
      <c r="I359" s="39">
        <f t="shared" si="8"/>
        <v>358</v>
      </c>
      <c r="J359" s="39">
        <v>632.096</v>
      </c>
      <c r="K359" s="39">
        <v>142.98699999999999</v>
      </c>
      <c r="L359" s="39">
        <v>94.516000000000005</v>
      </c>
      <c r="M359" s="39">
        <v>173.48400000000001</v>
      </c>
      <c r="N359" s="39">
        <v>88.152000000000001</v>
      </c>
      <c r="O359" s="39">
        <v>137.84899999999999</v>
      </c>
    </row>
    <row r="360" spans="1:15" ht="15.75" customHeight="1" x14ac:dyDescent="0.15">
      <c r="A360" s="39">
        <f t="shared" si="9"/>
        <v>359</v>
      </c>
      <c r="B360" s="39">
        <v>2112.5529999999999</v>
      </c>
      <c r="C360" s="39">
        <v>133.078</v>
      </c>
      <c r="D360" s="39">
        <v>77.748000000000005</v>
      </c>
      <c r="E360" s="39">
        <v>215.99700000000001</v>
      </c>
      <c r="F360" s="39">
        <v>-21.902999999999999</v>
      </c>
      <c r="G360" s="39">
        <v>466.72500000000002</v>
      </c>
      <c r="H360" s="34"/>
      <c r="I360" s="39">
        <f t="shared" si="8"/>
        <v>359</v>
      </c>
      <c r="J360" s="39">
        <v>395.06</v>
      </c>
      <c r="K360" s="39">
        <v>151.9</v>
      </c>
      <c r="L360" s="39">
        <v>116</v>
      </c>
      <c r="M360" s="39">
        <v>202</v>
      </c>
      <c r="N360" s="39">
        <v>-90</v>
      </c>
      <c r="O360" s="39">
        <v>84.444000000000003</v>
      </c>
    </row>
    <row r="361" spans="1:15" ht="15.75" customHeight="1" x14ac:dyDescent="0.15">
      <c r="A361" s="39">
        <f t="shared" si="9"/>
        <v>360</v>
      </c>
      <c r="B361" s="39">
        <v>2112.5529999999999</v>
      </c>
      <c r="C361" s="39">
        <v>146.518</v>
      </c>
      <c r="D361" s="39">
        <v>45.042000000000002</v>
      </c>
      <c r="E361" s="39">
        <v>207.91900000000001</v>
      </c>
      <c r="F361" s="39">
        <v>-12.057</v>
      </c>
      <c r="G361" s="39">
        <v>470.19200000000001</v>
      </c>
      <c r="H361" s="34"/>
      <c r="I361" s="39">
        <f t="shared" si="8"/>
        <v>360</v>
      </c>
      <c r="J361" s="39">
        <v>711.10799999999995</v>
      </c>
      <c r="K361" s="39">
        <v>202.32300000000001</v>
      </c>
      <c r="L361" s="39">
        <v>158.80000000000001</v>
      </c>
      <c r="M361" s="39">
        <v>243.77600000000001</v>
      </c>
      <c r="N361" s="39">
        <v>-64.885000000000005</v>
      </c>
      <c r="O361" s="39">
        <v>157.072</v>
      </c>
    </row>
    <row r="362" spans="1:15" ht="15.75" customHeight="1" x14ac:dyDescent="0.15">
      <c r="A362" s="39">
        <f t="shared" si="9"/>
        <v>361</v>
      </c>
      <c r="B362" s="39">
        <v>1355.223</v>
      </c>
      <c r="C362" s="39">
        <v>124.995</v>
      </c>
      <c r="D362" s="39">
        <v>77.984999999999999</v>
      </c>
      <c r="E362" s="39">
        <v>215.642</v>
      </c>
      <c r="F362" s="39">
        <v>-1.71</v>
      </c>
      <c r="G362" s="39">
        <v>299.24</v>
      </c>
      <c r="H362" s="34"/>
      <c r="I362" s="39">
        <f t="shared" si="8"/>
        <v>361</v>
      </c>
      <c r="J362" s="39">
        <v>651.84900000000005</v>
      </c>
      <c r="K362" s="39">
        <v>196.63399999999999</v>
      </c>
      <c r="L362" s="39">
        <v>133.82599999999999</v>
      </c>
      <c r="M362" s="39">
        <v>250.14099999999999</v>
      </c>
      <c r="N362" s="39">
        <v>-56.31</v>
      </c>
      <c r="O362" s="39">
        <v>144.22200000000001</v>
      </c>
    </row>
    <row r="363" spans="1:15" ht="15.75" customHeight="1" x14ac:dyDescent="0.15">
      <c r="A363" s="39">
        <f t="shared" si="9"/>
        <v>362</v>
      </c>
      <c r="B363" s="39">
        <v>1415.0119999999999</v>
      </c>
      <c r="C363" s="39">
        <v>179.68700000000001</v>
      </c>
      <c r="D363" s="39">
        <v>110.77500000000001</v>
      </c>
      <c r="E363" s="39">
        <v>238.41200000000001</v>
      </c>
      <c r="F363" s="39">
        <v>-62.7</v>
      </c>
      <c r="G363" s="39">
        <v>311.47699999999998</v>
      </c>
      <c r="H363" s="34"/>
      <c r="I363" s="39">
        <f t="shared" si="8"/>
        <v>362</v>
      </c>
      <c r="J363" s="39">
        <v>750.61400000000003</v>
      </c>
      <c r="K363" s="39">
        <v>159.12299999999999</v>
      </c>
      <c r="L363" s="39">
        <v>107.706</v>
      </c>
      <c r="M363" s="39">
        <v>240.001</v>
      </c>
      <c r="N363" s="39">
        <v>32.829000000000001</v>
      </c>
      <c r="O363" s="39">
        <v>163.96299999999999</v>
      </c>
    </row>
    <row r="364" spans="1:15" ht="15.75" customHeight="1" x14ac:dyDescent="0.15">
      <c r="A364" s="39">
        <f t="shared" si="9"/>
        <v>363</v>
      </c>
      <c r="B364" s="39">
        <v>1195.7850000000001</v>
      </c>
      <c r="C364" s="39">
        <v>149.482</v>
      </c>
      <c r="D364" s="39">
        <v>66.417000000000002</v>
      </c>
      <c r="E364" s="39">
        <v>200.90199999999999</v>
      </c>
      <c r="F364" s="39">
        <v>-48.447000000000003</v>
      </c>
      <c r="G364" s="39">
        <v>262.483</v>
      </c>
      <c r="H364" s="34"/>
      <c r="I364" s="39">
        <f t="shared" si="8"/>
        <v>363</v>
      </c>
      <c r="J364" s="39">
        <v>711.10799999999995</v>
      </c>
      <c r="K364" s="39">
        <v>144.58000000000001</v>
      </c>
      <c r="L364" s="39">
        <v>95</v>
      </c>
      <c r="M364" s="39">
        <v>207.16</v>
      </c>
      <c r="N364" s="39">
        <v>-36.869999999999997</v>
      </c>
      <c r="O364" s="39">
        <v>155.55500000000001</v>
      </c>
    </row>
    <row r="365" spans="1:15" ht="15.75" customHeight="1" x14ac:dyDescent="0.15">
      <c r="A365" s="39">
        <f t="shared" si="9"/>
        <v>364</v>
      </c>
      <c r="B365" s="39">
        <v>1494.731</v>
      </c>
      <c r="C365" s="39">
        <v>117.133</v>
      </c>
      <c r="D365" s="39">
        <v>44</v>
      </c>
      <c r="E365" s="39">
        <v>196</v>
      </c>
      <c r="F365" s="39">
        <v>0</v>
      </c>
      <c r="G365" s="39">
        <v>330.35599999999999</v>
      </c>
      <c r="H365" s="34"/>
      <c r="I365" s="39">
        <f t="shared" si="8"/>
        <v>364</v>
      </c>
      <c r="J365" s="39">
        <v>632.096</v>
      </c>
      <c r="K365" s="39">
        <v>123.25</v>
      </c>
      <c r="L365" s="39">
        <v>33</v>
      </c>
      <c r="M365" s="39">
        <v>243</v>
      </c>
      <c r="N365" s="39">
        <v>0</v>
      </c>
      <c r="O365" s="39">
        <v>137.77699999999999</v>
      </c>
    </row>
    <row r="366" spans="1:15" ht="15.75" customHeight="1" x14ac:dyDescent="0.15">
      <c r="A366" s="39">
        <f t="shared" si="9"/>
        <v>365</v>
      </c>
      <c r="B366" s="39">
        <v>2032.8340000000001</v>
      </c>
      <c r="C366" s="39">
        <v>188.72300000000001</v>
      </c>
      <c r="D366" s="39">
        <v>134.35599999999999</v>
      </c>
      <c r="E366" s="39">
        <v>218.57400000000001</v>
      </c>
      <c r="F366" s="39">
        <v>-5.6539999999999999</v>
      </c>
      <c r="G366" s="39">
        <v>453.096</v>
      </c>
      <c r="H366" s="34"/>
      <c r="I366" s="39">
        <f t="shared" si="8"/>
        <v>365</v>
      </c>
      <c r="J366" s="39">
        <v>592.59</v>
      </c>
      <c r="K366" s="39">
        <v>201.86699999999999</v>
      </c>
      <c r="L366" s="39">
        <v>154</v>
      </c>
      <c r="M366" s="39">
        <v>254</v>
      </c>
      <c r="N366" s="39">
        <v>90</v>
      </c>
      <c r="O366" s="39">
        <v>128.88900000000001</v>
      </c>
    </row>
    <row r="367" spans="1:15" ht="15.75" customHeight="1" x14ac:dyDescent="0.15">
      <c r="A367" s="39">
        <f t="shared" si="9"/>
        <v>366</v>
      </c>
      <c r="B367" s="39">
        <v>2351.71</v>
      </c>
      <c r="C367" s="39">
        <v>185.386</v>
      </c>
      <c r="D367" s="39">
        <v>144.30799999999999</v>
      </c>
      <c r="E367" s="39">
        <v>209.65799999999999</v>
      </c>
      <c r="F367" s="39">
        <v>-0.97899999999999998</v>
      </c>
      <c r="G367" s="39">
        <v>522.39599999999996</v>
      </c>
      <c r="H367" s="34"/>
      <c r="I367" s="39">
        <f t="shared" si="8"/>
        <v>366</v>
      </c>
      <c r="J367" s="39">
        <v>592.59</v>
      </c>
      <c r="K367" s="39">
        <v>143.9</v>
      </c>
      <c r="L367" s="39">
        <v>103</v>
      </c>
      <c r="M367" s="39">
        <v>195</v>
      </c>
      <c r="N367" s="39">
        <v>0</v>
      </c>
      <c r="O367" s="39">
        <v>128.88900000000001</v>
      </c>
    </row>
    <row r="368" spans="1:15" ht="15.75" customHeight="1" x14ac:dyDescent="0.15">
      <c r="A368" s="39">
        <f t="shared" si="9"/>
        <v>367</v>
      </c>
      <c r="B368" s="39">
        <v>2052.7640000000001</v>
      </c>
      <c r="C368" s="39">
        <v>142.57</v>
      </c>
      <c r="D368" s="39">
        <v>54.118000000000002</v>
      </c>
      <c r="E368" s="39">
        <v>223.23500000000001</v>
      </c>
      <c r="F368" s="39">
        <v>-1.123</v>
      </c>
      <c r="G368" s="39">
        <v>455.44400000000002</v>
      </c>
      <c r="H368" s="34"/>
      <c r="I368" s="39">
        <f t="shared" si="8"/>
        <v>367</v>
      </c>
      <c r="J368" s="39">
        <v>829.62599999999998</v>
      </c>
      <c r="K368" s="39">
        <v>202.97200000000001</v>
      </c>
      <c r="L368" s="39">
        <v>73</v>
      </c>
      <c r="M368" s="39">
        <v>255</v>
      </c>
      <c r="N368" s="39">
        <v>1.397</v>
      </c>
      <c r="O368" s="39">
        <v>182.27600000000001</v>
      </c>
    </row>
    <row r="369" spans="1:15" ht="15.75" customHeight="1" x14ac:dyDescent="0.15">
      <c r="A369" s="39">
        <f t="shared" si="9"/>
        <v>368</v>
      </c>
      <c r="B369" s="39">
        <v>1833.537</v>
      </c>
      <c r="C369" s="39">
        <v>119.581</v>
      </c>
      <c r="D369" s="39">
        <v>30.027999999999999</v>
      </c>
      <c r="E369" s="39">
        <v>228</v>
      </c>
      <c r="F369" s="39">
        <v>-15.255000000000001</v>
      </c>
      <c r="G369" s="39">
        <v>407.20400000000001</v>
      </c>
      <c r="H369" s="34"/>
      <c r="I369" s="39">
        <f t="shared" si="8"/>
        <v>368</v>
      </c>
      <c r="J369" s="39">
        <v>375.30700000000002</v>
      </c>
      <c r="K369" s="39">
        <v>194.73699999999999</v>
      </c>
      <c r="L369" s="39">
        <v>142</v>
      </c>
      <c r="M369" s="39">
        <v>243</v>
      </c>
      <c r="N369" s="39">
        <v>90</v>
      </c>
      <c r="O369" s="39">
        <v>80</v>
      </c>
    </row>
    <row r="370" spans="1:15" ht="15.75" customHeight="1" x14ac:dyDescent="0.15">
      <c r="A370" s="39">
        <f t="shared" si="9"/>
        <v>369</v>
      </c>
      <c r="B370" s="39">
        <v>2052.7640000000001</v>
      </c>
      <c r="C370" s="39">
        <v>126.53400000000001</v>
      </c>
      <c r="D370" s="39">
        <v>35.792999999999999</v>
      </c>
      <c r="E370" s="39">
        <v>227.06299999999999</v>
      </c>
      <c r="F370" s="39">
        <v>-17.722999999999999</v>
      </c>
      <c r="G370" s="39">
        <v>454.61099999999999</v>
      </c>
      <c r="H370" s="34"/>
      <c r="I370" s="39">
        <f t="shared" si="8"/>
        <v>369</v>
      </c>
      <c r="J370" s="39">
        <v>355.55399999999997</v>
      </c>
      <c r="K370" s="39">
        <v>183.40799999999999</v>
      </c>
      <c r="L370" s="39">
        <v>120</v>
      </c>
      <c r="M370" s="39">
        <v>221.58799999999999</v>
      </c>
      <c r="N370" s="39">
        <v>86.634</v>
      </c>
      <c r="O370" s="39">
        <v>75.686000000000007</v>
      </c>
    </row>
    <row r="371" spans="1:15" ht="15.75" customHeight="1" x14ac:dyDescent="0.15">
      <c r="A371" s="39">
        <f t="shared" si="9"/>
        <v>370</v>
      </c>
      <c r="B371" s="39">
        <v>1474.8009999999999</v>
      </c>
      <c r="C371" s="39">
        <v>113.753</v>
      </c>
      <c r="D371" s="39">
        <v>37.679000000000002</v>
      </c>
      <c r="E371" s="39">
        <v>221.643</v>
      </c>
      <c r="F371" s="39">
        <v>53.914999999999999</v>
      </c>
      <c r="G371" s="39">
        <v>325.923</v>
      </c>
      <c r="H371" s="34"/>
      <c r="I371" s="39">
        <f t="shared" si="8"/>
        <v>370</v>
      </c>
      <c r="J371" s="39">
        <v>1007.402</v>
      </c>
      <c r="K371" s="39">
        <v>194.041</v>
      </c>
      <c r="L371" s="39">
        <v>101.2</v>
      </c>
      <c r="M371" s="39">
        <v>248</v>
      </c>
      <c r="N371" s="39">
        <v>63.947000000000003</v>
      </c>
      <c r="O371" s="39">
        <v>222.62100000000001</v>
      </c>
    </row>
    <row r="372" spans="1:15" ht="15.75" customHeight="1" x14ac:dyDescent="0.15">
      <c r="A372" s="39">
        <f t="shared" si="9"/>
        <v>371</v>
      </c>
      <c r="B372" s="39">
        <v>1534.5909999999999</v>
      </c>
      <c r="C372" s="39">
        <v>175.773</v>
      </c>
      <c r="D372" s="39">
        <v>121.63200000000001</v>
      </c>
      <c r="E372" s="39">
        <v>234</v>
      </c>
      <c r="F372" s="39">
        <v>-4.5140000000000002</v>
      </c>
      <c r="G372" s="39">
        <v>340.34100000000001</v>
      </c>
      <c r="H372" s="34"/>
      <c r="I372" s="39">
        <f t="shared" si="8"/>
        <v>371</v>
      </c>
      <c r="J372" s="39">
        <v>414.81299999999999</v>
      </c>
      <c r="K372" s="39">
        <v>155.19</v>
      </c>
      <c r="L372" s="39">
        <v>106</v>
      </c>
      <c r="M372" s="39">
        <v>222</v>
      </c>
      <c r="N372" s="39">
        <v>0</v>
      </c>
      <c r="O372" s="39">
        <v>88.888999999999996</v>
      </c>
    </row>
    <row r="373" spans="1:15" ht="15.75" customHeight="1" x14ac:dyDescent="0.15">
      <c r="A373" s="39">
        <f t="shared" si="9"/>
        <v>372</v>
      </c>
      <c r="B373" s="39">
        <v>936.69799999999998</v>
      </c>
      <c r="C373" s="39">
        <v>123.246</v>
      </c>
      <c r="D373" s="39">
        <v>30.989000000000001</v>
      </c>
      <c r="E373" s="39">
        <v>203</v>
      </c>
      <c r="F373" s="39">
        <v>52.883000000000003</v>
      </c>
      <c r="G373" s="39">
        <v>207.14400000000001</v>
      </c>
      <c r="H373" s="34"/>
      <c r="I373" s="39">
        <f t="shared" ref="I373:I436" si="10">I372+1</f>
        <v>372</v>
      </c>
      <c r="J373" s="39">
        <v>572.83699999999999</v>
      </c>
      <c r="K373" s="39">
        <v>176.172</v>
      </c>
      <c r="L373" s="39">
        <v>110</v>
      </c>
      <c r="M373" s="39">
        <v>236.714</v>
      </c>
      <c r="N373" s="39">
        <v>59.744</v>
      </c>
      <c r="O373" s="39">
        <v>123.488</v>
      </c>
    </row>
    <row r="374" spans="1:15" ht="15.75" customHeight="1" x14ac:dyDescent="0.15">
      <c r="A374" s="39">
        <f t="shared" si="9"/>
        <v>373</v>
      </c>
      <c r="B374" s="39">
        <v>1395.0820000000001</v>
      </c>
      <c r="C374" s="39">
        <v>195.77500000000001</v>
      </c>
      <c r="D374" s="39">
        <v>169</v>
      </c>
      <c r="E374" s="39">
        <v>211.04300000000001</v>
      </c>
      <c r="F374" s="39">
        <v>43.831000000000003</v>
      </c>
      <c r="G374" s="39">
        <v>309.423</v>
      </c>
      <c r="H374" s="34"/>
      <c r="I374" s="39">
        <f t="shared" si="10"/>
        <v>373</v>
      </c>
      <c r="J374" s="39">
        <v>671.60199999999998</v>
      </c>
      <c r="K374" s="39">
        <v>167.16800000000001</v>
      </c>
      <c r="L374" s="39">
        <v>139</v>
      </c>
      <c r="M374" s="39">
        <v>196.155</v>
      </c>
      <c r="N374" s="39">
        <v>45</v>
      </c>
      <c r="O374" s="39">
        <v>144.56399999999999</v>
      </c>
    </row>
    <row r="375" spans="1:15" ht="15.75" customHeight="1" x14ac:dyDescent="0.15">
      <c r="A375" s="39">
        <f t="shared" si="9"/>
        <v>374</v>
      </c>
      <c r="B375" s="39">
        <v>1155.925</v>
      </c>
      <c r="C375" s="39">
        <v>126.22799999999999</v>
      </c>
      <c r="D375" s="39">
        <v>40.14</v>
      </c>
      <c r="E375" s="39">
        <v>222.596</v>
      </c>
      <c r="F375" s="39">
        <v>-2.0099999999999998</v>
      </c>
      <c r="G375" s="39">
        <v>254.62</v>
      </c>
      <c r="H375" s="34"/>
      <c r="I375" s="39">
        <f t="shared" si="10"/>
        <v>374</v>
      </c>
      <c r="J375" s="39">
        <v>1027.155</v>
      </c>
      <c r="K375" s="39">
        <v>155.64599999999999</v>
      </c>
      <c r="L375" s="39">
        <v>75.078000000000003</v>
      </c>
      <c r="M375" s="39">
        <v>203.255</v>
      </c>
      <c r="N375" s="39">
        <v>82.185000000000002</v>
      </c>
      <c r="O375" s="39">
        <v>228.791</v>
      </c>
    </row>
    <row r="376" spans="1:15" ht="15.75" customHeight="1" x14ac:dyDescent="0.15">
      <c r="A376" s="39">
        <f t="shared" si="9"/>
        <v>375</v>
      </c>
      <c r="B376" s="39">
        <v>1175.855</v>
      </c>
      <c r="C376" s="39">
        <v>110.009</v>
      </c>
      <c r="D376" s="39">
        <v>51.329000000000001</v>
      </c>
      <c r="E376" s="39">
        <v>219.12100000000001</v>
      </c>
      <c r="F376" s="39">
        <v>50.572000000000003</v>
      </c>
      <c r="G376" s="39">
        <v>260.08</v>
      </c>
      <c r="H376" s="34"/>
      <c r="I376" s="39">
        <f t="shared" si="10"/>
        <v>375</v>
      </c>
      <c r="J376" s="39">
        <v>651.84900000000005</v>
      </c>
      <c r="K376" s="39">
        <v>149.876</v>
      </c>
      <c r="L376" s="39">
        <v>111.117</v>
      </c>
      <c r="M376" s="39">
        <v>199.715</v>
      </c>
      <c r="N376" s="39">
        <v>-55.305</v>
      </c>
      <c r="O376" s="39">
        <v>140.54499999999999</v>
      </c>
    </row>
    <row r="377" spans="1:15" ht="15.75" customHeight="1" x14ac:dyDescent="0.15">
      <c r="A377" s="39">
        <f t="shared" si="9"/>
        <v>376</v>
      </c>
      <c r="B377" s="39">
        <v>2252.0610000000001</v>
      </c>
      <c r="C377" s="39">
        <v>145.494</v>
      </c>
      <c r="D377" s="39">
        <v>51.792999999999999</v>
      </c>
      <c r="E377" s="39">
        <v>208.04300000000001</v>
      </c>
      <c r="F377" s="39">
        <v>-10.305</v>
      </c>
      <c r="G377" s="39">
        <v>499.12099999999998</v>
      </c>
      <c r="H377" s="34"/>
      <c r="I377" s="39">
        <f t="shared" si="10"/>
        <v>376</v>
      </c>
      <c r="J377" s="39">
        <v>395.06</v>
      </c>
      <c r="K377" s="39">
        <v>202.64599999999999</v>
      </c>
      <c r="L377" s="39">
        <v>165.82300000000001</v>
      </c>
      <c r="M377" s="39">
        <v>237</v>
      </c>
      <c r="N377" s="39">
        <v>34.509</v>
      </c>
      <c r="O377" s="39">
        <v>86.295000000000002</v>
      </c>
    </row>
    <row r="378" spans="1:15" ht="15.75" customHeight="1" x14ac:dyDescent="0.15">
      <c r="A378" s="39">
        <f t="shared" si="9"/>
        <v>377</v>
      </c>
      <c r="B378" s="39">
        <v>2192.2719999999999</v>
      </c>
      <c r="C378" s="39">
        <v>137.85400000000001</v>
      </c>
      <c r="D378" s="39">
        <v>45.600999999999999</v>
      </c>
      <c r="E378" s="39">
        <v>205.40100000000001</v>
      </c>
      <c r="F378" s="39">
        <v>-28.443000000000001</v>
      </c>
      <c r="G378" s="39">
        <v>487.404</v>
      </c>
      <c r="H378" s="34"/>
      <c r="I378" s="39">
        <f t="shared" si="10"/>
        <v>377</v>
      </c>
      <c r="J378" s="39">
        <v>533.33100000000002</v>
      </c>
      <c r="K378" s="39">
        <v>157.43600000000001</v>
      </c>
      <c r="L378" s="39">
        <v>131.536</v>
      </c>
      <c r="M378" s="39">
        <v>183.62100000000001</v>
      </c>
      <c r="N378" s="39">
        <v>52.695999999999998</v>
      </c>
      <c r="O378" s="39">
        <v>117.336</v>
      </c>
    </row>
    <row r="379" spans="1:15" ht="15.75" customHeight="1" x14ac:dyDescent="0.15">
      <c r="A379" s="39">
        <f t="shared" si="9"/>
        <v>378</v>
      </c>
      <c r="B379" s="39">
        <v>1694.029</v>
      </c>
      <c r="C379" s="39">
        <v>74.168000000000006</v>
      </c>
      <c r="D379" s="39">
        <v>26</v>
      </c>
      <c r="E379" s="39">
        <v>179.143</v>
      </c>
      <c r="F379" s="39">
        <v>-0.68200000000000005</v>
      </c>
      <c r="G379" s="39">
        <v>375.02600000000001</v>
      </c>
      <c r="H379" s="34"/>
      <c r="I379" s="39">
        <f t="shared" si="10"/>
        <v>378</v>
      </c>
      <c r="J379" s="39">
        <v>434.56599999999997</v>
      </c>
      <c r="K379" s="39">
        <v>178.59700000000001</v>
      </c>
      <c r="L379" s="39">
        <v>150.327</v>
      </c>
      <c r="M379" s="39">
        <v>204.27699999999999</v>
      </c>
      <c r="N379" s="39">
        <v>-62.241</v>
      </c>
      <c r="O379" s="39">
        <v>95.426000000000002</v>
      </c>
    </row>
    <row r="380" spans="1:15" ht="15.75" customHeight="1" x14ac:dyDescent="0.15">
      <c r="A380" s="39">
        <f t="shared" si="9"/>
        <v>379</v>
      </c>
      <c r="B380" s="39">
        <v>1215.7149999999999</v>
      </c>
      <c r="C380" s="39">
        <v>129.01900000000001</v>
      </c>
      <c r="D380" s="39">
        <v>51.466999999999999</v>
      </c>
      <c r="E380" s="39">
        <v>184.333</v>
      </c>
      <c r="F380" s="39">
        <v>91.909000000000006</v>
      </c>
      <c r="G380" s="39">
        <v>268.005</v>
      </c>
      <c r="H380" s="34"/>
      <c r="I380" s="39">
        <f t="shared" si="10"/>
        <v>379</v>
      </c>
      <c r="J380" s="39">
        <v>632.096</v>
      </c>
      <c r="K380" s="39">
        <v>166.178</v>
      </c>
      <c r="L380" s="39">
        <v>112.985</v>
      </c>
      <c r="M380" s="39">
        <v>200.852</v>
      </c>
      <c r="N380" s="39">
        <v>58.392000000000003</v>
      </c>
      <c r="O380" s="39">
        <v>135.68299999999999</v>
      </c>
    </row>
    <row r="381" spans="1:15" ht="15.75" customHeight="1" x14ac:dyDescent="0.15">
      <c r="A381" s="39">
        <f t="shared" si="9"/>
        <v>380</v>
      </c>
      <c r="B381" s="39">
        <v>1395.0820000000001</v>
      </c>
      <c r="C381" s="39">
        <v>170.05699999999999</v>
      </c>
      <c r="D381" s="39">
        <v>74</v>
      </c>
      <c r="E381" s="39">
        <v>219</v>
      </c>
      <c r="F381" s="39">
        <v>90</v>
      </c>
      <c r="G381" s="39">
        <v>308.03500000000003</v>
      </c>
      <c r="H381" s="34"/>
      <c r="I381" s="39">
        <f t="shared" si="10"/>
        <v>380</v>
      </c>
      <c r="J381" s="39">
        <v>671.60199999999998</v>
      </c>
      <c r="K381" s="39">
        <v>135.82599999999999</v>
      </c>
      <c r="L381" s="39">
        <v>99.093999999999994</v>
      </c>
      <c r="M381" s="39">
        <v>175.81800000000001</v>
      </c>
      <c r="N381" s="39">
        <v>38.927999999999997</v>
      </c>
      <c r="O381" s="39">
        <v>148.54</v>
      </c>
    </row>
    <row r="382" spans="1:15" ht="15.75" customHeight="1" x14ac:dyDescent="0.15">
      <c r="A382" s="39">
        <f t="shared" si="9"/>
        <v>381</v>
      </c>
      <c r="B382" s="39">
        <v>956.62800000000004</v>
      </c>
      <c r="C382" s="39">
        <v>125.57299999999999</v>
      </c>
      <c r="D382" s="39">
        <v>96.391000000000005</v>
      </c>
      <c r="E382" s="39">
        <v>185.11</v>
      </c>
      <c r="F382" s="39">
        <v>8.6530000000000005</v>
      </c>
      <c r="G382" s="39">
        <v>207.721</v>
      </c>
      <c r="H382" s="34"/>
      <c r="I382" s="39">
        <f t="shared" si="10"/>
        <v>381</v>
      </c>
      <c r="J382" s="39">
        <v>1046.9079999999999</v>
      </c>
      <c r="K382" s="39">
        <v>147.06200000000001</v>
      </c>
      <c r="L382" s="39">
        <v>96.230999999999995</v>
      </c>
      <c r="M382" s="39">
        <v>205.40199999999999</v>
      </c>
      <c r="N382" s="39">
        <v>21.594999999999999</v>
      </c>
      <c r="O382" s="39">
        <v>229.43799999999999</v>
      </c>
    </row>
    <row r="383" spans="1:15" ht="15.75" customHeight="1" x14ac:dyDescent="0.15">
      <c r="A383" s="39">
        <f t="shared" si="9"/>
        <v>382</v>
      </c>
      <c r="B383" s="39">
        <v>1315.3630000000001</v>
      </c>
      <c r="C383" s="39">
        <v>140.274</v>
      </c>
      <c r="D383" s="39">
        <v>62.408000000000001</v>
      </c>
      <c r="E383" s="39">
        <v>226.76300000000001</v>
      </c>
      <c r="F383" s="39">
        <v>141.892</v>
      </c>
      <c r="G383" s="39">
        <v>289.35300000000001</v>
      </c>
      <c r="H383" s="34"/>
      <c r="I383" s="39">
        <f t="shared" si="10"/>
        <v>382</v>
      </c>
      <c r="J383" s="39">
        <v>474.072</v>
      </c>
      <c r="K383" s="39">
        <v>161.31299999999999</v>
      </c>
      <c r="L383" s="39">
        <v>81.825999999999993</v>
      </c>
      <c r="M383" s="39">
        <v>195.261</v>
      </c>
      <c r="N383" s="39">
        <v>-82.569000000000003</v>
      </c>
      <c r="O383" s="39">
        <v>103.08799999999999</v>
      </c>
    </row>
    <row r="384" spans="1:15" ht="15.75" customHeight="1" x14ac:dyDescent="0.15">
      <c r="A384" s="39">
        <f t="shared" si="9"/>
        <v>383</v>
      </c>
      <c r="B384" s="39">
        <v>1793.6769999999999</v>
      </c>
      <c r="C384" s="39">
        <v>99.710999999999999</v>
      </c>
      <c r="D384" s="39">
        <v>40</v>
      </c>
      <c r="E384" s="39">
        <v>205</v>
      </c>
      <c r="F384" s="39">
        <v>0</v>
      </c>
      <c r="G384" s="39">
        <v>397.32</v>
      </c>
      <c r="H384" s="34"/>
      <c r="I384" s="39">
        <f t="shared" si="10"/>
        <v>383</v>
      </c>
      <c r="J384" s="39">
        <v>790.12</v>
      </c>
      <c r="K384" s="39">
        <v>152.285</v>
      </c>
      <c r="L384" s="39">
        <v>98.13</v>
      </c>
      <c r="M384" s="39">
        <v>205.148</v>
      </c>
      <c r="N384" s="39">
        <v>-103.325</v>
      </c>
      <c r="O384" s="39">
        <v>173.56100000000001</v>
      </c>
    </row>
    <row r="385" spans="1:15" ht="15.75" customHeight="1" x14ac:dyDescent="0.15">
      <c r="A385" s="39">
        <f t="shared" si="9"/>
        <v>384</v>
      </c>
      <c r="B385" s="39">
        <v>2172.3420000000001</v>
      </c>
      <c r="C385" s="39">
        <v>128.27799999999999</v>
      </c>
      <c r="D385" s="39">
        <v>27.167000000000002</v>
      </c>
      <c r="E385" s="39">
        <v>211.167</v>
      </c>
      <c r="F385" s="39">
        <v>-1.591</v>
      </c>
      <c r="G385" s="39">
        <v>482.32799999999997</v>
      </c>
      <c r="H385" s="34"/>
      <c r="I385" s="39">
        <f t="shared" si="10"/>
        <v>384</v>
      </c>
      <c r="J385" s="39">
        <v>632.096</v>
      </c>
      <c r="K385" s="39">
        <v>168.648</v>
      </c>
      <c r="L385" s="39">
        <v>118.598</v>
      </c>
      <c r="M385" s="39">
        <v>214.02199999999999</v>
      </c>
      <c r="N385" s="39">
        <v>-47.603000000000002</v>
      </c>
      <c r="O385" s="39">
        <v>138.42099999999999</v>
      </c>
    </row>
    <row r="386" spans="1:15" ht="15.75" customHeight="1" x14ac:dyDescent="0.15">
      <c r="A386" s="39">
        <f t="shared" si="9"/>
        <v>385</v>
      </c>
      <c r="B386" s="39">
        <v>1275.5039999999999</v>
      </c>
      <c r="C386" s="39">
        <v>112.622</v>
      </c>
      <c r="D386" s="39">
        <v>25.332999999999998</v>
      </c>
      <c r="E386" s="39">
        <v>211</v>
      </c>
      <c r="F386" s="39">
        <v>-6.34</v>
      </c>
      <c r="G386" s="39">
        <v>282.98</v>
      </c>
      <c r="H386" s="34"/>
      <c r="I386" s="39">
        <f t="shared" si="10"/>
        <v>385</v>
      </c>
      <c r="J386" s="39">
        <v>750.61400000000003</v>
      </c>
      <c r="K386" s="39">
        <v>140.17400000000001</v>
      </c>
      <c r="L386" s="39">
        <v>108.605</v>
      </c>
      <c r="M386" s="39">
        <v>176.52199999999999</v>
      </c>
      <c r="N386" s="39">
        <v>38.417999999999999</v>
      </c>
      <c r="O386" s="39">
        <v>164.50399999999999</v>
      </c>
    </row>
    <row r="387" spans="1:15" ht="15.75" customHeight="1" x14ac:dyDescent="0.15">
      <c r="A387" s="39">
        <f t="shared" si="9"/>
        <v>386</v>
      </c>
      <c r="B387" s="39">
        <v>1295.434</v>
      </c>
      <c r="C387" s="39">
        <v>108.56</v>
      </c>
      <c r="D387" s="39">
        <v>28.030999999999999</v>
      </c>
      <c r="E387" s="39">
        <v>215.488</v>
      </c>
      <c r="F387" s="39">
        <v>16.440000000000001</v>
      </c>
      <c r="G387" s="39">
        <v>283.92899999999997</v>
      </c>
      <c r="H387" s="34"/>
      <c r="I387" s="39">
        <f t="shared" si="10"/>
        <v>386</v>
      </c>
      <c r="J387" s="39">
        <v>1125.92</v>
      </c>
      <c r="K387" s="39">
        <v>182.654</v>
      </c>
      <c r="L387" s="39">
        <v>124.878</v>
      </c>
      <c r="M387" s="39">
        <v>231.52</v>
      </c>
      <c r="N387" s="39">
        <v>22.931999999999999</v>
      </c>
      <c r="O387" s="39">
        <v>250.94300000000001</v>
      </c>
    </row>
    <row r="388" spans="1:15" ht="15.75" customHeight="1" x14ac:dyDescent="0.15">
      <c r="A388" s="39">
        <f t="shared" si="9"/>
        <v>387</v>
      </c>
      <c r="B388" s="39">
        <v>657.68200000000002</v>
      </c>
      <c r="C388" s="39">
        <v>171.68899999999999</v>
      </c>
      <c r="D388" s="39">
        <v>121.312</v>
      </c>
      <c r="E388" s="39">
        <v>217.625</v>
      </c>
      <c r="F388" s="39">
        <v>86.424000000000007</v>
      </c>
      <c r="G388" s="39">
        <v>143.136</v>
      </c>
      <c r="H388" s="34"/>
      <c r="I388" s="39">
        <f t="shared" si="10"/>
        <v>387</v>
      </c>
      <c r="J388" s="39">
        <v>592.59</v>
      </c>
      <c r="K388" s="39">
        <v>182.27500000000001</v>
      </c>
      <c r="L388" s="39">
        <v>137.52799999999999</v>
      </c>
      <c r="M388" s="39">
        <v>242.66</v>
      </c>
      <c r="N388" s="39">
        <v>114.77500000000001</v>
      </c>
      <c r="O388" s="39">
        <v>127.26900000000001</v>
      </c>
    </row>
    <row r="389" spans="1:15" ht="15.75" customHeight="1" x14ac:dyDescent="0.15">
      <c r="A389" s="39">
        <f t="shared" si="9"/>
        <v>388</v>
      </c>
      <c r="B389" s="39">
        <v>1275.5039999999999</v>
      </c>
      <c r="C389" s="39">
        <v>153.05500000000001</v>
      </c>
      <c r="D389" s="39">
        <v>85.570999999999998</v>
      </c>
      <c r="E389" s="39">
        <v>202.22200000000001</v>
      </c>
      <c r="F389" s="39">
        <v>30.651</v>
      </c>
      <c r="G389" s="39">
        <v>280.22000000000003</v>
      </c>
      <c r="H389" s="34"/>
      <c r="I389" s="39">
        <f t="shared" si="10"/>
        <v>388</v>
      </c>
      <c r="J389" s="39">
        <v>1165.4259999999999</v>
      </c>
      <c r="K389" s="39">
        <v>230.08799999999999</v>
      </c>
      <c r="L389" s="39">
        <v>138</v>
      </c>
      <c r="M389" s="39">
        <v>255</v>
      </c>
      <c r="N389" s="39">
        <v>40.814999999999998</v>
      </c>
      <c r="O389" s="39">
        <v>258.38900000000001</v>
      </c>
    </row>
    <row r="390" spans="1:15" ht="15.75" customHeight="1" x14ac:dyDescent="0.15">
      <c r="A390" s="39">
        <f t="shared" si="9"/>
        <v>389</v>
      </c>
      <c r="B390" s="39">
        <v>1195.7850000000001</v>
      </c>
      <c r="C390" s="39">
        <v>160.18600000000001</v>
      </c>
      <c r="D390" s="39">
        <v>93.305000000000007</v>
      </c>
      <c r="E390" s="39">
        <v>207.017</v>
      </c>
      <c r="F390" s="39">
        <v>-0.97099999999999997</v>
      </c>
      <c r="G390" s="39">
        <v>263.43</v>
      </c>
      <c r="H390" s="34"/>
      <c r="I390" s="39">
        <f t="shared" si="10"/>
        <v>389</v>
      </c>
      <c r="J390" s="39">
        <v>829.62599999999998</v>
      </c>
      <c r="K390" s="39">
        <v>164.87899999999999</v>
      </c>
      <c r="L390" s="39">
        <v>112.32599999999999</v>
      </c>
      <c r="M390" s="39">
        <v>195.90700000000001</v>
      </c>
      <c r="N390" s="39">
        <v>-102.68</v>
      </c>
      <c r="O390" s="39">
        <v>182.22200000000001</v>
      </c>
    </row>
    <row r="391" spans="1:15" ht="15.75" customHeight="1" x14ac:dyDescent="0.15">
      <c r="A391" s="39">
        <f t="shared" si="9"/>
        <v>390</v>
      </c>
      <c r="B391" s="39">
        <v>777.26</v>
      </c>
      <c r="C391" s="39">
        <v>142.191</v>
      </c>
      <c r="D391" s="39">
        <v>83.795000000000002</v>
      </c>
      <c r="E391" s="39">
        <v>195.29599999999999</v>
      </c>
      <c r="F391" s="39">
        <v>61.39</v>
      </c>
      <c r="G391" s="39">
        <v>167.81200000000001</v>
      </c>
      <c r="H391" s="34"/>
      <c r="I391" s="39">
        <f t="shared" si="10"/>
        <v>390</v>
      </c>
      <c r="J391" s="39">
        <v>849.37900000000002</v>
      </c>
      <c r="K391" s="39">
        <v>217.33500000000001</v>
      </c>
      <c r="L391" s="39">
        <v>147.429</v>
      </c>
      <c r="M391" s="39">
        <v>255</v>
      </c>
      <c r="N391" s="39">
        <v>56.689</v>
      </c>
      <c r="O391" s="39">
        <v>186.136</v>
      </c>
    </row>
    <row r="392" spans="1:15" ht="15.75" customHeight="1" x14ac:dyDescent="0.15">
      <c r="A392" s="39">
        <f t="shared" si="9"/>
        <v>391</v>
      </c>
      <c r="B392" s="39">
        <v>2451.3589999999999</v>
      </c>
      <c r="C392" s="39">
        <v>124.303</v>
      </c>
      <c r="D392" s="39">
        <v>25.701000000000001</v>
      </c>
      <c r="E392" s="39">
        <v>207.351</v>
      </c>
      <c r="F392" s="39">
        <v>16.204000000000001</v>
      </c>
      <c r="G392" s="39">
        <v>543.92700000000002</v>
      </c>
      <c r="H392" s="34"/>
      <c r="I392" s="39">
        <f t="shared" si="10"/>
        <v>391</v>
      </c>
      <c r="J392" s="39">
        <v>809.87300000000005</v>
      </c>
      <c r="K392" s="39">
        <v>151.44399999999999</v>
      </c>
      <c r="L392" s="39">
        <v>101.4</v>
      </c>
      <c r="M392" s="39">
        <v>196.85400000000001</v>
      </c>
      <c r="N392" s="39">
        <v>47.045000000000002</v>
      </c>
      <c r="O392" s="39">
        <v>176.10300000000001</v>
      </c>
    </row>
    <row r="393" spans="1:15" ht="15.75" customHeight="1" x14ac:dyDescent="0.15">
      <c r="A393" s="39">
        <f t="shared" si="9"/>
        <v>392</v>
      </c>
      <c r="B393" s="39">
        <v>1893.326</v>
      </c>
      <c r="C393" s="39">
        <v>157.047</v>
      </c>
      <c r="D393" s="39">
        <v>33.191000000000003</v>
      </c>
      <c r="E393" s="39">
        <v>223.745</v>
      </c>
      <c r="F393" s="39">
        <v>4.8650000000000002</v>
      </c>
      <c r="G393" s="39">
        <v>421.15899999999999</v>
      </c>
      <c r="H393" s="34"/>
      <c r="I393" s="39">
        <f t="shared" si="10"/>
        <v>392</v>
      </c>
      <c r="J393" s="39">
        <v>474.072</v>
      </c>
      <c r="K393" s="39">
        <v>129.583</v>
      </c>
      <c r="L393" s="39">
        <v>87</v>
      </c>
      <c r="M393" s="39">
        <v>163</v>
      </c>
      <c r="N393" s="39">
        <v>0</v>
      </c>
      <c r="O393" s="39">
        <v>102.22199999999999</v>
      </c>
    </row>
    <row r="394" spans="1:15" ht="15.75" customHeight="1" x14ac:dyDescent="0.15">
      <c r="A394" s="39">
        <f t="shared" si="9"/>
        <v>393</v>
      </c>
      <c r="B394" s="39">
        <v>1275.5039999999999</v>
      </c>
      <c r="C394" s="39">
        <v>98.620999999999995</v>
      </c>
      <c r="D394" s="39">
        <v>13.19</v>
      </c>
      <c r="E394" s="39">
        <v>223</v>
      </c>
      <c r="F394" s="39">
        <v>84.56</v>
      </c>
      <c r="G394" s="39">
        <v>282.52199999999999</v>
      </c>
      <c r="H394" s="34"/>
      <c r="I394" s="39">
        <f t="shared" si="10"/>
        <v>393</v>
      </c>
      <c r="J394" s="39">
        <v>375.30700000000002</v>
      </c>
      <c r="K394" s="39">
        <v>151.48400000000001</v>
      </c>
      <c r="L394" s="39">
        <v>120.667</v>
      </c>
      <c r="M394" s="39">
        <v>177.78399999999999</v>
      </c>
      <c r="N394" s="39">
        <v>51.843000000000004</v>
      </c>
      <c r="O394" s="39">
        <v>79.131</v>
      </c>
    </row>
    <row r="395" spans="1:15" ht="15.75" customHeight="1" x14ac:dyDescent="0.15">
      <c r="A395" s="39">
        <f t="shared" si="9"/>
        <v>394</v>
      </c>
      <c r="B395" s="39">
        <v>1534.5909999999999</v>
      </c>
      <c r="C395" s="39">
        <v>162.40199999999999</v>
      </c>
      <c r="D395" s="39">
        <v>95.408000000000001</v>
      </c>
      <c r="E395" s="39">
        <v>211.57900000000001</v>
      </c>
      <c r="F395" s="39">
        <v>89.245999999999995</v>
      </c>
      <c r="G395" s="39">
        <v>339.31400000000002</v>
      </c>
      <c r="H395" s="34"/>
      <c r="I395" s="39">
        <f t="shared" si="10"/>
        <v>394</v>
      </c>
      <c r="J395" s="39">
        <v>730.86099999999999</v>
      </c>
      <c r="K395" s="39">
        <v>164.922</v>
      </c>
      <c r="L395" s="39">
        <v>100.47499999999999</v>
      </c>
      <c r="M395" s="39">
        <v>225.11099999999999</v>
      </c>
      <c r="N395" s="39">
        <v>-74.055000000000007</v>
      </c>
      <c r="O395" s="39">
        <v>161.78</v>
      </c>
    </row>
    <row r="396" spans="1:15" ht="15.75" customHeight="1" x14ac:dyDescent="0.15">
      <c r="A396" s="39">
        <f t="shared" si="9"/>
        <v>395</v>
      </c>
      <c r="B396" s="39">
        <v>1634.239</v>
      </c>
      <c r="C396" s="39">
        <v>172.55</v>
      </c>
      <c r="D396" s="39">
        <v>119.86499999999999</v>
      </c>
      <c r="E396" s="39">
        <v>219.04300000000001</v>
      </c>
      <c r="F396" s="39">
        <v>16.428999999999998</v>
      </c>
      <c r="G396" s="39">
        <v>363.036</v>
      </c>
      <c r="H396" s="34"/>
      <c r="I396" s="39">
        <f t="shared" si="10"/>
        <v>395</v>
      </c>
      <c r="J396" s="39">
        <v>730.86099999999999</v>
      </c>
      <c r="K396" s="39">
        <v>234.8</v>
      </c>
      <c r="L396" s="39">
        <v>207.434</v>
      </c>
      <c r="M396" s="39">
        <v>255</v>
      </c>
      <c r="N396" s="39">
        <v>43.877000000000002</v>
      </c>
      <c r="O396" s="39">
        <v>160.30799999999999</v>
      </c>
    </row>
    <row r="397" spans="1:15" ht="15.75" customHeight="1" x14ac:dyDescent="0.15">
      <c r="A397" s="39">
        <f t="shared" si="9"/>
        <v>396</v>
      </c>
      <c r="B397" s="39">
        <v>1474.8009999999999</v>
      </c>
      <c r="C397" s="39">
        <v>127.869</v>
      </c>
      <c r="D397" s="39">
        <v>35.628999999999998</v>
      </c>
      <c r="E397" s="39">
        <v>212.12</v>
      </c>
      <c r="F397" s="39">
        <v>19.178999999999998</v>
      </c>
      <c r="G397" s="39">
        <v>326.137</v>
      </c>
      <c r="H397" s="34"/>
      <c r="I397" s="39">
        <f t="shared" si="10"/>
        <v>396</v>
      </c>
      <c r="J397" s="39">
        <v>671.60199999999998</v>
      </c>
      <c r="K397" s="39">
        <v>160.64699999999999</v>
      </c>
      <c r="L397" s="39">
        <v>117</v>
      </c>
      <c r="M397" s="39">
        <v>226</v>
      </c>
      <c r="N397" s="39">
        <v>0</v>
      </c>
      <c r="O397" s="39">
        <v>146.666</v>
      </c>
    </row>
    <row r="398" spans="1:15" ht="15.75" customHeight="1" x14ac:dyDescent="0.15">
      <c r="A398" s="39">
        <f t="shared" si="9"/>
        <v>397</v>
      </c>
      <c r="B398" s="39">
        <v>1853.4670000000001</v>
      </c>
      <c r="C398" s="39">
        <v>120.268</v>
      </c>
      <c r="D398" s="39">
        <v>25</v>
      </c>
      <c r="E398" s="39">
        <v>222</v>
      </c>
      <c r="F398" s="39">
        <v>-3.1110000000000002</v>
      </c>
      <c r="G398" s="39">
        <v>411.31900000000002</v>
      </c>
      <c r="H398" s="34"/>
      <c r="I398" s="39">
        <f t="shared" si="10"/>
        <v>397</v>
      </c>
      <c r="J398" s="39">
        <v>632.096</v>
      </c>
      <c r="K398" s="39">
        <v>215.911</v>
      </c>
      <c r="L398" s="39">
        <v>174.774</v>
      </c>
      <c r="M398" s="39">
        <v>255</v>
      </c>
      <c r="N398" s="39">
        <v>93.691000000000003</v>
      </c>
      <c r="O398" s="39">
        <v>138.06399999999999</v>
      </c>
    </row>
    <row r="399" spans="1:15" ht="15.75" customHeight="1" x14ac:dyDescent="0.15">
      <c r="A399" s="39">
        <f t="shared" si="9"/>
        <v>398</v>
      </c>
      <c r="B399" s="39">
        <v>2670.5859999999998</v>
      </c>
      <c r="C399" s="39">
        <v>134.66</v>
      </c>
      <c r="D399" s="39">
        <v>20.655999999999999</v>
      </c>
      <c r="E399" s="39">
        <v>213.21100000000001</v>
      </c>
      <c r="F399" s="39">
        <v>11.733000000000001</v>
      </c>
      <c r="G399" s="39">
        <v>592.74099999999999</v>
      </c>
      <c r="H399" s="34"/>
      <c r="I399" s="39">
        <f t="shared" si="10"/>
        <v>398</v>
      </c>
      <c r="J399" s="39">
        <v>513.57799999999997</v>
      </c>
      <c r="K399" s="39">
        <v>181.67599999999999</v>
      </c>
      <c r="L399" s="39">
        <v>101.262</v>
      </c>
      <c r="M399" s="39">
        <v>253.899</v>
      </c>
      <c r="N399" s="39">
        <v>45</v>
      </c>
      <c r="O399" s="39">
        <v>113.137</v>
      </c>
    </row>
    <row r="400" spans="1:15" ht="15.75" customHeight="1" x14ac:dyDescent="0.15">
      <c r="A400" s="39">
        <f t="shared" si="9"/>
        <v>399</v>
      </c>
      <c r="B400" s="39">
        <v>1733.8879999999999</v>
      </c>
      <c r="C400" s="39">
        <v>136.042</v>
      </c>
      <c r="D400" s="39">
        <v>49.901000000000003</v>
      </c>
      <c r="E400" s="39">
        <v>221.13</v>
      </c>
      <c r="F400" s="39">
        <v>8.0359999999999996</v>
      </c>
      <c r="G400" s="39">
        <v>383.226</v>
      </c>
      <c r="H400" s="34"/>
      <c r="I400" s="39">
        <f t="shared" si="10"/>
        <v>399</v>
      </c>
      <c r="J400" s="39">
        <v>612.34299999999996</v>
      </c>
      <c r="K400" s="39">
        <v>119.042</v>
      </c>
      <c r="L400" s="39">
        <v>56.866999999999997</v>
      </c>
      <c r="M400" s="39">
        <v>182</v>
      </c>
      <c r="N400" s="39">
        <v>48.991</v>
      </c>
      <c r="O400" s="39">
        <v>135.464</v>
      </c>
    </row>
    <row r="401" spans="1:15" ht="15.75" customHeight="1" x14ac:dyDescent="0.15">
      <c r="A401" s="39">
        <f t="shared" si="9"/>
        <v>400</v>
      </c>
      <c r="B401" s="39">
        <v>1594.38</v>
      </c>
      <c r="C401" s="39">
        <v>146.93600000000001</v>
      </c>
      <c r="D401" s="39">
        <v>40.688000000000002</v>
      </c>
      <c r="E401" s="39">
        <v>218.95</v>
      </c>
      <c r="F401" s="39">
        <v>66.991</v>
      </c>
      <c r="G401" s="39">
        <v>354.05900000000003</v>
      </c>
      <c r="H401" s="34"/>
      <c r="I401" s="39">
        <f t="shared" si="10"/>
        <v>400</v>
      </c>
      <c r="J401" s="39">
        <v>1204.932</v>
      </c>
      <c r="K401" s="39">
        <v>149.422</v>
      </c>
      <c r="L401" s="39">
        <v>74.519000000000005</v>
      </c>
      <c r="M401" s="39">
        <v>248.523</v>
      </c>
      <c r="N401" s="39">
        <v>-100.56100000000001</v>
      </c>
      <c r="O401" s="39">
        <v>266.74</v>
      </c>
    </row>
    <row r="402" spans="1:15" ht="15.75" customHeight="1" x14ac:dyDescent="0.15">
      <c r="A402" s="39">
        <f t="shared" si="9"/>
        <v>401</v>
      </c>
      <c r="B402" s="39">
        <v>1733.8879999999999</v>
      </c>
      <c r="C402" s="39">
        <v>158.81200000000001</v>
      </c>
      <c r="D402" s="39">
        <v>80.736000000000004</v>
      </c>
      <c r="E402" s="39">
        <v>219.15600000000001</v>
      </c>
      <c r="F402" s="39">
        <v>66.105000000000004</v>
      </c>
      <c r="G402" s="39">
        <v>385.74</v>
      </c>
      <c r="H402" s="34"/>
      <c r="I402" s="39">
        <f t="shared" si="10"/>
        <v>401</v>
      </c>
      <c r="J402" s="39">
        <v>750.61400000000003</v>
      </c>
      <c r="K402" s="39">
        <v>178.71299999999999</v>
      </c>
      <c r="L402" s="39">
        <v>65</v>
      </c>
      <c r="M402" s="39">
        <v>230.13499999999999</v>
      </c>
      <c r="N402" s="39">
        <v>-94.635000000000005</v>
      </c>
      <c r="O402" s="39">
        <v>164.98400000000001</v>
      </c>
    </row>
    <row r="403" spans="1:15" ht="15.75" customHeight="1" x14ac:dyDescent="0.15">
      <c r="A403" s="39">
        <f t="shared" si="9"/>
        <v>402</v>
      </c>
      <c r="B403" s="39">
        <v>2570.9369999999999</v>
      </c>
      <c r="C403" s="39">
        <v>140.51300000000001</v>
      </c>
      <c r="D403" s="39">
        <v>13</v>
      </c>
      <c r="E403" s="39">
        <v>201.56200000000001</v>
      </c>
      <c r="F403" s="39">
        <v>-3.5760000000000001</v>
      </c>
      <c r="G403" s="39">
        <v>572.54200000000003</v>
      </c>
      <c r="H403" s="34"/>
      <c r="I403" s="39">
        <f t="shared" si="10"/>
        <v>402</v>
      </c>
      <c r="J403" s="39">
        <v>849.37900000000002</v>
      </c>
      <c r="K403" s="39">
        <v>156.10499999999999</v>
      </c>
      <c r="L403" s="39">
        <v>124.02800000000001</v>
      </c>
      <c r="M403" s="39">
        <v>199.286</v>
      </c>
      <c r="N403" s="39">
        <v>-56.689</v>
      </c>
      <c r="O403" s="39">
        <v>186.136</v>
      </c>
    </row>
    <row r="404" spans="1:15" ht="15.75" customHeight="1" x14ac:dyDescent="0.15">
      <c r="A404" s="39">
        <f t="shared" si="9"/>
        <v>403</v>
      </c>
      <c r="B404" s="39">
        <v>1813.607</v>
      </c>
      <c r="C404" s="39">
        <v>178.30699999999999</v>
      </c>
      <c r="D404" s="39">
        <v>146.13300000000001</v>
      </c>
      <c r="E404" s="39">
        <v>219.667</v>
      </c>
      <c r="F404" s="39">
        <v>-1.909</v>
      </c>
      <c r="G404" s="39">
        <v>402.00799999999998</v>
      </c>
      <c r="H404" s="34"/>
      <c r="I404" s="39">
        <f t="shared" si="10"/>
        <v>403</v>
      </c>
      <c r="J404" s="39">
        <v>691.35500000000002</v>
      </c>
      <c r="K404" s="39">
        <v>188.05</v>
      </c>
      <c r="L404" s="39">
        <v>151.96899999999999</v>
      </c>
      <c r="M404" s="39">
        <v>232.58099999999999</v>
      </c>
      <c r="N404" s="39">
        <v>-54.462000000000003</v>
      </c>
      <c r="O404" s="39">
        <v>152.93</v>
      </c>
    </row>
    <row r="405" spans="1:15" ht="15.75" customHeight="1" x14ac:dyDescent="0.15">
      <c r="A405" s="39">
        <f t="shared" si="9"/>
        <v>404</v>
      </c>
      <c r="B405" s="39">
        <v>2092.6239999999998</v>
      </c>
      <c r="C405" s="39">
        <v>120.044</v>
      </c>
      <c r="D405" s="39">
        <v>29.501000000000001</v>
      </c>
      <c r="E405" s="39">
        <v>171.71600000000001</v>
      </c>
      <c r="F405" s="39">
        <v>10.007999999999999</v>
      </c>
      <c r="G405" s="39">
        <v>462.392</v>
      </c>
      <c r="H405" s="34"/>
      <c r="I405" s="39">
        <f t="shared" si="10"/>
        <v>404</v>
      </c>
      <c r="J405" s="39">
        <v>928.39</v>
      </c>
      <c r="K405" s="39">
        <v>131.99100000000001</v>
      </c>
      <c r="L405" s="39">
        <v>98.347999999999999</v>
      </c>
      <c r="M405" s="39">
        <v>198</v>
      </c>
      <c r="N405" s="39">
        <v>-92.49</v>
      </c>
      <c r="O405" s="39">
        <v>204.637</v>
      </c>
    </row>
    <row r="406" spans="1:15" ht="15.75" customHeight="1" x14ac:dyDescent="0.15">
      <c r="A406" s="39">
        <f t="shared" si="9"/>
        <v>405</v>
      </c>
      <c r="B406" s="39">
        <v>2610.797</v>
      </c>
      <c r="C406" s="39">
        <v>156.03</v>
      </c>
      <c r="D406" s="39">
        <v>42.338000000000001</v>
      </c>
      <c r="E406" s="39">
        <v>220.76900000000001</v>
      </c>
      <c r="F406" s="39">
        <v>-2.6429999999999998</v>
      </c>
      <c r="G406" s="39">
        <v>580.97299999999996</v>
      </c>
      <c r="H406" s="34"/>
      <c r="I406" s="39">
        <f t="shared" si="10"/>
        <v>405</v>
      </c>
      <c r="J406" s="39">
        <v>730.86099999999999</v>
      </c>
      <c r="K406" s="39">
        <v>176.73</v>
      </c>
      <c r="L406" s="39">
        <v>106</v>
      </c>
      <c r="M406" s="39">
        <v>255</v>
      </c>
      <c r="N406" s="39">
        <v>-90</v>
      </c>
      <c r="O406" s="39">
        <v>160</v>
      </c>
    </row>
    <row r="407" spans="1:15" ht="15.75" customHeight="1" x14ac:dyDescent="0.15">
      <c r="A407" s="39">
        <f t="shared" si="9"/>
        <v>406</v>
      </c>
      <c r="B407" s="39">
        <v>1913.2560000000001</v>
      </c>
      <c r="C407" s="39">
        <v>171.422</v>
      </c>
      <c r="D407" s="39">
        <v>116.26300000000001</v>
      </c>
      <c r="E407" s="39">
        <v>217.947</v>
      </c>
      <c r="F407" s="39">
        <v>-3.0129999999999999</v>
      </c>
      <c r="G407" s="39">
        <v>424.69299999999998</v>
      </c>
      <c r="H407" s="34"/>
      <c r="I407" s="39">
        <f t="shared" si="10"/>
        <v>406</v>
      </c>
      <c r="J407" s="39">
        <v>1106.1669999999999</v>
      </c>
      <c r="K407" s="39">
        <v>202.613</v>
      </c>
      <c r="L407" s="39">
        <v>132.499</v>
      </c>
      <c r="M407" s="39">
        <v>255</v>
      </c>
      <c r="N407" s="39">
        <v>43.530999999999999</v>
      </c>
      <c r="O407" s="39">
        <v>245.21</v>
      </c>
    </row>
    <row r="408" spans="1:15" ht="15.75" customHeight="1" x14ac:dyDescent="0.15">
      <c r="A408" s="39">
        <f t="shared" si="9"/>
        <v>407</v>
      </c>
      <c r="B408" s="39">
        <v>2192.2719999999999</v>
      </c>
      <c r="C408" s="39">
        <v>130.018</v>
      </c>
      <c r="D408" s="39">
        <v>35.56</v>
      </c>
      <c r="E408" s="39">
        <v>219.21600000000001</v>
      </c>
      <c r="F408" s="39">
        <v>11.619</v>
      </c>
      <c r="G408" s="39">
        <v>487.67</v>
      </c>
      <c r="H408" s="34"/>
      <c r="I408" s="39">
        <f t="shared" si="10"/>
        <v>407</v>
      </c>
      <c r="J408" s="39">
        <v>632.096</v>
      </c>
      <c r="K408" s="39">
        <v>158.977</v>
      </c>
      <c r="L408" s="39">
        <v>107.123</v>
      </c>
      <c r="M408" s="39">
        <v>223.28399999999999</v>
      </c>
      <c r="N408" s="39">
        <v>59.348999999999997</v>
      </c>
      <c r="O408" s="39">
        <v>139.48699999999999</v>
      </c>
    </row>
    <row r="409" spans="1:15" ht="15.75" customHeight="1" x14ac:dyDescent="0.15">
      <c r="A409" s="39">
        <f t="shared" si="9"/>
        <v>408</v>
      </c>
      <c r="B409" s="39">
        <v>2511.1480000000001</v>
      </c>
      <c r="C409" s="39">
        <v>160.55600000000001</v>
      </c>
      <c r="D409" s="39">
        <v>55.8</v>
      </c>
      <c r="E409" s="39">
        <v>205.768</v>
      </c>
      <c r="F409" s="39">
        <v>-1.833</v>
      </c>
      <c r="G409" s="39">
        <v>558.32000000000005</v>
      </c>
      <c r="H409" s="34"/>
      <c r="I409" s="39">
        <f t="shared" si="10"/>
        <v>408</v>
      </c>
      <c r="J409" s="39">
        <v>493.82499999999999</v>
      </c>
      <c r="K409" s="39">
        <v>186.64</v>
      </c>
      <c r="L409" s="39">
        <v>90</v>
      </c>
      <c r="M409" s="39">
        <v>255</v>
      </c>
      <c r="N409" s="39">
        <v>-90</v>
      </c>
      <c r="O409" s="39">
        <v>106.666</v>
      </c>
    </row>
    <row r="410" spans="1:15" ht="15.75" customHeight="1" x14ac:dyDescent="0.15">
      <c r="A410" s="39">
        <f t="shared" si="9"/>
        <v>409</v>
      </c>
      <c r="B410" s="39">
        <v>1554.52</v>
      </c>
      <c r="C410" s="39">
        <v>115.122</v>
      </c>
      <c r="D410" s="39">
        <v>28.521999999999998</v>
      </c>
      <c r="E410" s="39">
        <v>212.715</v>
      </c>
      <c r="F410" s="39">
        <v>50.762999999999998</v>
      </c>
      <c r="G410" s="39">
        <v>345.83</v>
      </c>
      <c r="H410" s="34"/>
      <c r="I410" s="39">
        <f t="shared" si="10"/>
        <v>409</v>
      </c>
      <c r="J410" s="39">
        <v>1007.402</v>
      </c>
      <c r="K410" s="39">
        <v>151.44999999999999</v>
      </c>
      <c r="L410" s="39">
        <v>100.76</v>
      </c>
      <c r="M410" s="39">
        <v>246.059</v>
      </c>
      <c r="N410" s="39">
        <v>18.8</v>
      </c>
      <c r="O410" s="39">
        <v>220.661</v>
      </c>
    </row>
    <row r="411" spans="1:15" ht="15.75" customHeight="1" x14ac:dyDescent="0.15">
      <c r="A411" s="39">
        <f t="shared" si="9"/>
        <v>410</v>
      </c>
      <c r="B411" s="39">
        <v>956.62800000000004</v>
      </c>
      <c r="C411" s="39">
        <v>126.604</v>
      </c>
      <c r="D411" s="39">
        <v>54</v>
      </c>
      <c r="E411" s="39">
        <v>212</v>
      </c>
      <c r="F411" s="39">
        <v>90</v>
      </c>
      <c r="G411" s="39">
        <v>209.821</v>
      </c>
      <c r="H411" s="34"/>
      <c r="I411" s="39">
        <f t="shared" si="10"/>
        <v>410</v>
      </c>
      <c r="J411" s="39">
        <v>1106.1669999999999</v>
      </c>
      <c r="K411" s="39">
        <v>159.77000000000001</v>
      </c>
      <c r="L411" s="39">
        <v>112.355</v>
      </c>
      <c r="M411" s="39">
        <v>211</v>
      </c>
      <c r="N411" s="39">
        <v>25.640999999999998</v>
      </c>
      <c r="O411" s="39">
        <v>246.49600000000001</v>
      </c>
    </row>
    <row r="412" spans="1:15" ht="15.75" customHeight="1" x14ac:dyDescent="0.15">
      <c r="A412" s="39">
        <f t="shared" si="9"/>
        <v>411</v>
      </c>
      <c r="B412" s="39">
        <v>2132.4830000000002</v>
      </c>
      <c r="C412" s="39">
        <v>129.43</v>
      </c>
      <c r="D412" s="39">
        <v>39.774000000000001</v>
      </c>
      <c r="E412" s="39">
        <v>214.97399999999999</v>
      </c>
      <c r="F412" s="39">
        <v>10.885999999999999</v>
      </c>
      <c r="G412" s="39">
        <v>472.79199999999997</v>
      </c>
      <c r="H412" s="34"/>
      <c r="I412" s="39">
        <f t="shared" si="10"/>
        <v>411</v>
      </c>
      <c r="J412" s="39">
        <v>454.31900000000002</v>
      </c>
      <c r="K412" s="39">
        <v>191.13</v>
      </c>
      <c r="L412" s="39">
        <v>155</v>
      </c>
      <c r="M412" s="39">
        <v>250</v>
      </c>
      <c r="N412" s="39">
        <v>-90</v>
      </c>
      <c r="O412" s="39">
        <v>97.778000000000006</v>
      </c>
    </row>
    <row r="413" spans="1:15" ht="15.75" customHeight="1" x14ac:dyDescent="0.15">
      <c r="A413" s="39">
        <f t="shared" si="9"/>
        <v>412</v>
      </c>
      <c r="B413" s="39">
        <v>1694.029</v>
      </c>
      <c r="C413" s="39">
        <v>153.66399999999999</v>
      </c>
      <c r="D413" s="39">
        <v>75.418000000000006</v>
      </c>
      <c r="E413" s="39">
        <v>201.239</v>
      </c>
      <c r="F413" s="39">
        <v>8.9019999999999992</v>
      </c>
      <c r="G413" s="39">
        <v>375.05200000000002</v>
      </c>
      <c r="H413" s="34"/>
      <c r="I413" s="39">
        <f t="shared" si="10"/>
        <v>412</v>
      </c>
      <c r="J413" s="39">
        <v>395.06</v>
      </c>
      <c r="K413" s="39">
        <v>160.94999999999999</v>
      </c>
      <c r="L413" s="39">
        <v>126</v>
      </c>
      <c r="M413" s="39">
        <v>207</v>
      </c>
      <c r="N413" s="39">
        <v>-90</v>
      </c>
      <c r="O413" s="39">
        <v>84.444000000000003</v>
      </c>
    </row>
    <row r="414" spans="1:15" ht="15.75" customHeight="1" x14ac:dyDescent="0.15">
      <c r="A414" s="39">
        <f t="shared" si="9"/>
        <v>413</v>
      </c>
      <c r="B414" s="39">
        <v>1713.9580000000001</v>
      </c>
      <c r="C414" s="39">
        <v>141.279</v>
      </c>
      <c r="D414" s="39">
        <v>45</v>
      </c>
      <c r="E414" s="39">
        <v>224.17599999999999</v>
      </c>
      <c r="F414" s="39">
        <v>-0.67400000000000004</v>
      </c>
      <c r="G414" s="39">
        <v>379.49</v>
      </c>
      <c r="H414" s="34"/>
      <c r="I414" s="39">
        <f t="shared" si="10"/>
        <v>413</v>
      </c>
      <c r="J414" s="39">
        <v>612.34299999999996</v>
      </c>
      <c r="K414" s="39">
        <v>150.09700000000001</v>
      </c>
      <c r="L414" s="39">
        <v>61</v>
      </c>
      <c r="M414" s="39">
        <v>189</v>
      </c>
      <c r="N414" s="39">
        <v>0</v>
      </c>
      <c r="O414" s="39">
        <v>133.333</v>
      </c>
    </row>
    <row r="415" spans="1:15" ht="15.75" customHeight="1" x14ac:dyDescent="0.15">
      <c r="A415" s="39">
        <f t="shared" ref="A415:A478" si="11">A414+1</f>
        <v>414</v>
      </c>
      <c r="B415" s="39">
        <v>1574.45</v>
      </c>
      <c r="C415" s="39">
        <v>131.93799999999999</v>
      </c>
      <c r="D415" s="39">
        <v>70.942999999999998</v>
      </c>
      <c r="E415" s="39">
        <v>194.941</v>
      </c>
      <c r="F415" s="39">
        <v>18.667000000000002</v>
      </c>
      <c r="G415" s="39">
        <v>348.7</v>
      </c>
      <c r="H415" s="34"/>
      <c r="I415" s="39">
        <f t="shared" si="10"/>
        <v>414</v>
      </c>
      <c r="J415" s="39">
        <v>612.34299999999996</v>
      </c>
      <c r="K415" s="39">
        <v>149.30699999999999</v>
      </c>
      <c r="L415" s="39">
        <v>111.64</v>
      </c>
      <c r="M415" s="39">
        <v>203.88</v>
      </c>
      <c r="N415" s="39">
        <v>53.13</v>
      </c>
      <c r="O415" s="39">
        <v>133.333</v>
      </c>
    </row>
    <row r="416" spans="1:15" ht="15.75" customHeight="1" x14ac:dyDescent="0.15">
      <c r="A416" s="39">
        <f t="shared" si="11"/>
        <v>415</v>
      </c>
      <c r="B416" s="39">
        <v>2431.4290000000001</v>
      </c>
      <c r="C416" s="39">
        <v>122.19</v>
      </c>
      <c r="D416" s="39">
        <v>52.47</v>
      </c>
      <c r="E416" s="39">
        <v>225.63900000000001</v>
      </c>
      <c r="F416" s="39">
        <v>8.0630000000000006</v>
      </c>
      <c r="G416" s="39">
        <v>541.06200000000001</v>
      </c>
      <c r="H416" s="34"/>
      <c r="I416" s="39">
        <f t="shared" si="10"/>
        <v>415</v>
      </c>
      <c r="J416" s="39">
        <v>948.14300000000003</v>
      </c>
      <c r="K416" s="39">
        <v>172.71</v>
      </c>
      <c r="L416" s="39">
        <v>107.789</v>
      </c>
      <c r="M416" s="39">
        <v>255</v>
      </c>
      <c r="N416" s="39">
        <v>45</v>
      </c>
      <c r="O416" s="39">
        <v>207.417</v>
      </c>
    </row>
    <row r="417" spans="1:15" ht="13" x14ac:dyDescent="0.15">
      <c r="A417" s="39">
        <f t="shared" si="11"/>
        <v>416</v>
      </c>
      <c r="B417" s="39">
        <v>1614.31</v>
      </c>
      <c r="C417" s="39">
        <v>141.876</v>
      </c>
      <c r="D417" s="39">
        <v>27.564</v>
      </c>
      <c r="E417" s="39">
        <v>221.46</v>
      </c>
      <c r="F417" s="39">
        <v>-15.945</v>
      </c>
      <c r="G417" s="39">
        <v>357.505</v>
      </c>
      <c r="H417" s="34"/>
      <c r="I417" s="39">
        <f t="shared" si="10"/>
        <v>416</v>
      </c>
      <c r="J417" s="39">
        <v>691.35500000000002</v>
      </c>
      <c r="K417" s="39">
        <v>185.494</v>
      </c>
      <c r="L417" s="39">
        <v>131.70599999999999</v>
      </c>
      <c r="M417" s="39">
        <v>255</v>
      </c>
      <c r="N417" s="39">
        <v>1.6850000000000001</v>
      </c>
      <c r="O417" s="39">
        <v>151.17599999999999</v>
      </c>
    </row>
    <row r="418" spans="1:15" ht="13" x14ac:dyDescent="0.15">
      <c r="A418" s="39">
        <f t="shared" si="11"/>
        <v>417</v>
      </c>
      <c r="B418" s="39">
        <v>3368.127</v>
      </c>
      <c r="C418" s="39">
        <v>152.83000000000001</v>
      </c>
      <c r="D418" s="39">
        <v>55</v>
      </c>
      <c r="E418" s="39">
        <v>226.429</v>
      </c>
      <c r="F418" s="39">
        <v>-2.726</v>
      </c>
      <c r="G418" s="39">
        <v>750.84799999999996</v>
      </c>
      <c r="H418" s="34"/>
      <c r="I418" s="39">
        <f t="shared" si="10"/>
        <v>417</v>
      </c>
      <c r="J418" s="39">
        <v>671.60199999999998</v>
      </c>
      <c r="K418" s="39">
        <v>149.96899999999999</v>
      </c>
      <c r="L418" s="39">
        <v>96.992000000000004</v>
      </c>
      <c r="M418" s="39">
        <v>200.744</v>
      </c>
      <c r="N418" s="39">
        <v>62.65</v>
      </c>
      <c r="O418" s="39">
        <v>145.10900000000001</v>
      </c>
    </row>
    <row r="419" spans="1:15" ht="13" x14ac:dyDescent="0.15">
      <c r="A419" s="39">
        <f t="shared" si="11"/>
        <v>418</v>
      </c>
      <c r="B419" s="39">
        <v>1076.2059999999999</v>
      </c>
      <c r="C419" s="39">
        <v>115.63</v>
      </c>
      <c r="D419" s="39">
        <v>47</v>
      </c>
      <c r="E419" s="39">
        <v>197</v>
      </c>
      <c r="F419" s="39">
        <v>0</v>
      </c>
      <c r="G419" s="39">
        <v>236.607</v>
      </c>
      <c r="H419" s="34"/>
      <c r="I419" s="39">
        <f t="shared" si="10"/>
        <v>418</v>
      </c>
      <c r="J419" s="39">
        <v>553.08399999999995</v>
      </c>
      <c r="K419" s="39">
        <v>164.30699999999999</v>
      </c>
      <c r="L419" s="39">
        <v>133.15600000000001</v>
      </c>
      <c r="M419" s="39">
        <v>204.37899999999999</v>
      </c>
      <c r="N419" s="39">
        <v>61.557000000000002</v>
      </c>
      <c r="O419" s="39">
        <v>121.309</v>
      </c>
    </row>
    <row r="420" spans="1:15" ht="13" x14ac:dyDescent="0.15">
      <c r="A420" s="39">
        <f t="shared" si="11"/>
        <v>419</v>
      </c>
      <c r="B420" s="39">
        <v>2770.2350000000001</v>
      </c>
      <c r="C420" s="39">
        <v>129.51499999999999</v>
      </c>
      <c r="D420" s="39">
        <v>32</v>
      </c>
      <c r="E420" s="39">
        <v>221.21700000000001</v>
      </c>
      <c r="F420" s="39">
        <v>-3.7309999999999999</v>
      </c>
      <c r="G420" s="39">
        <v>617.37900000000002</v>
      </c>
      <c r="H420" s="34"/>
      <c r="I420" s="39">
        <f t="shared" si="10"/>
        <v>419</v>
      </c>
      <c r="J420" s="39">
        <v>770.36699999999996</v>
      </c>
      <c r="K420" s="39">
        <v>164.65700000000001</v>
      </c>
      <c r="L420" s="39">
        <v>139.89099999999999</v>
      </c>
      <c r="M420" s="39">
        <v>191</v>
      </c>
      <c r="N420" s="39">
        <v>45</v>
      </c>
      <c r="O420" s="39">
        <v>169.70500000000001</v>
      </c>
    </row>
    <row r="421" spans="1:15" ht="15.75" customHeight="1" x14ac:dyDescent="0.15">
      <c r="A421" s="39">
        <f t="shared" si="11"/>
        <v>420</v>
      </c>
      <c r="B421" s="39">
        <v>2511.1480000000001</v>
      </c>
      <c r="C421" s="39">
        <v>146.339</v>
      </c>
      <c r="D421" s="39">
        <v>48.567999999999998</v>
      </c>
      <c r="E421" s="39">
        <v>214.792</v>
      </c>
      <c r="F421" s="39">
        <v>-0.91700000000000004</v>
      </c>
      <c r="G421" s="39">
        <v>558.10599999999999</v>
      </c>
      <c r="H421" s="34"/>
      <c r="I421" s="39">
        <f t="shared" si="10"/>
        <v>420</v>
      </c>
      <c r="J421" s="39">
        <v>908.63699999999994</v>
      </c>
      <c r="K421" s="39">
        <v>163.31399999999999</v>
      </c>
      <c r="L421" s="39">
        <v>118.27200000000001</v>
      </c>
      <c r="M421" s="39">
        <v>234.929</v>
      </c>
      <c r="N421" s="39">
        <v>-135.90899999999999</v>
      </c>
      <c r="O421" s="39">
        <v>198.01400000000001</v>
      </c>
    </row>
    <row r="422" spans="1:15" ht="15.75" customHeight="1" x14ac:dyDescent="0.15">
      <c r="A422" s="39">
        <f t="shared" si="11"/>
        <v>421</v>
      </c>
      <c r="B422" s="39">
        <v>2212.2020000000002</v>
      </c>
      <c r="C422" s="39">
        <v>142.114</v>
      </c>
      <c r="D422" s="39">
        <v>24.9</v>
      </c>
      <c r="E422" s="39">
        <v>216.85499999999999</v>
      </c>
      <c r="F422" s="39">
        <v>-0.52100000000000002</v>
      </c>
      <c r="G422" s="39">
        <v>491.09</v>
      </c>
      <c r="H422" s="34"/>
      <c r="I422" s="39">
        <f t="shared" si="10"/>
        <v>421</v>
      </c>
      <c r="J422" s="39">
        <v>809.87300000000005</v>
      </c>
      <c r="K422" s="39">
        <v>154.852</v>
      </c>
      <c r="L422" s="39">
        <v>75.5</v>
      </c>
      <c r="M422" s="39">
        <v>240.685</v>
      </c>
      <c r="N422" s="39">
        <v>-69.274000000000001</v>
      </c>
      <c r="O422" s="39">
        <v>175.822</v>
      </c>
    </row>
    <row r="423" spans="1:15" ht="15.75" customHeight="1" x14ac:dyDescent="0.15">
      <c r="A423" s="39">
        <f t="shared" si="11"/>
        <v>422</v>
      </c>
      <c r="B423" s="39">
        <v>1773.748</v>
      </c>
      <c r="C423" s="39">
        <v>158.393</v>
      </c>
      <c r="D423" s="39">
        <v>47</v>
      </c>
      <c r="E423" s="39">
        <v>226</v>
      </c>
      <c r="F423" s="39">
        <v>0</v>
      </c>
      <c r="G423" s="39">
        <v>392.85599999999999</v>
      </c>
      <c r="H423" s="34"/>
      <c r="I423" s="39">
        <f t="shared" si="10"/>
        <v>422</v>
      </c>
      <c r="J423" s="39">
        <v>967.89599999999996</v>
      </c>
      <c r="K423" s="39">
        <v>158.67500000000001</v>
      </c>
      <c r="L423" s="39">
        <v>104</v>
      </c>
      <c r="M423" s="39">
        <v>243.672</v>
      </c>
      <c r="N423" s="39">
        <v>39.036000000000001</v>
      </c>
      <c r="O423" s="39">
        <v>211.70599999999999</v>
      </c>
    </row>
    <row r="424" spans="1:15" ht="15.75" customHeight="1" x14ac:dyDescent="0.15">
      <c r="A424" s="39">
        <f t="shared" si="11"/>
        <v>423</v>
      </c>
      <c r="B424" s="39">
        <v>1973.0450000000001</v>
      </c>
      <c r="C424" s="39">
        <v>132.453</v>
      </c>
      <c r="D424" s="39">
        <v>67.841999999999999</v>
      </c>
      <c r="E424" s="39">
        <v>209.63800000000001</v>
      </c>
      <c r="F424" s="39">
        <v>20.283000000000001</v>
      </c>
      <c r="G424" s="39">
        <v>437.863</v>
      </c>
      <c r="H424" s="34"/>
      <c r="I424" s="39">
        <f t="shared" si="10"/>
        <v>423</v>
      </c>
      <c r="J424" s="39">
        <v>1046.9079999999999</v>
      </c>
      <c r="K424" s="39">
        <v>190.167</v>
      </c>
      <c r="L424" s="39">
        <v>124.404</v>
      </c>
      <c r="M424" s="39">
        <v>246.654</v>
      </c>
      <c r="N424" s="39">
        <v>86.697999999999993</v>
      </c>
      <c r="O424" s="39">
        <v>231.495</v>
      </c>
    </row>
    <row r="425" spans="1:15" ht="15.75" customHeight="1" x14ac:dyDescent="0.15">
      <c r="A425" s="39">
        <f t="shared" si="11"/>
        <v>424</v>
      </c>
      <c r="B425" s="39">
        <v>1992.9749999999999</v>
      </c>
      <c r="C425" s="39">
        <v>163.67400000000001</v>
      </c>
      <c r="D425" s="39">
        <v>86.512</v>
      </c>
      <c r="E425" s="39">
        <v>221.94300000000001</v>
      </c>
      <c r="F425" s="39">
        <v>8.1300000000000008</v>
      </c>
      <c r="G425" s="39">
        <v>441.94099999999997</v>
      </c>
      <c r="H425" s="34"/>
      <c r="I425" s="39">
        <f t="shared" si="10"/>
        <v>424</v>
      </c>
      <c r="J425" s="39">
        <v>671.60199999999998</v>
      </c>
      <c r="K425" s="39">
        <v>208.559</v>
      </c>
      <c r="L425" s="39">
        <v>129</v>
      </c>
      <c r="M425" s="39">
        <v>255</v>
      </c>
      <c r="N425" s="39">
        <v>90</v>
      </c>
      <c r="O425" s="39">
        <v>146.666</v>
      </c>
    </row>
    <row r="426" spans="1:15" ht="15.75" customHeight="1" x14ac:dyDescent="0.15">
      <c r="A426" s="39">
        <f t="shared" si="11"/>
        <v>425</v>
      </c>
      <c r="B426" s="39">
        <v>2012.905</v>
      </c>
      <c r="C426" s="39">
        <v>162.99299999999999</v>
      </c>
      <c r="D426" s="39">
        <v>74.593999999999994</v>
      </c>
      <c r="E426" s="39">
        <v>216.52199999999999</v>
      </c>
      <c r="F426" s="39">
        <v>10.972</v>
      </c>
      <c r="G426" s="39">
        <v>445.64600000000002</v>
      </c>
      <c r="H426" s="34"/>
      <c r="I426" s="39">
        <f t="shared" si="10"/>
        <v>425</v>
      </c>
      <c r="J426" s="39">
        <v>829.62599999999998</v>
      </c>
      <c r="K426" s="39">
        <v>209.15899999999999</v>
      </c>
      <c r="L426" s="39">
        <v>152.65899999999999</v>
      </c>
      <c r="M426" s="39">
        <v>255</v>
      </c>
      <c r="N426" s="39">
        <v>2.7930000000000001</v>
      </c>
      <c r="O426" s="39">
        <v>182.43799999999999</v>
      </c>
    </row>
    <row r="427" spans="1:15" ht="15.75" customHeight="1" x14ac:dyDescent="0.15">
      <c r="A427" s="39">
        <f t="shared" si="11"/>
        <v>426</v>
      </c>
      <c r="B427" s="39">
        <v>1355.223</v>
      </c>
      <c r="C427" s="39">
        <v>121.40900000000001</v>
      </c>
      <c r="D427" s="39">
        <v>43.716000000000001</v>
      </c>
      <c r="E427" s="39">
        <v>227.15899999999999</v>
      </c>
      <c r="F427" s="39">
        <v>12.994999999999999</v>
      </c>
      <c r="G427" s="39">
        <v>297.80399999999997</v>
      </c>
      <c r="H427" s="34"/>
      <c r="I427" s="39">
        <f t="shared" si="10"/>
        <v>426</v>
      </c>
      <c r="J427" s="39">
        <v>948.14300000000003</v>
      </c>
      <c r="K427" s="39">
        <v>174.96199999999999</v>
      </c>
      <c r="L427" s="39">
        <v>61.149000000000001</v>
      </c>
      <c r="M427" s="39">
        <v>255</v>
      </c>
      <c r="N427" s="39">
        <v>85.135000000000005</v>
      </c>
      <c r="O427" s="39">
        <v>209.64400000000001</v>
      </c>
    </row>
    <row r="428" spans="1:15" ht="15.75" customHeight="1" x14ac:dyDescent="0.15">
      <c r="A428" s="39">
        <f t="shared" si="11"/>
        <v>427</v>
      </c>
      <c r="B428" s="39">
        <v>2271.991</v>
      </c>
      <c r="C428" s="39">
        <v>150.24299999999999</v>
      </c>
      <c r="D428" s="39">
        <v>42.094999999999999</v>
      </c>
      <c r="E428" s="39">
        <v>219.851</v>
      </c>
      <c r="F428" s="39">
        <v>9.7129999999999992</v>
      </c>
      <c r="G428" s="39">
        <v>502.74200000000002</v>
      </c>
      <c r="H428" s="34"/>
      <c r="I428" s="39">
        <f t="shared" si="10"/>
        <v>427</v>
      </c>
      <c r="J428" s="39">
        <v>711.10799999999995</v>
      </c>
      <c r="K428" s="39">
        <v>175.40899999999999</v>
      </c>
      <c r="L428" s="39">
        <v>139.441</v>
      </c>
      <c r="M428" s="39">
        <v>212.233</v>
      </c>
      <c r="N428" s="39">
        <v>43.831000000000003</v>
      </c>
      <c r="O428" s="39">
        <v>154.024</v>
      </c>
    </row>
    <row r="429" spans="1:15" ht="15.75" customHeight="1" x14ac:dyDescent="0.15">
      <c r="A429" s="39">
        <f t="shared" si="11"/>
        <v>428</v>
      </c>
      <c r="B429" s="39">
        <v>1155.925</v>
      </c>
      <c r="C429" s="39">
        <v>181.88300000000001</v>
      </c>
      <c r="D429" s="39">
        <v>143.667</v>
      </c>
      <c r="E429" s="39">
        <v>207.947</v>
      </c>
      <c r="F429" s="39">
        <v>42.137999999999998</v>
      </c>
      <c r="G429" s="39">
        <v>252.85300000000001</v>
      </c>
      <c r="H429" s="34"/>
      <c r="I429" s="39">
        <f t="shared" si="10"/>
        <v>428</v>
      </c>
      <c r="J429" s="39">
        <v>651.84900000000005</v>
      </c>
      <c r="K429" s="39">
        <v>181.08</v>
      </c>
      <c r="L429" s="39">
        <v>126</v>
      </c>
      <c r="M429" s="39">
        <v>248.09399999999999</v>
      </c>
      <c r="N429" s="39">
        <v>36.158000000000001</v>
      </c>
      <c r="O429" s="39">
        <v>143.12200000000001</v>
      </c>
    </row>
    <row r="430" spans="1:15" ht="15.75" customHeight="1" x14ac:dyDescent="0.15">
      <c r="A430" s="39">
        <f t="shared" si="11"/>
        <v>429</v>
      </c>
      <c r="B430" s="39">
        <v>817.12</v>
      </c>
      <c r="C430" s="39">
        <v>107.22</v>
      </c>
      <c r="D430" s="39">
        <v>46</v>
      </c>
      <c r="E430" s="39">
        <v>185</v>
      </c>
      <c r="F430" s="39">
        <v>0</v>
      </c>
      <c r="G430" s="39">
        <v>178.571</v>
      </c>
      <c r="H430" s="34"/>
      <c r="I430" s="39">
        <f t="shared" si="10"/>
        <v>429</v>
      </c>
      <c r="J430" s="39">
        <v>790.12</v>
      </c>
      <c r="K430" s="39">
        <v>196.709</v>
      </c>
      <c r="L430" s="39">
        <v>147.39400000000001</v>
      </c>
      <c r="M430" s="39">
        <v>253.036</v>
      </c>
      <c r="N430" s="39">
        <v>50.194000000000003</v>
      </c>
      <c r="O430" s="39">
        <v>173.56100000000001</v>
      </c>
    </row>
    <row r="431" spans="1:15" ht="15.75" customHeight="1" x14ac:dyDescent="0.15">
      <c r="A431" s="39">
        <f t="shared" si="11"/>
        <v>430</v>
      </c>
      <c r="B431" s="39">
        <v>1554.52</v>
      </c>
      <c r="C431" s="39">
        <v>153.98699999999999</v>
      </c>
      <c r="D431" s="39">
        <v>47</v>
      </c>
      <c r="E431" s="39">
        <v>226</v>
      </c>
      <c r="F431" s="39">
        <v>0</v>
      </c>
      <c r="G431" s="39">
        <v>343.74900000000002</v>
      </c>
      <c r="H431" s="34"/>
      <c r="I431" s="39">
        <f t="shared" si="10"/>
        <v>430</v>
      </c>
      <c r="J431" s="39">
        <v>1027.155</v>
      </c>
      <c r="K431" s="39">
        <v>201.01499999999999</v>
      </c>
      <c r="L431" s="39">
        <v>134.422</v>
      </c>
      <c r="M431" s="39">
        <v>255</v>
      </c>
      <c r="N431" s="39">
        <v>43.408999999999999</v>
      </c>
      <c r="O431" s="39">
        <v>226.36099999999999</v>
      </c>
    </row>
    <row r="432" spans="1:15" ht="15.75" customHeight="1" x14ac:dyDescent="0.15">
      <c r="A432" s="39">
        <f t="shared" si="11"/>
        <v>431</v>
      </c>
      <c r="B432" s="39">
        <v>1614.31</v>
      </c>
      <c r="C432" s="39">
        <v>136.267</v>
      </c>
      <c r="D432" s="39">
        <v>55.612000000000002</v>
      </c>
      <c r="E432" s="39">
        <v>198.2</v>
      </c>
      <c r="F432" s="39">
        <v>-2.1480000000000001</v>
      </c>
      <c r="G432" s="39">
        <v>357.39299999999997</v>
      </c>
      <c r="H432" s="34"/>
      <c r="I432" s="39">
        <f t="shared" si="10"/>
        <v>431</v>
      </c>
      <c r="J432" s="39">
        <v>750.61400000000003</v>
      </c>
      <c r="K432" s="39">
        <v>181.60900000000001</v>
      </c>
      <c r="L432" s="39">
        <v>140.173</v>
      </c>
      <c r="M432" s="39">
        <v>243.22</v>
      </c>
      <c r="N432" s="39">
        <v>62.744999999999997</v>
      </c>
      <c r="O432" s="39">
        <v>164.98400000000001</v>
      </c>
    </row>
    <row r="433" spans="1:15" ht="15.75" customHeight="1" x14ac:dyDescent="0.15">
      <c r="A433" s="39">
        <f t="shared" si="11"/>
        <v>432</v>
      </c>
      <c r="B433" s="39">
        <v>1973.0450000000001</v>
      </c>
      <c r="C433" s="39">
        <v>135.381</v>
      </c>
      <c r="D433" s="39">
        <v>52.621000000000002</v>
      </c>
      <c r="E433" s="39">
        <v>211.56899999999999</v>
      </c>
      <c r="F433" s="39">
        <v>34.658000000000001</v>
      </c>
      <c r="G433" s="39">
        <v>439.61200000000002</v>
      </c>
      <c r="H433" s="34"/>
      <c r="I433" s="39">
        <f t="shared" si="10"/>
        <v>432</v>
      </c>
      <c r="J433" s="39">
        <v>1046.9079999999999</v>
      </c>
      <c r="K433" s="39">
        <v>192.04900000000001</v>
      </c>
      <c r="L433" s="39">
        <v>119.98699999999999</v>
      </c>
      <c r="M433" s="39">
        <v>255</v>
      </c>
      <c r="N433" s="39">
        <v>55.097999999999999</v>
      </c>
      <c r="O433" s="39">
        <v>233.02600000000001</v>
      </c>
    </row>
    <row r="434" spans="1:15" ht="15.75" customHeight="1" x14ac:dyDescent="0.15">
      <c r="A434" s="39">
        <f t="shared" si="11"/>
        <v>433</v>
      </c>
      <c r="B434" s="39">
        <v>2451.3589999999999</v>
      </c>
      <c r="C434" s="39">
        <v>142.28299999999999</v>
      </c>
      <c r="D434" s="39">
        <v>48.470999999999997</v>
      </c>
      <c r="E434" s="39">
        <v>217.154</v>
      </c>
      <c r="F434" s="39">
        <v>6.1319999999999997</v>
      </c>
      <c r="G434" s="39">
        <v>543.28599999999994</v>
      </c>
      <c r="H434" s="34"/>
      <c r="I434" s="39">
        <f t="shared" si="10"/>
        <v>433</v>
      </c>
      <c r="J434" s="39">
        <v>1204.932</v>
      </c>
      <c r="K434" s="39">
        <v>189.06899999999999</v>
      </c>
      <c r="L434" s="39">
        <v>93.091999999999999</v>
      </c>
      <c r="M434" s="39">
        <v>255</v>
      </c>
      <c r="N434" s="39">
        <v>65.158000000000001</v>
      </c>
      <c r="O434" s="39">
        <v>264.47199999999998</v>
      </c>
    </row>
    <row r="435" spans="1:15" ht="15.75" customHeight="1" x14ac:dyDescent="0.15">
      <c r="A435" s="39">
        <f t="shared" si="11"/>
        <v>434</v>
      </c>
      <c r="B435" s="39">
        <v>2192.2719999999999</v>
      </c>
      <c r="C435" s="39">
        <v>129.999</v>
      </c>
      <c r="D435" s="39">
        <v>33.1</v>
      </c>
      <c r="E435" s="39">
        <v>222.8</v>
      </c>
      <c r="F435" s="39">
        <v>65.555999999999997</v>
      </c>
      <c r="G435" s="39">
        <v>485.47800000000001</v>
      </c>
      <c r="H435" s="34"/>
      <c r="I435" s="39">
        <f t="shared" si="10"/>
        <v>434</v>
      </c>
      <c r="J435" s="39">
        <v>928.39</v>
      </c>
      <c r="K435" s="39">
        <v>177.702</v>
      </c>
      <c r="L435" s="39">
        <v>95.245999999999995</v>
      </c>
      <c r="M435" s="39">
        <v>255</v>
      </c>
      <c r="N435" s="39">
        <v>113.199</v>
      </c>
      <c r="O435" s="39">
        <v>203.08699999999999</v>
      </c>
    </row>
    <row r="436" spans="1:15" ht="15.75" customHeight="1" x14ac:dyDescent="0.15">
      <c r="A436" s="39">
        <f t="shared" si="11"/>
        <v>435</v>
      </c>
      <c r="B436" s="39">
        <v>2232.1320000000001</v>
      </c>
      <c r="C436" s="39">
        <v>123.117</v>
      </c>
      <c r="D436" s="39">
        <v>20.315999999999999</v>
      </c>
      <c r="E436" s="39">
        <v>202.506</v>
      </c>
      <c r="F436" s="39">
        <v>18.925000000000001</v>
      </c>
      <c r="G436" s="39">
        <v>495.53399999999999</v>
      </c>
      <c r="H436" s="34"/>
      <c r="I436" s="39">
        <f t="shared" si="10"/>
        <v>435</v>
      </c>
      <c r="J436" s="39">
        <v>770.36699999999996</v>
      </c>
      <c r="K436" s="39">
        <v>158.47499999999999</v>
      </c>
      <c r="L436" s="39">
        <v>109</v>
      </c>
      <c r="M436" s="39">
        <v>197.45400000000001</v>
      </c>
      <c r="N436" s="39">
        <v>-27.896999999999998</v>
      </c>
      <c r="O436" s="39">
        <v>170.98099999999999</v>
      </c>
    </row>
    <row r="437" spans="1:15" ht="15.75" customHeight="1" x14ac:dyDescent="0.15">
      <c r="A437" s="39">
        <f t="shared" si="11"/>
        <v>436</v>
      </c>
      <c r="B437" s="39">
        <v>1574.45</v>
      </c>
      <c r="C437" s="39">
        <v>168.86</v>
      </c>
      <c r="D437" s="39">
        <v>133.447</v>
      </c>
      <c r="E437" s="39">
        <v>205.86199999999999</v>
      </c>
      <c r="F437" s="39">
        <v>38.198999999999998</v>
      </c>
      <c r="G437" s="39">
        <v>346.52100000000002</v>
      </c>
      <c r="H437" s="34"/>
      <c r="I437" s="39">
        <f t="shared" ref="I437:I500" si="12">I436+1</f>
        <v>436</v>
      </c>
      <c r="J437" s="39">
        <v>691.35500000000002</v>
      </c>
      <c r="K437" s="39">
        <v>138.53100000000001</v>
      </c>
      <c r="L437" s="39">
        <v>71.207999999999998</v>
      </c>
      <c r="M437" s="39">
        <v>213.965</v>
      </c>
      <c r="N437" s="39">
        <v>69.444000000000003</v>
      </c>
      <c r="O437" s="39">
        <v>151.893</v>
      </c>
    </row>
    <row r="438" spans="1:15" ht="15.75" customHeight="1" x14ac:dyDescent="0.15">
      <c r="A438" s="39">
        <f t="shared" si="11"/>
        <v>437</v>
      </c>
      <c r="B438" s="39">
        <v>1116.066</v>
      </c>
      <c r="C438" s="39">
        <v>75.478999999999999</v>
      </c>
      <c r="D438" s="39">
        <v>18.454999999999998</v>
      </c>
      <c r="E438" s="39">
        <v>188.38200000000001</v>
      </c>
      <c r="F438" s="39">
        <v>85.84</v>
      </c>
      <c r="G438" s="39">
        <v>246.184</v>
      </c>
      <c r="H438" s="34"/>
      <c r="I438" s="39">
        <f t="shared" si="12"/>
        <v>437</v>
      </c>
      <c r="J438" s="39">
        <v>572.83699999999999</v>
      </c>
      <c r="K438" s="39">
        <v>114.46</v>
      </c>
      <c r="L438" s="39">
        <v>48.570999999999998</v>
      </c>
      <c r="M438" s="39">
        <v>190.43899999999999</v>
      </c>
      <c r="N438" s="39">
        <v>64.358999999999995</v>
      </c>
      <c r="O438" s="39">
        <v>123.248</v>
      </c>
    </row>
    <row r="439" spans="1:15" ht="15.75" customHeight="1" x14ac:dyDescent="0.15">
      <c r="A439" s="39">
        <f t="shared" si="11"/>
        <v>438</v>
      </c>
      <c r="B439" s="39">
        <v>1235.644</v>
      </c>
      <c r="C439" s="39">
        <v>110.393</v>
      </c>
      <c r="D439" s="39">
        <v>35.048999999999999</v>
      </c>
      <c r="E439" s="39">
        <v>209.50800000000001</v>
      </c>
      <c r="F439" s="39">
        <v>2.8159999999999998</v>
      </c>
      <c r="G439" s="39">
        <v>272.64999999999998</v>
      </c>
      <c r="H439" s="34"/>
      <c r="I439" s="39">
        <f t="shared" si="12"/>
        <v>438</v>
      </c>
      <c r="J439" s="39">
        <v>711.10799999999995</v>
      </c>
      <c r="K439" s="39">
        <v>112.88800000000001</v>
      </c>
      <c r="L439" s="39">
        <v>23.567</v>
      </c>
      <c r="M439" s="39">
        <v>211.464</v>
      </c>
      <c r="N439" s="39">
        <v>137.291</v>
      </c>
      <c r="O439" s="39">
        <v>157.26</v>
      </c>
    </row>
    <row r="440" spans="1:15" ht="15.75" customHeight="1" x14ac:dyDescent="0.15">
      <c r="A440" s="39">
        <f t="shared" si="11"/>
        <v>439</v>
      </c>
      <c r="B440" s="39">
        <v>2052.7640000000001</v>
      </c>
      <c r="C440" s="39">
        <v>120.124</v>
      </c>
      <c r="D440" s="39">
        <v>42.433999999999997</v>
      </c>
      <c r="E440" s="39">
        <v>188.84100000000001</v>
      </c>
      <c r="F440" s="39">
        <v>-13.627000000000001</v>
      </c>
      <c r="G440" s="39">
        <v>454.76499999999999</v>
      </c>
      <c r="H440" s="34"/>
      <c r="I440" s="39">
        <f t="shared" si="12"/>
        <v>439</v>
      </c>
      <c r="J440" s="39">
        <v>730.86099999999999</v>
      </c>
      <c r="K440" s="39">
        <v>90.009</v>
      </c>
      <c r="L440" s="39">
        <v>29.58</v>
      </c>
      <c r="M440" s="39">
        <v>181.04599999999999</v>
      </c>
      <c r="N440" s="39">
        <v>27.978999999999999</v>
      </c>
      <c r="O440" s="39">
        <v>161.04599999999999</v>
      </c>
    </row>
    <row r="441" spans="1:15" ht="15.75" customHeight="1" x14ac:dyDescent="0.15">
      <c r="A441" s="39">
        <f t="shared" si="11"/>
        <v>440</v>
      </c>
      <c r="B441" s="39">
        <v>2291.9209999999998</v>
      </c>
      <c r="C441" s="39">
        <v>186.74700000000001</v>
      </c>
      <c r="D441" s="39">
        <v>158.726</v>
      </c>
      <c r="E441" s="39">
        <v>216.422</v>
      </c>
      <c r="F441" s="39">
        <v>22.736000000000001</v>
      </c>
      <c r="G441" s="39">
        <v>508.24200000000002</v>
      </c>
      <c r="H441" s="34"/>
      <c r="I441" s="39">
        <f t="shared" si="12"/>
        <v>440</v>
      </c>
      <c r="J441" s="39">
        <v>928.39</v>
      </c>
      <c r="K441" s="39">
        <v>164.322</v>
      </c>
      <c r="L441" s="39">
        <v>99.843000000000004</v>
      </c>
      <c r="M441" s="39">
        <v>240</v>
      </c>
      <c r="N441" s="39">
        <v>40.600999999999999</v>
      </c>
      <c r="O441" s="39">
        <v>204.87799999999999</v>
      </c>
    </row>
    <row r="442" spans="1:15" ht="15.75" customHeight="1" x14ac:dyDescent="0.15">
      <c r="A442" s="39">
        <f t="shared" si="11"/>
        <v>441</v>
      </c>
      <c r="B442" s="39">
        <v>1933.1859999999999</v>
      </c>
      <c r="C442" s="39">
        <v>116.86799999999999</v>
      </c>
      <c r="D442" s="39">
        <v>47.061999999999998</v>
      </c>
      <c r="E442" s="39">
        <v>191.93600000000001</v>
      </c>
      <c r="F442" s="39">
        <v>-20.135999999999999</v>
      </c>
      <c r="G442" s="39">
        <v>427.94200000000001</v>
      </c>
      <c r="H442" s="34"/>
      <c r="I442" s="39">
        <f t="shared" si="12"/>
        <v>441</v>
      </c>
      <c r="J442" s="39">
        <v>651.84900000000005</v>
      </c>
      <c r="K442" s="39">
        <v>171.41399999999999</v>
      </c>
      <c r="L442" s="39">
        <v>111.062</v>
      </c>
      <c r="M442" s="39">
        <v>218.68799999999999</v>
      </c>
      <c r="N442" s="39">
        <v>88.21</v>
      </c>
      <c r="O442" s="39">
        <v>142.291</v>
      </c>
    </row>
    <row r="443" spans="1:15" ht="15.75" customHeight="1" x14ac:dyDescent="0.15">
      <c r="A443" s="39">
        <f t="shared" si="11"/>
        <v>442</v>
      </c>
      <c r="B443" s="39">
        <v>1674.0989999999999</v>
      </c>
      <c r="C443" s="39">
        <v>97.616</v>
      </c>
      <c r="D443" s="39">
        <v>20.376000000000001</v>
      </c>
      <c r="E443" s="39">
        <v>202.27600000000001</v>
      </c>
      <c r="F443" s="39">
        <v>-23.471</v>
      </c>
      <c r="G443" s="39">
        <v>369.88900000000001</v>
      </c>
      <c r="H443" s="34"/>
      <c r="I443" s="39">
        <f t="shared" si="12"/>
        <v>442</v>
      </c>
      <c r="J443" s="39">
        <v>375.30700000000002</v>
      </c>
      <c r="K443" s="39">
        <v>164</v>
      </c>
      <c r="L443" s="39">
        <v>126</v>
      </c>
      <c r="M443" s="39">
        <v>201</v>
      </c>
      <c r="N443" s="39">
        <v>90</v>
      </c>
      <c r="O443" s="39">
        <v>80</v>
      </c>
    </row>
    <row r="444" spans="1:15" ht="15.75" customHeight="1" x14ac:dyDescent="0.15">
      <c r="A444" s="39">
        <f t="shared" si="11"/>
        <v>443</v>
      </c>
      <c r="B444" s="39">
        <v>1355.223</v>
      </c>
      <c r="C444" s="39">
        <v>166.36</v>
      </c>
      <c r="D444" s="39">
        <v>117.85599999999999</v>
      </c>
      <c r="E444" s="39">
        <v>213.50200000000001</v>
      </c>
      <c r="F444" s="39">
        <v>41.987000000000002</v>
      </c>
      <c r="G444" s="39">
        <v>300.303</v>
      </c>
      <c r="H444" s="34"/>
      <c r="I444" s="39">
        <f t="shared" si="12"/>
        <v>443</v>
      </c>
      <c r="J444" s="39">
        <v>711.10799999999995</v>
      </c>
      <c r="K444" s="39">
        <v>137.471</v>
      </c>
      <c r="L444" s="39">
        <v>80.22</v>
      </c>
      <c r="M444" s="39">
        <v>205.26499999999999</v>
      </c>
      <c r="N444" s="39">
        <v>46.168999999999997</v>
      </c>
      <c r="O444" s="39">
        <v>154.024</v>
      </c>
    </row>
    <row r="445" spans="1:15" ht="15.75" customHeight="1" x14ac:dyDescent="0.15">
      <c r="A445" s="39">
        <f t="shared" si="11"/>
        <v>444</v>
      </c>
      <c r="B445" s="39">
        <v>1913.2560000000001</v>
      </c>
      <c r="C445" s="39">
        <v>111.824</v>
      </c>
      <c r="D445" s="39">
        <v>22.751999999999999</v>
      </c>
      <c r="E445" s="39">
        <v>224.892</v>
      </c>
      <c r="F445" s="39">
        <v>30.343</v>
      </c>
      <c r="G445" s="39">
        <v>424.17700000000002</v>
      </c>
      <c r="H445" s="34"/>
      <c r="I445" s="39">
        <f t="shared" si="12"/>
        <v>444</v>
      </c>
      <c r="J445" s="39">
        <v>790.12</v>
      </c>
      <c r="K445" s="39">
        <v>177.68600000000001</v>
      </c>
      <c r="L445" s="39">
        <v>97.578999999999994</v>
      </c>
      <c r="M445" s="39">
        <v>254.81899999999999</v>
      </c>
      <c r="N445" s="39">
        <v>125.70699999999999</v>
      </c>
      <c r="O445" s="39">
        <v>175.14699999999999</v>
      </c>
    </row>
    <row r="446" spans="1:15" ht="15.75" customHeight="1" x14ac:dyDescent="0.15">
      <c r="A446" s="39">
        <f t="shared" si="11"/>
        <v>445</v>
      </c>
      <c r="B446" s="39">
        <v>2331.7800000000002</v>
      </c>
      <c r="C446" s="39">
        <v>179.916</v>
      </c>
      <c r="D446" s="39">
        <v>134.637</v>
      </c>
      <c r="E446" s="39">
        <v>214.69300000000001</v>
      </c>
      <c r="F446" s="39">
        <v>15.945</v>
      </c>
      <c r="G446" s="39">
        <v>520.00699999999995</v>
      </c>
      <c r="H446" s="34"/>
      <c r="I446" s="39">
        <f t="shared" si="12"/>
        <v>445</v>
      </c>
      <c r="J446" s="39">
        <v>572.83699999999999</v>
      </c>
      <c r="K446" s="39">
        <v>172.852</v>
      </c>
      <c r="L446" s="39">
        <v>125</v>
      </c>
      <c r="M446" s="39">
        <v>222.5</v>
      </c>
      <c r="N446" s="39">
        <v>120.256</v>
      </c>
      <c r="O446" s="39">
        <v>123.488</v>
      </c>
    </row>
    <row r="447" spans="1:15" ht="15.75" customHeight="1" x14ac:dyDescent="0.15">
      <c r="A447" s="39">
        <f t="shared" si="11"/>
        <v>446</v>
      </c>
      <c r="B447" s="39">
        <v>2750.3049999999998</v>
      </c>
      <c r="C447" s="39">
        <v>150.72200000000001</v>
      </c>
      <c r="D447" s="39">
        <v>49.213999999999999</v>
      </c>
      <c r="E447" s="39">
        <v>214.58799999999999</v>
      </c>
      <c r="F447" s="39">
        <v>15.657999999999999</v>
      </c>
      <c r="G447" s="39">
        <v>611.99699999999996</v>
      </c>
      <c r="H447" s="34"/>
      <c r="I447" s="39">
        <f t="shared" si="12"/>
        <v>446</v>
      </c>
      <c r="J447" s="39">
        <v>869.13199999999995</v>
      </c>
      <c r="K447" s="39">
        <v>158.822</v>
      </c>
      <c r="L447" s="39">
        <v>81.242000000000004</v>
      </c>
      <c r="M447" s="39">
        <v>218.203</v>
      </c>
      <c r="N447" s="39">
        <v>66.974999999999994</v>
      </c>
      <c r="O447" s="39">
        <v>193.167</v>
      </c>
    </row>
    <row r="448" spans="1:15" ht="15.75" customHeight="1" x14ac:dyDescent="0.15">
      <c r="A448" s="39">
        <f t="shared" si="11"/>
        <v>447</v>
      </c>
      <c r="B448" s="39">
        <v>2032.8340000000001</v>
      </c>
      <c r="C448" s="39">
        <v>121.218</v>
      </c>
      <c r="D448" s="39">
        <v>25.036000000000001</v>
      </c>
      <c r="E448" s="39">
        <v>212.41399999999999</v>
      </c>
      <c r="F448" s="39">
        <v>41.399000000000001</v>
      </c>
      <c r="G448" s="39">
        <v>452.30399999999997</v>
      </c>
      <c r="H448" s="34"/>
      <c r="I448" s="39">
        <f t="shared" si="12"/>
        <v>447</v>
      </c>
      <c r="J448" s="39">
        <v>730.86099999999999</v>
      </c>
      <c r="K448" s="39">
        <v>157.541</v>
      </c>
      <c r="L448" s="39">
        <v>111.699</v>
      </c>
      <c r="M448" s="39">
        <v>211.083</v>
      </c>
      <c r="N448" s="39">
        <v>144.09</v>
      </c>
      <c r="O448" s="39">
        <v>159.13300000000001</v>
      </c>
    </row>
    <row r="449" spans="1:15" ht="15.75" customHeight="1" x14ac:dyDescent="0.15">
      <c r="A449" s="39">
        <f t="shared" si="11"/>
        <v>448</v>
      </c>
      <c r="B449" s="39">
        <v>1634.239</v>
      </c>
      <c r="C449" s="39">
        <v>178.06299999999999</v>
      </c>
      <c r="D449" s="39">
        <v>102.31100000000001</v>
      </c>
      <c r="E449" s="39">
        <v>229.792</v>
      </c>
      <c r="F449" s="39">
        <v>34.472000000000001</v>
      </c>
      <c r="G449" s="39">
        <v>362.81700000000001</v>
      </c>
      <c r="H449" s="34"/>
      <c r="I449" s="39">
        <f t="shared" si="12"/>
        <v>448</v>
      </c>
      <c r="J449" s="39">
        <v>513.57799999999997</v>
      </c>
      <c r="K449" s="39">
        <v>162.61500000000001</v>
      </c>
      <c r="L449" s="39">
        <v>108</v>
      </c>
      <c r="M449" s="39">
        <v>202</v>
      </c>
      <c r="N449" s="39">
        <v>0</v>
      </c>
      <c r="O449" s="39">
        <v>111.111</v>
      </c>
    </row>
    <row r="450" spans="1:15" ht="15.75" customHeight="1" x14ac:dyDescent="0.15">
      <c r="A450" s="39">
        <f t="shared" si="11"/>
        <v>449</v>
      </c>
      <c r="B450" s="39">
        <v>1674.0989999999999</v>
      </c>
      <c r="C450" s="39">
        <v>114.99299999999999</v>
      </c>
      <c r="D450" s="39">
        <v>23.687000000000001</v>
      </c>
      <c r="E450" s="39">
        <v>207.566</v>
      </c>
      <c r="F450" s="39">
        <v>87.241</v>
      </c>
      <c r="G450" s="39">
        <v>370.96499999999997</v>
      </c>
      <c r="H450" s="34"/>
      <c r="I450" s="39">
        <f t="shared" si="12"/>
        <v>449</v>
      </c>
      <c r="J450" s="39">
        <v>651.84900000000005</v>
      </c>
      <c r="K450" s="39">
        <v>116.05</v>
      </c>
      <c r="L450" s="39">
        <v>59.688000000000002</v>
      </c>
      <c r="M450" s="39">
        <v>157.06200000000001</v>
      </c>
      <c r="N450" s="39">
        <v>81.119</v>
      </c>
      <c r="O450" s="39">
        <v>143.94800000000001</v>
      </c>
    </row>
    <row r="451" spans="1:15" ht="15.75" customHeight="1" x14ac:dyDescent="0.15">
      <c r="A451" s="39">
        <f t="shared" si="11"/>
        <v>450</v>
      </c>
      <c r="B451" s="39">
        <v>2192.2719999999999</v>
      </c>
      <c r="C451" s="39">
        <v>125.114</v>
      </c>
      <c r="D451" s="39">
        <v>16.251999999999999</v>
      </c>
      <c r="E451" s="39">
        <v>224.86600000000001</v>
      </c>
      <c r="F451" s="39">
        <v>20.925000000000001</v>
      </c>
      <c r="G451" s="39">
        <v>487.50599999999997</v>
      </c>
      <c r="H451" s="34"/>
      <c r="I451" s="39">
        <f t="shared" si="12"/>
        <v>450</v>
      </c>
      <c r="J451" s="39">
        <v>1185.1790000000001</v>
      </c>
      <c r="K451" s="39">
        <v>134.87200000000001</v>
      </c>
      <c r="L451" s="39">
        <v>56.284999999999997</v>
      </c>
      <c r="M451" s="39">
        <v>232</v>
      </c>
      <c r="N451" s="39">
        <v>42.274000000000001</v>
      </c>
      <c r="O451" s="39">
        <v>264.28500000000003</v>
      </c>
    </row>
    <row r="452" spans="1:15" ht="15.75" customHeight="1" x14ac:dyDescent="0.15">
      <c r="A452" s="39">
        <f t="shared" si="11"/>
        <v>451</v>
      </c>
      <c r="B452" s="39">
        <v>1933.1859999999999</v>
      </c>
      <c r="C452" s="39">
        <v>134.22900000000001</v>
      </c>
      <c r="D452" s="39">
        <v>22.684000000000001</v>
      </c>
      <c r="E452" s="39">
        <v>215.762</v>
      </c>
      <c r="F452" s="39">
        <v>27.896999999999998</v>
      </c>
      <c r="G452" s="39">
        <v>429.36</v>
      </c>
      <c r="H452" s="34"/>
      <c r="I452" s="39">
        <f t="shared" si="12"/>
        <v>451</v>
      </c>
      <c r="J452" s="39">
        <v>671.60199999999998</v>
      </c>
      <c r="K452" s="39">
        <v>106.261</v>
      </c>
      <c r="L452" s="39">
        <v>56.152999999999999</v>
      </c>
      <c r="M452" s="39">
        <v>152.84299999999999</v>
      </c>
      <c r="N452" s="39">
        <v>151.113</v>
      </c>
      <c r="O452" s="39">
        <v>147.20400000000001</v>
      </c>
    </row>
    <row r="453" spans="1:15" ht="15.75" customHeight="1" x14ac:dyDescent="0.15">
      <c r="A453" s="39">
        <f t="shared" si="11"/>
        <v>452</v>
      </c>
      <c r="B453" s="39">
        <v>2092.6239999999998</v>
      </c>
      <c r="C453" s="39">
        <v>140.65199999999999</v>
      </c>
      <c r="D453" s="39">
        <v>41.923000000000002</v>
      </c>
      <c r="E453" s="39">
        <v>228.11500000000001</v>
      </c>
      <c r="F453" s="39">
        <v>-0.55100000000000005</v>
      </c>
      <c r="G453" s="39">
        <v>464.30599999999998</v>
      </c>
      <c r="H453" s="34"/>
      <c r="I453" s="39">
        <f t="shared" si="12"/>
        <v>452</v>
      </c>
      <c r="J453" s="39">
        <v>414.81299999999999</v>
      </c>
      <c r="K453" s="39">
        <v>164.08</v>
      </c>
      <c r="L453" s="39">
        <v>130.55000000000001</v>
      </c>
      <c r="M453" s="39">
        <v>255</v>
      </c>
      <c r="N453" s="39">
        <v>107.526</v>
      </c>
      <c r="O453" s="39">
        <v>88.555000000000007</v>
      </c>
    </row>
    <row r="454" spans="1:15" ht="15.75" customHeight="1" x14ac:dyDescent="0.15">
      <c r="A454" s="39">
        <f t="shared" si="11"/>
        <v>453</v>
      </c>
      <c r="B454" s="39">
        <v>2311.8510000000001</v>
      </c>
      <c r="C454" s="39">
        <v>146.964</v>
      </c>
      <c r="D454" s="39">
        <v>50.725999999999999</v>
      </c>
      <c r="E454" s="39">
        <v>237.702</v>
      </c>
      <c r="F454" s="39">
        <v>28.571000000000002</v>
      </c>
      <c r="G454" s="39">
        <v>513.41099999999994</v>
      </c>
      <c r="H454" s="34"/>
      <c r="I454" s="39">
        <f t="shared" si="12"/>
        <v>453</v>
      </c>
      <c r="J454" s="39">
        <v>474.072</v>
      </c>
      <c r="K454" s="39">
        <v>178.67400000000001</v>
      </c>
      <c r="L454" s="39">
        <v>128.304</v>
      </c>
      <c r="M454" s="39">
        <v>209.87</v>
      </c>
      <c r="N454" s="39">
        <v>4.97</v>
      </c>
      <c r="O454" s="39">
        <v>102.608</v>
      </c>
    </row>
    <row r="455" spans="1:15" ht="15.75" customHeight="1" x14ac:dyDescent="0.15">
      <c r="A455" s="39">
        <f t="shared" si="11"/>
        <v>454</v>
      </c>
      <c r="B455" s="39">
        <v>2391.5700000000002</v>
      </c>
      <c r="C455" s="39">
        <v>159.87700000000001</v>
      </c>
      <c r="D455" s="39">
        <v>52.093000000000004</v>
      </c>
      <c r="E455" s="39">
        <v>222.96100000000001</v>
      </c>
      <c r="F455" s="39">
        <v>20.106000000000002</v>
      </c>
      <c r="G455" s="39">
        <v>532.44799999999998</v>
      </c>
      <c r="H455" s="34"/>
      <c r="I455" s="39">
        <f t="shared" si="12"/>
        <v>454</v>
      </c>
      <c r="J455" s="39">
        <v>711.10799999999995</v>
      </c>
      <c r="K455" s="39">
        <v>145.32400000000001</v>
      </c>
      <c r="L455" s="39">
        <v>101.77200000000001</v>
      </c>
      <c r="M455" s="39">
        <v>187.40799999999999</v>
      </c>
      <c r="N455" s="39">
        <v>108.435</v>
      </c>
      <c r="O455" s="39">
        <v>154.6</v>
      </c>
    </row>
    <row r="456" spans="1:15" ht="15.75" customHeight="1" x14ac:dyDescent="0.15">
      <c r="A456" s="39">
        <f t="shared" si="11"/>
        <v>455</v>
      </c>
      <c r="B456" s="39">
        <v>2291.9209999999998</v>
      </c>
      <c r="C456" s="39">
        <v>162.761</v>
      </c>
      <c r="D456" s="39">
        <v>79.116</v>
      </c>
      <c r="E456" s="39">
        <v>228.238</v>
      </c>
      <c r="F456" s="39">
        <v>23.86</v>
      </c>
      <c r="G456" s="39">
        <v>507.673</v>
      </c>
      <c r="H456" s="34"/>
      <c r="I456" s="39">
        <f t="shared" si="12"/>
        <v>455</v>
      </c>
      <c r="J456" s="39">
        <v>493.82499999999999</v>
      </c>
      <c r="K456" s="39">
        <v>183.72</v>
      </c>
      <c r="L456" s="39">
        <v>146</v>
      </c>
      <c r="M456" s="39">
        <v>242</v>
      </c>
      <c r="N456" s="39">
        <v>90</v>
      </c>
      <c r="O456" s="39">
        <v>106.666</v>
      </c>
    </row>
    <row r="457" spans="1:15" ht="15.75" customHeight="1" x14ac:dyDescent="0.15">
      <c r="A457" s="39">
        <f t="shared" si="11"/>
        <v>456</v>
      </c>
      <c r="B457" s="39">
        <v>2630.7269999999999</v>
      </c>
      <c r="C457" s="39">
        <v>147.029</v>
      </c>
      <c r="D457" s="39">
        <v>46.052999999999997</v>
      </c>
      <c r="E457" s="39">
        <v>236.41200000000001</v>
      </c>
      <c r="F457" s="39">
        <v>-0.875</v>
      </c>
      <c r="G457" s="39">
        <v>584.88800000000003</v>
      </c>
      <c r="H457" s="34"/>
      <c r="I457" s="39">
        <f t="shared" si="12"/>
        <v>456</v>
      </c>
      <c r="J457" s="39">
        <v>1007.402</v>
      </c>
      <c r="K457" s="39">
        <v>177.00299999999999</v>
      </c>
      <c r="L457" s="39">
        <v>112</v>
      </c>
      <c r="M457" s="39">
        <v>240.608</v>
      </c>
      <c r="N457" s="39">
        <v>19.885000000000002</v>
      </c>
      <c r="O457" s="39">
        <v>222.13300000000001</v>
      </c>
    </row>
    <row r="458" spans="1:15" ht="15.75" customHeight="1" x14ac:dyDescent="0.15">
      <c r="A458" s="39">
        <f t="shared" si="11"/>
        <v>457</v>
      </c>
      <c r="B458" s="39">
        <v>1215.7149999999999</v>
      </c>
      <c r="C458" s="39">
        <v>154.62799999999999</v>
      </c>
      <c r="D458" s="39">
        <v>79.180000000000007</v>
      </c>
      <c r="E458" s="39">
        <v>201</v>
      </c>
      <c r="F458" s="39">
        <v>26.565000000000001</v>
      </c>
      <c r="G458" s="39">
        <v>269.52499999999998</v>
      </c>
      <c r="H458" s="34"/>
      <c r="I458" s="39">
        <f t="shared" si="12"/>
        <v>457</v>
      </c>
      <c r="J458" s="39">
        <v>809.87300000000005</v>
      </c>
      <c r="K458" s="39">
        <v>134.251</v>
      </c>
      <c r="L458" s="39">
        <v>98.688000000000002</v>
      </c>
      <c r="M458" s="39">
        <v>178.11</v>
      </c>
      <c r="N458" s="39">
        <v>110.22499999999999</v>
      </c>
      <c r="O458" s="39">
        <v>179.98599999999999</v>
      </c>
    </row>
    <row r="459" spans="1:15" ht="15.75" customHeight="1" x14ac:dyDescent="0.15">
      <c r="A459" s="39">
        <f t="shared" si="11"/>
        <v>458</v>
      </c>
      <c r="B459" s="39">
        <v>1654.1690000000001</v>
      </c>
      <c r="C459" s="39">
        <v>125.389</v>
      </c>
      <c r="D459" s="39">
        <v>59.75</v>
      </c>
      <c r="E459" s="39">
        <v>211.017</v>
      </c>
      <c r="F459" s="39">
        <v>42.039000000000001</v>
      </c>
      <c r="G459" s="39">
        <v>366.66899999999998</v>
      </c>
      <c r="H459" s="34"/>
      <c r="I459" s="39">
        <f t="shared" si="12"/>
        <v>458</v>
      </c>
      <c r="J459" s="39">
        <v>987.649</v>
      </c>
      <c r="K459" s="39">
        <v>161.529</v>
      </c>
      <c r="L459" s="39">
        <v>110.184</v>
      </c>
      <c r="M459" s="39">
        <v>221.286</v>
      </c>
      <c r="N459" s="39">
        <v>96.980999999999995</v>
      </c>
      <c r="O459" s="39">
        <v>219.404</v>
      </c>
    </row>
    <row r="460" spans="1:15" ht="15.75" customHeight="1" x14ac:dyDescent="0.15">
      <c r="A460" s="39">
        <f t="shared" si="11"/>
        <v>459</v>
      </c>
      <c r="B460" s="39">
        <v>1275.5039999999999</v>
      </c>
      <c r="C460" s="39">
        <v>124.264</v>
      </c>
      <c r="D460" s="39">
        <v>37.387999999999998</v>
      </c>
      <c r="E460" s="39">
        <v>227.309</v>
      </c>
      <c r="F460" s="39">
        <v>7.3520000000000003</v>
      </c>
      <c r="G460" s="39">
        <v>279.08</v>
      </c>
      <c r="H460" s="34"/>
      <c r="I460" s="39">
        <f t="shared" si="12"/>
        <v>459</v>
      </c>
      <c r="J460" s="39">
        <v>987.649</v>
      </c>
      <c r="K460" s="39">
        <v>182.85599999999999</v>
      </c>
      <c r="L460" s="39">
        <v>136</v>
      </c>
      <c r="M460" s="39">
        <v>235.83699999999999</v>
      </c>
      <c r="N460" s="39">
        <v>87.662999999999997</v>
      </c>
      <c r="O460" s="39">
        <v>217.959</v>
      </c>
    </row>
    <row r="461" spans="1:15" ht="15.75" customHeight="1" x14ac:dyDescent="0.15">
      <c r="A461" s="39">
        <f t="shared" si="11"/>
        <v>460</v>
      </c>
      <c r="B461" s="39">
        <v>1255.5740000000001</v>
      </c>
      <c r="C461" s="39">
        <v>178.61500000000001</v>
      </c>
      <c r="D461" s="39">
        <v>115.129</v>
      </c>
      <c r="E461" s="39">
        <v>211.839</v>
      </c>
      <c r="F461" s="39">
        <v>6.4420000000000002</v>
      </c>
      <c r="G461" s="39">
        <v>278.54399999999998</v>
      </c>
      <c r="H461" s="34"/>
      <c r="I461" s="39">
        <f t="shared" si="12"/>
        <v>460</v>
      </c>
      <c r="J461" s="39">
        <v>750.61400000000003</v>
      </c>
      <c r="K461" s="39">
        <v>198.49299999999999</v>
      </c>
      <c r="L461" s="39">
        <v>134.768</v>
      </c>
      <c r="M461" s="39">
        <v>246.541</v>
      </c>
      <c r="N461" s="39">
        <v>62.744999999999997</v>
      </c>
      <c r="O461" s="39">
        <v>164.98400000000001</v>
      </c>
    </row>
    <row r="462" spans="1:15" ht="15.75" customHeight="1" x14ac:dyDescent="0.15">
      <c r="A462" s="39">
        <f t="shared" si="11"/>
        <v>461</v>
      </c>
      <c r="B462" s="39">
        <v>1116.066</v>
      </c>
      <c r="C462" s="39">
        <v>131.49299999999999</v>
      </c>
      <c r="D462" s="39">
        <v>88.405000000000001</v>
      </c>
      <c r="E462" s="39">
        <v>185.65799999999999</v>
      </c>
      <c r="F462" s="39">
        <v>35.417000000000002</v>
      </c>
      <c r="G462" s="39">
        <v>246.50700000000001</v>
      </c>
      <c r="H462" s="34"/>
      <c r="I462" s="39">
        <f t="shared" si="12"/>
        <v>461</v>
      </c>
      <c r="J462" s="39">
        <v>632.096</v>
      </c>
      <c r="K462" s="39">
        <v>128.02099999999999</v>
      </c>
      <c r="L462" s="39">
        <v>65.548000000000002</v>
      </c>
      <c r="M462" s="39">
        <v>175.613</v>
      </c>
      <c r="N462" s="39">
        <v>7.3520000000000003</v>
      </c>
      <c r="O462" s="39">
        <v>138.91999999999999</v>
      </c>
    </row>
    <row r="463" spans="1:15" ht="15.75" customHeight="1" x14ac:dyDescent="0.15">
      <c r="A463" s="39">
        <f t="shared" si="11"/>
        <v>462</v>
      </c>
      <c r="B463" s="39">
        <v>1454.8720000000001</v>
      </c>
      <c r="C463" s="39">
        <v>155.988</v>
      </c>
      <c r="D463" s="39">
        <v>82.25</v>
      </c>
      <c r="E463" s="39">
        <v>211.583</v>
      </c>
      <c r="F463" s="39">
        <v>-2.3860000000000001</v>
      </c>
      <c r="G463" s="39">
        <v>321.70699999999999</v>
      </c>
      <c r="H463" s="34"/>
      <c r="I463" s="39">
        <f t="shared" si="12"/>
        <v>462</v>
      </c>
      <c r="J463" s="39">
        <v>572.83699999999999</v>
      </c>
      <c r="K463" s="39">
        <v>185.02500000000001</v>
      </c>
      <c r="L463" s="39">
        <v>148.52199999999999</v>
      </c>
      <c r="M463" s="39">
        <v>229.78399999999999</v>
      </c>
      <c r="N463" s="39">
        <v>-27.474</v>
      </c>
      <c r="O463" s="39">
        <v>125.235</v>
      </c>
    </row>
    <row r="464" spans="1:15" ht="15.75" customHeight="1" x14ac:dyDescent="0.15">
      <c r="A464" s="39">
        <f t="shared" si="11"/>
        <v>463</v>
      </c>
      <c r="B464" s="39">
        <v>2371.64</v>
      </c>
      <c r="C464" s="39">
        <v>135.14699999999999</v>
      </c>
      <c r="D464" s="39">
        <v>37.747</v>
      </c>
      <c r="E464" s="39">
        <v>238.46299999999999</v>
      </c>
      <c r="F464" s="39">
        <v>27.216000000000001</v>
      </c>
      <c r="G464" s="39">
        <v>527.10599999999999</v>
      </c>
      <c r="H464" s="34"/>
      <c r="I464" s="39">
        <f t="shared" si="12"/>
        <v>463</v>
      </c>
      <c r="J464" s="39">
        <v>572.83699999999999</v>
      </c>
      <c r="K464" s="39">
        <v>173.642</v>
      </c>
      <c r="L464" s="39">
        <v>135.107</v>
      </c>
      <c r="M464" s="39">
        <v>199.357</v>
      </c>
      <c r="N464" s="39">
        <v>139.399</v>
      </c>
      <c r="O464" s="39">
        <v>122.92700000000001</v>
      </c>
    </row>
    <row r="465" spans="1:15" ht="15.75" customHeight="1" x14ac:dyDescent="0.15">
      <c r="A465" s="39">
        <f t="shared" si="11"/>
        <v>464</v>
      </c>
      <c r="B465" s="39">
        <v>2790.165</v>
      </c>
      <c r="C465" s="39">
        <v>164.922</v>
      </c>
      <c r="D465" s="39">
        <v>39.442</v>
      </c>
      <c r="E465" s="39">
        <v>229.82599999999999</v>
      </c>
      <c r="F465" s="39">
        <v>30.611000000000001</v>
      </c>
      <c r="G465" s="39">
        <v>622.45799999999997</v>
      </c>
      <c r="H465" s="34"/>
      <c r="I465" s="39">
        <f t="shared" si="12"/>
        <v>464</v>
      </c>
      <c r="J465" s="39">
        <v>533.33100000000002</v>
      </c>
      <c r="K465" s="39">
        <v>171.14500000000001</v>
      </c>
      <c r="L465" s="39">
        <v>133.923</v>
      </c>
      <c r="M465" s="39">
        <v>217.024</v>
      </c>
      <c r="N465" s="39">
        <v>142.696</v>
      </c>
      <c r="O465" s="39">
        <v>117.336</v>
      </c>
    </row>
    <row r="466" spans="1:15" ht="15.75" customHeight="1" x14ac:dyDescent="0.15">
      <c r="A466" s="39">
        <f t="shared" si="11"/>
        <v>465</v>
      </c>
      <c r="B466" s="39">
        <v>1355.223</v>
      </c>
      <c r="C466" s="39">
        <v>121.06</v>
      </c>
      <c r="D466" s="39">
        <v>35.969000000000001</v>
      </c>
      <c r="E466" s="39">
        <v>200.52</v>
      </c>
      <c r="F466" s="39">
        <v>-66.125</v>
      </c>
      <c r="G466" s="39">
        <v>297.80399999999997</v>
      </c>
      <c r="H466" s="34"/>
      <c r="I466" s="39">
        <f t="shared" si="12"/>
        <v>465</v>
      </c>
      <c r="J466" s="39">
        <v>711.10799999999995</v>
      </c>
      <c r="K466" s="39">
        <v>214.89099999999999</v>
      </c>
      <c r="L466" s="39">
        <v>147</v>
      </c>
      <c r="M466" s="39">
        <v>253.303</v>
      </c>
      <c r="N466" s="39">
        <v>23.629000000000001</v>
      </c>
      <c r="O466" s="39">
        <v>155.23699999999999</v>
      </c>
    </row>
    <row r="467" spans="1:15" ht="15.75" customHeight="1" x14ac:dyDescent="0.15">
      <c r="A467" s="39">
        <f t="shared" si="11"/>
        <v>466</v>
      </c>
      <c r="B467" s="39">
        <v>1634.239</v>
      </c>
      <c r="C467" s="39">
        <v>116.01900000000001</v>
      </c>
      <c r="D467" s="39">
        <v>24.137</v>
      </c>
      <c r="E467" s="39">
        <v>216.41499999999999</v>
      </c>
      <c r="F467" s="39">
        <v>-36.444000000000003</v>
      </c>
      <c r="G467" s="39">
        <v>360.72300000000001</v>
      </c>
      <c r="H467" s="34"/>
      <c r="I467" s="39">
        <f t="shared" si="12"/>
        <v>466</v>
      </c>
      <c r="J467" s="39">
        <v>533.33100000000002</v>
      </c>
      <c r="K467" s="39">
        <v>210.89699999999999</v>
      </c>
      <c r="L467" s="39">
        <v>134.69200000000001</v>
      </c>
      <c r="M467" s="39">
        <v>255</v>
      </c>
      <c r="N467" s="39">
        <v>94.399000000000001</v>
      </c>
      <c r="O467" s="39">
        <v>115.89700000000001</v>
      </c>
    </row>
    <row r="468" spans="1:15" ht="15.75" customHeight="1" x14ac:dyDescent="0.15">
      <c r="A468" s="39">
        <f t="shared" si="11"/>
        <v>467</v>
      </c>
      <c r="B468" s="39">
        <v>1335.2929999999999</v>
      </c>
      <c r="C468" s="39">
        <v>139.619</v>
      </c>
      <c r="D468" s="39">
        <v>35.908999999999999</v>
      </c>
      <c r="E468" s="39">
        <v>215.227</v>
      </c>
      <c r="F468" s="39">
        <v>30.068999999999999</v>
      </c>
      <c r="G468" s="39">
        <v>294.03300000000002</v>
      </c>
      <c r="H468" s="34"/>
      <c r="I468" s="39">
        <f t="shared" si="12"/>
        <v>467</v>
      </c>
      <c r="J468" s="39">
        <v>434.56599999999997</v>
      </c>
      <c r="K468" s="39">
        <v>215.286</v>
      </c>
      <c r="L468" s="39">
        <v>137</v>
      </c>
      <c r="M468" s="39">
        <v>250.714</v>
      </c>
      <c r="N468" s="39">
        <v>92.725999999999999</v>
      </c>
      <c r="O468" s="39">
        <v>93.438999999999993</v>
      </c>
    </row>
    <row r="469" spans="1:15" ht="15.75" customHeight="1" x14ac:dyDescent="0.15">
      <c r="A469" s="39">
        <f t="shared" si="11"/>
        <v>468</v>
      </c>
      <c r="B469" s="39">
        <v>2052.7640000000001</v>
      </c>
      <c r="C469" s="39">
        <v>135.06200000000001</v>
      </c>
      <c r="D469" s="39">
        <v>30.824000000000002</v>
      </c>
      <c r="E469" s="39">
        <v>209.10599999999999</v>
      </c>
      <c r="F469" s="39">
        <v>65.186000000000007</v>
      </c>
      <c r="G469" s="39">
        <v>457.40800000000002</v>
      </c>
      <c r="H469" s="34"/>
      <c r="I469" s="39">
        <f t="shared" si="12"/>
        <v>468</v>
      </c>
      <c r="J469" s="39">
        <v>434.56599999999997</v>
      </c>
      <c r="K469" s="39">
        <v>160.51400000000001</v>
      </c>
      <c r="L469" s="39">
        <v>113.925</v>
      </c>
      <c r="M469" s="39">
        <v>194.61199999999999</v>
      </c>
      <c r="N469" s="39">
        <v>58.57</v>
      </c>
      <c r="O469" s="39">
        <v>93.754999999999995</v>
      </c>
    </row>
    <row r="470" spans="1:15" ht="15.75" customHeight="1" x14ac:dyDescent="0.15">
      <c r="A470" s="39">
        <f t="shared" si="11"/>
        <v>469</v>
      </c>
      <c r="B470" s="39">
        <v>2172.3420000000001</v>
      </c>
      <c r="C470" s="39">
        <v>165.84299999999999</v>
      </c>
      <c r="D470" s="39">
        <v>65.608999999999995</v>
      </c>
      <c r="E470" s="39">
        <v>230.40899999999999</v>
      </c>
      <c r="F470" s="39">
        <v>45.374000000000002</v>
      </c>
      <c r="G470" s="39">
        <v>482.988</v>
      </c>
      <c r="H470" s="34"/>
      <c r="I470" s="39">
        <f t="shared" si="12"/>
        <v>469</v>
      </c>
      <c r="J470" s="39">
        <v>750.61400000000003</v>
      </c>
      <c r="K470" s="39">
        <v>223.15199999999999</v>
      </c>
      <c r="L470" s="39">
        <v>163</v>
      </c>
      <c r="M470" s="39">
        <v>255</v>
      </c>
      <c r="N470" s="39">
        <v>128.41800000000001</v>
      </c>
      <c r="O470" s="39">
        <v>164.50399999999999</v>
      </c>
    </row>
    <row r="471" spans="1:15" ht="15.75" customHeight="1" x14ac:dyDescent="0.15">
      <c r="A471" s="39">
        <f t="shared" si="11"/>
        <v>470</v>
      </c>
      <c r="B471" s="39">
        <v>1415.0119999999999</v>
      </c>
      <c r="C471" s="39">
        <v>119.53</v>
      </c>
      <c r="D471" s="39">
        <v>49.1</v>
      </c>
      <c r="E471" s="39">
        <v>246.5</v>
      </c>
      <c r="F471" s="39">
        <v>87.546000000000006</v>
      </c>
      <c r="G471" s="39">
        <v>312.786</v>
      </c>
      <c r="H471" s="34"/>
      <c r="I471" s="39">
        <f t="shared" si="12"/>
        <v>470</v>
      </c>
      <c r="J471" s="39">
        <v>1066.6610000000001</v>
      </c>
      <c r="K471" s="39">
        <v>197.828</v>
      </c>
      <c r="L471" s="39">
        <v>140.321</v>
      </c>
      <c r="M471" s="39">
        <v>255</v>
      </c>
      <c r="N471" s="39">
        <v>86.76</v>
      </c>
      <c r="O471" s="39">
        <v>235.93199999999999</v>
      </c>
    </row>
    <row r="472" spans="1:15" ht="15.75" customHeight="1" x14ac:dyDescent="0.15">
      <c r="A472" s="39">
        <f t="shared" si="11"/>
        <v>471</v>
      </c>
      <c r="B472" s="39">
        <v>2052.7640000000001</v>
      </c>
      <c r="C472" s="39">
        <v>160.34</v>
      </c>
      <c r="D472" s="39">
        <v>60.881999999999998</v>
      </c>
      <c r="E472" s="39">
        <v>225.17599999999999</v>
      </c>
      <c r="F472" s="39">
        <v>5.0419999999999998</v>
      </c>
      <c r="G472" s="39">
        <v>457.125</v>
      </c>
      <c r="H472" s="34"/>
      <c r="I472" s="39">
        <f t="shared" si="12"/>
        <v>471</v>
      </c>
      <c r="J472" s="39">
        <v>770.36699999999996</v>
      </c>
      <c r="K472" s="39">
        <v>154.18100000000001</v>
      </c>
      <c r="L472" s="39">
        <v>115.73699999999999</v>
      </c>
      <c r="M472" s="39">
        <v>229.21100000000001</v>
      </c>
      <c r="N472" s="39">
        <v>8.9730000000000008</v>
      </c>
      <c r="O472" s="39">
        <v>170.98099999999999</v>
      </c>
    </row>
    <row r="473" spans="1:15" ht="15.75" customHeight="1" x14ac:dyDescent="0.15">
      <c r="A473" s="39">
        <f t="shared" si="11"/>
        <v>472</v>
      </c>
      <c r="B473" s="39">
        <v>1753.818</v>
      </c>
      <c r="C473" s="39">
        <v>163.696</v>
      </c>
      <c r="D473" s="39">
        <v>79.554000000000002</v>
      </c>
      <c r="E473" s="39">
        <v>223.43600000000001</v>
      </c>
      <c r="F473" s="39">
        <v>-83.367000000000004</v>
      </c>
      <c r="G473" s="39">
        <v>386.51400000000001</v>
      </c>
      <c r="H473" s="34"/>
      <c r="I473" s="39">
        <f t="shared" si="12"/>
        <v>472</v>
      </c>
      <c r="J473" s="39">
        <v>928.39</v>
      </c>
      <c r="K473" s="39">
        <v>144.77600000000001</v>
      </c>
      <c r="L473" s="39">
        <v>103.82599999999999</v>
      </c>
      <c r="M473" s="39">
        <v>190.82599999999999</v>
      </c>
      <c r="N473" s="39">
        <v>88.754999999999995</v>
      </c>
      <c r="O473" s="39">
        <v>204.49199999999999</v>
      </c>
    </row>
    <row r="474" spans="1:15" ht="15.75" customHeight="1" x14ac:dyDescent="0.15">
      <c r="A474" s="39">
        <f t="shared" si="11"/>
        <v>473</v>
      </c>
      <c r="B474" s="39">
        <v>1375.153</v>
      </c>
      <c r="C474" s="39">
        <v>116.602</v>
      </c>
      <c r="D474" s="39">
        <v>74.623999999999995</v>
      </c>
      <c r="E474" s="39">
        <v>214.72300000000001</v>
      </c>
      <c r="F474" s="39">
        <v>-16.294</v>
      </c>
      <c r="G474" s="39">
        <v>302.32100000000003</v>
      </c>
      <c r="H474" s="34"/>
      <c r="I474" s="39">
        <f t="shared" si="12"/>
        <v>473</v>
      </c>
      <c r="J474" s="39">
        <v>1185.1790000000001</v>
      </c>
      <c r="K474" s="39">
        <v>188.10599999999999</v>
      </c>
      <c r="L474" s="39">
        <v>128.76300000000001</v>
      </c>
      <c r="M474" s="39">
        <v>255</v>
      </c>
      <c r="N474" s="39">
        <v>89.028999999999996</v>
      </c>
      <c r="O474" s="39">
        <v>262.25900000000001</v>
      </c>
    </row>
    <row r="475" spans="1:15" ht="15.75" customHeight="1" x14ac:dyDescent="0.15">
      <c r="A475" s="39">
        <f t="shared" si="11"/>
        <v>474</v>
      </c>
      <c r="B475" s="39">
        <v>1793.6769999999999</v>
      </c>
      <c r="C475" s="39">
        <v>142.97399999999999</v>
      </c>
      <c r="D475" s="39">
        <v>62.557000000000002</v>
      </c>
      <c r="E475" s="39">
        <v>222.36</v>
      </c>
      <c r="F475" s="39">
        <v>26.565000000000001</v>
      </c>
      <c r="G475" s="39">
        <v>399.29700000000003</v>
      </c>
      <c r="H475" s="34"/>
      <c r="I475" s="39">
        <f t="shared" si="12"/>
        <v>474</v>
      </c>
      <c r="J475" s="39">
        <v>770.36699999999996</v>
      </c>
      <c r="K475" s="39">
        <v>136.61799999999999</v>
      </c>
      <c r="L475" s="39">
        <v>68.421000000000006</v>
      </c>
      <c r="M475" s="39">
        <v>220.52600000000001</v>
      </c>
      <c r="N475" s="39">
        <v>8.9730000000000008</v>
      </c>
      <c r="O475" s="39">
        <v>170.98099999999999</v>
      </c>
    </row>
    <row r="476" spans="1:15" ht="15.75" customHeight="1" x14ac:dyDescent="0.15">
      <c r="A476" s="39">
        <f t="shared" si="11"/>
        <v>475</v>
      </c>
      <c r="B476" s="39">
        <v>1275.5039999999999</v>
      </c>
      <c r="C476" s="39">
        <v>94.418000000000006</v>
      </c>
      <c r="D476" s="39">
        <v>39.040999999999997</v>
      </c>
      <c r="E476" s="39">
        <v>194.77600000000001</v>
      </c>
      <c r="F476" s="39">
        <v>31.43</v>
      </c>
      <c r="G476" s="39">
        <v>282.52199999999999</v>
      </c>
      <c r="H476" s="34"/>
      <c r="I476" s="39">
        <f t="shared" si="12"/>
        <v>475</v>
      </c>
      <c r="J476" s="39">
        <v>711.10799999999995</v>
      </c>
      <c r="K476" s="39">
        <v>221.255</v>
      </c>
      <c r="L476" s="39">
        <v>180.89099999999999</v>
      </c>
      <c r="M476" s="39">
        <v>242.33099999999999</v>
      </c>
      <c r="N476" s="39">
        <v>79.992000000000004</v>
      </c>
      <c r="O476" s="39">
        <v>153.446</v>
      </c>
    </row>
    <row r="477" spans="1:15" ht="15.75" customHeight="1" x14ac:dyDescent="0.15">
      <c r="A477" s="39">
        <f t="shared" si="11"/>
        <v>476</v>
      </c>
      <c r="B477" s="39">
        <v>1215.7149999999999</v>
      </c>
      <c r="C477" s="39">
        <v>153.48400000000001</v>
      </c>
      <c r="D477" s="39">
        <v>61.25</v>
      </c>
      <c r="E477" s="39">
        <v>216.37299999999999</v>
      </c>
      <c r="F477" s="39">
        <v>25.71</v>
      </c>
      <c r="G477" s="39">
        <v>267.55900000000003</v>
      </c>
      <c r="H477" s="34"/>
      <c r="I477" s="39">
        <f t="shared" si="12"/>
        <v>476</v>
      </c>
      <c r="J477" s="39">
        <v>651.84900000000005</v>
      </c>
      <c r="K477" s="39">
        <v>117.217</v>
      </c>
      <c r="L477" s="39">
        <v>58.561999999999998</v>
      </c>
      <c r="M477" s="39">
        <v>178.5</v>
      </c>
      <c r="N477" s="39">
        <v>84.644000000000005</v>
      </c>
      <c r="O477" s="39">
        <v>142.846</v>
      </c>
    </row>
    <row r="478" spans="1:15" ht="15.75" customHeight="1" x14ac:dyDescent="0.15">
      <c r="A478" s="39">
        <f t="shared" si="11"/>
        <v>477</v>
      </c>
      <c r="B478" s="39">
        <v>2012.905</v>
      </c>
      <c r="C478" s="39">
        <v>146.072</v>
      </c>
      <c r="D478" s="39">
        <v>79.650000000000006</v>
      </c>
      <c r="E478" s="39">
        <v>218.86</v>
      </c>
      <c r="F478" s="39">
        <v>-1.718</v>
      </c>
      <c r="G478" s="39">
        <v>446.62799999999999</v>
      </c>
      <c r="H478" s="34"/>
      <c r="I478" s="39">
        <f t="shared" si="12"/>
        <v>477</v>
      </c>
      <c r="J478" s="39">
        <v>948.14300000000003</v>
      </c>
      <c r="K478" s="39">
        <v>141.244</v>
      </c>
      <c r="L478" s="39">
        <v>73.259</v>
      </c>
      <c r="M478" s="39">
        <v>210.16200000000001</v>
      </c>
      <c r="N478" s="39">
        <v>135.85499999999999</v>
      </c>
      <c r="O478" s="39">
        <v>210.584</v>
      </c>
    </row>
    <row r="479" spans="1:15" ht="15.75" customHeight="1" x14ac:dyDescent="0.15">
      <c r="A479" s="39">
        <f t="shared" ref="A479:A542" si="13">A478+1</f>
        <v>478</v>
      </c>
      <c r="B479" s="39">
        <v>1833.537</v>
      </c>
      <c r="C479" s="39">
        <v>103.602</v>
      </c>
      <c r="D479" s="39">
        <v>23.175999999999998</v>
      </c>
      <c r="E479" s="39">
        <v>211.18700000000001</v>
      </c>
      <c r="F479" s="39">
        <v>88.111999999999995</v>
      </c>
      <c r="G479" s="39">
        <v>406.47</v>
      </c>
      <c r="H479" s="34"/>
      <c r="I479" s="39">
        <f t="shared" si="12"/>
        <v>478</v>
      </c>
      <c r="J479" s="39">
        <v>829.62599999999998</v>
      </c>
      <c r="K479" s="39">
        <v>166.6</v>
      </c>
      <c r="L479" s="39">
        <v>84.465000000000003</v>
      </c>
      <c r="M479" s="39">
        <v>238.09899999999999</v>
      </c>
      <c r="N479" s="39">
        <v>68.459000000000003</v>
      </c>
      <c r="O479" s="39">
        <v>181.57</v>
      </c>
    </row>
    <row r="480" spans="1:15" ht="15.75" customHeight="1" x14ac:dyDescent="0.15">
      <c r="A480" s="39">
        <f t="shared" si="13"/>
        <v>479</v>
      </c>
      <c r="B480" s="39">
        <v>2291.9209999999998</v>
      </c>
      <c r="C480" s="39">
        <v>151.79300000000001</v>
      </c>
      <c r="D480" s="39">
        <v>38.756</v>
      </c>
      <c r="E480" s="39">
        <v>223.679</v>
      </c>
      <c r="F480" s="39">
        <v>17.324000000000002</v>
      </c>
      <c r="G480" s="39">
        <v>509.72899999999998</v>
      </c>
      <c r="H480" s="34"/>
      <c r="I480" s="39">
        <f t="shared" si="12"/>
        <v>479</v>
      </c>
      <c r="J480" s="39">
        <v>1027.155</v>
      </c>
      <c r="K480" s="39">
        <v>154.19200000000001</v>
      </c>
      <c r="L480" s="39">
        <v>96.647000000000006</v>
      </c>
      <c r="M480" s="39">
        <v>199.471</v>
      </c>
      <c r="N480" s="39">
        <v>87.754000000000005</v>
      </c>
      <c r="O480" s="39">
        <v>226.84</v>
      </c>
    </row>
    <row r="481" spans="1:15" ht="15.75" customHeight="1" x14ac:dyDescent="0.15">
      <c r="A481" s="39">
        <f t="shared" si="13"/>
        <v>480</v>
      </c>
      <c r="B481" s="39">
        <v>1395.0820000000001</v>
      </c>
      <c r="C481" s="39">
        <v>148.11699999999999</v>
      </c>
      <c r="D481" s="39">
        <v>64.894000000000005</v>
      </c>
      <c r="E481" s="39">
        <v>221.52199999999999</v>
      </c>
      <c r="F481" s="39">
        <v>-48.503999999999998</v>
      </c>
      <c r="G481" s="39">
        <v>309.93799999999999</v>
      </c>
      <c r="H481" s="34"/>
      <c r="I481" s="39">
        <f t="shared" si="12"/>
        <v>480</v>
      </c>
      <c r="J481" s="39">
        <v>730.86099999999999</v>
      </c>
      <c r="K481" s="39">
        <v>124.676</v>
      </c>
      <c r="L481" s="39">
        <v>39.332999999999998</v>
      </c>
      <c r="M481" s="39">
        <v>204.56</v>
      </c>
      <c r="N481" s="39">
        <v>9.7279999999999998</v>
      </c>
      <c r="O481" s="39">
        <v>157.82400000000001</v>
      </c>
    </row>
    <row r="482" spans="1:15" ht="15.75" customHeight="1" x14ac:dyDescent="0.15">
      <c r="A482" s="39">
        <f t="shared" si="13"/>
        <v>481</v>
      </c>
      <c r="B482" s="39">
        <v>1335.2929999999999</v>
      </c>
      <c r="C482" s="39">
        <v>128.346</v>
      </c>
      <c r="D482" s="39">
        <v>60.033999999999999</v>
      </c>
      <c r="E482" s="39">
        <v>201.94200000000001</v>
      </c>
      <c r="F482" s="39">
        <v>-28.887</v>
      </c>
      <c r="G482" s="39">
        <v>295.72199999999998</v>
      </c>
      <c r="H482" s="34"/>
      <c r="I482" s="39">
        <f t="shared" si="12"/>
        <v>481</v>
      </c>
      <c r="J482" s="39">
        <v>869.13199999999995</v>
      </c>
      <c r="K482" s="39">
        <v>194.416</v>
      </c>
      <c r="L482" s="39">
        <v>121.488</v>
      </c>
      <c r="M482" s="39">
        <v>255</v>
      </c>
      <c r="N482" s="39">
        <v>92.662999999999997</v>
      </c>
      <c r="O482" s="39">
        <v>191.31700000000001</v>
      </c>
    </row>
    <row r="483" spans="1:15" ht="15.75" customHeight="1" x14ac:dyDescent="0.15">
      <c r="A483" s="39">
        <f t="shared" si="13"/>
        <v>482</v>
      </c>
      <c r="B483" s="39">
        <v>1973.0450000000001</v>
      </c>
      <c r="C483" s="39">
        <v>188.22300000000001</v>
      </c>
      <c r="D483" s="39">
        <v>121.816</v>
      </c>
      <c r="E483" s="39">
        <v>226.756</v>
      </c>
      <c r="F483" s="39">
        <v>12.907</v>
      </c>
      <c r="G483" s="39">
        <v>439.68</v>
      </c>
      <c r="H483" s="34"/>
      <c r="I483" s="39">
        <f t="shared" si="12"/>
        <v>482</v>
      </c>
      <c r="J483" s="39">
        <v>316.048</v>
      </c>
      <c r="K483" s="39">
        <v>144.18799999999999</v>
      </c>
      <c r="L483" s="39">
        <v>74</v>
      </c>
      <c r="M483" s="39">
        <v>185</v>
      </c>
      <c r="N483" s="39">
        <v>90</v>
      </c>
      <c r="O483" s="39">
        <v>66.667000000000002</v>
      </c>
    </row>
    <row r="484" spans="1:15" ht="15.75" customHeight="1" x14ac:dyDescent="0.15">
      <c r="A484" s="39">
        <f t="shared" si="13"/>
        <v>483</v>
      </c>
      <c r="B484" s="39">
        <v>1833.537</v>
      </c>
      <c r="C484" s="39">
        <v>135.398</v>
      </c>
      <c r="D484" s="39">
        <v>69.691999999999993</v>
      </c>
      <c r="E484" s="39">
        <v>246.21299999999999</v>
      </c>
      <c r="F484" s="39">
        <v>40.533000000000001</v>
      </c>
      <c r="G484" s="39">
        <v>405.291</v>
      </c>
      <c r="H484" s="34"/>
      <c r="I484" s="39">
        <f t="shared" si="12"/>
        <v>483</v>
      </c>
      <c r="J484" s="39">
        <v>888.88400000000001</v>
      </c>
      <c r="K484" s="39">
        <v>137.21700000000001</v>
      </c>
      <c r="L484" s="39">
        <v>29.273</v>
      </c>
      <c r="M484" s="39">
        <v>255</v>
      </c>
      <c r="N484" s="39">
        <v>92.602999999999994</v>
      </c>
      <c r="O484" s="39">
        <v>195.75700000000001</v>
      </c>
    </row>
    <row r="485" spans="1:15" ht="15.75" customHeight="1" x14ac:dyDescent="0.15">
      <c r="A485" s="39">
        <f t="shared" si="13"/>
        <v>484</v>
      </c>
      <c r="B485" s="39">
        <v>1395.0820000000001</v>
      </c>
      <c r="C485" s="39">
        <v>165.518</v>
      </c>
      <c r="D485" s="39">
        <v>97.564999999999998</v>
      </c>
      <c r="E485" s="39">
        <v>220.095</v>
      </c>
      <c r="F485" s="39">
        <v>161.30099999999999</v>
      </c>
      <c r="G485" s="39">
        <v>306.34800000000001</v>
      </c>
      <c r="H485" s="34"/>
      <c r="I485" s="39">
        <f t="shared" si="12"/>
        <v>484</v>
      </c>
      <c r="J485" s="39">
        <v>395.06</v>
      </c>
      <c r="K485" s="39">
        <v>227.32900000000001</v>
      </c>
      <c r="L485" s="39">
        <v>182</v>
      </c>
      <c r="M485" s="39">
        <v>255</v>
      </c>
      <c r="N485" s="39">
        <v>96.009</v>
      </c>
      <c r="O485" s="39">
        <v>84.911000000000001</v>
      </c>
    </row>
    <row r="486" spans="1:15" ht="15.75" customHeight="1" x14ac:dyDescent="0.15">
      <c r="A486" s="39">
        <f t="shared" si="13"/>
        <v>485</v>
      </c>
      <c r="B486" s="39">
        <v>1574.45</v>
      </c>
      <c r="C486" s="39">
        <v>164.447</v>
      </c>
      <c r="D486" s="39">
        <v>105.13200000000001</v>
      </c>
      <c r="E486" s="39">
        <v>214.28</v>
      </c>
      <c r="F486" s="39">
        <v>167.39099999999999</v>
      </c>
      <c r="G486" s="39">
        <v>347.66899999999998</v>
      </c>
      <c r="H486" s="34"/>
      <c r="I486" s="39">
        <f t="shared" si="12"/>
        <v>485</v>
      </c>
      <c r="J486" s="39">
        <v>612.34299999999996</v>
      </c>
      <c r="K486" s="39">
        <v>215.768</v>
      </c>
      <c r="L486" s="39">
        <v>161</v>
      </c>
      <c r="M486" s="39">
        <v>254.36</v>
      </c>
      <c r="N486" s="39">
        <v>53.13</v>
      </c>
      <c r="O486" s="39">
        <v>133.333</v>
      </c>
    </row>
    <row r="487" spans="1:15" ht="15.75" customHeight="1" x14ac:dyDescent="0.15">
      <c r="A487" s="39">
        <f t="shared" si="13"/>
        <v>486</v>
      </c>
      <c r="B487" s="39">
        <v>1275.5039999999999</v>
      </c>
      <c r="C487" s="39">
        <v>127.21299999999999</v>
      </c>
      <c r="D487" s="39">
        <v>45.040999999999997</v>
      </c>
      <c r="E487" s="39">
        <v>240.50399999999999</v>
      </c>
      <c r="F487" s="39">
        <v>136.93100000000001</v>
      </c>
      <c r="G487" s="39">
        <v>281.108</v>
      </c>
      <c r="H487" s="34"/>
      <c r="I487" s="39">
        <f t="shared" si="12"/>
        <v>486</v>
      </c>
      <c r="J487" s="39">
        <v>967.89599999999996</v>
      </c>
      <c r="K487" s="39">
        <v>165.25899999999999</v>
      </c>
      <c r="L487" s="39">
        <v>93.861000000000004</v>
      </c>
      <c r="M487" s="39">
        <v>221.16300000000001</v>
      </c>
      <c r="N487" s="39">
        <v>16.928000000000001</v>
      </c>
      <c r="O487" s="39">
        <v>213.703</v>
      </c>
    </row>
    <row r="488" spans="1:15" ht="15.75" customHeight="1" x14ac:dyDescent="0.15">
      <c r="A488" s="39">
        <f t="shared" si="13"/>
        <v>487</v>
      </c>
      <c r="B488" s="39">
        <v>1574.45</v>
      </c>
      <c r="C488" s="39">
        <v>126.455</v>
      </c>
      <c r="D488" s="39">
        <v>25.71</v>
      </c>
      <c r="E488" s="39">
        <v>231.08199999999999</v>
      </c>
      <c r="F488" s="39">
        <v>36.134999999999998</v>
      </c>
      <c r="G488" s="39">
        <v>348.24200000000002</v>
      </c>
      <c r="H488" s="34"/>
      <c r="I488" s="39">
        <f t="shared" si="12"/>
        <v>487</v>
      </c>
      <c r="J488" s="39">
        <v>809.87300000000005</v>
      </c>
      <c r="K488" s="39">
        <v>153.465</v>
      </c>
      <c r="L488" s="39">
        <v>101.5</v>
      </c>
      <c r="M488" s="39">
        <v>227.75</v>
      </c>
      <c r="N488" s="39">
        <v>29.745000000000001</v>
      </c>
      <c r="O488" s="39">
        <v>179.161</v>
      </c>
    </row>
    <row r="489" spans="1:15" ht="15.75" customHeight="1" x14ac:dyDescent="0.15">
      <c r="A489" s="39">
        <f t="shared" si="13"/>
        <v>488</v>
      </c>
      <c r="B489" s="39">
        <v>2132.4830000000002</v>
      </c>
      <c r="C489" s="39">
        <v>133.523</v>
      </c>
      <c r="D489" s="39">
        <v>28.422999999999998</v>
      </c>
      <c r="E489" s="39">
        <v>219.57599999999999</v>
      </c>
      <c r="F489" s="39">
        <v>67.796999999999997</v>
      </c>
      <c r="G489" s="39">
        <v>472.53899999999999</v>
      </c>
      <c r="H489" s="34"/>
      <c r="I489" s="39">
        <f t="shared" si="12"/>
        <v>488</v>
      </c>
      <c r="J489" s="39">
        <v>671.60199999999998</v>
      </c>
      <c r="K489" s="39">
        <v>168.018</v>
      </c>
      <c r="L489" s="39">
        <v>128</v>
      </c>
      <c r="M489" s="39">
        <v>205.399</v>
      </c>
      <c r="N489" s="39">
        <v>74.290999999999997</v>
      </c>
      <c r="O489" s="39">
        <v>147.74</v>
      </c>
    </row>
    <row r="490" spans="1:15" ht="15.75" customHeight="1" x14ac:dyDescent="0.15">
      <c r="A490" s="39">
        <f t="shared" si="13"/>
        <v>489</v>
      </c>
      <c r="B490" s="39">
        <v>2909.7429999999999</v>
      </c>
      <c r="C490" s="39">
        <v>162.12899999999999</v>
      </c>
      <c r="D490" s="39">
        <v>24.056999999999999</v>
      </c>
      <c r="E490" s="39">
        <v>239.66800000000001</v>
      </c>
      <c r="F490" s="39">
        <v>-75.578999999999994</v>
      </c>
      <c r="G490" s="39">
        <v>645.33100000000002</v>
      </c>
      <c r="H490" s="34"/>
      <c r="I490" s="39">
        <f t="shared" si="12"/>
        <v>489</v>
      </c>
      <c r="J490" s="39">
        <v>612.34299999999996</v>
      </c>
      <c r="K490" s="39">
        <v>127.44499999999999</v>
      </c>
      <c r="L490" s="39">
        <v>66</v>
      </c>
      <c r="M490" s="39">
        <v>181.167</v>
      </c>
      <c r="N490" s="39">
        <v>46.332000000000001</v>
      </c>
      <c r="O490" s="39">
        <v>135.172</v>
      </c>
    </row>
    <row r="491" spans="1:15" ht="15.75" customHeight="1" x14ac:dyDescent="0.15">
      <c r="A491" s="39">
        <f t="shared" si="13"/>
        <v>490</v>
      </c>
      <c r="B491" s="39">
        <v>1753.818</v>
      </c>
      <c r="C491" s="39">
        <v>60.945</v>
      </c>
      <c r="D491" s="39">
        <v>35.124000000000002</v>
      </c>
      <c r="E491" s="39">
        <v>178.39500000000001</v>
      </c>
      <c r="F491" s="39">
        <v>97.289000000000001</v>
      </c>
      <c r="G491" s="39">
        <v>387.05500000000001</v>
      </c>
      <c r="H491" s="34"/>
      <c r="I491" s="39">
        <f t="shared" si="12"/>
        <v>490</v>
      </c>
      <c r="J491" s="39">
        <v>730.86099999999999</v>
      </c>
      <c r="K491" s="39">
        <v>175.83799999999999</v>
      </c>
      <c r="L491" s="39">
        <v>105</v>
      </c>
      <c r="M491" s="39">
        <v>209</v>
      </c>
      <c r="N491" s="39">
        <v>0</v>
      </c>
      <c r="O491" s="39">
        <v>160</v>
      </c>
    </row>
    <row r="492" spans="1:15" ht="15.75" customHeight="1" x14ac:dyDescent="0.15">
      <c r="A492" s="39">
        <f t="shared" si="13"/>
        <v>491</v>
      </c>
      <c r="B492" s="39">
        <v>1833.537</v>
      </c>
      <c r="C492" s="39">
        <v>159.155</v>
      </c>
      <c r="D492" s="39">
        <v>50.941000000000003</v>
      </c>
      <c r="E492" s="39">
        <v>231.661</v>
      </c>
      <c r="F492" s="39">
        <v>-72.759</v>
      </c>
      <c r="G492" s="39">
        <v>406.666</v>
      </c>
      <c r="H492" s="34"/>
      <c r="I492" s="39">
        <f t="shared" si="12"/>
        <v>491</v>
      </c>
      <c r="J492" s="39">
        <v>632.096</v>
      </c>
      <c r="K492" s="39">
        <v>158.46600000000001</v>
      </c>
      <c r="L492" s="39">
        <v>115.48399999999999</v>
      </c>
      <c r="M492" s="39">
        <v>204.35499999999999</v>
      </c>
      <c r="N492" s="39">
        <v>93.691000000000003</v>
      </c>
      <c r="O492" s="39">
        <v>138.06399999999999</v>
      </c>
    </row>
    <row r="493" spans="1:15" ht="15.75" customHeight="1" x14ac:dyDescent="0.15">
      <c r="A493" s="39">
        <f t="shared" si="13"/>
        <v>492</v>
      </c>
      <c r="B493" s="39">
        <v>1953.115</v>
      </c>
      <c r="C493" s="39">
        <v>180.31200000000001</v>
      </c>
      <c r="D493" s="39">
        <v>78.884</v>
      </c>
      <c r="E493" s="39">
        <v>218.76900000000001</v>
      </c>
      <c r="F493" s="39">
        <v>36.158000000000001</v>
      </c>
      <c r="G493" s="39">
        <v>431.28199999999998</v>
      </c>
      <c r="H493" s="34"/>
      <c r="I493" s="39">
        <f t="shared" si="12"/>
        <v>492</v>
      </c>
      <c r="J493" s="39">
        <v>533.33100000000002</v>
      </c>
      <c r="K493" s="39">
        <v>153.58099999999999</v>
      </c>
      <c r="L493" s="39">
        <v>103.19499999999999</v>
      </c>
      <c r="M493" s="39">
        <v>182.26</v>
      </c>
      <c r="N493" s="39">
        <v>133.452</v>
      </c>
      <c r="O493" s="39">
        <v>116.322</v>
      </c>
    </row>
    <row r="494" spans="1:15" ht="15.75" customHeight="1" x14ac:dyDescent="0.15">
      <c r="A494" s="39">
        <f t="shared" si="13"/>
        <v>493</v>
      </c>
      <c r="B494" s="39">
        <v>1016.417</v>
      </c>
      <c r="C494" s="39">
        <v>106.29900000000001</v>
      </c>
      <c r="D494" s="39">
        <v>35.771999999999998</v>
      </c>
      <c r="E494" s="39">
        <v>198.97300000000001</v>
      </c>
      <c r="F494" s="39">
        <v>-79.591999999999999</v>
      </c>
      <c r="G494" s="39">
        <v>222.40899999999999</v>
      </c>
      <c r="H494" s="34"/>
      <c r="I494" s="39">
        <f t="shared" si="12"/>
        <v>493</v>
      </c>
      <c r="J494" s="39">
        <v>691.35500000000002</v>
      </c>
      <c r="K494" s="39">
        <v>120.941</v>
      </c>
      <c r="L494" s="39">
        <v>69.599000000000004</v>
      </c>
      <c r="M494" s="39">
        <v>196.346</v>
      </c>
      <c r="N494" s="39">
        <v>71.03</v>
      </c>
      <c r="O494" s="39">
        <v>150.38999999999999</v>
      </c>
    </row>
    <row r="495" spans="1:15" ht="15.75" customHeight="1" x14ac:dyDescent="0.15">
      <c r="A495" s="39">
        <f t="shared" si="13"/>
        <v>494</v>
      </c>
      <c r="B495" s="39">
        <v>1175.855</v>
      </c>
      <c r="C495" s="39">
        <v>150.738</v>
      </c>
      <c r="D495" s="39">
        <v>72.930999999999997</v>
      </c>
      <c r="E495" s="39">
        <v>199.81700000000001</v>
      </c>
      <c r="F495" s="39">
        <v>19.058</v>
      </c>
      <c r="G495" s="39">
        <v>259.77300000000002</v>
      </c>
      <c r="H495" s="34"/>
      <c r="I495" s="39">
        <f t="shared" si="12"/>
        <v>494</v>
      </c>
      <c r="J495" s="39">
        <v>651.84900000000005</v>
      </c>
      <c r="K495" s="39">
        <v>147.435</v>
      </c>
      <c r="L495" s="39">
        <v>92.5</v>
      </c>
      <c r="M495" s="39">
        <v>243</v>
      </c>
      <c r="N495" s="39">
        <v>-36.158000000000001</v>
      </c>
      <c r="O495" s="39">
        <v>143.12200000000001</v>
      </c>
    </row>
    <row r="496" spans="1:15" ht="15.75" customHeight="1" x14ac:dyDescent="0.15">
      <c r="A496" s="39">
        <f t="shared" si="13"/>
        <v>495</v>
      </c>
      <c r="B496" s="39">
        <v>1873.396</v>
      </c>
      <c r="C496" s="39">
        <v>165.345</v>
      </c>
      <c r="D496" s="39">
        <v>41.154000000000003</v>
      </c>
      <c r="E496" s="39">
        <v>218.786</v>
      </c>
      <c r="F496" s="39">
        <v>43.688000000000002</v>
      </c>
      <c r="G496" s="39">
        <v>413.63900000000001</v>
      </c>
      <c r="H496" s="34"/>
      <c r="I496" s="39">
        <f t="shared" si="12"/>
        <v>495</v>
      </c>
      <c r="J496" s="39">
        <v>651.84900000000005</v>
      </c>
      <c r="K496" s="39">
        <v>120.551</v>
      </c>
      <c r="L496" s="39">
        <v>79.914000000000001</v>
      </c>
      <c r="M496" s="39">
        <v>171.916</v>
      </c>
      <c r="N496" s="39">
        <v>20.135999999999999</v>
      </c>
      <c r="O496" s="39">
        <v>142.01300000000001</v>
      </c>
    </row>
    <row r="497" spans="1:15" ht="15.75" customHeight="1" x14ac:dyDescent="0.15">
      <c r="A497" s="39">
        <f t="shared" si="13"/>
        <v>496</v>
      </c>
      <c r="B497" s="39">
        <v>2132.4830000000002</v>
      </c>
      <c r="C497" s="39">
        <v>187.95699999999999</v>
      </c>
      <c r="D497" s="39">
        <v>135.92500000000001</v>
      </c>
      <c r="E497" s="39">
        <v>223.05699999999999</v>
      </c>
      <c r="F497" s="39">
        <v>1.621</v>
      </c>
      <c r="G497" s="39">
        <v>473.40300000000002</v>
      </c>
      <c r="H497" s="34"/>
      <c r="I497" s="39">
        <f t="shared" si="12"/>
        <v>496</v>
      </c>
      <c r="J497" s="39">
        <v>770.36699999999996</v>
      </c>
      <c r="K497" s="39">
        <v>157.05000000000001</v>
      </c>
      <c r="L497" s="39">
        <v>79.105000000000004</v>
      </c>
      <c r="M497" s="39">
        <v>216.73699999999999</v>
      </c>
      <c r="N497" s="39">
        <v>88.492999999999995</v>
      </c>
      <c r="O497" s="39">
        <v>168.947</v>
      </c>
    </row>
    <row r="498" spans="1:15" ht="15.75" customHeight="1" x14ac:dyDescent="0.15">
      <c r="A498" s="39">
        <f t="shared" si="13"/>
        <v>497</v>
      </c>
      <c r="B498" s="39">
        <v>956.62800000000004</v>
      </c>
      <c r="C498" s="39">
        <v>126.438</v>
      </c>
      <c r="D498" s="39">
        <v>57</v>
      </c>
      <c r="E498" s="39">
        <v>192</v>
      </c>
      <c r="F498" s="39">
        <v>0</v>
      </c>
      <c r="G498" s="39">
        <v>209.821</v>
      </c>
      <c r="H498" s="34"/>
      <c r="I498" s="39">
        <f t="shared" si="12"/>
        <v>497</v>
      </c>
      <c r="J498" s="39">
        <v>651.84900000000005</v>
      </c>
      <c r="K498" s="39">
        <v>122.565</v>
      </c>
      <c r="L498" s="39">
        <v>48.75</v>
      </c>
      <c r="M498" s="39">
        <v>190</v>
      </c>
      <c r="N498" s="39">
        <v>16.189</v>
      </c>
      <c r="O498" s="39">
        <v>143.46600000000001</v>
      </c>
    </row>
    <row r="499" spans="1:15" ht="15.75" customHeight="1" x14ac:dyDescent="0.15">
      <c r="A499" s="39">
        <f t="shared" si="13"/>
        <v>498</v>
      </c>
      <c r="B499" s="39">
        <v>1454.8720000000001</v>
      </c>
      <c r="C499" s="39">
        <v>131.11500000000001</v>
      </c>
      <c r="D499" s="39">
        <v>63.271999999999998</v>
      </c>
      <c r="E499" s="39">
        <v>213</v>
      </c>
      <c r="F499" s="39">
        <v>20.186</v>
      </c>
      <c r="G499" s="39">
        <v>323.43700000000001</v>
      </c>
      <c r="H499" s="34"/>
      <c r="I499" s="39">
        <f t="shared" si="12"/>
        <v>498</v>
      </c>
      <c r="J499" s="39">
        <v>553.08399999999995</v>
      </c>
      <c r="K499" s="39">
        <v>143.40600000000001</v>
      </c>
      <c r="L499" s="39">
        <v>112.148</v>
      </c>
      <c r="M499" s="39">
        <v>187.88900000000001</v>
      </c>
      <c r="N499" s="39">
        <v>92.120999999999995</v>
      </c>
      <c r="O499" s="39">
        <v>120.08199999999999</v>
      </c>
    </row>
    <row r="500" spans="1:15" ht="15.75" customHeight="1" x14ac:dyDescent="0.15">
      <c r="A500" s="39">
        <f t="shared" si="13"/>
        <v>499</v>
      </c>
      <c r="B500" s="39">
        <v>3168.83</v>
      </c>
      <c r="C500" s="39">
        <v>135.15700000000001</v>
      </c>
      <c r="D500" s="39">
        <v>34.386000000000003</v>
      </c>
      <c r="E500" s="39">
        <v>207.386</v>
      </c>
      <c r="F500" s="39">
        <v>1.8129999999999999</v>
      </c>
      <c r="G500" s="39">
        <v>705.70799999999997</v>
      </c>
      <c r="H500" s="34"/>
      <c r="I500" s="39">
        <f t="shared" si="12"/>
        <v>499</v>
      </c>
      <c r="J500" s="39">
        <v>632.096</v>
      </c>
      <c r="K500" s="39">
        <v>146.66499999999999</v>
      </c>
      <c r="L500" s="39">
        <v>104.803</v>
      </c>
      <c r="M500" s="39">
        <v>232.51300000000001</v>
      </c>
      <c r="N500" s="39">
        <v>76.866</v>
      </c>
      <c r="O500" s="39">
        <v>136.91499999999999</v>
      </c>
    </row>
    <row r="501" spans="1:15" ht="15.75" customHeight="1" x14ac:dyDescent="0.15">
      <c r="A501" s="39">
        <f t="shared" si="13"/>
        <v>500</v>
      </c>
      <c r="B501" s="39">
        <v>1036.347</v>
      </c>
      <c r="C501" s="39">
        <v>128.827</v>
      </c>
      <c r="D501" s="39">
        <v>64</v>
      </c>
      <c r="E501" s="39">
        <v>194</v>
      </c>
      <c r="F501" s="39">
        <v>0</v>
      </c>
      <c r="G501" s="39">
        <v>227.678</v>
      </c>
      <c r="H501" s="34"/>
      <c r="I501" s="39">
        <f t="shared" ref="I501:I515" si="14">I500+1</f>
        <v>500</v>
      </c>
      <c r="J501" s="39">
        <v>809.87300000000005</v>
      </c>
      <c r="K501" s="39">
        <v>156.673</v>
      </c>
      <c r="L501" s="39">
        <v>76.043000000000006</v>
      </c>
      <c r="M501" s="39">
        <v>245.29</v>
      </c>
      <c r="N501" s="39">
        <v>57.094999999999999</v>
      </c>
      <c r="O501" s="39">
        <v>179.98599999999999</v>
      </c>
    </row>
    <row r="502" spans="1:15" ht="15.75" customHeight="1" x14ac:dyDescent="0.15">
      <c r="A502" s="39">
        <f t="shared" si="13"/>
        <v>501</v>
      </c>
      <c r="B502" s="39">
        <v>1155.925</v>
      </c>
      <c r="C502" s="39">
        <v>122.27</v>
      </c>
      <c r="D502" s="39">
        <v>38.368000000000002</v>
      </c>
      <c r="E502" s="39">
        <v>221.10499999999999</v>
      </c>
      <c r="F502" s="39">
        <v>-3.0129999999999999</v>
      </c>
      <c r="G502" s="39">
        <v>254.816</v>
      </c>
      <c r="H502" s="34"/>
      <c r="I502" s="39">
        <f t="shared" si="14"/>
        <v>501</v>
      </c>
      <c r="J502" s="39">
        <v>730.86099999999999</v>
      </c>
      <c r="K502" s="39">
        <v>194.738</v>
      </c>
      <c r="L502" s="39">
        <v>106.28400000000001</v>
      </c>
      <c r="M502" s="39">
        <v>255</v>
      </c>
      <c r="N502" s="39">
        <v>-12.875</v>
      </c>
      <c r="O502" s="39">
        <v>159.56700000000001</v>
      </c>
    </row>
    <row r="503" spans="1:15" ht="15.75" customHeight="1" x14ac:dyDescent="0.15">
      <c r="A503" s="39">
        <f t="shared" si="13"/>
        <v>502</v>
      </c>
      <c r="B503" s="39">
        <v>1454.8720000000001</v>
      </c>
      <c r="C503" s="39">
        <v>95.674000000000007</v>
      </c>
      <c r="D503" s="39">
        <v>32.5</v>
      </c>
      <c r="E503" s="39">
        <v>210.429</v>
      </c>
      <c r="F503" s="39">
        <v>20.186</v>
      </c>
      <c r="G503" s="39">
        <v>323.43700000000001</v>
      </c>
      <c r="H503" s="34"/>
      <c r="I503" s="39">
        <f t="shared" si="14"/>
        <v>502</v>
      </c>
      <c r="J503" s="39">
        <v>1066.6610000000001</v>
      </c>
      <c r="K503" s="39">
        <v>227.774</v>
      </c>
      <c r="L503" s="39">
        <v>148.37700000000001</v>
      </c>
      <c r="M503" s="39">
        <v>255</v>
      </c>
      <c r="N503" s="39">
        <v>-84.611000000000004</v>
      </c>
      <c r="O503" s="39">
        <v>236.601</v>
      </c>
    </row>
    <row r="504" spans="1:15" ht="15.75" customHeight="1" x14ac:dyDescent="0.15">
      <c r="A504" s="39">
        <f t="shared" si="13"/>
        <v>503</v>
      </c>
      <c r="B504" s="39">
        <v>1873.396</v>
      </c>
      <c r="C504" s="39">
        <v>131.125</v>
      </c>
      <c r="D504" s="39">
        <v>20.395</v>
      </c>
      <c r="E504" s="39">
        <v>200.31399999999999</v>
      </c>
      <c r="F504" s="39">
        <v>-26.841000000000001</v>
      </c>
      <c r="G504" s="39">
        <v>415.274</v>
      </c>
      <c r="H504" s="34"/>
      <c r="I504" s="39">
        <f t="shared" si="14"/>
        <v>503</v>
      </c>
      <c r="J504" s="39">
        <v>671.60199999999998</v>
      </c>
      <c r="K504" s="39">
        <v>213.54400000000001</v>
      </c>
      <c r="L504" s="39">
        <v>163.375</v>
      </c>
      <c r="M504" s="39">
        <v>255</v>
      </c>
      <c r="N504" s="39">
        <v>-62.65</v>
      </c>
      <c r="O504" s="39">
        <v>145.10900000000001</v>
      </c>
    </row>
    <row r="505" spans="1:15" ht="15.75" customHeight="1" x14ac:dyDescent="0.15">
      <c r="A505" s="39">
        <f t="shared" si="13"/>
        <v>504</v>
      </c>
      <c r="B505" s="39">
        <v>1813.607</v>
      </c>
      <c r="C505" s="39">
        <v>116.133</v>
      </c>
      <c r="D505" s="39">
        <v>68.888999999999996</v>
      </c>
      <c r="E505" s="39">
        <v>184</v>
      </c>
      <c r="F505" s="39">
        <v>27.699000000000002</v>
      </c>
      <c r="G505" s="39">
        <v>403.36900000000003</v>
      </c>
      <c r="H505" s="34"/>
      <c r="I505" s="39">
        <f t="shared" si="14"/>
        <v>504</v>
      </c>
      <c r="J505" s="39">
        <v>790.12</v>
      </c>
      <c r="K505" s="39">
        <v>202.131</v>
      </c>
      <c r="L505" s="39">
        <v>171.089</v>
      </c>
      <c r="M505" s="39">
        <v>242</v>
      </c>
      <c r="N505" s="39">
        <v>-52.253</v>
      </c>
      <c r="O505" s="39">
        <v>174.24199999999999</v>
      </c>
    </row>
    <row r="506" spans="1:15" ht="15.75" customHeight="1" x14ac:dyDescent="0.15">
      <c r="A506" s="39">
        <f t="shared" si="13"/>
        <v>505</v>
      </c>
      <c r="B506" s="39">
        <v>1434.942</v>
      </c>
      <c r="C506" s="39">
        <v>159.899</v>
      </c>
      <c r="D506" s="39">
        <v>80.296000000000006</v>
      </c>
      <c r="E506" s="39">
        <v>224.49299999999999</v>
      </c>
      <c r="F506" s="39">
        <v>-2.42</v>
      </c>
      <c r="G506" s="39">
        <v>317.24599999999998</v>
      </c>
      <c r="H506" s="34"/>
      <c r="I506" s="39">
        <f t="shared" si="14"/>
        <v>505</v>
      </c>
      <c r="J506" s="39">
        <v>553.08399999999995</v>
      </c>
      <c r="K506" s="39">
        <v>131.05000000000001</v>
      </c>
      <c r="L506" s="39">
        <v>87.444000000000003</v>
      </c>
      <c r="M506" s="39">
        <v>204.25899999999999</v>
      </c>
      <c r="N506" s="39">
        <v>2.121</v>
      </c>
      <c r="O506" s="39">
        <v>120.08199999999999</v>
      </c>
    </row>
    <row r="507" spans="1:15" ht="15.75" customHeight="1" x14ac:dyDescent="0.15">
      <c r="A507" s="39">
        <f t="shared" si="13"/>
        <v>506</v>
      </c>
      <c r="B507" s="39">
        <v>876.90899999999999</v>
      </c>
      <c r="C507" s="39">
        <v>123.83499999999999</v>
      </c>
      <c r="D507" s="39">
        <v>48.38</v>
      </c>
      <c r="E507" s="39">
        <v>190</v>
      </c>
      <c r="F507" s="39">
        <v>35.537999999999997</v>
      </c>
      <c r="G507" s="39">
        <v>192.01599999999999</v>
      </c>
      <c r="H507" s="34"/>
      <c r="I507" s="39">
        <f t="shared" si="14"/>
        <v>506</v>
      </c>
      <c r="J507" s="39">
        <v>651.84900000000005</v>
      </c>
      <c r="K507" s="39">
        <v>138.304</v>
      </c>
      <c r="L507" s="39">
        <v>72.507999999999996</v>
      </c>
      <c r="M507" s="39">
        <v>211.422</v>
      </c>
      <c r="N507" s="39">
        <v>114.146</v>
      </c>
      <c r="O507" s="39">
        <v>141.24600000000001</v>
      </c>
    </row>
    <row r="508" spans="1:15" ht="15.75" customHeight="1" x14ac:dyDescent="0.15">
      <c r="A508" s="39">
        <f t="shared" si="13"/>
        <v>507</v>
      </c>
      <c r="B508" s="39">
        <v>876.90899999999999</v>
      </c>
      <c r="C508" s="39">
        <v>144.065</v>
      </c>
      <c r="D508" s="39">
        <v>40.988</v>
      </c>
      <c r="E508" s="39">
        <v>210.839</v>
      </c>
      <c r="F508" s="39">
        <v>-30.734999999999999</v>
      </c>
      <c r="G508" s="39">
        <v>192.17099999999999</v>
      </c>
      <c r="H508" s="34"/>
      <c r="I508" s="39">
        <f t="shared" si="14"/>
        <v>507</v>
      </c>
      <c r="J508" s="39">
        <v>493.82499999999999</v>
      </c>
      <c r="K508" s="39">
        <v>182.16800000000001</v>
      </c>
      <c r="L508" s="39">
        <v>145</v>
      </c>
      <c r="M508" s="39">
        <v>236.375</v>
      </c>
      <c r="N508" s="39">
        <v>87.614000000000004</v>
      </c>
      <c r="O508" s="39">
        <v>106.759</v>
      </c>
    </row>
    <row r="509" spans="1:15" ht="15.75" customHeight="1" x14ac:dyDescent="0.15">
      <c r="A509" s="39">
        <f t="shared" si="13"/>
        <v>508</v>
      </c>
      <c r="B509" s="39">
        <v>1474.8009999999999</v>
      </c>
      <c r="C509" s="39">
        <v>113.988</v>
      </c>
      <c r="D509" s="39">
        <v>33.085999999999999</v>
      </c>
      <c r="E509" s="39">
        <v>195.49299999999999</v>
      </c>
      <c r="F509" s="39">
        <v>37.185000000000002</v>
      </c>
      <c r="G509" s="39">
        <v>325.00400000000002</v>
      </c>
      <c r="H509" s="34"/>
      <c r="I509" s="39">
        <f t="shared" si="14"/>
        <v>508</v>
      </c>
      <c r="J509" s="39">
        <v>454.31900000000002</v>
      </c>
      <c r="K509" s="39">
        <v>120.426</v>
      </c>
      <c r="L509" s="39">
        <v>84</v>
      </c>
      <c r="M509" s="39">
        <v>156</v>
      </c>
      <c r="N509" s="39">
        <v>24.228000000000002</v>
      </c>
      <c r="O509" s="39">
        <v>97.474000000000004</v>
      </c>
    </row>
    <row r="510" spans="1:15" ht="15.75" customHeight="1" x14ac:dyDescent="0.15">
      <c r="A510" s="39">
        <f t="shared" si="13"/>
        <v>509</v>
      </c>
      <c r="B510" s="39">
        <v>936.69799999999998</v>
      </c>
      <c r="C510" s="39">
        <v>148.30500000000001</v>
      </c>
      <c r="D510" s="39">
        <v>105.614</v>
      </c>
      <c r="E510" s="39">
        <v>190</v>
      </c>
      <c r="F510" s="39">
        <v>-63.997</v>
      </c>
      <c r="G510" s="39">
        <v>203.65100000000001</v>
      </c>
      <c r="H510" s="34"/>
      <c r="I510" s="39">
        <f t="shared" si="14"/>
        <v>509</v>
      </c>
      <c r="J510" s="39">
        <v>632.096</v>
      </c>
      <c r="K510" s="39">
        <v>132.06200000000001</v>
      </c>
      <c r="L510" s="39">
        <v>92</v>
      </c>
      <c r="M510" s="39">
        <v>221</v>
      </c>
      <c r="N510" s="39">
        <v>0</v>
      </c>
      <c r="O510" s="39">
        <v>137.77699999999999</v>
      </c>
    </row>
    <row r="511" spans="1:15" ht="15.75" customHeight="1" x14ac:dyDescent="0.15">
      <c r="A511" s="39">
        <f t="shared" si="13"/>
        <v>510</v>
      </c>
      <c r="B511" s="39">
        <v>1634.239</v>
      </c>
      <c r="C511" s="39">
        <v>151.35599999999999</v>
      </c>
      <c r="D511" s="39">
        <v>54.265999999999998</v>
      </c>
      <c r="E511" s="39">
        <v>214.44399999999999</v>
      </c>
      <c r="F511" s="39">
        <v>-46.494</v>
      </c>
      <c r="G511" s="39">
        <v>363.14600000000002</v>
      </c>
      <c r="H511" s="34"/>
      <c r="I511" s="39">
        <f t="shared" si="14"/>
        <v>510</v>
      </c>
      <c r="J511" s="39">
        <v>908.63699999999994</v>
      </c>
      <c r="K511" s="39">
        <v>154.435</v>
      </c>
      <c r="L511" s="39">
        <v>94</v>
      </c>
      <c r="M511" s="39">
        <v>225</v>
      </c>
      <c r="N511" s="39">
        <v>90</v>
      </c>
      <c r="O511" s="39">
        <v>200</v>
      </c>
    </row>
    <row r="512" spans="1:15" ht="15.75" customHeight="1" x14ac:dyDescent="0.15">
      <c r="A512" s="39">
        <f t="shared" si="13"/>
        <v>511</v>
      </c>
      <c r="B512" s="39">
        <v>1395.0820000000001</v>
      </c>
      <c r="C512" s="39">
        <v>94.033000000000001</v>
      </c>
      <c r="D512" s="39">
        <v>33.409999999999997</v>
      </c>
      <c r="E512" s="39">
        <v>210.74700000000001</v>
      </c>
      <c r="F512" s="39">
        <v>-29.539000000000001</v>
      </c>
      <c r="G512" s="39">
        <v>307.87299999999999</v>
      </c>
      <c r="H512" s="34"/>
      <c r="I512" s="39">
        <f t="shared" si="14"/>
        <v>511</v>
      </c>
      <c r="J512" s="39">
        <v>553.08399999999995</v>
      </c>
      <c r="K512" s="39">
        <v>128.90299999999999</v>
      </c>
      <c r="L512" s="39">
        <v>65.519000000000005</v>
      </c>
      <c r="M512" s="39">
        <v>196</v>
      </c>
      <c r="N512" s="39">
        <v>87.879000000000005</v>
      </c>
      <c r="O512" s="39">
        <v>120.08199999999999</v>
      </c>
    </row>
    <row r="513" spans="1:15" ht="15.75" customHeight="1" x14ac:dyDescent="0.15">
      <c r="A513" s="39">
        <f t="shared" si="13"/>
        <v>512</v>
      </c>
      <c r="B513" s="39">
        <v>1733.8879999999999</v>
      </c>
      <c r="C513" s="39">
        <v>126.74299999999999</v>
      </c>
      <c r="D513" s="39">
        <v>26.995000000000001</v>
      </c>
      <c r="E513" s="39">
        <v>211.637</v>
      </c>
      <c r="F513" s="39">
        <v>33.136000000000003</v>
      </c>
      <c r="G513" s="39">
        <v>383.85</v>
      </c>
      <c r="H513" s="34"/>
      <c r="I513" s="39">
        <f t="shared" si="14"/>
        <v>512</v>
      </c>
      <c r="J513" s="39">
        <v>572.83699999999999</v>
      </c>
      <c r="K513" s="39">
        <v>151.10300000000001</v>
      </c>
      <c r="L513" s="39">
        <v>96.856999999999999</v>
      </c>
      <c r="M513" s="39">
        <v>213</v>
      </c>
      <c r="N513" s="39">
        <v>-85.914000000000001</v>
      </c>
      <c r="O513" s="39">
        <v>124.761</v>
      </c>
    </row>
    <row r="514" spans="1:15" ht="15.75" customHeight="1" x14ac:dyDescent="0.15">
      <c r="A514" s="39">
        <f t="shared" si="13"/>
        <v>513</v>
      </c>
      <c r="B514" s="39">
        <v>1913.2560000000001</v>
      </c>
      <c r="C514" s="39">
        <v>155.97900000000001</v>
      </c>
      <c r="D514" s="39">
        <v>82.608999999999995</v>
      </c>
      <c r="E514" s="39">
        <v>213.197</v>
      </c>
      <c r="F514" s="39">
        <v>27.646000000000001</v>
      </c>
      <c r="G514" s="39">
        <v>423.33</v>
      </c>
      <c r="H514" s="34"/>
      <c r="I514" s="39">
        <f t="shared" si="14"/>
        <v>513</v>
      </c>
      <c r="J514" s="39">
        <v>434.56599999999997</v>
      </c>
      <c r="K514" s="39">
        <v>136.696</v>
      </c>
      <c r="L514" s="39">
        <v>100.143</v>
      </c>
      <c r="M514" s="39">
        <v>177</v>
      </c>
      <c r="N514" s="39">
        <v>48.814</v>
      </c>
      <c r="O514" s="39">
        <v>94.49</v>
      </c>
    </row>
    <row r="515" spans="1:15" ht="15.75" customHeight="1" x14ac:dyDescent="0.15">
      <c r="A515" s="39">
        <f t="shared" si="13"/>
        <v>514</v>
      </c>
      <c r="B515" s="39">
        <v>1813.607</v>
      </c>
      <c r="C515" s="39">
        <v>130.34100000000001</v>
      </c>
      <c r="D515" s="39">
        <v>17.859000000000002</v>
      </c>
      <c r="E515" s="39">
        <v>203.53100000000001</v>
      </c>
      <c r="F515" s="39">
        <v>38.659999999999997</v>
      </c>
      <c r="G515" s="39">
        <v>400.19400000000002</v>
      </c>
      <c r="H515" s="34"/>
      <c r="I515" s="39">
        <f t="shared" si="14"/>
        <v>514</v>
      </c>
      <c r="J515" s="39">
        <v>474.072</v>
      </c>
      <c r="K515" s="39">
        <v>124.16800000000001</v>
      </c>
      <c r="L515" s="39">
        <v>89.355000000000004</v>
      </c>
      <c r="M515" s="39">
        <v>156</v>
      </c>
      <c r="N515" s="39">
        <v>37.875</v>
      </c>
      <c r="O515" s="39">
        <v>101.349</v>
      </c>
    </row>
    <row r="516" spans="1:15" ht="15.75" customHeight="1" x14ac:dyDescent="0.15">
      <c r="A516" s="39">
        <f t="shared" si="13"/>
        <v>515</v>
      </c>
      <c r="B516" s="39">
        <v>2391.5700000000002</v>
      </c>
      <c r="C516" s="39">
        <v>136.203</v>
      </c>
      <c r="D516" s="39">
        <v>31.407</v>
      </c>
      <c r="E516" s="39">
        <v>214.98599999999999</v>
      </c>
      <c r="F516" s="39">
        <v>6.766</v>
      </c>
      <c r="G516" s="39">
        <v>530.47900000000004</v>
      </c>
      <c r="H516" s="34"/>
      <c r="I516" s="34"/>
      <c r="J516" s="34"/>
      <c r="K516" s="34"/>
      <c r="L516" s="34"/>
      <c r="M516" s="34"/>
      <c r="N516" s="35" t="s">
        <v>5</v>
      </c>
      <c r="O516" s="39">
        <f>AVERAGE(O2:O515)</f>
        <v>152.73926459143962</v>
      </c>
    </row>
    <row r="517" spans="1:15" ht="15.75" customHeight="1" x14ac:dyDescent="0.15">
      <c r="A517" s="39">
        <f t="shared" si="13"/>
        <v>516</v>
      </c>
      <c r="B517" s="39">
        <v>1355.223</v>
      </c>
      <c r="C517" s="39">
        <v>132.46799999999999</v>
      </c>
      <c r="D517" s="39">
        <v>77.328000000000003</v>
      </c>
      <c r="E517" s="39">
        <v>209.38800000000001</v>
      </c>
      <c r="F517" s="39">
        <v>-93.417000000000002</v>
      </c>
      <c r="G517" s="39">
        <v>299.63900000000001</v>
      </c>
      <c r="H517" s="34"/>
      <c r="I517" s="34"/>
      <c r="J517" s="34"/>
      <c r="K517" s="34"/>
      <c r="L517" s="34"/>
      <c r="M517" s="34"/>
      <c r="N517" s="35" t="s">
        <v>6</v>
      </c>
      <c r="O517" s="39">
        <f>STDEV(O2:O515)</f>
        <v>46.615303332696087</v>
      </c>
    </row>
    <row r="518" spans="1:15" ht="15.75" customHeight="1" x14ac:dyDescent="0.15">
      <c r="A518" s="39">
        <f t="shared" si="13"/>
        <v>517</v>
      </c>
      <c r="B518" s="39">
        <v>1534.5909999999999</v>
      </c>
      <c r="C518" s="39">
        <v>110.72</v>
      </c>
      <c r="D518" s="39">
        <v>52.683999999999997</v>
      </c>
      <c r="E518" s="39">
        <v>220.21100000000001</v>
      </c>
      <c r="F518" s="39">
        <v>-2.2610000000000001</v>
      </c>
      <c r="G518" s="39">
        <v>339.54899999999998</v>
      </c>
      <c r="H518" s="34"/>
      <c r="I518" s="34"/>
      <c r="J518" s="34"/>
      <c r="K518" s="34"/>
      <c r="L518" s="34"/>
      <c r="M518" s="34"/>
      <c r="N518" s="34"/>
      <c r="O518" s="34"/>
    </row>
    <row r="519" spans="1:15" ht="15.75" customHeight="1" x14ac:dyDescent="0.15">
      <c r="A519" s="39">
        <f t="shared" si="13"/>
        <v>518</v>
      </c>
      <c r="B519" s="39">
        <v>1135.9960000000001</v>
      </c>
      <c r="C519" s="39">
        <v>179.173</v>
      </c>
      <c r="D519" s="39">
        <v>141.316</v>
      </c>
      <c r="E519" s="39">
        <v>217</v>
      </c>
      <c r="F519" s="39">
        <v>31.138999999999999</v>
      </c>
      <c r="G519" s="39">
        <v>250.358</v>
      </c>
      <c r="H519" s="34"/>
      <c r="I519" s="34"/>
      <c r="J519" s="34"/>
      <c r="K519" s="34"/>
      <c r="L519" s="34"/>
      <c r="M519" s="34"/>
      <c r="N519" s="34"/>
      <c r="O519" s="34"/>
    </row>
    <row r="520" spans="1:15" ht="15.75" customHeight="1" x14ac:dyDescent="0.15">
      <c r="A520" s="39">
        <f t="shared" si="13"/>
        <v>519</v>
      </c>
      <c r="B520" s="39">
        <v>2411.4989999999998</v>
      </c>
      <c r="C520" s="39">
        <v>130.43600000000001</v>
      </c>
      <c r="D520" s="39">
        <v>29.030999999999999</v>
      </c>
      <c r="E520" s="39">
        <v>229.792</v>
      </c>
      <c r="F520" s="39">
        <v>-42.305999999999997</v>
      </c>
      <c r="G520" s="39">
        <v>537.23599999999999</v>
      </c>
      <c r="H520" s="34"/>
      <c r="I520" s="34"/>
      <c r="J520" s="34"/>
      <c r="K520" s="34"/>
      <c r="L520" s="34"/>
      <c r="M520" s="34"/>
      <c r="N520" s="34"/>
      <c r="O520" s="34"/>
    </row>
    <row r="521" spans="1:15" ht="15.75" customHeight="1" x14ac:dyDescent="0.15">
      <c r="A521" s="39">
        <f t="shared" si="13"/>
        <v>520</v>
      </c>
      <c r="B521" s="39">
        <v>2052.7640000000001</v>
      </c>
      <c r="C521" s="39">
        <v>156.952</v>
      </c>
      <c r="D521" s="39">
        <v>54.777999999999999</v>
      </c>
      <c r="E521" s="39">
        <v>225.35300000000001</v>
      </c>
      <c r="F521" s="39">
        <v>-41.82</v>
      </c>
      <c r="G521" s="39">
        <v>455.26799999999997</v>
      </c>
      <c r="H521" s="34"/>
      <c r="I521" s="34"/>
      <c r="J521" s="34"/>
      <c r="K521" s="34"/>
      <c r="L521" s="34"/>
      <c r="M521" s="34"/>
      <c r="N521" s="34"/>
      <c r="O521" s="34"/>
    </row>
    <row r="522" spans="1:15" ht="15.75" customHeight="1" x14ac:dyDescent="0.15">
      <c r="A522" s="39">
        <f t="shared" si="13"/>
        <v>521</v>
      </c>
      <c r="B522" s="39">
        <v>2192.2719999999999</v>
      </c>
      <c r="C522" s="39">
        <v>118.444</v>
      </c>
      <c r="D522" s="39">
        <v>37.735999999999997</v>
      </c>
      <c r="E522" s="39">
        <v>196.07</v>
      </c>
      <c r="F522" s="39">
        <v>23.748999999999999</v>
      </c>
      <c r="G522" s="39">
        <v>487.73099999999999</v>
      </c>
      <c r="H522" s="34"/>
      <c r="I522" s="34"/>
      <c r="J522" s="34"/>
      <c r="K522" s="34"/>
      <c r="L522" s="34"/>
      <c r="M522" s="34"/>
      <c r="N522" s="34"/>
      <c r="O522" s="34"/>
    </row>
    <row r="523" spans="1:15" ht="15.75" customHeight="1" x14ac:dyDescent="0.15">
      <c r="A523" s="39">
        <f t="shared" si="13"/>
        <v>522</v>
      </c>
      <c r="B523" s="39">
        <v>1694.029</v>
      </c>
      <c r="C523" s="39">
        <v>129.4</v>
      </c>
      <c r="D523" s="39">
        <v>25.672999999999998</v>
      </c>
      <c r="E523" s="39">
        <v>232.30600000000001</v>
      </c>
      <c r="F523" s="39">
        <v>21.038</v>
      </c>
      <c r="G523" s="39">
        <v>373.08100000000002</v>
      </c>
      <c r="H523" s="34"/>
      <c r="I523" s="34"/>
      <c r="J523" s="34"/>
      <c r="K523" s="34"/>
      <c r="L523" s="34"/>
      <c r="M523" s="34"/>
      <c r="N523" s="34"/>
      <c r="O523" s="34"/>
    </row>
    <row r="524" spans="1:15" ht="15.75" customHeight="1" x14ac:dyDescent="0.15">
      <c r="A524" s="39">
        <f t="shared" si="13"/>
        <v>523</v>
      </c>
      <c r="B524" s="39">
        <v>1973.0450000000001</v>
      </c>
      <c r="C524" s="39">
        <v>120.04900000000001</v>
      </c>
      <c r="D524" s="39">
        <v>27.338999999999999</v>
      </c>
      <c r="E524" s="39">
        <v>224.59100000000001</v>
      </c>
      <c r="F524" s="39">
        <v>-47.49</v>
      </c>
      <c r="G524" s="39">
        <v>436.03899999999999</v>
      </c>
      <c r="H524" s="34"/>
      <c r="I524" s="34"/>
      <c r="J524" s="34"/>
      <c r="K524" s="34"/>
      <c r="L524" s="34"/>
      <c r="M524" s="34"/>
      <c r="N524" s="34"/>
      <c r="O524" s="34"/>
    </row>
    <row r="525" spans="1:15" ht="15.75" customHeight="1" x14ac:dyDescent="0.15">
      <c r="A525" s="39">
        <f t="shared" si="13"/>
        <v>524</v>
      </c>
      <c r="B525" s="39">
        <v>1733.8879999999999</v>
      </c>
      <c r="C525" s="39">
        <v>137.935</v>
      </c>
      <c r="D525" s="39">
        <v>42.177</v>
      </c>
      <c r="E525" s="39">
        <v>207.041</v>
      </c>
      <c r="F525" s="39">
        <v>-48.311</v>
      </c>
      <c r="G525" s="39">
        <v>382.60199999999998</v>
      </c>
      <c r="H525" s="34"/>
      <c r="I525" s="34"/>
      <c r="J525" s="34"/>
      <c r="K525" s="34"/>
      <c r="L525" s="34"/>
      <c r="M525" s="34"/>
      <c r="N525" s="34"/>
      <c r="O525" s="34"/>
    </row>
    <row r="526" spans="1:15" ht="15.75" customHeight="1" x14ac:dyDescent="0.15">
      <c r="A526" s="39">
        <f t="shared" si="13"/>
        <v>525</v>
      </c>
      <c r="B526" s="39">
        <v>1833.537</v>
      </c>
      <c r="C526" s="39">
        <v>94.899000000000001</v>
      </c>
      <c r="D526" s="39">
        <v>29.141999999999999</v>
      </c>
      <c r="E526" s="39">
        <v>217.31700000000001</v>
      </c>
      <c r="F526" s="39">
        <v>30.210999999999999</v>
      </c>
      <c r="G526" s="39">
        <v>408.10899999999998</v>
      </c>
      <c r="H526" s="34"/>
      <c r="I526" s="34"/>
      <c r="J526" s="34"/>
      <c r="K526" s="34"/>
      <c r="L526" s="34"/>
      <c r="M526" s="34"/>
      <c r="N526" s="34"/>
      <c r="O526" s="34"/>
    </row>
    <row r="527" spans="1:15" ht="15.75" customHeight="1" x14ac:dyDescent="0.15">
      <c r="A527" s="39">
        <f t="shared" si="13"/>
        <v>526</v>
      </c>
      <c r="B527" s="39">
        <v>1733.8879999999999</v>
      </c>
      <c r="C527" s="39">
        <v>119.85299999999999</v>
      </c>
      <c r="D527" s="39">
        <v>25.032</v>
      </c>
      <c r="E527" s="39">
        <v>206.422</v>
      </c>
      <c r="F527" s="39">
        <v>-26.861999999999998</v>
      </c>
      <c r="G527" s="39">
        <v>385.327</v>
      </c>
      <c r="H527" s="34"/>
      <c r="I527" s="34"/>
      <c r="J527" s="34"/>
      <c r="K527" s="34"/>
      <c r="L527" s="34"/>
      <c r="M527" s="34"/>
      <c r="N527" s="34"/>
      <c r="O527" s="34"/>
    </row>
    <row r="528" spans="1:15" ht="15.75" customHeight="1" x14ac:dyDescent="0.15">
      <c r="A528" s="39">
        <f t="shared" si="13"/>
        <v>527</v>
      </c>
      <c r="B528" s="39">
        <v>2112.5529999999999</v>
      </c>
      <c r="C528" s="39">
        <v>172.786</v>
      </c>
      <c r="D528" s="39">
        <v>66.006</v>
      </c>
      <c r="E528" s="39">
        <v>231.84200000000001</v>
      </c>
      <c r="F528" s="39">
        <v>-21.701000000000001</v>
      </c>
      <c r="G528" s="39">
        <v>470.87</v>
      </c>
      <c r="H528" s="34"/>
      <c r="I528" s="34"/>
      <c r="J528" s="34"/>
      <c r="K528" s="34"/>
      <c r="L528" s="34"/>
      <c r="M528" s="34"/>
      <c r="N528" s="34"/>
      <c r="O528" s="34"/>
    </row>
    <row r="529" spans="1:15" ht="15.75" customHeight="1" x14ac:dyDescent="0.15">
      <c r="A529" s="39">
        <f t="shared" si="13"/>
        <v>528</v>
      </c>
      <c r="B529" s="39">
        <v>1873.396</v>
      </c>
      <c r="C529" s="39">
        <v>124.48099999999999</v>
      </c>
      <c r="D529" s="39">
        <v>37.968000000000004</v>
      </c>
      <c r="E529" s="39">
        <v>218.9</v>
      </c>
      <c r="F529" s="39">
        <v>43.688000000000002</v>
      </c>
      <c r="G529" s="39">
        <v>413.63900000000001</v>
      </c>
      <c r="H529" s="34"/>
      <c r="I529" s="34"/>
      <c r="J529" s="34"/>
      <c r="K529" s="34"/>
      <c r="L529" s="34"/>
      <c r="M529" s="34"/>
      <c r="N529" s="34"/>
      <c r="O529" s="34"/>
    </row>
    <row r="530" spans="1:15" ht="15.75" customHeight="1" x14ac:dyDescent="0.15">
      <c r="A530" s="39">
        <f t="shared" si="13"/>
        <v>529</v>
      </c>
      <c r="B530" s="39">
        <v>1514.6610000000001</v>
      </c>
      <c r="C530" s="39">
        <v>105.69</v>
      </c>
      <c r="D530" s="39">
        <v>20.536000000000001</v>
      </c>
      <c r="E530" s="39">
        <v>207.09899999999999</v>
      </c>
      <c r="F530" s="39">
        <v>25.201000000000001</v>
      </c>
      <c r="G530" s="39">
        <v>335.50400000000002</v>
      </c>
      <c r="H530" s="34"/>
      <c r="I530" s="34"/>
      <c r="J530" s="34"/>
      <c r="K530" s="34"/>
      <c r="L530" s="34"/>
      <c r="M530" s="34"/>
      <c r="N530" s="34"/>
      <c r="O530" s="34"/>
    </row>
    <row r="531" spans="1:15" ht="15.75" customHeight="1" x14ac:dyDescent="0.15">
      <c r="A531" s="39">
        <f t="shared" si="13"/>
        <v>530</v>
      </c>
      <c r="B531" s="39">
        <v>2032.8340000000001</v>
      </c>
      <c r="C531" s="39">
        <v>135.43</v>
      </c>
      <c r="D531" s="39">
        <v>34.133000000000003</v>
      </c>
      <c r="E531" s="39">
        <v>243.93</v>
      </c>
      <c r="F531" s="39">
        <v>-57.572000000000003</v>
      </c>
      <c r="G531" s="39">
        <v>449.56400000000002</v>
      </c>
      <c r="H531" s="34"/>
      <c r="I531" s="34"/>
      <c r="J531" s="34"/>
      <c r="K531" s="34"/>
      <c r="L531" s="34"/>
      <c r="M531" s="34"/>
      <c r="N531" s="34"/>
      <c r="O531" s="34"/>
    </row>
    <row r="532" spans="1:15" ht="15.75" customHeight="1" x14ac:dyDescent="0.15">
      <c r="A532" s="39">
        <f t="shared" si="13"/>
        <v>531</v>
      </c>
      <c r="B532" s="39">
        <v>1534.5909999999999</v>
      </c>
      <c r="C532" s="39">
        <v>115.584</v>
      </c>
      <c r="D532" s="39">
        <v>37.820999999999998</v>
      </c>
      <c r="E532" s="39">
        <v>227.05500000000001</v>
      </c>
      <c r="F532" s="39">
        <v>-65.12</v>
      </c>
      <c r="G532" s="39">
        <v>339.54899999999998</v>
      </c>
      <c r="H532" s="34"/>
      <c r="I532" s="34"/>
      <c r="J532" s="34"/>
      <c r="K532" s="34"/>
      <c r="L532" s="34"/>
      <c r="M532" s="34"/>
      <c r="N532" s="34"/>
      <c r="O532" s="34"/>
    </row>
    <row r="533" spans="1:15" ht="15.75" customHeight="1" x14ac:dyDescent="0.15">
      <c r="A533" s="39">
        <f t="shared" si="13"/>
        <v>532</v>
      </c>
      <c r="B533" s="39">
        <v>2032.8340000000001</v>
      </c>
      <c r="C533" s="39">
        <v>130.762</v>
      </c>
      <c r="D533" s="39">
        <v>19.518999999999998</v>
      </c>
      <c r="E533" s="39">
        <v>236.50299999999999</v>
      </c>
      <c r="F533" s="39">
        <v>-71.564999999999998</v>
      </c>
      <c r="G533" s="39">
        <v>451.75299999999999</v>
      </c>
      <c r="H533" s="34"/>
      <c r="I533" s="34"/>
      <c r="J533" s="34"/>
      <c r="K533" s="34"/>
      <c r="L533" s="34"/>
      <c r="M533" s="34"/>
      <c r="N533" s="34"/>
      <c r="O533" s="34"/>
    </row>
    <row r="534" spans="1:15" ht="15.75" customHeight="1" x14ac:dyDescent="0.15">
      <c r="A534" s="39">
        <f t="shared" si="13"/>
        <v>533</v>
      </c>
      <c r="B534" s="39">
        <v>1434.942</v>
      </c>
      <c r="C534" s="39">
        <v>176.92400000000001</v>
      </c>
      <c r="D534" s="39">
        <v>111.765</v>
      </c>
      <c r="E534" s="39">
        <v>220.922</v>
      </c>
      <c r="F534" s="39">
        <v>55.863999999999997</v>
      </c>
      <c r="G534" s="39">
        <v>318.21899999999999</v>
      </c>
      <c r="H534" s="34"/>
      <c r="I534" s="34"/>
      <c r="J534" s="34"/>
      <c r="K534" s="34"/>
      <c r="L534" s="34"/>
      <c r="M534" s="34"/>
      <c r="N534" s="34"/>
      <c r="O534" s="34"/>
    </row>
    <row r="535" spans="1:15" ht="15.75" customHeight="1" x14ac:dyDescent="0.15">
      <c r="A535" s="39">
        <f t="shared" si="13"/>
        <v>534</v>
      </c>
      <c r="B535" s="39">
        <v>1255.5740000000001</v>
      </c>
      <c r="C535" s="39">
        <v>156.57</v>
      </c>
      <c r="D535" s="39">
        <v>87.173000000000002</v>
      </c>
      <c r="E535" s="39">
        <v>214.35300000000001</v>
      </c>
      <c r="F535" s="39">
        <v>-45.658999999999999</v>
      </c>
      <c r="G535" s="39">
        <v>274.65300000000002</v>
      </c>
      <c r="H535" s="34"/>
      <c r="I535" s="34"/>
      <c r="J535" s="34"/>
      <c r="K535" s="34"/>
      <c r="L535" s="34"/>
      <c r="M535" s="34"/>
      <c r="N535" s="34"/>
      <c r="O535" s="34"/>
    </row>
    <row r="536" spans="1:15" ht="15.75" customHeight="1" x14ac:dyDescent="0.15">
      <c r="A536" s="39">
        <f t="shared" si="13"/>
        <v>535</v>
      </c>
      <c r="B536" s="39">
        <v>1654.1690000000001</v>
      </c>
      <c r="C536" s="39">
        <v>128.95699999999999</v>
      </c>
      <c r="D536" s="39">
        <v>60.658999999999999</v>
      </c>
      <c r="E536" s="39">
        <v>208.08500000000001</v>
      </c>
      <c r="F536" s="39">
        <v>-3.4889999999999999</v>
      </c>
      <c r="G536" s="39">
        <v>366.75</v>
      </c>
      <c r="H536" s="34"/>
      <c r="I536" s="34"/>
      <c r="J536" s="34"/>
      <c r="K536" s="34"/>
      <c r="L536" s="34"/>
      <c r="M536" s="34"/>
      <c r="N536" s="34"/>
      <c r="O536" s="34"/>
    </row>
    <row r="537" spans="1:15" ht="15.75" customHeight="1" x14ac:dyDescent="0.15">
      <c r="A537" s="39">
        <f t="shared" si="13"/>
        <v>536</v>
      </c>
      <c r="B537" s="39">
        <v>1913.2560000000001</v>
      </c>
      <c r="C537" s="39">
        <v>139.83500000000001</v>
      </c>
      <c r="D537" s="39">
        <v>74.873000000000005</v>
      </c>
      <c r="E537" s="39">
        <v>228.69</v>
      </c>
      <c r="F537" s="39">
        <v>70.994</v>
      </c>
      <c r="G537" s="39">
        <v>424.95100000000002</v>
      </c>
      <c r="H537" s="34"/>
      <c r="I537" s="34"/>
      <c r="J537" s="34"/>
      <c r="K537" s="34"/>
      <c r="L537" s="34"/>
      <c r="M537" s="34"/>
      <c r="N537" s="34"/>
      <c r="O537" s="34"/>
    </row>
    <row r="538" spans="1:15" ht="15.75" customHeight="1" x14ac:dyDescent="0.15">
      <c r="A538" s="39">
        <f t="shared" si="13"/>
        <v>537</v>
      </c>
      <c r="B538" s="39">
        <v>1395.0820000000001</v>
      </c>
      <c r="C538" s="39">
        <v>152.136</v>
      </c>
      <c r="D538" s="39">
        <v>45.674999999999997</v>
      </c>
      <c r="E538" s="39">
        <v>224.154</v>
      </c>
      <c r="F538" s="39">
        <v>-37.366999999999997</v>
      </c>
      <c r="G538" s="39">
        <v>308.93900000000002</v>
      </c>
      <c r="H538" s="34"/>
      <c r="I538" s="34"/>
      <c r="J538" s="34"/>
      <c r="K538" s="34"/>
      <c r="L538" s="34"/>
      <c r="M538" s="34"/>
      <c r="N538" s="34"/>
      <c r="O538" s="34"/>
    </row>
    <row r="539" spans="1:15" ht="15.75" customHeight="1" x14ac:dyDescent="0.15">
      <c r="A539" s="39">
        <f t="shared" si="13"/>
        <v>538</v>
      </c>
      <c r="B539" s="39">
        <v>1813.607</v>
      </c>
      <c r="C539" s="39">
        <v>140.35</v>
      </c>
      <c r="D539" s="39">
        <v>33.941000000000003</v>
      </c>
      <c r="E539" s="39">
        <v>231.124</v>
      </c>
      <c r="F539" s="39">
        <v>-33.158000000000001</v>
      </c>
      <c r="G539" s="39">
        <v>399.94499999999999</v>
      </c>
      <c r="H539" s="34"/>
      <c r="I539" s="34"/>
      <c r="J539" s="34"/>
      <c r="K539" s="34"/>
      <c r="L539" s="34"/>
      <c r="M539" s="34"/>
      <c r="N539" s="34"/>
      <c r="O539" s="34"/>
    </row>
    <row r="540" spans="1:15" ht="15.75" customHeight="1" x14ac:dyDescent="0.15">
      <c r="A540" s="39">
        <f t="shared" si="13"/>
        <v>539</v>
      </c>
      <c r="B540" s="39">
        <v>1694.029</v>
      </c>
      <c r="C540" s="39">
        <v>163.53</v>
      </c>
      <c r="D540" s="39">
        <v>95.837000000000003</v>
      </c>
      <c r="E540" s="39">
        <v>246.03100000000001</v>
      </c>
      <c r="F540" s="39">
        <v>18.649999999999999</v>
      </c>
      <c r="G540" s="39">
        <v>376.93400000000003</v>
      </c>
      <c r="H540" s="34"/>
      <c r="I540" s="34"/>
      <c r="J540" s="34"/>
      <c r="K540" s="34"/>
      <c r="L540" s="34"/>
      <c r="M540" s="34"/>
      <c r="N540" s="34"/>
      <c r="O540" s="34"/>
    </row>
    <row r="541" spans="1:15" ht="15.75" customHeight="1" x14ac:dyDescent="0.15">
      <c r="A541" s="39">
        <f t="shared" si="13"/>
        <v>540</v>
      </c>
      <c r="B541" s="39">
        <v>1016.417</v>
      </c>
      <c r="C541" s="39">
        <v>132.613</v>
      </c>
      <c r="D541" s="39">
        <v>89.954999999999998</v>
      </c>
      <c r="E541" s="39">
        <v>181.59800000000001</v>
      </c>
      <c r="F541" s="39">
        <v>15.154</v>
      </c>
      <c r="G541" s="39">
        <v>222.005</v>
      </c>
      <c r="H541" s="34"/>
      <c r="I541" s="34"/>
      <c r="J541" s="34"/>
      <c r="K541" s="34"/>
      <c r="L541" s="34"/>
      <c r="M541" s="34"/>
      <c r="N541" s="34"/>
      <c r="O541" s="34"/>
    </row>
    <row r="542" spans="1:15" ht="15.75" customHeight="1" x14ac:dyDescent="0.15">
      <c r="A542" s="39">
        <f t="shared" si="13"/>
        <v>541</v>
      </c>
      <c r="B542" s="39">
        <v>1753.818</v>
      </c>
      <c r="C542" s="39">
        <v>166.21299999999999</v>
      </c>
      <c r="D542" s="39">
        <v>79.903000000000006</v>
      </c>
      <c r="E542" s="39">
        <v>243.047</v>
      </c>
      <c r="F542" s="39">
        <v>-66.974999999999994</v>
      </c>
      <c r="G542" s="39">
        <v>388.05799999999999</v>
      </c>
      <c r="H542" s="34"/>
      <c r="I542" s="34"/>
      <c r="J542" s="34"/>
      <c r="K542" s="34"/>
      <c r="L542" s="34"/>
      <c r="M542" s="34"/>
      <c r="N542" s="34"/>
      <c r="O542" s="34"/>
    </row>
    <row r="543" spans="1:15" ht="15.75" customHeight="1" x14ac:dyDescent="0.15">
      <c r="A543" s="39">
        <f t="shared" ref="A543:A599" si="15">A542+1</f>
        <v>542</v>
      </c>
      <c r="B543" s="39">
        <v>1415.0119999999999</v>
      </c>
      <c r="C543" s="39">
        <v>190.767</v>
      </c>
      <c r="D543" s="39">
        <v>124.306</v>
      </c>
      <c r="E543" s="39">
        <v>240.245</v>
      </c>
      <c r="F543" s="39">
        <v>-39.173999999999999</v>
      </c>
      <c r="G543" s="39">
        <v>310.96499999999997</v>
      </c>
      <c r="H543" s="34"/>
      <c r="I543" s="34"/>
      <c r="J543" s="34"/>
      <c r="K543" s="34"/>
      <c r="L543" s="34"/>
      <c r="M543" s="34"/>
      <c r="N543" s="34"/>
      <c r="O543" s="34"/>
    </row>
    <row r="544" spans="1:15" ht="15.75" customHeight="1" x14ac:dyDescent="0.15">
      <c r="A544" s="39">
        <f t="shared" si="15"/>
        <v>543</v>
      </c>
      <c r="B544" s="39">
        <v>1096.136</v>
      </c>
      <c r="C544" s="39">
        <v>112.39</v>
      </c>
      <c r="D544" s="39">
        <v>28.600999999999999</v>
      </c>
      <c r="E544" s="39">
        <v>246.97499999999999</v>
      </c>
      <c r="F544" s="39">
        <v>-36.027000000000001</v>
      </c>
      <c r="G544" s="39">
        <v>242.88300000000001</v>
      </c>
      <c r="H544" s="34"/>
      <c r="I544" s="34"/>
      <c r="J544" s="34"/>
      <c r="K544" s="34"/>
      <c r="L544" s="34"/>
      <c r="M544" s="34"/>
      <c r="N544" s="34"/>
      <c r="O544" s="34"/>
    </row>
    <row r="545" spans="1:15" ht="15.75" customHeight="1" x14ac:dyDescent="0.15">
      <c r="A545" s="39">
        <f t="shared" si="15"/>
        <v>544</v>
      </c>
      <c r="B545" s="39">
        <v>2152.413</v>
      </c>
      <c r="C545" s="39">
        <v>125.22</v>
      </c>
      <c r="D545" s="39">
        <v>36.173000000000002</v>
      </c>
      <c r="E545" s="39">
        <v>246.31100000000001</v>
      </c>
      <c r="F545" s="39">
        <v>-53.344000000000001</v>
      </c>
      <c r="G545" s="39">
        <v>478.57400000000001</v>
      </c>
      <c r="H545" s="34"/>
      <c r="I545" s="34"/>
      <c r="J545" s="34"/>
      <c r="K545" s="34"/>
      <c r="L545" s="34"/>
      <c r="M545" s="34"/>
      <c r="N545" s="34"/>
      <c r="O545" s="34"/>
    </row>
    <row r="546" spans="1:15" ht="15.75" customHeight="1" x14ac:dyDescent="0.15">
      <c r="A546" s="39">
        <f t="shared" si="15"/>
        <v>545</v>
      </c>
      <c r="B546" s="39">
        <v>1395.0820000000001</v>
      </c>
      <c r="C546" s="39">
        <v>110.252</v>
      </c>
      <c r="D546" s="39">
        <v>43.405999999999999</v>
      </c>
      <c r="E546" s="39">
        <v>215.012</v>
      </c>
      <c r="F546" s="39">
        <v>27.681000000000001</v>
      </c>
      <c r="G546" s="39">
        <v>307.517</v>
      </c>
      <c r="H546" s="34"/>
      <c r="I546" s="34"/>
      <c r="J546" s="34"/>
      <c r="K546" s="34"/>
      <c r="L546" s="34"/>
      <c r="M546" s="34"/>
      <c r="N546" s="34"/>
      <c r="O546" s="34"/>
    </row>
    <row r="547" spans="1:15" ht="15.75" customHeight="1" x14ac:dyDescent="0.15">
      <c r="A547" s="39">
        <f t="shared" si="15"/>
        <v>546</v>
      </c>
      <c r="B547" s="39">
        <v>1973.0450000000001</v>
      </c>
      <c r="C547" s="39">
        <v>140.505</v>
      </c>
      <c r="D547" s="39">
        <v>41.707999999999998</v>
      </c>
      <c r="E547" s="39">
        <v>244.673</v>
      </c>
      <c r="F547" s="39">
        <v>127.569</v>
      </c>
      <c r="G547" s="39">
        <v>439.31700000000001</v>
      </c>
      <c r="H547" s="34"/>
      <c r="I547" s="34"/>
      <c r="J547" s="34"/>
      <c r="K547" s="34"/>
      <c r="L547" s="34"/>
      <c r="M547" s="34"/>
      <c r="N547" s="34"/>
      <c r="O547" s="34"/>
    </row>
    <row r="548" spans="1:15" ht="15.75" customHeight="1" x14ac:dyDescent="0.15">
      <c r="A548" s="39">
        <f t="shared" si="15"/>
        <v>547</v>
      </c>
      <c r="B548" s="39">
        <v>1733.8879999999999</v>
      </c>
      <c r="C548" s="39">
        <v>166.536</v>
      </c>
      <c r="D548" s="39">
        <v>79.418999999999997</v>
      </c>
      <c r="E548" s="39">
        <v>231.83699999999999</v>
      </c>
      <c r="F548" s="39">
        <v>90.665999999999997</v>
      </c>
      <c r="G548" s="39">
        <v>383.95400000000001</v>
      </c>
      <c r="H548" s="34"/>
      <c r="I548" s="34"/>
      <c r="J548" s="34"/>
      <c r="K548" s="34"/>
      <c r="L548" s="34"/>
      <c r="M548" s="34"/>
      <c r="N548" s="34"/>
      <c r="O548" s="34"/>
    </row>
    <row r="549" spans="1:15" ht="15.75" customHeight="1" x14ac:dyDescent="0.15">
      <c r="A549" s="39">
        <f t="shared" si="15"/>
        <v>548</v>
      </c>
      <c r="B549" s="39">
        <v>1933.1859999999999</v>
      </c>
      <c r="C549" s="39">
        <v>142.83199999999999</v>
      </c>
      <c r="D549" s="39">
        <v>32.969000000000001</v>
      </c>
      <c r="E549" s="39">
        <v>225.922</v>
      </c>
      <c r="F549" s="39">
        <v>127.349</v>
      </c>
      <c r="G549" s="39">
        <v>426.8</v>
      </c>
      <c r="H549" s="34"/>
      <c r="I549" s="34"/>
      <c r="J549" s="34"/>
      <c r="K549" s="34"/>
      <c r="L549" s="34"/>
      <c r="M549" s="34"/>
      <c r="N549" s="34"/>
      <c r="O549" s="34"/>
    </row>
    <row r="550" spans="1:15" ht="15.75" customHeight="1" x14ac:dyDescent="0.15">
      <c r="A550" s="39">
        <f t="shared" si="15"/>
        <v>549</v>
      </c>
      <c r="B550" s="39">
        <v>1554.52</v>
      </c>
      <c r="C550" s="39">
        <v>130.958</v>
      </c>
      <c r="D550" s="39">
        <v>35.475999999999999</v>
      </c>
      <c r="E550" s="39">
        <v>225.161</v>
      </c>
      <c r="F550" s="39">
        <v>136.577</v>
      </c>
      <c r="G550" s="39">
        <v>344.21300000000002</v>
      </c>
      <c r="H550" s="34"/>
      <c r="I550" s="34"/>
      <c r="J550" s="34"/>
      <c r="K550" s="34"/>
      <c r="L550" s="34"/>
      <c r="M550" s="34"/>
      <c r="N550" s="34"/>
      <c r="O550" s="34"/>
    </row>
    <row r="551" spans="1:15" ht="15.75" customHeight="1" x14ac:dyDescent="0.15">
      <c r="A551" s="39">
        <f t="shared" si="15"/>
        <v>550</v>
      </c>
      <c r="B551" s="39">
        <v>2052.7640000000001</v>
      </c>
      <c r="C551" s="39">
        <v>152.05199999999999</v>
      </c>
      <c r="D551" s="39">
        <v>43.255000000000003</v>
      </c>
      <c r="E551" s="39">
        <v>241.72499999999999</v>
      </c>
      <c r="F551" s="39">
        <v>120.09399999999999</v>
      </c>
      <c r="G551" s="39">
        <v>454.06299999999999</v>
      </c>
      <c r="H551" s="34"/>
      <c r="I551" s="34"/>
      <c r="J551" s="34"/>
      <c r="K551" s="34"/>
      <c r="L551" s="34"/>
      <c r="M551" s="34"/>
      <c r="N551" s="34"/>
      <c r="O551" s="34"/>
    </row>
    <row r="552" spans="1:15" ht="15.75" customHeight="1" x14ac:dyDescent="0.15">
      <c r="A552" s="39">
        <f t="shared" si="15"/>
        <v>551</v>
      </c>
      <c r="B552" s="39">
        <v>1594.38</v>
      </c>
      <c r="C552" s="39">
        <v>154.57</v>
      </c>
      <c r="D552" s="39">
        <v>74.494</v>
      </c>
      <c r="E552" s="39">
        <v>226.93700000000001</v>
      </c>
      <c r="F552" s="39">
        <v>178.55</v>
      </c>
      <c r="G552" s="39">
        <v>352.791</v>
      </c>
      <c r="H552" s="34"/>
      <c r="I552" s="34"/>
      <c r="J552" s="34"/>
      <c r="K552" s="34"/>
      <c r="L552" s="34"/>
      <c r="M552" s="34"/>
      <c r="N552" s="34"/>
      <c r="O552" s="34"/>
    </row>
    <row r="553" spans="1:15" ht="15.75" customHeight="1" x14ac:dyDescent="0.15">
      <c r="A553" s="39">
        <f t="shared" si="15"/>
        <v>552</v>
      </c>
      <c r="B553" s="39">
        <v>1056.277</v>
      </c>
      <c r="C553" s="39">
        <v>149.87200000000001</v>
      </c>
      <c r="D553" s="39">
        <v>84.308000000000007</v>
      </c>
      <c r="E553" s="39">
        <v>228.61500000000001</v>
      </c>
      <c r="F553" s="39">
        <v>-92.203000000000003</v>
      </c>
      <c r="G553" s="39">
        <v>232.31399999999999</v>
      </c>
      <c r="H553" s="34"/>
      <c r="I553" s="34"/>
      <c r="J553" s="34"/>
      <c r="K553" s="34"/>
      <c r="L553" s="34"/>
      <c r="M553" s="34"/>
      <c r="N553" s="34"/>
      <c r="O553" s="34"/>
    </row>
    <row r="554" spans="1:15" ht="15.75" customHeight="1" x14ac:dyDescent="0.15">
      <c r="A554" s="39">
        <f t="shared" si="15"/>
        <v>553</v>
      </c>
      <c r="B554" s="39">
        <v>1873.396</v>
      </c>
      <c r="C554" s="39">
        <v>145.41200000000001</v>
      </c>
      <c r="D554" s="39">
        <v>32.418999999999997</v>
      </c>
      <c r="E554" s="39">
        <v>232.261</v>
      </c>
      <c r="F554" s="39">
        <v>-97.430999999999997</v>
      </c>
      <c r="G554" s="39">
        <v>414.19200000000001</v>
      </c>
      <c r="H554" s="34"/>
      <c r="I554" s="34"/>
      <c r="J554" s="34"/>
      <c r="K554" s="34"/>
      <c r="L554" s="34"/>
      <c r="M554" s="34"/>
      <c r="N554" s="34"/>
      <c r="O554" s="34"/>
    </row>
    <row r="555" spans="1:15" ht="15.75" customHeight="1" x14ac:dyDescent="0.15">
      <c r="A555" s="39">
        <f t="shared" si="15"/>
        <v>554</v>
      </c>
      <c r="B555" s="39">
        <v>1813.607</v>
      </c>
      <c r="C555" s="39">
        <v>160.328</v>
      </c>
      <c r="D555" s="39">
        <v>66</v>
      </c>
      <c r="E555" s="39">
        <v>233.333</v>
      </c>
      <c r="F555" s="39">
        <v>-70.56</v>
      </c>
      <c r="G555" s="39">
        <v>402.404</v>
      </c>
      <c r="H555" s="34"/>
      <c r="I555" s="34"/>
      <c r="J555" s="34"/>
      <c r="K555" s="34"/>
      <c r="L555" s="34"/>
      <c r="M555" s="34"/>
      <c r="N555" s="34"/>
      <c r="O555" s="34"/>
    </row>
    <row r="556" spans="1:15" ht="15.75" customHeight="1" x14ac:dyDescent="0.15">
      <c r="A556" s="39">
        <f t="shared" si="15"/>
        <v>555</v>
      </c>
      <c r="B556" s="39">
        <v>1415.0119999999999</v>
      </c>
      <c r="C556" s="39">
        <v>139.506</v>
      </c>
      <c r="D556" s="39">
        <v>31.664000000000001</v>
      </c>
      <c r="E556" s="39">
        <v>239.50800000000001</v>
      </c>
      <c r="F556" s="39">
        <v>-70.787000000000006</v>
      </c>
      <c r="G556" s="39">
        <v>312.02100000000002</v>
      </c>
      <c r="H556" s="34"/>
      <c r="I556" s="34"/>
      <c r="J556" s="34"/>
      <c r="K556" s="34"/>
      <c r="L556" s="34"/>
      <c r="M556" s="34"/>
      <c r="N556" s="34"/>
      <c r="O556" s="34"/>
    </row>
    <row r="557" spans="1:15" ht="15.75" customHeight="1" x14ac:dyDescent="0.15">
      <c r="A557" s="39">
        <f t="shared" si="15"/>
        <v>556</v>
      </c>
      <c r="B557" s="39">
        <v>1116.066</v>
      </c>
      <c r="C557" s="39">
        <v>103.239</v>
      </c>
      <c r="D557" s="39">
        <v>26.164000000000001</v>
      </c>
      <c r="E557" s="39">
        <v>240.709</v>
      </c>
      <c r="F557" s="39">
        <v>-86.878</v>
      </c>
      <c r="G557" s="39">
        <v>245.9</v>
      </c>
      <c r="H557" s="34"/>
      <c r="I557" s="34"/>
      <c r="J557" s="34"/>
      <c r="K557" s="34"/>
      <c r="L557" s="34"/>
      <c r="M557" s="34"/>
      <c r="N557" s="34"/>
      <c r="O557" s="34"/>
    </row>
    <row r="558" spans="1:15" ht="15.75" customHeight="1" x14ac:dyDescent="0.15">
      <c r="A558" s="39">
        <f t="shared" si="15"/>
        <v>557</v>
      </c>
      <c r="B558" s="39">
        <v>1674.0989999999999</v>
      </c>
      <c r="C558" s="39">
        <v>101.663</v>
      </c>
      <c r="D558" s="39">
        <v>43.512999999999998</v>
      </c>
      <c r="E558" s="39">
        <v>217.30699999999999</v>
      </c>
      <c r="F558" s="39">
        <v>18.869</v>
      </c>
      <c r="G558" s="39">
        <v>372.70699999999999</v>
      </c>
      <c r="H558" s="34"/>
      <c r="I558" s="34"/>
      <c r="J558" s="34"/>
      <c r="K558" s="34"/>
      <c r="L558" s="34"/>
      <c r="M558" s="34"/>
      <c r="N558" s="34"/>
      <c r="O558" s="34"/>
    </row>
    <row r="559" spans="1:15" ht="15.75" customHeight="1" x14ac:dyDescent="0.15">
      <c r="A559" s="39">
        <f t="shared" si="15"/>
        <v>558</v>
      </c>
      <c r="B559" s="39">
        <v>1056.277</v>
      </c>
      <c r="C559" s="39">
        <v>116.761</v>
      </c>
      <c r="D559" s="39">
        <v>9.923</v>
      </c>
      <c r="E559" s="39">
        <v>250.846</v>
      </c>
      <c r="F559" s="39">
        <v>-85.600999999999999</v>
      </c>
      <c r="G559" s="39">
        <v>232.828</v>
      </c>
      <c r="H559" s="34"/>
      <c r="I559" s="34"/>
      <c r="J559" s="34"/>
      <c r="K559" s="34"/>
      <c r="L559" s="34"/>
      <c r="M559" s="34"/>
      <c r="N559" s="34"/>
      <c r="O559" s="34"/>
    </row>
    <row r="560" spans="1:15" ht="15.75" customHeight="1" x14ac:dyDescent="0.15">
      <c r="A560" s="39">
        <f t="shared" si="15"/>
        <v>559</v>
      </c>
      <c r="B560" s="39">
        <v>1016.417</v>
      </c>
      <c r="C560" s="39">
        <v>115.343</v>
      </c>
      <c r="D560" s="39">
        <v>38.012999999999998</v>
      </c>
      <c r="E560" s="39">
        <v>252.36500000000001</v>
      </c>
      <c r="F560" s="39">
        <v>-80.727000000000004</v>
      </c>
      <c r="G560" s="39">
        <v>221.64599999999999</v>
      </c>
      <c r="H560" s="34"/>
      <c r="I560" s="34"/>
      <c r="J560" s="34"/>
      <c r="K560" s="34"/>
      <c r="L560" s="34"/>
      <c r="M560" s="34"/>
      <c r="N560" s="34"/>
      <c r="O560" s="34"/>
    </row>
    <row r="561" spans="1:15" ht="15.75" customHeight="1" x14ac:dyDescent="0.15">
      <c r="A561" s="39">
        <f t="shared" si="15"/>
        <v>560</v>
      </c>
      <c r="B561" s="39">
        <v>1454.8720000000001</v>
      </c>
      <c r="C561" s="39">
        <v>95.552000000000007</v>
      </c>
      <c r="D561" s="39">
        <v>29.856000000000002</v>
      </c>
      <c r="E561" s="39">
        <v>200.268</v>
      </c>
      <c r="F561" s="39">
        <v>-64.501999999999995</v>
      </c>
      <c r="G561" s="39">
        <v>321.49</v>
      </c>
      <c r="H561" s="34"/>
      <c r="I561" s="34"/>
      <c r="J561" s="34"/>
      <c r="K561" s="34"/>
      <c r="L561" s="34"/>
      <c r="M561" s="34"/>
      <c r="N561" s="34"/>
      <c r="O561" s="34"/>
    </row>
    <row r="562" spans="1:15" ht="15.75" customHeight="1" x14ac:dyDescent="0.15">
      <c r="A562" s="39">
        <f t="shared" si="15"/>
        <v>561</v>
      </c>
      <c r="B562" s="39">
        <v>1953.115</v>
      </c>
      <c r="C562" s="39">
        <v>170.352</v>
      </c>
      <c r="D562" s="39">
        <v>93.186000000000007</v>
      </c>
      <c r="E562" s="39">
        <v>242.60900000000001</v>
      </c>
      <c r="F562" s="39">
        <v>-42.91</v>
      </c>
      <c r="G562" s="39">
        <v>432.75799999999998</v>
      </c>
      <c r="H562" s="34"/>
      <c r="I562" s="34"/>
      <c r="J562" s="34"/>
      <c r="K562" s="34"/>
      <c r="L562" s="34"/>
      <c r="M562" s="34"/>
      <c r="N562" s="34"/>
      <c r="O562" s="34"/>
    </row>
    <row r="563" spans="1:15" ht="15.75" customHeight="1" x14ac:dyDescent="0.15">
      <c r="A563" s="39">
        <f t="shared" si="15"/>
        <v>562</v>
      </c>
      <c r="B563" s="39">
        <v>1395.0820000000001</v>
      </c>
      <c r="C563" s="39">
        <v>123.81100000000001</v>
      </c>
      <c r="D563" s="39">
        <v>30.138999999999999</v>
      </c>
      <c r="E563" s="39">
        <v>230.095</v>
      </c>
      <c r="F563" s="39">
        <v>-39.698999999999998</v>
      </c>
      <c r="G563" s="39">
        <v>307.517</v>
      </c>
      <c r="H563" s="34"/>
      <c r="I563" s="34"/>
      <c r="J563" s="34"/>
      <c r="K563" s="34"/>
      <c r="L563" s="34"/>
      <c r="M563" s="34"/>
      <c r="N563" s="34"/>
      <c r="O563" s="34"/>
    </row>
    <row r="564" spans="1:15" ht="15.75" customHeight="1" x14ac:dyDescent="0.15">
      <c r="A564" s="39">
        <f t="shared" si="15"/>
        <v>563</v>
      </c>
      <c r="B564" s="39">
        <v>2172.3420000000001</v>
      </c>
      <c r="C564" s="39">
        <v>112.163</v>
      </c>
      <c r="D564" s="39">
        <v>18.443999999999999</v>
      </c>
      <c r="E564" s="39">
        <v>231</v>
      </c>
      <c r="F564" s="39">
        <v>41.987000000000002</v>
      </c>
      <c r="G564" s="39">
        <v>480.48500000000001</v>
      </c>
      <c r="H564" s="34"/>
      <c r="I564" s="34"/>
      <c r="J564" s="34"/>
      <c r="K564" s="34"/>
      <c r="L564" s="34"/>
      <c r="M564" s="34"/>
      <c r="N564" s="34"/>
      <c r="O564" s="34"/>
    </row>
    <row r="565" spans="1:15" ht="15.75" customHeight="1" x14ac:dyDescent="0.15">
      <c r="A565" s="39">
        <f t="shared" si="15"/>
        <v>564</v>
      </c>
      <c r="B565" s="39">
        <v>1554.52</v>
      </c>
      <c r="C565" s="39">
        <v>119.646</v>
      </c>
      <c r="D565" s="39">
        <v>72.218999999999994</v>
      </c>
      <c r="E565" s="39">
        <v>180.25299999999999</v>
      </c>
      <c r="F565" s="39">
        <v>-42.374000000000002</v>
      </c>
      <c r="G565" s="39">
        <v>344.44400000000002</v>
      </c>
      <c r="H565" s="34"/>
      <c r="I565" s="34"/>
      <c r="J565" s="34"/>
      <c r="K565" s="34"/>
      <c r="L565" s="34"/>
      <c r="M565" s="34"/>
      <c r="N565" s="34"/>
      <c r="O565" s="34"/>
    </row>
    <row r="566" spans="1:15" ht="15.75" customHeight="1" x14ac:dyDescent="0.15">
      <c r="A566" s="39">
        <f t="shared" si="15"/>
        <v>565</v>
      </c>
      <c r="B566" s="39">
        <v>1454.8720000000001</v>
      </c>
      <c r="C566" s="39">
        <v>135.708</v>
      </c>
      <c r="D566" s="39">
        <v>36.351999999999997</v>
      </c>
      <c r="E566" s="39">
        <v>215.083</v>
      </c>
      <c r="F566" s="39">
        <v>-73.835999999999999</v>
      </c>
      <c r="G566" s="39">
        <v>320.714</v>
      </c>
      <c r="H566" s="34"/>
      <c r="I566" s="34"/>
      <c r="J566" s="34"/>
      <c r="K566" s="34"/>
      <c r="L566" s="34"/>
      <c r="M566" s="34"/>
      <c r="N566" s="34"/>
      <c r="O566" s="34"/>
    </row>
    <row r="567" spans="1:15" ht="15.75" customHeight="1" x14ac:dyDescent="0.15">
      <c r="A567" s="39">
        <f t="shared" si="15"/>
        <v>566</v>
      </c>
      <c r="B567" s="39">
        <v>797.19</v>
      </c>
      <c r="C567" s="39">
        <v>91.269000000000005</v>
      </c>
      <c r="D567" s="39">
        <v>57.12</v>
      </c>
      <c r="E567" s="39">
        <v>172</v>
      </c>
      <c r="F567" s="39">
        <v>-68.748999999999995</v>
      </c>
      <c r="G567" s="39">
        <v>172.43899999999999</v>
      </c>
      <c r="H567" s="34"/>
      <c r="I567" s="34"/>
      <c r="J567" s="34"/>
      <c r="K567" s="34"/>
      <c r="L567" s="34"/>
      <c r="M567" s="34"/>
      <c r="N567" s="34"/>
      <c r="O567" s="34"/>
    </row>
    <row r="568" spans="1:15" ht="15.75" customHeight="1" x14ac:dyDescent="0.15">
      <c r="A568" s="39">
        <f t="shared" si="15"/>
        <v>567</v>
      </c>
      <c r="B568" s="39">
        <v>1933.1859999999999</v>
      </c>
      <c r="C568" s="39">
        <v>124.681</v>
      </c>
      <c r="D568" s="39">
        <v>16</v>
      </c>
      <c r="E568" s="39">
        <v>246.30600000000001</v>
      </c>
      <c r="F568" s="39">
        <v>-47.968000000000004</v>
      </c>
      <c r="G568" s="39">
        <v>426.73</v>
      </c>
      <c r="H568" s="34"/>
      <c r="I568" s="34"/>
      <c r="J568" s="34"/>
      <c r="K568" s="34"/>
      <c r="L568" s="34"/>
      <c r="M568" s="34"/>
      <c r="N568" s="34"/>
      <c r="O568" s="34"/>
    </row>
    <row r="569" spans="1:15" ht="15.75" customHeight="1" x14ac:dyDescent="0.15">
      <c r="A569" s="39">
        <f t="shared" si="15"/>
        <v>568</v>
      </c>
      <c r="B569" s="39">
        <v>1554.52</v>
      </c>
      <c r="C569" s="39">
        <v>181.50299999999999</v>
      </c>
      <c r="D569" s="39">
        <v>112.089</v>
      </c>
      <c r="E569" s="39">
        <v>214.922</v>
      </c>
      <c r="F569" s="39">
        <v>-81.027000000000001</v>
      </c>
      <c r="G569" s="39">
        <v>343.488</v>
      </c>
      <c r="H569" s="34"/>
      <c r="I569" s="34"/>
      <c r="J569" s="34"/>
      <c r="K569" s="34"/>
      <c r="L569" s="34"/>
      <c r="M569" s="34"/>
      <c r="N569" s="34"/>
      <c r="O569" s="34"/>
    </row>
    <row r="570" spans="1:15" ht="15.75" customHeight="1" x14ac:dyDescent="0.15">
      <c r="A570" s="39">
        <f t="shared" si="15"/>
        <v>569</v>
      </c>
      <c r="B570" s="39">
        <v>1434.942</v>
      </c>
      <c r="C570" s="39">
        <v>158.31200000000001</v>
      </c>
      <c r="D570" s="39">
        <v>93</v>
      </c>
      <c r="E570" s="39">
        <v>213.77500000000001</v>
      </c>
      <c r="F570" s="39">
        <v>-1.6140000000000001</v>
      </c>
      <c r="G570" s="39">
        <v>317.089</v>
      </c>
      <c r="H570" s="34"/>
      <c r="I570" s="34"/>
      <c r="J570" s="34"/>
      <c r="K570" s="34"/>
      <c r="L570" s="34"/>
      <c r="M570" s="34"/>
      <c r="N570" s="34"/>
      <c r="O570" s="34"/>
    </row>
    <row r="571" spans="1:15" ht="15.75" customHeight="1" x14ac:dyDescent="0.15">
      <c r="A571" s="39">
        <f t="shared" si="15"/>
        <v>570</v>
      </c>
      <c r="B571" s="39">
        <v>1793.6769999999999</v>
      </c>
      <c r="C571" s="39">
        <v>134.22399999999999</v>
      </c>
      <c r="D571" s="39">
        <v>36.798999999999999</v>
      </c>
      <c r="E571" s="39">
        <v>206.91499999999999</v>
      </c>
      <c r="F571" s="39">
        <v>-108.435</v>
      </c>
      <c r="G571" s="39">
        <v>395.28399999999999</v>
      </c>
      <c r="H571" s="34"/>
      <c r="I571" s="34"/>
      <c r="J571" s="34"/>
      <c r="K571" s="34"/>
      <c r="L571" s="34"/>
      <c r="M571" s="34"/>
      <c r="N571" s="34"/>
      <c r="O571" s="34"/>
    </row>
    <row r="572" spans="1:15" ht="15.75" customHeight="1" x14ac:dyDescent="0.15">
      <c r="A572" s="39">
        <f t="shared" si="15"/>
        <v>571</v>
      </c>
      <c r="B572" s="39">
        <v>1973.0450000000001</v>
      </c>
      <c r="C572" s="39">
        <v>112.69499999999999</v>
      </c>
      <c r="D572" s="39">
        <v>29.306000000000001</v>
      </c>
      <c r="E572" s="39">
        <v>233.74600000000001</v>
      </c>
      <c r="F572" s="39">
        <v>-40.03</v>
      </c>
      <c r="G572" s="39">
        <v>437.27100000000002</v>
      </c>
      <c r="H572" s="34"/>
      <c r="I572" s="34"/>
      <c r="J572" s="34"/>
      <c r="K572" s="34"/>
      <c r="L572" s="34"/>
      <c r="M572" s="34"/>
      <c r="N572" s="34"/>
      <c r="O572" s="34"/>
    </row>
    <row r="573" spans="1:15" ht="15.75" customHeight="1" x14ac:dyDescent="0.15">
      <c r="A573" s="39">
        <f t="shared" si="15"/>
        <v>572</v>
      </c>
      <c r="B573" s="39">
        <v>1953.115</v>
      </c>
      <c r="C573" s="39">
        <v>167.79300000000001</v>
      </c>
      <c r="D573" s="39">
        <v>81.216999999999999</v>
      </c>
      <c r="E573" s="39">
        <v>226.71299999999999</v>
      </c>
      <c r="F573" s="39">
        <v>-34.509</v>
      </c>
      <c r="G573" s="39">
        <v>433.40300000000002</v>
      </c>
      <c r="H573" s="34"/>
      <c r="I573" s="34"/>
      <c r="J573" s="34"/>
      <c r="K573" s="34"/>
      <c r="L573" s="34"/>
      <c r="M573" s="34"/>
      <c r="N573" s="34"/>
      <c r="O573" s="34"/>
    </row>
    <row r="574" spans="1:15" ht="15.75" customHeight="1" x14ac:dyDescent="0.15">
      <c r="A574" s="39">
        <f t="shared" si="15"/>
        <v>573</v>
      </c>
      <c r="B574" s="39">
        <v>1554.52</v>
      </c>
      <c r="C574" s="39">
        <v>169.78899999999999</v>
      </c>
      <c r="D574" s="39">
        <v>96.504000000000005</v>
      </c>
      <c r="E574" s="39">
        <v>215.84299999999999</v>
      </c>
      <c r="F574" s="39">
        <v>22.905999999999999</v>
      </c>
      <c r="G574" s="39">
        <v>344.09699999999998</v>
      </c>
      <c r="H574" s="34"/>
      <c r="I574" s="34"/>
      <c r="J574" s="34"/>
      <c r="K574" s="34"/>
      <c r="L574" s="34"/>
      <c r="M574" s="34"/>
      <c r="N574" s="34"/>
      <c r="O574" s="34"/>
    </row>
    <row r="575" spans="1:15" ht="15.75" customHeight="1" x14ac:dyDescent="0.15">
      <c r="A575" s="39">
        <f t="shared" si="15"/>
        <v>574</v>
      </c>
      <c r="B575" s="39">
        <v>1175.855</v>
      </c>
      <c r="C575" s="39">
        <v>106.961</v>
      </c>
      <c r="D575" s="39">
        <v>47.113</v>
      </c>
      <c r="E575" s="39">
        <v>186</v>
      </c>
      <c r="F575" s="39">
        <v>20.323</v>
      </c>
      <c r="G575" s="39">
        <v>257.07400000000001</v>
      </c>
      <c r="H575" s="34"/>
      <c r="I575" s="34"/>
      <c r="J575" s="34"/>
      <c r="K575" s="34"/>
      <c r="L575" s="34"/>
      <c r="M575" s="34"/>
      <c r="N575" s="34"/>
      <c r="O575" s="34"/>
    </row>
    <row r="576" spans="1:15" ht="15.75" customHeight="1" x14ac:dyDescent="0.15">
      <c r="A576" s="39">
        <f t="shared" si="15"/>
        <v>575</v>
      </c>
      <c r="B576" s="39">
        <v>1753.818</v>
      </c>
      <c r="C576" s="39">
        <v>106.873</v>
      </c>
      <c r="D576" s="39">
        <v>33.917000000000002</v>
      </c>
      <c r="E576" s="39">
        <v>215.58699999999999</v>
      </c>
      <c r="F576" s="39">
        <v>-59.036000000000001</v>
      </c>
      <c r="G576" s="39">
        <v>390.46499999999997</v>
      </c>
      <c r="H576" s="34"/>
      <c r="I576" s="34"/>
      <c r="J576" s="34"/>
      <c r="K576" s="34"/>
      <c r="L576" s="34"/>
      <c r="M576" s="34"/>
      <c r="N576" s="34"/>
      <c r="O576" s="34"/>
    </row>
    <row r="577" spans="1:15" ht="15.75" customHeight="1" x14ac:dyDescent="0.15">
      <c r="A577" s="39">
        <f t="shared" si="15"/>
        <v>576</v>
      </c>
      <c r="B577" s="39">
        <v>1415.0119999999999</v>
      </c>
      <c r="C577" s="39">
        <v>140.077</v>
      </c>
      <c r="D577" s="39">
        <v>62.8</v>
      </c>
      <c r="E577" s="39">
        <v>203.58</v>
      </c>
      <c r="F577" s="39">
        <v>31.661000000000001</v>
      </c>
      <c r="G577" s="39">
        <v>314.69200000000001</v>
      </c>
      <c r="H577" s="34"/>
      <c r="I577" s="34"/>
      <c r="J577" s="34"/>
      <c r="K577" s="34"/>
      <c r="L577" s="34"/>
      <c r="M577" s="34"/>
      <c r="N577" s="34"/>
      <c r="O577" s="34"/>
    </row>
    <row r="578" spans="1:15" ht="15.75" customHeight="1" x14ac:dyDescent="0.15">
      <c r="A578" s="39">
        <f t="shared" si="15"/>
        <v>577</v>
      </c>
      <c r="B578" s="39">
        <v>837.04899999999998</v>
      </c>
      <c r="C578" s="39">
        <v>104.881</v>
      </c>
      <c r="D578" s="39">
        <v>29</v>
      </c>
      <c r="E578" s="39">
        <v>180</v>
      </c>
      <c r="F578" s="39">
        <v>0</v>
      </c>
      <c r="G578" s="39">
        <v>183.035</v>
      </c>
      <c r="H578" s="34"/>
      <c r="I578" s="34"/>
      <c r="J578" s="34"/>
      <c r="K578" s="34"/>
      <c r="L578" s="34"/>
      <c r="M578" s="34"/>
      <c r="N578" s="34"/>
      <c r="O578" s="34"/>
    </row>
    <row r="579" spans="1:15" ht="15.75" customHeight="1" x14ac:dyDescent="0.15">
      <c r="A579" s="39">
        <f t="shared" si="15"/>
        <v>578</v>
      </c>
      <c r="B579" s="39">
        <v>757.33</v>
      </c>
      <c r="C579" s="39">
        <v>160.64400000000001</v>
      </c>
      <c r="D579" s="39">
        <v>137.435</v>
      </c>
      <c r="E579" s="39">
        <v>181.191</v>
      </c>
      <c r="F579" s="39">
        <v>-38.417999999999999</v>
      </c>
      <c r="G579" s="39">
        <v>165.238</v>
      </c>
      <c r="H579" s="34"/>
      <c r="I579" s="34"/>
      <c r="J579" s="34"/>
      <c r="K579" s="34"/>
      <c r="L579" s="34"/>
      <c r="M579" s="34"/>
      <c r="N579" s="34"/>
      <c r="O579" s="34"/>
    </row>
    <row r="580" spans="1:15" ht="15.75" customHeight="1" x14ac:dyDescent="0.15">
      <c r="A580" s="39">
        <f t="shared" si="15"/>
        <v>579</v>
      </c>
      <c r="B580" s="39">
        <v>1056.277</v>
      </c>
      <c r="C580" s="39">
        <v>160.91399999999999</v>
      </c>
      <c r="D580" s="39">
        <v>111.929</v>
      </c>
      <c r="E580" s="39">
        <v>210.18</v>
      </c>
      <c r="F580" s="39">
        <v>16.699000000000002</v>
      </c>
      <c r="G580" s="39">
        <v>233.042</v>
      </c>
      <c r="H580" s="34"/>
      <c r="I580" s="34"/>
      <c r="J580" s="34"/>
      <c r="K580" s="34"/>
      <c r="L580" s="34"/>
      <c r="M580" s="34"/>
      <c r="N580" s="34"/>
      <c r="O580" s="34"/>
    </row>
    <row r="581" spans="1:15" ht="15.75" customHeight="1" x14ac:dyDescent="0.15">
      <c r="A581" s="39">
        <f t="shared" si="15"/>
        <v>580</v>
      </c>
      <c r="B581" s="39">
        <v>1275.5039999999999</v>
      </c>
      <c r="C581" s="39">
        <v>134.55699999999999</v>
      </c>
      <c r="D581" s="39">
        <v>59.81</v>
      </c>
      <c r="E581" s="39">
        <v>215</v>
      </c>
      <c r="F581" s="39">
        <v>-2.726</v>
      </c>
      <c r="G581" s="39">
        <v>281.56799999999998</v>
      </c>
      <c r="H581" s="34"/>
      <c r="I581" s="34"/>
      <c r="J581" s="34"/>
      <c r="K581" s="34"/>
      <c r="L581" s="34"/>
      <c r="M581" s="34"/>
      <c r="N581" s="34"/>
      <c r="O581" s="34"/>
    </row>
    <row r="582" spans="1:15" ht="15.75" customHeight="1" x14ac:dyDescent="0.15">
      <c r="A582" s="39">
        <f t="shared" si="15"/>
        <v>581</v>
      </c>
      <c r="B582" s="39">
        <v>1135.9960000000001</v>
      </c>
      <c r="C582" s="39">
        <v>178.75399999999999</v>
      </c>
      <c r="D582" s="39">
        <v>84</v>
      </c>
      <c r="E582" s="39">
        <v>249.684</v>
      </c>
      <c r="F582" s="39">
        <v>-67.067999999999998</v>
      </c>
      <c r="G582" s="39">
        <v>252.06399999999999</v>
      </c>
      <c r="H582" s="34"/>
      <c r="I582" s="34"/>
      <c r="J582" s="34"/>
      <c r="K582" s="34"/>
      <c r="L582" s="34"/>
      <c r="M582" s="34"/>
      <c r="N582" s="34"/>
      <c r="O582" s="34"/>
    </row>
    <row r="583" spans="1:15" ht="15.75" customHeight="1" x14ac:dyDescent="0.15">
      <c r="A583" s="39">
        <f t="shared" si="15"/>
        <v>582</v>
      </c>
      <c r="B583" s="39">
        <v>2032.8340000000001</v>
      </c>
      <c r="C583" s="39">
        <v>140.18</v>
      </c>
      <c r="D583" s="39">
        <v>44.04</v>
      </c>
      <c r="E583" s="39">
        <v>215.54499999999999</v>
      </c>
      <c r="F583" s="39">
        <v>-0.56699999999999995</v>
      </c>
      <c r="G583" s="39">
        <v>450.91399999999999</v>
      </c>
      <c r="H583" s="34"/>
      <c r="I583" s="34"/>
      <c r="J583" s="34"/>
      <c r="K583" s="34"/>
      <c r="L583" s="34"/>
      <c r="M583" s="34"/>
      <c r="N583" s="34"/>
      <c r="O583" s="34"/>
    </row>
    <row r="584" spans="1:15" ht="15.75" customHeight="1" x14ac:dyDescent="0.15">
      <c r="A584" s="39">
        <f t="shared" si="15"/>
        <v>583</v>
      </c>
      <c r="B584" s="39">
        <v>2710.4459999999999</v>
      </c>
      <c r="C584" s="39">
        <v>199.953</v>
      </c>
      <c r="D584" s="39">
        <v>149.22200000000001</v>
      </c>
      <c r="E584" s="39">
        <v>231.089</v>
      </c>
      <c r="F584" s="39">
        <v>0.42399999999999999</v>
      </c>
      <c r="G584" s="39">
        <v>602.69399999999996</v>
      </c>
      <c r="H584" s="34"/>
      <c r="I584" s="34"/>
      <c r="J584" s="34"/>
      <c r="K584" s="34"/>
      <c r="L584" s="34"/>
      <c r="M584" s="34"/>
      <c r="N584" s="34"/>
      <c r="O584" s="34"/>
    </row>
    <row r="585" spans="1:15" ht="15.75" customHeight="1" x14ac:dyDescent="0.15">
      <c r="A585" s="39">
        <f t="shared" si="15"/>
        <v>584</v>
      </c>
      <c r="B585" s="39">
        <v>1096.136</v>
      </c>
      <c r="C585" s="39">
        <v>153.102</v>
      </c>
      <c r="D585" s="39">
        <v>75.77</v>
      </c>
      <c r="E585" s="39">
        <v>203.81299999999999</v>
      </c>
      <c r="F585" s="39">
        <v>-73.909000000000006</v>
      </c>
      <c r="G585" s="39">
        <v>241.608</v>
      </c>
      <c r="H585" s="34"/>
      <c r="I585" s="34"/>
      <c r="J585" s="34"/>
      <c r="K585" s="34"/>
      <c r="L585" s="34"/>
      <c r="M585" s="34"/>
      <c r="N585" s="34"/>
      <c r="O585" s="34"/>
    </row>
    <row r="586" spans="1:15" ht="15.75" customHeight="1" x14ac:dyDescent="0.15">
      <c r="A586" s="39">
        <f t="shared" si="15"/>
        <v>585</v>
      </c>
      <c r="B586" s="39">
        <v>1315.3630000000001</v>
      </c>
      <c r="C586" s="39">
        <v>106.396</v>
      </c>
      <c r="D586" s="39">
        <v>24.501999999999999</v>
      </c>
      <c r="E586" s="39">
        <v>198.6</v>
      </c>
      <c r="F586" s="39">
        <v>11.481999999999999</v>
      </c>
      <c r="G586" s="39">
        <v>291.548</v>
      </c>
      <c r="H586" s="34"/>
      <c r="I586" s="34"/>
      <c r="J586" s="34"/>
      <c r="K586" s="34"/>
      <c r="L586" s="34"/>
      <c r="M586" s="34"/>
      <c r="N586" s="34"/>
      <c r="O586" s="34"/>
    </row>
    <row r="587" spans="1:15" ht="15.75" customHeight="1" x14ac:dyDescent="0.15">
      <c r="A587" s="39">
        <f t="shared" si="15"/>
        <v>586</v>
      </c>
      <c r="B587" s="39">
        <v>1733.8879999999999</v>
      </c>
      <c r="C587" s="39">
        <v>172.50200000000001</v>
      </c>
      <c r="D587" s="39">
        <v>89.835999999999999</v>
      </c>
      <c r="E587" s="39">
        <v>220.322</v>
      </c>
      <c r="F587" s="39">
        <v>-57.783000000000001</v>
      </c>
      <c r="G587" s="39">
        <v>385.197</v>
      </c>
      <c r="H587" s="34"/>
      <c r="I587" s="34"/>
      <c r="J587" s="34"/>
      <c r="K587" s="34"/>
      <c r="L587" s="34"/>
      <c r="M587" s="34"/>
      <c r="N587" s="34"/>
      <c r="O587" s="34"/>
    </row>
    <row r="588" spans="1:15" ht="15.75" customHeight="1" x14ac:dyDescent="0.15">
      <c r="A588" s="39">
        <f t="shared" si="15"/>
        <v>587</v>
      </c>
      <c r="B588" s="39">
        <v>1574.45</v>
      </c>
      <c r="C588" s="39">
        <v>128.83699999999999</v>
      </c>
      <c r="D588" s="39">
        <v>13.065</v>
      </c>
      <c r="E588" s="39">
        <v>230.88200000000001</v>
      </c>
      <c r="F588" s="39">
        <v>-25.907</v>
      </c>
      <c r="G588" s="39">
        <v>347.411</v>
      </c>
      <c r="H588" s="34"/>
      <c r="I588" s="34"/>
      <c r="J588" s="34"/>
      <c r="K588" s="34"/>
      <c r="L588" s="34"/>
      <c r="M588" s="34"/>
      <c r="N588" s="34"/>
      <c r="O588" s="34"/>
    </row>
    <row r="589" spans="1:15" ht="15.75" customHeight="1" x14ac:dyDescent="0.15">
      <c r="A589" s="39">
        <f t="shared" si="15"/>
        <v>588</v>
      </c>
      <c r="B589" s="39">
        <v>1654.1690000000001</v>
      </c>
      <c r="C589" s="39">
        <v>142.51</v>
      </c>
      <c r="D589" s="39">
        <v>80.853999999999999</v>
      </c>
      <c r="E589" s="39">
        <v>216.13399999999999</v>
      </c>
      <c r="F589" s="39">
        <v>-4.8789999999999996</v>
      </c>
      <c r="G589" s="39">
        <v>367.40199999999999</v>
      </c>
      <c r="H589" s="34"/>
      <c r="I589" s="34"/>
      <c r="J589" s="34"/>
      <c r="K589" s="34"/>
      <c r="L589" s="34"/>
      <c r="M589" s="34"/>
      <c r="N589" s="34"/>
      <c r="O589" s="34"/>
    </row>
    <row r="590" spans="1:15" ht="15.75" customHeight="1" x14ac:dyDescent="0.15">
      <c r="A590" s="39">
        <f t="shared" si="15"/>
        <v>589</v>
      </c>
      <c r="B590" s="39">
        <v>2032.8340000000001</v>
      </c>
      <c r="C590" s="39">
        <v>174.785</v>
      </c>
      <c r="D590" s="39">
        <v>93.53</v>
      </c>
      <c r="E590" s="39">
        <v>218.95599999999999</v>
      </c>
      <c r="F590" s="39">
        <v>83.156999999999996</v>
      </c>
      <c r="G590" s="39">
        <v>449.63</v>
      </c>
      <c r="H590" s="34"/>
      <c r="I590" s="34"/>
      <c r="J590" s="34"/>
      <c r="K590" s="34"/>
      <c r="L590" s="34"/>
      <c r="M590" s="34"/>
      <c r="N590" s="34"/>
      <c r="O590" s="34"/>
    </row>
    <row r="591" spans="1:15" ht="15.75" customHeight="1" x14ac:dyDescent="0.15">
      <c r="A591" s="39">
        <f t="shared" si="15"/>
        <v>590</v>
      </c>
      <c r="B591" s="39">
        <v>1813.607</v>
      </c>
      <c r="C591" s="39">
        <v>120.376</v>
      </c>
      <c r="D591" s="39">
        <v>36.311</v>
      </c>
      <c r="E591" s="39">
        <v>233.267</v>
      </c>
      <c r="F591" s="39">
        <v>1.2729999999999999</v>
      </c>
      <c r="G591" s="39">
        <v>401.88400000000001</v>
      </c>
      <c r="H591" s="34"/>
      <c r="I591" s="34"/>
      <c r="J591" s="34"/>
      <c r="K591" s="34"/>
      <c r="L591" s="34"/>
      <c r="M591" s="34"/>
      <c r="N591" s="34"/>
      <c r="O591" s="34"/>
    </row>
    <row r="592" spans="1:15" ht="15.75" customHeight="1" x14ac:dyDescent="0.15">
      <c r="A592" s="39">
        <f t="shared" si="15"/>
        <v>591</v>
      </c>
      <c r="B592" s="39">
        <v>1773.748</v>
      </c>
      <c r="C592" s="39">
        <v>168.37299999999999</v>
      </c>
      <c r="D592" s="39">
        <v>80.628</v>
      </c>
      <c r="E592" s="39">
        <v>223.678</v>
      </c>
      <c r="F592" s="39">
        <v>-59.37</v>
      </c>
      <c r="G592" s="39">
        <v>394.29899999999998</v>
      </c>
      <c r="H592" s="34"/>
      <c r="I592" s="34"/>
      <c r="J592" s="34"/>
      <c r="K592" s="34"/>
      <c r="L592" s="34"/>
      <c r="M592" s="34"/>
      <c r="N592" s="34"/>
      <c r="O592" s="34"/>
    </row>
    <row r="593" spans="1:15" ht="15.75" customHeight="1" x14ac:dyDescent="0.15">
      <c r="A593" s="39">
        <f t="shared" si="15"/>
        <v>592</v>
      </c>
      <c r="B593" s="39">
        <v>1514.6610000000001</v>
      </c>
      <c r="C593" s="39">
        <v>128.881</v>
      </c>
      <c r="D593" s="39">
        <v>23.542000000000002</v>
      </c>
      <c r="E593" s="39">
        <v>237.54</v>
      </c>
      <c r="F593" s="39">
        <v>-35.802999999999997</v>
      </c>
      <c r="G593" s="39">
        <v>335.77199999999999</v>
      </c>
      <c r="H593" s="34"/>
      <c r="I593" s="34"/>
      <c r="J593" s="34"/>
      <c r="K593" s="34"/>
      <c r="L593" s="34"/>
      <c r="M593" s="34"/>
      <c r="N593" s="34"/>
      <c r="O593" s="34"/>
    </row>
    <row r="594" spans="1:15" ht="15.75" customHeight="1" x14ac:dyDescent="0.15">
      <c r="A594" s="39">
        <f t="shared" si="15"/>
        <v>593</v>
      </c>
      <c r="B594" s="39">
        <v>1375.153</v>
      </c>
      <c r="C594" s="39">
        <v>192.43600000000001</v>
      </c>
      <c r="D594" s="39">
        <v>137.595</v>
      </c>
      <c r="E594" s="39">
        <v>223.315</v>
      </c>
      <c r="F594" s="39">
        <v>28.071999999999999</v>
      </c>
      <c r="G594" s="39">
        <v>303.57100000000003</v>
      </c>
      <c r="H594" s="34"/>
      <c r="I594" s="34"/>
      <c r="J594" s="34"/>
      <c r="K594" s="34"/>
      <c r="L594" s="34"/>
      <c r="M594" s="34"/>
      <c r="N594" s="34"/>
      <c r="O594" s="34"/>
    </row>
    <row r="595" spans="1:15" ht="15.75" customHeight="1" x14ac:dyDescent="0.15">
      <c r="A595" s="39">
        <f t="shared" si="15"/>
        <v>594</v>
      </c>
      <c r="B595" s="39">
        <v>1016.417</v>
      </c>
      <c r="C595" s="39">
        <v>121.627</v>
      </c>
      <c r="D595" s="39">
        <v>71.72</v>
      </c>
      <c r="E595" s="39">
        <v>181.28</v>
      </c>
      <c r="F595" s="39">
        <v>-6.843</v>
      </c>
      <c r="G595" s="39">
        <v>224.815</v>
      </c>
      <c r="H595" s="34"/>
      <c r="I595" s="34"/>
      <c r="J595" s="34"/>
      <c r="K595" s="34"/>
      <c r="L595" s="34"/>
      <c r="M595" s="34"/>
      <c r="N595" s="34"/>
      <c r="O595" s="34"/>
    </row>
    <row r="596" spans="1:15" ht="15.75" customHeight="1" x14ac:dyDescent="0.15">
      <c r="A596" s="39">
        <f t="shared" si="15"/>
        <v>595</v>
      </c>
      <c r="B596" s="39">
        <v>1235.644</v>
      </c>
      <c r="C596" s="39">
        <v>99.494</v>
      </c>
      <c r="D596" s="39">
        <v>44.405000000000001</v>
      </c>
      <c r="E596" s="39">
        <v>183</v>
      </c>
      <c r="F596" s="39">
        <v>56.31</v>
      </c>
      <c r="G596" s="39">
        <v>273.63499999999999</v>
      </c>
      <c r="H596" s="34"/>
      <c r="I596" s="34"/>
      <c r="J596" s="34"/>
      <c r="K596" s="34"/>
      <c r="L596" s="34"/>
      <c r="M596" s="34"/>
      <c r="N596" s="34"/>
      <c r="O596" s="34"/>
    </row>
    <row r="597" spans="1:15" ht="15.75" customHeight="1" x14ac:dyDescent="0.15">
      <c r="A597" s="39">
        <f t="shared" si="15"/>
        <v>596</v>
      </c>
      <c r="B597" s="39">
        <v>1195.7850000000001</v>
      </c>
      <c r="C597" s="39">
        <v>139.178</v>
      </c>
      <c r="D597" s="39">
        <v>107.627</v>
      </c>
      <c r="E597" s="39">
        <v>184</v>
      </c>
      <c r="F597" s="39">
        <v>-2.911</v>
      </c>
      <c r="G597" s="39">
        <v>263.73200000000003</v>
      </c>
      <c r="H597" s="34"/>
      <c r="I597" s="34"/>
      <c r="J597" s="34"/>
      <c r="K597" s="34"/>
      <c r="L597" s="34"/>
      <c r="M597" s="34"/>
      <c r="N597" s="34"/>
      <c r="O597" s="34"/>
    </row>
    <row r="598" spans="1:15" ht="15.75" customHeight="1" x14ac:dyDescent="0.15">
      <c r="A598" s="39">
        <f t="shared" si="15"/>
        <v>597</v>
      </c>
      <c r="B598" s="39">
        <v>876.90899999999999</v>
      </c>
      <c r="C598" s="39">
        <v>142.95500000000001</v>
      </c>
      <c r="D598" s="39">
        <v>89</v>
      </c>
      <c r="E598" s="39">
        <v>192</v>
      </c>
      <c r="F598" s="39">
        <v>0</v>
      </c>
      <c r="G598" s="39">
        <v>191.964</v>
      </c>
      <c r="H598" s="34"/>
      <c r="I598" s="34"/>
      <c r="J598" s="34"/>
      <c r="K598" s="34"/>
      <c r="L598" s="34"/>
      <c r="M598" s="34"/>
      <c r="N598" s="34"/>
      <c r="O598" s="34"/>
    </row>
    <row r="599" spans="1:15" ht="15.75" customHeight="1" x14ac:dyDescent="0.15">
      <c r="A599" s="39">
        <f t="shared" si="15"/>
        <v>598</v>
      </c>
      <c r="B599" s="39">
        <v>1415.0119999999999</v>
      </c>
      <c r="C599" s="39">
        <v>158.565</v>
      </c>
      <c r="D599" s="39">
        <v>117.181</v>
      </c>
      <c r="E599" s="39">
        <v>206</v>
      </c>
      <c r="F599" s="39">
        <v>24.376000000000001</v>
      </c>
      <c r="G599" s="39">
        <v>313.67700000000002</v>
      </c>
      <c r="H599" s="34"/>
      <c r="I599" s="34"/>
      <c r="J599" s="34"/>
      <c r="K599" s="34"/>
      <c r="L599" s="34"/>
      <c r="M599" s="34"/>
      <c r="N599" s="34"/>
      <c r="O599" s="34"/>
    </row>
    <row r="600" spans="1:15" ht="15.75" customHeight="1" x14ac:dyDescent="0.15">
      <c r="A600" s="34"/>
      <c r="B600" s="34"/>
      <c r="C600" s="34"/>
      <c r="D600" s="34"/>
      <c r="E600" s="34"/>
      <c r="F600" s="35" t="s">
        <v>5</v>
      </c>
      <c r="G600" s="39">
        <f>AVERAGE(G2:G599)</f>
        <v>395.44228260869579</v>
      </c>
      <c r="H600" s="34"/>
      <c r="I600" s="34"/>
      <c r="J600" s="34"/>
      <c r="K600" s="34"/>
      <c r="L600" s="34"/>
      <c r="M600" s="34"/>
      <c r="N600" s="34"/>
      <c r="O600" s="34"/>
    </row>
    <row r="601" spans="1:15" ht="15.75" customHeight="1" x14ac:dyDescent="0.15">
      <c r="A601" s="34"/>
      <c r="B601" s="34"/>
      <c r="C601" s="34"/>
      <c r="D601" s="34"/>
      <c r="E601" s="34"/>
      <c r="F601" s="35" t="s">
        <v>6</v>
      </c>
      <c r="G601" s="39">
        <f>STDEV(G2:G599)</f>
        <v>119.35710980104562</v>
      </c>
      <c r="H601" s="34"/>
      <c r="I601" s="34"/>
      <c r="J601" s="34"/>
      <c r="K601" s="34"/>
      <c r="L601" s="34"/>
      <c r="M601" s="34"/>
      <c r="N601" s="34"/>
      <c r="O601" s="34"/>
    </row>
    <row r="602" spans="1:15" ht="15.75" customHeight="1" x14ac:dyDescent="0.15"/>
    <row r="603" spans="1:15" ht="15.75" customHeight="1" x14ac:dyDescent="0.15"/>
    <row r="604" spans="1:15" ht="15.75" customHeight="1" x14ac:dyDescent="0.15"/>
    <row r="605" spans="1:15" ht="15.75" customHeight="1" x14ac:dyDescent="0.15"/>
    <row r="606" spans="1:15" ht="15.75" customHeight="1" x14ac:dyDescent="0.15"/>
    <row r="607" spans="1:15" ht="15.75" customHeight="1" x14ac:dyDescent="0.15"/>
    <row r="608" spans="1:15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14"/>
  <sheetViews>
    <sheetView zoomScaleNormal="100" workbookViewId="0">
      <selection activeCell="B10" sqref="B10"/>
    </sheetView>
  </sheetViews>
  <sheetFormatPr baseColWidth="10" defaultColWidth="8.83203125" defaultRowHeight="13" x14ac:dyDescent="0.15"/>
  <cols>
    <col min="2" max="2" width="29.1640625" customWidth="1"/>
  </cols>
  <sheetData>
    <row r="1" spans="1:4" x14ac:dyDescent="0.15">
      <c r="A1" s="55" t="s">
        <v>437</v>
      </c>
    </row>
    <row r="3" spans="1:4" ht="16" x14ac:dyDescent="0.2">
      <c r="B3" s="41" t="s">
        <v>164</v>
      </c>
      <c r="C3" s="41"/>
      <c r="D3" s="41"/>
    </row>
    <row r="4" spans="1:4" ht="16" x14ac:dyDescent="0.2">
      <c r="B4" s="42" t="s">
        <v>165</v>
      </c>
      <c r="C4" s="42" t="s">
        <v>166</v>
      </c>
      <c r="D4" s="42" t="s">
        <v>14</v>
      </c>
    </row>
    <row r="5" spans="1:4" ht="16" x14ac:dyDescent="0.2">
      <c r="B5" s="43" t="s">
        <v>446</v>
      </c>
      <c r="C5" s="43">
        <v>1</v>
      </c>
      <c r="D5" s="44">
        <v>1.174698</v>
      </c>
    </row>
    <row r="6" spans="1:4" ht="16" x14ac:dyDescent="0.2">
      <c r="B6" s="43" t="s">
        <v>447</v>
      </c>
      <c r="C6" s="43">
        <v>1</v>
      </c>
      <c r="D6" s="44">
        <v>0.66334000000000004</v>
      </c>
    </row>
    <row r="7" spans="1:4" ht="16" x14ac:dyDescent="0.2">
      <c r="B7" s="43" t="s">
        <v>448</v>
      </c>
      <c r="C7" s="43">
        <v>1</v>
      </c>
      <c r="D7" s="44">
        <v>1.0146731099999999</v>
      </c>
    </row>
    <row r="8" spans="1:4" ht="16" x14ac:dyDescent="0.2">
      <c r="B8" s="43" t="s">
        <v>449</v>
      </c>
      <c r="C8" s="43">
        <v>1</v>
      </c>
      <c r="D8" s="44">
        <v>0.87706799999999996</v>
      </c>
    </row>
    <row r="9" spans="1:4" ht="16" x14ac:dyDescent="0.2">
      <c r="B9" s="43" t="s">
        <v>450</v>
      </c>
      <c r="C9" s="43">
        <v>1</v>
      </c>
      <c r="D9" s="44">
        <v>0.59799016999999999</v>
      </c>
    </row>
    <row r="10" spans="1:4" ht="16" x14ac:dyDescent="0.2">
      <c r="B10" s="43" t="s">
        <v>455</v>
      </c>
      <c r="C10" s="43">
        <v>1</v>
      </c>
      <c r="D10" s="44">
        <v>0.81511374999999997</v>
      </c>
    </row>
    <row r="11" spans="1:4" ht="16" x14ac:dyDescent="0.2">
      <c r="B11" s="41"/>
      <c r="C11" s="41"/>
      <c r="D11" s="45"/>
    </row>
    <row r="12" spans="1:4" ht="16" x14ac:dyDescent="0.2">
      <c r="B12" s="41" t="s">
        <v>167</v>
      </c>
      <c r="C12" s="41">
        <f>AVERAGE(C5:C10)</f>
        <v>1</v>
      </c>
      <c r="D12" s="45">
        <f>AVERAGE(D5:D10)</f>
        <v>0.85714717166666665</v>
      </c>
    </row>
    <row r="13" spans="1:4" ht="16" x14ac:dyDescent="0.2">
      <c r="B13" s="41" t="s">
        <v>6</v>
      </c>
      <c r="C13" s="41">
        <v>0</v>
      </c>
      <c r="D13" s="46">
        <v>0.216</v>
      </c>
    </row>
    <row r="14" spans="1:4" ht="16" x14ac:dyDescent="0.2">
      <c r="B14" s="41" t="s">
        <v>168</v>
      </c>
      <c r="C14" s="41">
        <v>0</v>
      </c>
      <c r="D14" s="46">
        <v>8.7999999999999995E-2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17"/>
  <sheetViews>
    <sheetView workbookViewId="0">
      <selection activeCell="B10" sqref="B10"/>
    </sheetView>
  </sheetViews>
  <sheetFormatPr baseColWidth="10" defaultColWidth="8.83203125" defaultRowHeight="13" x14ac:dyDescent="0.15"/>
  <cols>
    <col min="1" max="1" width="18.6640625" customWidth="1"/>
    <col min="2" max="2" width="30.5" customWidth="1"/>
    <col min="3" max="3" width="20.6640625" customWidth="1"/>
    <col min="4" max="4" width="17.83203125" customWidth="1"/>
  </cols>
  <sheetData>
    <row r="1" spans="1:4" x14ac:dyDescent="0.15">
      <c r="A1" s="55" t="s">
        <v>436</v>
      </c>
    </row>
    <row r="3" spans="1:4" ht="16" x14ac:dyDescent="0.2">
      <c r="B3" s="42" t="s">
        <v>169</v>
      </c>
      <c r="C3" s="42"/>
      <c r="D3" s="42"/>
    </row>
    <row r="4" spans="1:4" ht="16" x14ac:dyDescent="0.2">
      <c r="B4" s="42" t="s">
        <v>165</v>
      </c>
      <c r="C4" s="42" t="s">
        <v>166</v>
      </c>
      <c r="D4" s="42" t="s">
        <v>14</v>
      </c>
    </row>
    <row r="5" spans="1:4" ht="16" x14ac:dyDescent="0.2">
      <c r="B5" s="43" t="s">
        <v>446</v>
      </c>
      <c r="C5" s="43">
        <v>1</v>
      </c>
      <c r="D5" s="43">
        <v>1.501091</v>
      </c>
    </row>
    <row r="6" spans="1:4" ht="16" x14ac:dyDescent="0.2">
      <c r="B6" s="43" t="s">
        <v>447</v>
      </c>
      <c r="C6" s="43">
        <v>1</v>
      </c>
      <c r="D6" s="43">
        <v>1.537245</v>
      </c>
    </row>
    <row r="7" spans="1:4" ht="16" x14ac:dyDescent="0.2">
      <c r="B7" s="43" t="s">
        <v>448</v>
      </c>
      <c r="C7" s="43">
        <v>1</v>
      </c>
      <c r="D7" s="43">
        <v>1.1586219499999999</v>
      </c>
    </row>
    <row r="8" spans="1:4" ht="16" x14ac:dyDescent="0.2">
      <c r="B8" s="43" t="s">
        <v>449</v>
      </c>
      <c r="C8" s="43">
        <v>1</v>
      </c>
      <c r="D8" s="43">
        <v>1.117661</v>
      </c>
    </row>
    <row r="9" spans="1:4" ht="16" x14ac:dyDescent="0.2">
      <c r="B9" s="43" t="s">
        <v>450</v>
      </c>
      <c r="C9" s="43">
        <v>1</v>
      </c>
      <c r="D9" s="43">
        <v>1.67409144</v>
      </c>
    </row>
    <row r="10" spans="1:4" ht="16" x14ac:dyDescent="0.2">
      <c r="B10" s="43" t="s">
        <v>455</v>
      </c>
      <c r="C10" s="43">
        <v>1</v>
      </c>
      <c r="D10" s="43">
        <v>1.1725350800000001</v>
      </c>
    </row>
    <row r="11" spans="1:4" ht="16" x14ac:dyDescent="0.2">
      <c r="B11" s="42" t="s">
        <v>454</v>
      </c>
      <c r="C11" s="42">
        <v>1</v>
      </c>
      <c r="D11" s="43">
        <v>1.28604462</v>
      </c>
    </row>
    <row r="12" spans="1:4" ht="16" x14ac:dyDescent="0.2">
      <c r="B12" s="41"/>
      <c r="C12" s="41"/>
      <c r="D12" s="46"/>
    </row>
    <row r="13" spans="1:4" ht="16" x14ac:dyDescent="0.2">
      <c r="B13" s="41" t="s">
        <v>167</v>
      </c>
      <c r="C13" s="41">
        <f>AVERAGE(C5:C11)</f>
        <v>1</v>
      </c>
      <c r="D13" s="45">
        <f>AVERAGE(D5:D10)</f>
        <v>1.3602075783333332</v>
      </c>
    </row>
    <row r="14" spans="1:4" ht="16" x14ac:dyDescent="0.2">
      <c r="B14" s="41" t="s">
        <v>6</v>
      </c>
      <c r="C14" s="41">
        <v>0</v>
      </c>
      <c r="D14" s="46">
        <v>0.22</v>
      </c>
    </row>
    <row r="15" spans="1:4" ht="16" x14ac:dyDescent="0.2">
      <c r="B15" s="41" t="s">
        <v>168</v>
      </c>
      <c r="C15" s="41">
        <v>0</v>
      </c>
      <c r="D15" s="46">
        <v>8.3000000000000004E-2</v>
      </c>
    </row>
    <row r="16" spans="1:4" ht="16" x14ac:dyDescent="0.2">
      <c r="B16" s="41"/>
      <c r="C16" s="41"/>
      <c r="D16" s="41"/>
    </row>
    <row r="17" spans="2:4" ht="16" x14ac:dyDescent="0.2">
      <c r="B17" s="41" t="s">
        <v>170</v>
      </c>
      <c r="C17" s="41"/>
      <c r="D17" s="41">
        <v>5.5999999999999999E-3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T44"/>
  <sheetViews>
    <sheetView workbookViewId="0">
      <selection activeCell="F22" sqref="F22"/>
    </sheetView>
  </sheetViews>
  <sheetFormatPr baseColWidth="10" defaultColWidth="8.83203125" defaultRowHeight="13" x14ac:dyDescent="0.15"/>
  <cols>
    <col min="2" max="2" width="32" customWidth="1"/>
  </cols>
  <sheetData>
    <row r="1" spans="1:4" x14ac:dyDescent="0.15">
      <c r="A1" s="55" t="s">
        <v>435</v>
      </c>
    </row>
    <row r="3" spans="1:4" ht="16" x14ac:dyDescent="0.2">
      <c r="B3" s="42" t="s">
        <v>171</v>
      </c>
      <c r="C3" s="42"/>
      <c r="D3" s="42"/>
    </row>
    <row r="4" spans="1:4" ht="16" x14ac:dyDescent="0.2">
      <c r="B4" s="42" t="s">
        <v>165</v>
      </c>
      <c r="C4" s="42" t="s">
        <v>166</v>
      </c>
      <c r="D4" s="42" t="s">
        <v>14</v>
      </c>
    </row>
    <row r="5" spans="1:4" ht="16" x14ac:dyDescent="0.2">
      <c r="B5" s="43" t="s">
        <v>446</v>
      </c>
      <c r="C5" s="43">
        <v>1</v>
      </c>
      <c r="D5" s="46">
        <v>1.0355110999999999</v>
      </c>
    </row>
    <row r="6" spans="1:4" ht="16" x14ac:dyDescent="0.2">
      <c r="B6" s="43" t="s">
        <v>447</v>
      </c>
      <c r="C6" s="43">
        <v>1</v>
      </c>
      <c r="D6" s="46">
        <v>1.1962120000000001</v>
      </c>
    </row>
    <row r="7" spans="1:4" ht="16" x14ac:dyDescent="0.2">
      <c r="B7" s="43" t="s">
        <v>448</v>
      </c>
      <c r="C7" s="43">
        <v>1</v>
      </c>
      <c r="D7" s="46">
        <v>1.104357</v>
      </c>
    </row>
    <row r="8" spans="1:4" ht="16" x14ac:dyDescent="0.2">
      <c r="B8" s="43" t="s">
        <v>449</v>
      </c>
      <c r="C8" s="43">
        <v>1</v>
      </c>
      <c r="D8" s="46">
        <v>1.1252789999999999</v>
      </c>
    </row>
    <row r="9" spans="1:4" ht="16" x14ac:dyDescent="0.2">
      <c r="B9" s="43" t="s">
        <v>450</v>
      </c>
      <c r="C9" s="43">
        <v>1</v>
      </c>
      <c r="D9" s="46">
        <v>1.0391255100000001</v>
      </c>
    </row>
    <row r="10" spans="1:4" ht="16" x14ac:dyDescent="0.2">
      <c r="B10" s="43" t="s">
        <v>455</v>
      </c>
      <c r="C10" s="43">
        <v>1</v>
      </c>
      <c r="D10" s="46">
        <v>1.1177488600000001</v>
      </c>
    </row>
    <row r="11" spans="1:4" ht="16" x14ac:dyDescent="0.2">
      <c r="B11" s="42" t="s">
        <v>454</v>
      </c>
      <c r="C11" s="42">
        <v>1</v>
      </c>
      <c r="D11" s="46">
        <v>1.18213316</v>
      </c>
    </row>
    <row r="12" spans="1:4" ht="16" x14ac:dyDescent="0.2">
      <c r="B12" s="41"/>
      <c r="C12" s="41"/>
      <c r="D12" s="46"/>
    </row>
    <row r="13" spans="1:4" ht="16" x14ac:dyDescent="0.2">
      <c r="B13" s="41" t="s">
        <v>167</v>
      </c>
      <c r="C13" s="41">
        <f>AVERAGE(C5:C11)</f>
        <v>1</v>
      </c>
      <c r="D13" s="45">
        <f>AVERAGE(D5:D10)</f>
        <v>1.1030389116666666</v>
      </c>
    </row>
    <row r="14" spans="1:4" ht="16" x14ac:dyDescent="0.2">
      <c r="B14" s="41" t="s">
        <v>6</v>
      </c>
      <c r="C14" s="41">
        <v>0</v>
      </c>
      <c r="D14" s="44">
        <v>6.25E-2</v>
      </c>
    </row>
    <row r="15" spans="1:4" ht="16" x14ac:dyDescent="0.2">
      <c r="B15" s="41" t="s">
        <v>168</v>
      </c>
      <c r="C15" s="41">
        <v>0</v>
      </c>
      <c r="D15" s="44">
        <v>2.3599999999999999E-2</v>
      </c>
    </row>
    <row r="16" spans="1:4" ht="16" x14ac:dyDescent="0.2">
      <c r="B16" s="41"/>
      <c r="C16" s="41"/>
      <c r="D16" s="41"/>
    </row>
    <row r="17" spans="2:4" ht="16" x14ac:dyDescent="0.2">
      <c r="B17" s="41" t="s">
        <v>170</v>
      </c>
      <c r="C17" s="41"/>
      <c r="D17" s="41">
        <v>2.8999999999999998E-3</v>
      </c>
    </row>
    <row r="44" spans="20:20" x14ac:dyDescent="0.15">
      <c r="T44" s="22" t="s">
        <v>453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W28"/>
  <sheetViews>
    <sheetView workbookViewId="0">
      <selection activeCell="K18" sqref="K18"/>
    </sheetView>
  </sheetViews>
  <sheetFormatPr baseColWidth="10" defaultColWidth="8.83203125" defaultRowHeight="13" x14ac:dyDescent="0.15"/>
  <sheetData>
    <row r="1" spans="2:19" x14ac:dyDescent="0.15">
      <c r="E1" s="55" t="s">
        <v>398</v>
      </c>
    </row>
    <row r="3" spans="2:19" x14ac:dyDescent="0.15">
      <c r="F3" t="s">
        <v>35</v>
      </c>
      <c r="H3" s="22" t="s">
        <v>390</v>
      </c>
    </row>
    <row r="4" spans="2:19" x14ac:dyDescent="0.15">
      <c r="B4" t="s">
        <v>42</v>
      </c>
      <c r="H4" s="18" t="s">
        <v>393</v>
      </c>
    </row>
    <row r="6" spans="2:19" x14ac:dyDescent="0.15">
      <c r="B6" t="s">
        <v>36</v>
      </c>
      <c r="C6" s="17">
        <v>224</v>
      </c>
      <c r="D6" s="17">
        <v>140</v>
      </c>
      <c r="E6" s="17">
        <v>114</v>
      </c>
      <c r="F6" s="17">
        <v>159</v>
      </c>
      <c r="G6" s="17">
        <v>122</v>
      </c>
      <c r="H6" s="17">
        <v>167</v>
      </c>
      <c r="I6" s="17">
        <v>143</v>
      </c>
      <c r="J6" s="17">
        <v>147</v>
      </c>
      <c r="K6" s="17">
        <v>179</v>
      </c>
      <c r="L6" s="17">
        <v>186</v>
      </c>
      <c r="M6" s="17">
        <v>126</v>
      </c>
      <c r="N6" s="17">
        <v>141</v>
      </c>
      <c r="O6" s="17">
        <v>147</v>
      </c>
      <c r="P6" s="17">
        <v>158</v>
      </c>
      <c r="Q6" s="17">
        <v>144</v>
      </c>
      <c r="R6" s="17">
        <v>161</v>
      </c>
      <c r="S6" s="17">
        <v>113</v>
      </c>
    </row>
    <row r="7" spans="2:19" x14ac:dyDescent="0.15">
      <c r="B7" t="s">
        <v>37</v>
      </c>
      <c r="C7" s="17">
        <v>400</v>
      </c>
      <c r="D7" s="17">
        <v>403</v>
      </c>
      <c r="E7" s="17">
        <v>272</v>
      </c>
      <c r="F7" s="17">
        <v>350</v>
      </c>
      <c r="G7" s="17">
        <v>297</v>
      </c>
      <c r="H7" s="17">
        <v>383</v>
      </c>
      <c r="I7" s="17">
        <v>391</v>
      </c>
      <c r="J7" s="17">
        <v>484</v>
      </c>
      <c r="K7" s="17">
        <v>429</v>
      </c>
      <c r="L7" s="17">
        <v>600</v>
      </c>
      <c r="M7" s="17">
        <v>293</v>
      </c>
      <c r="N7" s="17">
        <v>465</v>
      </c>
      <c r="O7" s="17">
        <v>250</v>
      </c>
      <c r="P7" s="17">
        <v>286</v>
      </c>
      <c r="Q7" s="17">
        <v>207</v>
      </c>
      <c r="R7" s="17">
        <v>342</v>
      </c>
      <c r="S7" s="17">
        <v>307</v>
      </c>
    </row>
    <row r="8" spans="2:19" x14ac:dyDescent="0.15">
      <c r="B8" t="s">
        <v>38</v>
      </c>
      <c r="C8" s="17">
        <v>397</v>
      </c>
      <c r="D8" s="17">
        <v>328</v>
      </c>
      <c r="E8" s="17">
        <v>360</v>
      </c>
      <c r="F8" s="17">
        <v>254</v>
      </c>
      <c r="G8" s="17">
        <v>176</v>
      </c>
      <c r="H8" s="17">
        <v>284</v>
      </c>
      <c r="I8" s="17">
        <v>551</v>
      </c>
      <c r="J8" s="17">
        <v>495</v>
      </c>
      <c r="K8" s="17">
        <v>443</v>
      </c>
      <c r="L8" s="17">
        <v>567</v>
      </c>
      <c r="M8" s="17">
        <v>293</v>
      </c>
      <c r="N8" s="17">
        <v>461</v>
      </c>
      <c r="O8" s="17">
        <v>191</v>
      </c>
      <c r="P8" s="17">
        <v>161</v>
      </c>
      <c r="Q8" s="17">
        <v>217</v>
      </c>
      <c r="R8" s="17">
        <v>350</v>
      </c>
      <c r="S8" s="17">
        <v>335</v>
      </c>
    </row>
    <row r="9" spans="2:19" x14ac:dyDescent="0.15"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2:19" x14ac:dyDescent="0.15">
      <c r="B10" t="s">
        <v>39</v>
      </c>
      <c r="C10" s="17">
        <v>291</v>
      </c>
      <c r="D10" s="17">
        <v>225</v>
      </c>
      <c r="E10" s="17">
        <v>268</v>
      </c>
      <c r="F10" s="17">
        <v>284</v>
      </c>
      <c r="G10" s="17">
        <v>131</v>
      </c>
      <c r="H10" s="17">
        <v>179</v>
      </c>
      <c r="I10" s="17">
        <v>380</v>
      </c>
      <c r="J10" s="17">
        <v>239</v>
      </c>
      <c r="K10" s="17">
        <v>218</v>
      </c>
      <c r="L10" s="17">
        <v>409</v>
      </c>
      <c r="M10" s="17">
        <v>197</v>
      </c>
      <c r="N10" s="17">
        <v>315</v>
      </c>
      <c r="O10" s="17">
        <v>141</v>
      </c>
      <c r="P10" s="17">
        <v>138</v>
      </c>
      <c r="Q10" s="17">
        <v>115</v>
      </c>
      <c r="R10" s="17">
        <v>256</v>
      </c>
      <c r="S10" s="17">
        <v>189</v>
      </c>
    </row>
    <row r="11" spans="2:19" x14ac:dyDescent="0.15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2:19" x14ac:dyDescent="0.15">
      <c r="B12" t="s">
        <v>40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2:19" x14ac:dyDescent="0.15"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2:19" x14ac:dyDescent="0.15">
      <c r="B14" t="s">
        <v>41</v>
      </c>
      <c r="C14" s="17">
        <v>178</v>
      </c>
      <c r="D14" s="17">
        <v>138</v>
      </c>
      <c r="E14" s="17">
        <v>174</v>
      </c>
      <c r="F14" s="17">
        <v>138</v>
      </c>
      <c r="G14" s="17">
        <v>111</v>
      </c>
      <c r="H14" s="17">
        <v>153</v>
      </c>
      <c r="I14" s="17">
        <v>185</v>
      </c>
      <c r="J14" s="17">
        <v>191</v>
      </c>
      <c r="K14" s="17">
        <v>132</v>
      </c>
      <c r="L14" s="17">
        <v>245</v>
      </c>
      <c r="M14" s="17">
        <v>97</v>
      </c>
      <c r="N14" s="17">
        <v>188</v>
      </c>
      <c r="O14" s="17">
        <v>129</v>
      </c>
      <c r="P14" s="17">
        <v>197</v>
      </c>
      <c r="Q14" s="17">
        <v>136</v>
      </c>
      <c r="R14" s="17">
        <v>167</v>
      </c>
      <c r="S14" s="17">
        <v>127</v>
      </c>
    </row>
    <row r="18" spans="2:23" x14ac:dyDescent="0.15">
      <c r="H18" s="18" t="s">
        <v>178</v>
      </c>
      <c r="K18" s="22" t="s">
        <v>390</v>
      </c>
    </row>
    <row r="20" spans="2:23" x14ac:dyDescent="0.15">
      <c r="B20" t="s">
        <v>36</v>
      </c>
      <c r="C20" s="17">
        <v>120</v>
      </c>
      <c r="D20" s="17">
        <v>65</v>
      </c>
      <c r="E20" s="17">
        <v>89</v>
      </c>
      <c r="F20" s="17">
        <v>140</v>
      </c>
      <c r="G20" s="17">
        <v>127</v>
      </c>
      <c r="H20" s="17">
        <v>81</v>
      </c>
      <c r="I20" s="17">
        <v>109</v>
      </c>
      <c r="J20" s="17">
        <v>132</v>
      </c>
      <c r="K20" s="17">
        <v>134</v>
      </c>
      <c r="L20" s="17">
        <v>111</v>
      </c>
      <c r="M20" s="17">
        <v>85</v>
      </c>
      <c r="N20" s="17">
        <v>111</v>
      </c>
      <c r="O20" s="17">
        <v>106</v>
      </c>
      <c r="P20" s="17">
        <v>145</v>
      </c>
      <c r="Q20" s="17">
        <v>78</v>
      </c>
      <c r="R20" s="17">
        <v>74</v>
      </c>
      <c r="S20" s="17">
        <v>129</v>
      </c>
      <c r="T20" s="17">
        <v>48</v>
      </c>
      <c r="U20" s="17">
        <v>114</v>
      </c>
      <c r="V20" s="17">
        <v>81</v>
      </c>
      <c r="W20" s="17">
        <v>97</v>
      </c>
    </row>
    <row r="21" spans="2:23" x14ac:dyDescent="0.15">
      <c r="B21" t="s">
        <v>37</v>
      </c>
      <c r="C21" s="17">
        <v>301</v>
      </c>
      <c r="D21" s="17">
        <v>178</v>
      </c>
      <c r="E21" s="17">
        <v>125</v>
      </c>
      <c r="F21" s="17">
        <v>230</v>
      </c>
      <c r="G21" s="17">
        <v>186</v>
      </c>
      <c r="H21" s="17">
        <v>192</v>
      </c>
      <c r="I21" s="17">
        <v>293</v>
      </c>
      <c r="J21" s="17">
        <v>238</v>
      </c>
      <c r="K21" s="17">
        <v>192</v>
      </c>
      <c r="L21" s="17">
        <v>277</v>
      </c>
      <c r="M21" s="17">
        <v>295</v>
      </c>
      <c r="N21" s="17">
        <v>285</v>
      </c>
      <c r="O21" s="17">
        <v>225</v>
      </c>
      <c r="P21" s="17">
        <v>219</v>
      </c>
      <c r="Q21" s="17">
        <v>172</v>
      </c>
      <c r="R21" s="17">
        <v>149</v>
      </c>
      <c r="S21" s="17">
        <v>200</v>
      </c>
      <c r="T21" s="17">
        <v>105</v>
      </c>
      <c r="U21" s="17">
        <v>288</v>
      </c>
      <c r="V21" s="17">
        <v>181</v>
      </c>
      <c r="W21" s="17">
        <v>283</v>
      </c>
    </row>
    <row r="22" spans="2:23" x14ac:dyDescent="0.15">
      <c r="B22" t="s">
        <v>38</v>
      </c>
      <c r="C22" s="17">
        <v>162</v>
      </c>
      <c r="D22" s="17">
        <v>132</v>
      </c>
      <c r="E22" s="17">
        <v>114</v>
      </c>
      <c r="F22" s="17">
        <v>195</v>
      </c>
      <c r="G22" s="17">
        <v>166</v>
      </c>
      <c r="H22" s="17">
        <v>155</v>
      </c>
      <c r="I22" s="17">
        <v>260</v>
      </c>
      <c r="J22" s="17">
        <v>129</v>
      </c>
      <c r="K22" s="17">
        <v>148</v>
      </c>
      <c r="L22" s="17">
        <v>167</v>
      </c>
      <c r="M22" s="17">
        <v>230</v>
      </c>
      <c r="N22" s="17">
        <v>210</v>
      </c>
      <c r="O22" s="17">
        <v>213</v>
      </c>
      <c r="P22" s="17">
        <v>126</v>
      </c>
      <c r="Q22" s="17">
        <v>140</v>
      </c>
      <c r="R22" s="17">
        <v>107</v>
      </c>
      <c r="S22" s="17">
        <v>132</v>
      </c>
      <c r="T22" s="17">
        <v>95</v>
      </c>
      <c r="U22" s="17">
        <v>144</v>
      </c>
      <c r="V22" s="17">
        <v>148</v>
      </c>
      <c r="W22" s="17">
        <v>177</v>
      </c>
    </row>
    <row r="23" spans="2:23" x14ac:dyDescent="0.15"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2:23" x14ac:dyDescent="0.15">
      <c r="B24" t="s">
        <v>39</v>
      </c>
      <c r="C24" s="17">
        <v>140</v>
      </c>
      <c r="D24" s="17">
        <v>88</v>
      </c>
      <c r="E24" s="17">
        <v>95</v>
      </c>
      <c r="F24" s="17">
        <v>131</v>
      </c>
      <c r="G24" s="17">
        <v>110</v>
      </c>
      <c r="H24" s="17">
        <v>117</v>
      </c>
      <c r="I24" s="17">
        <v>127</v>
      </c>
      <c r="J24" s="17">
        <v>94</v>
      </c>
      <c r="K24" s="17">
        <v>94</v>
      </c>
      <c r="L24" s="17">
        <v>103</v>
      </c>
      <c r="M24" s="17">
        <v>117</v>
      </c>
      <c r="N24" s="17">
        <v>133</v>
      </c>
      <c r="O24" s="17">
        <v>124</v>
      </c>
      <c r="P24" s="17">
        <v>92</v>
      </c>
      <c r="Q24" s="17">
        <v>86</v>
      </c>
      <c r="R24" s="17">
        <v>96</v>
      </c>
      <c r="S24" s="17">
        <v>103</v>
      </c>
      <c r="T24" s="17">
        <v>55</v>
      </c>
      <c r="U24" s="17">
        <v>110</v>
      </c>
      <c r="V24" s="17">
        <v>123</v>
      </c>
      <c r="W24" s="17">
        <v>141</v>
      </c>
    </row>
    <row r="25" spans="2:23" x14ac:dyDescent="0.15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2:23" x14ac:dyDescent="0.15">
      <c r="B26" t="s">
        <v>40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2:23" x14ac:dyDescent="0.15"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2:23" x14ac:dyDescent="0.15">
      <c r="B28" t="s">
        <v>41</v>
      </c>
      <c r="C28" s="17">
        <v>100</v>
      </c>
      <c r="D28" s="17">
        <v>72</v>
      </c>
      <c r="E28" s="17">
        <v>85</v>
      </c>
      <c r="F28" s="17">
        <v>108</v>
      </c>
      <c r="G28" s="17">
        <v>99</v>
      </c>
      <c r="H28" s="17">
        <v>86</v>
      </c>
      <c r="I28" s="17">
        <v>105</v>
      </c>
      <c r="J28" s="17">
        <v>78</v>
      </c>
      <c r="K28" s="17">
        <v>77</v>
      </c>
      <c r="L28" s="17">
        <v>106</v>
      </c>
      <c r="M28" s="17">
        <v>91</v>
      </c>
      <c r="N28" s="17">
        <v>119</v>
      </c>
      <c r="O28" s="17">
        <v>92</v>
      </c>
      <c r="P28" s="17">
        <v>75</v>
      </c>
      <c r="Q28" s="17">
        <v>68</v>
      </c>
      <c r="R28" s="17">
        <v>66</v>
      </c>
      <c r="S28" s="17">
        <v>78</v>
      </c>
      <c r="T28" s="17">
        <v>49</v>
      </c>
      <c r="U28" s="17">
        <v>111</v>
      </c>
      <c r="V28" s="17">
        <v>123</v>
      </c>
      <c r="W28" s="17">
        <v>116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18"/>
  <sheetViews>
    <sheetView workbookViewId="0">
      <selection activeCell="P27" sqref="P27"/>
    </sheetView>
  </sheetViews>
  <sheetFormatPr baseColWidth="10" defaultColWidth="8.83203125" defaultRowHeight="13" x14ac:dyDescent="0.15"/>
  <cols>
    <col min="1" max="1" width="13.1640625" customWidth="1"/>
    <col min="2" max="2" width="25.1640625" customWidth="1"/>
    <col min="3" max="3" width="17.83203125" customWidth="1"/>
  </cols>
  <sheetData>
    <row r="1" spans="1:4" x14ac:dyDescent="0.15">
      <c r="A1" s="55" t="s">
        <v>434</v>
      </c>
    </row>
    <row r="4" spans="1:4" ht="16" x14ac:dyDescent="0.2">
      <c r="B4" s="42" t="s">
        <v>172</v>
      </c>
      <c r="C4" s="42"/>
      <c r="D4" s="42"/>
    </row>
    <row r="5" spans="1:4" ht="16" x14ac:dyDescent="0.2">
      <c r="B5" s="42" t="s">
        <v>165</v>
      </c>
      <c r="C5" s="42" t="s">
        <v>166</v>
      </c>
      <c r="D5" s="42" t="s">
        <v>14</v>
      </c>
    </row>
    <row r="6" spans="1:4" ht="16" x14ac:dyDescent="0.2">
      <c r="B6" s="43" t="s">
        <v>446</v>
      </c>
      <c r="C6" s="43">
        <v>1</v>
      </c>
      <c r="D6" s="46">
        <v>1.737830011</v>
      </c>
    </row>
    <row r="7" spans="1:4" ht="16" x14ac:dyDescent="0.2">
      <c r="B7" s="43" t="s">
        <v>447</v>
      </c>
      <c r="C7" s="43">
        <v>1</v>
      </c>
      <c r="D7" s="46">
        <v>1.54</v>
      </c>
    </row>
    <row r="8" spans="1:4" ht="16" x14ac:dyDescent="0.2">
      <c r="B8" s="43" t="s">
        <v>448</v>
      </c>
      <c r="C8" s="43">
        <v>1</v>
      </c>
      <c r="D8" s="46">
        <v>0.99622770000000005</v>
      </c>
    </row>
    <row r="9" spans="1:4" ht="16" x14ac:dyDescent="0.2">
      <c r="B9" s="43" t="s">
        <v>449</v>
      </c>
      <c r="C9" s="43">
        <v>1</v>
      </c>
      <c r="D9" s="46">
        <v>2.5723480200000002</v>
      </c>
    </row>
    <row r="10" spans="1:4" ht="16" x14ac:dyDescent="0.2">
      <c r="B10" s="43" t="s">
        <v>450</v>
      </c>
      <c r="C10" s="43">
        <v>1</v>
      </c>
      <c r="D10" s="46">
        <v>1.7948327799999999</v>
      </c>
    </row>
    <row r="11" spans="1:4" ht="16" x14ac:dyDescent="0.2">
      <c r="B11" s="43"/>
      <c r="C11" s="43"/>
      <c r="D11" s="46"/>
    </row>
    <row r="12" spans="1:4" ht="16" x14ac:dyDescent="0.2">
      <c r="B12" s="42"/>
      <c r="C12" s="42"/>
      <c r="D12" s="46"/>
    </row>
    <row r="13" spans="1:4" ht="16" x14ac:dyDescent="0.2">
      <c r="B13" s="41"/>
      <c r="C13" s="41"/>
      <c r="D13" s="46"/>
    </row>
    <row r="14" spans="1:4" ht="16" x14ac:dyDescent="0.2">
      <c r="B14" s="41" t="s">
        <v>167</v>
      </c>
      <c r="C14" s="41">
        <f>AVERAGE(C6:C12)</f>
        <v>1</v>
      </c>
      <c r="D14" s="45">
        <f>AVERAGE(D6:D11)</f>
        <v>1.7282477022000002</v>
      </c>
    </row>
    <row r="15" spans="1:4" ht="16" x14ac:dyDescent="0.2">
      <c r="B15" s="41" t="s">
        <v>6</v>
      </c>
      <c r="C15" s="41">
        <v>0</v>
      </c>
      <c r="D15" s="46">
        <v>0.56799999999999995</v>
      </c>
    </row>
    <row r="16" spans="1:4" ht="16" x14ac:dyDescent="0.2">
      <c r="B16" s="41" t="s">
        <v>168</v>
      </c>
      <c r="C16" s="41">
        <v>0</v>
      </c>
      <c r="D16" s="46">
        <v>0.254</v>
      </c>
    </row>
    <row r="17" spans="2:4" ht="16" x14ac:dyDescent="0.2">
      <c r="B17" s="41"/>
      <c r="C17" s="41"/>
      <c r="D17" s="41"/>
    </row>
    <row r="18" spans="2:4" ht="16" x14ac:dyDescent="0.2">
      <c r="B18" s="41" t="s">
        <v>170</v>
      </c>
      <c r="C18" s="41"/>
      <c r="D18" s="46">
        <v>4.5499999999999999E-2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E12"/>
  <sheetViews>
    <sheetView workbookViewId="0">
      <selection activeCell="B1" sqref="B1"/>
    </sheetView>
  </sheetViews>
  <sheetFormatPr baseColWidth="10" defaultColWidth="8.83203125" defaultRowHeight="13" x14ac:dyDescent="0.15"/>
  <sheetData>
    <row r="1" spans="2:5" x14ac:dyDescent="0.15">
      <c r="B1" s="55" t="s">
        <v>438</v>
      </c>
    </row>
    <row r="4" spans="2:5" x14ac:dyDescent="0.15">
      <c r="D4" t="s">
        <v>30</v>
      </c>
    </row>
    <row r="6" spans="2:5" x14ac:dyDescent="0.15">
      <c r="D6" t="s">
        <v>13</v>
      </c>
      <c r="E6" t="s">
        <v>14</v>
      </c>
    </row>
    <row r="7" spans="2:5" x14ac:dyDescent="0.15">
      <c r="D7">
        <v>0.90231599975029675</v>
      </c>
      <c r="E7">
        <v>0.43768025469754646</v>
      </c>
    </row>
    <row r="8" spans="2:5" x14ac:dyDescent="0.15">
      <c r="D8">
        <v>1.0284037705225046</v>
      </c>
      <c r="E8">
        <v>0.63356014732505161</v>
      </c>
    </row>
    <row r="9" spans="2:5" x14ac:dyDescent="0.15">
      <c r="D9">
        <v>1.0692802297271986</v>
      </c>
      <c r="E9">
        <v>0.71542543229914501</v>
      </c>
    </row>
    <row r="10" spans="2:5" x14ac:dyDescent="0.15">
      <c r="C10" t="s">
        <v>5</v>
      </c>
      <c r="D10">
        <v>1</v>
      </c>
      <c r="E10">
        <v>0.59555527810724762</v>
      </c>
    </row>
    <row r="11" spans="2:5" x14ac:dyDescent="0.15">
      <c r="C11" t="s">
        <v>28</v>
      </c>
      <c r="D11">
        <v>8.7030708131477341E-2</v>
      </c>
      <c r="E11">
        <v>0.14271956237122066</v>
      </c>
    </row>
    <row r="12" spans="2:5" x14ac:dyDescent="0.15">
      <c r="E12" t="s">
        <v>29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18"/>
  <sheetViews>
    <sheetView workbookViewId="0">
      <selection activeCell="B6" sqref="B6"/>
    </sheetView>
  </sheetViews>
  <sheetFormatPr baseColWidth="10" defaultColWidth="8.83203125" defaultRowHeight="13" x14ac:dyDescent="0.15"/>
  <cols>
    <col min="2" max="2" width="18.5" customWidth="1"/>
  </cols>
  <sheetData>
    <row r="1" spans="1:4" x14ac:dyDescent="0.15">
      <c r="A1" s="55" t="s">
        <v>439</v>
      </c>
    </row>
    <row r="4" spans="1:4" x14ac:dyDescent="0.15">
      <c r="B4" s="47" t="s">
        <v>169</v>
      </c>
      <c r="C4" s="48"/>
      <c r="D4" s="48"/>
    </row>
    <row r="5" spans="1:4" x14ac:dyDescent="0.15">
      <c r="B5" s="47" t="s">
        <v>173</v>
      </c>
      <c r="C5" s="47" t="s">
        <v>166</v>
      </c>
      <c r="D5" s="47" t="s">
        <v>174</v>
      </c>
    </row>
    <row r="6" spans="1:4" ht="16" x14ac:dyDescent="0.2">
      <c r="B6" s="47" t="s">
        <v>441</v>
      </c>
      <c r="C6" s="48">
        <v>1</v>
      </c>
      <c r="D6" s="43">
        <v>1.60291158</v>
      </c>
    </row>
    <row r="7" spans="1:4" ht="16" x14ac:dyDescent="0.2">
      <c r="B7" s="47" t="s">
        <v>442</v>
      </c>
      <c r="C7" s="48">
        <v>1</v>
      </c>
      <c r="D7" s="43">
        <v>1.23</v>
      </c>
    </row>
    <row r="8" spans="1:4" ht="16" x14ac:dyDescent="0.2">
      <c r="B8" s="47" t="s">
        <v>443</v>
      </c>
      <c r="C8" s="48">
        <v>1</v>
      </c>
      <c r="D8" s="43">
        <v>3.39</v>
      </c>
    </row>
    <row r="9" spans="1:4" ht="16" x14ac:dyDescent="0.2">
      <c r="B9" s="47" t="s">
        <v>444</v>
      </c>
      <c r="C9" s="48">
        <v>1</v>
      </c>
      <c r="D9" s="43">
        <v>1.7432591799999999</v>
      </c>
    </row>
    <row r="10" spans="1:4" ht="16" x14ac:dyDescent="0.2">
      <c r="B10" s="47" t="s">
        <v>445</v>
      </c>
      <c r="C10" s="48">
        <v>1</v>
      </c>
      <c r="D10" s="43">
        <v>1.64476863</v>
      </c>
    </row>
    <row r="11" spans="1:4" ht="16" x14ac:dyDescent="0.2">
      <c r="B11" s="48"/>
      <c r="C11" s="48"/>
      <c r="D11" s="43"/>
    </row>
    <row r="12" spans="1:4" x14ac:dyDescent="0.15">
      <c r="B12" s="48"/>
      <c r="C12" s="48"/>
      <c r="D12" s="48"/>
    </row>
    <row r="13" spans="1:4" x14ac:dyDescent="0.15">
      <c r="B13" s="48"/>
      <c r="C13" s="48"/>
      <c r="D13" s="48"/>
    </row>
    <row r="14" spans="1:4" ht="16" x14ac:dyDescent="0.2">
      <c r="B14" s="42" t="s">
        <v>167</v>
      </c>
      <c r="C14" s="42">
        <f>AVERAGE(C6:C12)</f>
        <v>1</v>
      </c>
      <c r="D14" s="49">
        <f>AVERAGE(D6:D11)</f>
        <v>1.9221878780000001</v>
      </c>
    </row>
    <row r="15" spans="1:4" ht="16" x14ac:dyDescent="0.2">
      <c r="B15" s="42" t="s">
        <v>6</v>
      </c>
      <c r="C15" s="42">
        <v>0</v>
      </c>
      <c r="D15" s="43">
        <v>0.84330000000000005</v>
      </c>
    </row>
    <row r="16" spans="1:4" ht="16" x14ac:dyDescent="0.2">
      <c r="B16" s="42" t="s">
        <v>168</v>
      </c>
      <c r="C16" s="42">
        <v>0</v>
      </c>
      <c r="D16" s="43">
        <v>0.37709999999999999</v>
      </c>
    </row>
    <row r="17" spans="2:4" ht="16" x14ac:dyDescent="0.2">
      <c r="B17" s="42"/>
      <c r="C17" s="42"/>
      <c r="D17" s="42"/>
    </row>
    <row r="18" spans="2:4" ht="16" x14ac:dyDescent="0.2">
      <c r="B18" s="42" t="s">
        <v>170</v>
      </c>
      <c r="C18" s="42"/>
      <c r="D18" s="42">
        <v>4.02E-2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17"/>
  <sheetViews>
    <sheetView workbookViewId="0">
      <selection activeCell="Z47" sqref="Z47"/>
    </sheetView>
  </sheetViews>
  <sheetFormatPr baseColWidth="10" defaultColWidth="8.83203125" defaultRowHeight="13" x14ac:dyDescent="0.15"/>
  <cols>
    <col min="2" max="2" width="19.1640625" customWidth="1"/>
  </cols>
  <sheetData>
    <row r="1" spans="1:4" x14ac:dyDescent="0.15">
      <c r="A1" s="55" t="s">
        <v>440</v>
      </c>
    </row>
    <row r="4" spans="1:4" x14ac:dyDescent="0.15">
      <c r="B4" s="47" t="s">
        <v>175</v>
      </c>
      <c r="C4" s="48"/>
      <c r="D4" s="48"/>
    </row>
    <row r="5" spans="1:4" x14ac:dyDescent="0.15">
      <c r="B5" s="47" t="s">
        <v>173</v>
      </c>
      <c r="C5" s="47" t="s">
        <v>166</v>
      </c>
      <c r="D5" s="47" t="s">
        <v>174</v>
      </c>
    </row>
    <row r="6" spans="1:4" ht="16" x14ac:dyDescent="0.2">
      <c r="B6" s="47" t="s">
        <v>441</v>
      </c>
      <c r="C6" s="48">
        <v>1</v>
      </c>
      <c r="D6" s="43">
        <v>1.2508389900000001</v>
      </c>
    </row>
    <row r="7" spans="1:4" ht="16" x14ac:dyDescent="0.2">
      <c r="B7" s="47" t="s">
        <v>442</v>
      </c>
      <c r="C7" s="48">
        <v>1</v>
      </c>
      <c r="D7" s="43">
        <v>2.0058069999999999</v>
      </c>
    </row>
    <row r="8" spans="1:4" ht="16" x14ac:dyDescent="0.2">
      <c r="B8" s="47" t="s">
        <v>443</v>
      </c>
      <c r="C8" s="48">
        <v>1</v>
      </c>
      <c r="D8" s="43">
        <v>3.1724585699999999</v>
      </c>
    </row>
    <row r="9" spans="1:4" ht="16" x14ac:dyDescent="0.2">
      <c r="B9" s="47" t="s">
        <v>444</v>
      </c>
      <c r="C9" s="48">
        <v>1</v>
      </c>
      <c r="D9" s="43">
        <v>3.9599031500000001</v>
      </c>
    </row>
    <row r="10" spans="1:4" ht="16" x14ac:dyDescent="0.2">
      <c r="B10" s="48"/>
      <c r="C10" s="48"/>
      <c r="D10" s="43"/>
    </row>
    <row r="11" spans="1:4" x14ac:dyDescent="0.15">
      <c r="B11" s="48"/>
      <c r="C11" s="48"/>
      <c r="D11" s="48"/>
    </row>
    <row r="12" spans="1:4" x14ac:dyDescent="0.15">
      <c r="B12" s="48"/>
      <c r="C12" s="48"/>
      <c r="D12" s="48"/>
    </row>
    <row r="13" spans="1:4" ht="16" x14ac:dyDescent="0.2">
      <c r="B13" s="42" t="s">
        <v>167</v>
      </c>
      <c r="C13" s="42">
        <f>AVERAGE(C6:C11)</f>
        <v>1</v>
      </c>
      <c r="D13" s="49">
        <f>AVERAGE(D6:D10)</f>
        <v>2.5972519274999999</v>
      </c>
    </row>
    <row r="14" spans="1:4" ht="16" x14ac:dyDescent="0.2">
      <c r="B14" s="42" t="s">
        <v>6</v>
      </c>
      <c r="C14" s="42">
        <v>0</v>
      </c>
      <c r="D14" s="43">
        <v>1.204</v>
      </c>
    </row>
    <row r="15" spans="1:4" ht="16" x14ac:dyDescent="0.2">
      <c r="B15" s="42" t="s">
        <v>168</v>
      </c>
      <c r="C15" s="42">
        <v>0</v>
      </c>
      <c r="D15" s="43">
        <v>0.60209999999999997</v>
      </c>
    </row>
    <row r="16" spans="1:4" ht="16" x14ac:dyDescent="0.2">
      <c r="B16" s="42"/>
      <c r="C16" s="42"/>
      <c r="D16" s="42"/>
    </row>
    <row r="17" spans="2:4" ht="16" x14ac:dyDescent="0.2">
      <c r="B17" s="42" t="s">
        <v>170</v>
      </c>
      <c r="C17" s="42"/>
      <c r="D17" s="42">
        <v>3.7900000000000003E-2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B05C4-6B4E-474C-B233-10423FE9EB00}">
  <dimension ref="C1:U31"/>
  <sheetViews>
    <sheetView workbookViewId="0">
      <selection activeCell="C1" sqref="C1"/>
    </sheetView>
  </sheetViews>
  <sheetFormatPr baseColWidth="10" defaultColWidth="8.83203125" defaultRowHeight="13" x14ac:dyDescent="0.15"/>
  <sheetData>
    <row r="1" spans="3:21" x14ac:dyDescent="0.15">
      <c r="C1" s="55" t="s">
        <v>399</v>
      </c>
    </row>
    <row r="3" spans="3:21" x14ac:dyDescent="0.15">
      <c r="C3" s="24"/>
      <c r="D3" s="24" t="s">
        <v>179</v>
      </c>
      <c r="E3" s="24"/>
      <c r="F3" s="53" t="s">
        <v>391</v>
      </c>
      <c r="G3" s="24"/>
      <c r="H3" s="24"/>
      <c r="I3" s="24"/>
      <c r="L3" s="22" t="s">
        <v>216</v>
      </c>
    </row>
    <row r="4" spans="3:21" x14ac:dyDescent="0.15">
      <c r="C4" s="24"/>
      <c r="D4" s="24"/>
      <c r="E4" s="24"/>
      <c r="F4" s="24"/>
      <c r="G4" s="24"/>
      <c r="H4" s="24"/>
      <c r="I4" s="24"/>
      <c r="L4" s="22" t="s">
        <v>217</v>
      </c>
    </row>
    <row r="5" spans="3:21" x14ac:dyDescent="0.15">
      <c r="C5" s="24"/>
      <c r="D5" s="24" t="s">
        <v>3</v>
      </c>
      <c r="E5" s="24"/>
      <c r="F5" s="24"/>
      <c r="G5" s="24"/>
      <c r="H5" s="24"/>
      <c r="I5" s="24"/>
      <c r="L5" s="18"/>
      <c r="M5" s="18"/>
      <c r="N5" s="18"/>
      <c r="O5" s="18"/>
      <c r="P5" s="18"/>
      <c r="Q5" s="18"/>
      <c r="R5" s="18"/>
      <c r="S5" s="18"/>
      <c r="T5" s="18"/>
    </row>
    <row r="6" spans="3:21" x14ac:dyDescent="0.15">
      <c r="C6" s="24" t="s">
        <v>42</v>
      </c>
      <c r="D6" s="24"/>
      <c r="E6" s="24"/>
      <c r="F6" s="24"/>
      <c r="G6" s="24"/>
      <c r="H6" s="24"/>
      <c r="I6" s="24"/>
      <c r="K6" s="18"/>
      <c r="L6" s="19" t="s">
        <v>212</v>
      </c>
      <c r="M6" s="17"/>
      <c r="N6" s="17"/>
      <c r="O6" s="17"/>
      <c r="P6" s="17"/>
      <c r="Q6" s="17"/>
      <c r="R6" s="17"/>
      <c r="S6" s="17"/>
      <c r="T6" s="17"/>
      <c r="U6" s="18"/>
    </row>
    <row r="7" spans="3:21" x14ac:dyDescent="0.15">
      <c r="K7" s="19"/>
      <c r="L7" s="19"/>
      <c r="M7" s="17"/>
      <c r="N7" s="17"/>
      <c r="O7" s="17"/>
      <c r="P7" s="17"/>
      <c r="Q7" s="17"/>
      <c r="R7" s="17"/>
      <c r="S7" s="17"/>
      <c r="T7" s="17"/>
      <c r="U7" s="17"/>
    </row>
    <row r="8" spans="3:21" x14ac:dyDescent="0.15">
      <c r="C8" s="50" t="s">
        <v>180</v>
      </c>
      <c r="D8" s="17">
        <v>0.87156100000000003</v>
      </c>
      <c r="E8" s="17">
        <v>0.97275100000000003</v>
      </c>
      <c r="F8" s="17">
        <v>0.92464800000000003</v>
      </c>
      <c r="G8" s="17">
        <v>1.0452129999999999</v>
      </c>
      <c r="K8" s="19"/>
      <c r="L8" s="19" t="s">
        <v>213</v>
      </c>
      <c r="M8" s="17">
        <v>1</v>
      </c>
      <c r="N8" s="17"/>
      <c r="O8" s="17"/>
      <c r="P8" s="17"/>
      <c r="Q8" s="17"/>
      <c r="R8" s="17"/>
      <c r="S8" s="17"/>
      <c r="T8" s="17"/>
      <c r="U8" s="17"/>
    </row>
    <row r="9" spans="3:21" x14ac:dyDescent="0.15">
      <c r="C9" s="50" t="s">
        <v>181</v>
      </c>
      <c r="D9" s="17">
        <v>1.2399770000000001</v>
      </c>
      <c r="E9" s="17">
        <v>1.82189</v>
      </c>
      <c r="F9" s="17">
        <v>1.51718</v>
      </c>
      <c r="G9" s="17">
        <v>1.1932830000000001</v>
      </c>
      <c r="K9" s="19"/>
      <c r="L9" s="19" t="s">
        <v>214</v>
      </c>
      <c r="M9" s="17">
        <v>5</v>
      </c>
      <c r="N9" s="17"/>
      <c r="O9" s="17"/>
      <c r="P9" s="17"/>
      <c r="Q9" s="17"/>
      <c r="R9" s="17"/>
      <c r="S9" s="17"/>
      <c r="T9" s="17"/>
      <c r="U9" s="17"/>
    </row>
    <row r="10" spans="3:21" x14ac:dyDescent="0.15">
      <c r="C10" s="50" t="s">
        <v>182</v>
      </c>
      <c r="D10" s="17">
        <v>1.022726</v>
      </c>
      <c r="E10" s="17">
        <v>0.71407799999999999</v>
      </c>
      <c r="F10" s="17">
        <v>1.3448929999999999</v>
      </c>
      <c r="G10" s="17">
        <v>1.0163580000000001</v>
      </c>
      <c r="K10" s="19"/>
      <c r="L10" s="19" t="s">
        <v>215</v>
      </c>
      <c r="M10" s="17">
        <v>0.05</v>
      </c>
      <c r="N10" s="17"/>
      <c r="O10" s="17"/>
      <c r="P10" s="17"/>
      <c r="Q10" s="17"/>
      <c r="R10" s="17"/>
      <c r="S10" s="17"/>
      <c r="T10" s="17"/>
      <c r="U10" s="17"/>
    </row>
    <row r="11" spans="3:21" x14ac:dyDescent="0.15">
      <c r="C11" s="50"/>
      <c r="D11" s="17"/>
      <c r="E11" s="17"/>
      <c r="F11" s="17"/>
      <c r="G11" s="17"/>
      <c r="K11" s="19"/>
      <c r="L11" s="19"/>
      <c r="M11" s="17"/>
      <c r="N11" s="17"/>
      <c r="O11" s="17"/>
      <c r="P11" s="17"/>
      <c r="Q11" s="17"/>
      <c r="R11" s="17"/>
      <c r="S11" s="17"/>
      <c r="T11" s="17"/>
      <c r="U11" s="17"/>
    </row>
    <row r="12" spans="3:21" x14ac:dyDescent="0.15">
      <c r="C12" s="50" t="s">
        <v>183</v>
      </c>
      <c r="D12" s="17">
        <v>1.215357</v>
      </c>
      <c r="E12" s="17">
        <v>0.72162800000000005</v>
      </c>
      <c r="F12" s="17">
        <v>1.1504490000000001</v>
      </c>
      <c r="G12" s="17">
        <v>0.42438799999999999</v>
      </c>
      <c r="K12" s="19"/>
      <c r="L12" s="19" t="s">
        <v>186</v>
      </c>
      <c r="M12" s="17" t="s">
        <v>187</v>
      </c>
      <c r="N12" s="17" t="s">
        <v>188</v>
      </c>
      <c r="O12" s="17" t="s">
        <v>189</v>
      </c>
      <c r="P12" s="17" t="s">
        <v>190</v>
      </c>
      <c r="Q12" s="17" t="s">
        <v>191</v>
      </c>
      <c r="R12" s="17"/>
      <c r="S12" s="17"/>
      <c r="T12" s="17"/>
      <c r="U12" s="17"/>
    </row>
    <row r="13" spans="3:21" x14ac:dyDescent="0.15">
      <c r="C13" s="50"/>
      <c r="D13" s="17"/>
      <c r="E13" s="17"/>
      <c r="F13" s="17"/>
      <c r="G13" s="17"/>
      <c r="K13" s="19"/>
      <c r="L13" s="19"/>
      <c r="M13" s="17"/>
      <c r="N13" s="17"/>
      <c r="O13" s="17"/>
      <c r="P13" s="17"/>
      <c r="Q13" s="17"/>
      <c r="R13" s="17"/>
      <c r="S13" s="17"/>
      <c r="T13" s="17"/>
      <c r="U13" s="17"/>
    </row>
    <row r="14" spans="3:21" x14ac:dyDescent="0.15">
      <c r="C14" s="50" t="s">
        <v>184</v>
      </c>
      <c r="D14" s="17"/>
      <c r="E14" s="17"/>
      <c r="F14" s="17"/>
      <c r="G14" s="17"/>
      <c r="K14" s="19"/>
      <c r="L14" s="19" t="s">
        <v>192</v>
      </c>
      <c r="M14" s="17"/>
      <c r="N14" s="17"/>
      <c r="O14" s="17"/>
      <c r="P14" s="17"/>
      <c r="Q14" s="17"/>
      <c r="R14" s="17"/>
      <c r="S14" s="17"/>
      <c r="T14" s="17"/>
      <c r="U14" s="17"/>
    </row>
    <row r="15" spans="3:21" x14ac:dyDescent="0.15">
      <c r="C15" s="50"/>
      <c r="D15" s="17"/>
      <c r="E15" s="17"/>
      <c r="F15" s="17"/>
      <c r="G15" s="17"/>
      <c r="K15" s="19"/>
      <c r="L15" s="19" t="s">
        <v>193</v>
      </c>
      <c r="M15" s="17">
        <v>0.63349999999999995</v>
      </c>
      <c r="N15" s="17" t="s">
        <v>194</v>
      </c>
      <c r="O15" s="17" t="s">
        <v>113</v>
      </c>
      <c r="P15" s="17" t="s">
        <v>20</v>
      </c>
      <c r="Q15" s="17">
        <v>1.8E-3</v>
      </c>
      <c r="R15" s="17"/>
      <c r="S15" s="17"/>
      <c r="T15" s="17"/>
      <c r="U15" s="17"/>
    </row>
    <row r="16" spans="3:21" x14ac:dyDescent="0.15">
      <c r="C16" s="50" t="s">
        <v>185</v>
      </c>
      <c r="D16" s="17">
        <v>0.90885700000000003</v>
      </c>
      <c r="E16" s="17">
        <v>0.63047799999999998</v>
      </c>
      <c r="F16" s="17">
        <v>0.55332199999999998</v>
      </c>
      <c r="G16" s="17">
        <v>0.64040200000000003</v>
      </c>
      <c r="K16" s="19"/>
      <c r="L16" s="19" t="s">
        <v>195</v>
      </c>
      <c r="M16" s="17">
        <v>0.89070000000000005</v>
      </c>
      <c r="N16" s="17" t="s">
        <v>196</v>
      </c>
      <c r="O16" s="17" t="s">
        <v>113</v>
      </c>
      <c r="P16" s="17" t="s">
        <v>111</v>
      </c>
      <c r="Q16" s="17" t="s">
        <v>109</v>
      </c>
      <c r="R16" s="17"/>
      <c r="S16" s="17"/>
      <c r="T16" s="17"/>
      <c r="U16" s="17"/>
    </row>
    <row r="17" spans="3:21" x14ac:dyDescent="0.15">
      <c r="K17" s="19"/>
      <c r="L17" s="19" t="s">
        <v>197</v>
      </c>
      <c r="M17" s="17">
        <v>0.72960000000000003</v>
      </c>
      <c r="N17" s="17" t="s">
        <v>198</v>
      </c>
      <c r="O17" s="17" t="s">
        <v>113</v>
      </c>
      <c r="P17" s="17" t="s">
        <v>199</v>
      </c>
      <c r="Q17" s="17">
        <v>2.9999999999999997E-4</v>
      </c>
      <c r="R17" s="17"/>
      <c r="S17" s="17"/>
      <c r="T17" s="17"/>
      <c r="U17" s="17"/>
    </row>
    <row r="18" spans="3:21" x14ac:dyDescent="0.15">
      <c r="K18" s="19"/>
      <c r="L18" s="19" t="s">
        <v>200</v>
      </c>
      <c r="M18" s="17">
        <v>0.39950000000000002</v>
      </c>
      <c r="N18" s="17" t="s">
        <v>201</v>
      </c>
      <c r="O18" s="17" t="s">
        <v>131</v>
      </c>
      <c r="P18" s="17" t="s">
        <v>130</v>
      </c>
      <c r="Q18" s="17">
        <v>7.9699999999999993E-2</v>
      </c>
      <c r="R18" s="17"/>
      <c r="S18" s="17"/>
      <c r="T18" s="17"/>
      <c r="U18" s="17"/>
    </row>
    <row r="19" spans="3:21" x14ac:dyDescent="0.15">
      <c r="C19" s="24"/>
      <c r="D19" s="24" t="s">
        <v>392</v>
      </c>
      <c r="E19" s="24"/>
      <c r="F19" s="24" t="s">
        <v>391</v>
      </c>
      <c r="G19" s="24"/>
      <c r="H19" s="24"/>
      <c r="I19" s="24"/>
      <c r="K19" s="19"/>
      <c r="L19" s="19" t="s">
        <v>202</v>
      </c>
      <c r="M19" s="17">
        <v>0.39200000000000002</v>
      </c>
      <c r="N19" s="17" t="s">
        <v>203</v>
      </c>
      <c r="O19" s="17" t="s">
        <v>131</v>
      </c>
      <c r="P19" s="17" t="s">
        <v>130</v>
      </c>
      <c r="Q19" s="17">
        <v>8.8700000000000001E-2</v>
      </c>
      <c r="R19" s="17"/>
      <c r="S19" s="17"/>
      <c r="T19" s="17"/>
      <c r="U19" s="17"/>
    </row>
    <row r="20" spans="3:21" x14ac:dyDescent="0.15">
      <c r="C20" s="24" t="s">
        <v>42</v>
      </c>
      <c r="D20" s="24"/>
      <c r="E20" s="24"/>
      <c r="F20" s="24"/>
      <c r="G20" s="24"/>
      <c r="H20" s="24"/>
      <c r="I20" s="24"/>
      <c r="K20" s="19"/>
      <c r="L20" s="19"/>
      <c r="M20" s="17"/>
      <c r="N20" s="17"/>
      <c r="O20" s="17"/>
      <c r="P20" s="17"/>
      <c r="Q20" s="17"/>
      <c r="R20" s="17"/>
      <c r="S20" s="17"/>
      <c r="T20" s="17"/>
      <c r="U20" s="17"/>
    </row>
    <row r="21" spans="3:21" x14ac:dyDescent="0.15">
      <c r="K21" s="19"/>
      <c r="L21" s="19"/>
      <c r="M21" s="17"/>
      <c r="N21" s="17"/>
      <c r="O21" s="17"/>
      <c r="P21" s="17"/>
      <c r="Q21" s="17"/>
      <c r="R21" s="17"/>
      <c r="S21" s="17"/>
      <c r="T21" s="17"/>
      <c r="U21" s="17"/>
    </row>
    <row r="22" spans="3:21" x14ac:dyDescent="0.15">
      <c r="C22" s="50" t="s">
        <v>181</v>
      </c>
      <c r="D22" s="17">
        <v>1.2399770000000001</v>
      </c>
      <c r="E22" s="17">
        <v>1.82189</v>
      </c>
      <c r="F22" s="17">
        <v>1.51718</v>
      </c>
      <c r="G22" s="17">
        <v>1.1932830000000001</v>
      </c>
      <c r="K22" s="19"/>
      <c r="L22" s="19" t="s">
        <v>204</v>
      </c>
      <c r="M22" s="17" t="s">
        <v>205</v>
      </c>
      <c r="N22" s="17" t="s">
        <v>206</v>
      </c>
      <c r="O22" s="17" t="s">
        <v>187</v>
      </c>
      <c r="P22" s="17" t="s">
        <v>207</v>
      </c>
      <c r="Q22" s="17" t="s">
        <v>208</v>
      </c>
      <c r="R22" s="17" t="s">
        <v>209</v>
      </c>
      <c r="S22" s="17" t="s">
        <v>210</v>
      </c>
      <c r="T22" s="17" t="s">
        <v>211</v>
      </c>
      <c r="U22" s="17"/>
    </row>
    <row r="23" spans="3:21" x14ac:dyDescent="0.15">
      <c r="C23" s="50" t="s">
        <v>182</v>
      </c>
      <c r="D23" s="17">
        <v>1.022726</v>
      </c>
      <c r="E23" s="17">
        <v>0.71407799999999999</v>
      </c>
      <c r="F23" s="17">
        <v>1.3448929999999999</v>
      </c>
      <c r="G23" s="17">
        <v>1.0163580000000001</v>
      </c>
      <c r="K23" s="19"/>
      <c r="L23" s="19"/>
      <c r="M23" s="17"/>
      <c r="N23" s="17"/>
      <c r="O23" s="17"/>
      <c r="P23" s="17"/>
      <c r="Q23" s="17"/>
      <c r="R23" s="17"/>
      <c r="S23" s="17"/>
      <c r="T23" s="17"/>
      <c r="U23" s="17"/>
    </row>
    <row r="24" spans="3:21" x14ac:dyDescent="0.15">
      <c r="C24" s="50"/>
      <c r="D24" s="17"/>
      <c r="E24" s="17"/>
      <c r="F24" s="17"/>
      <c r="G24" s="17"/>
      <c r="K24" s="19"/>
      <c r="L24" s="19" t="s">
        <v>192</v>
      </c>
      <c r="M24" s="17"/>
      <c r="N24" s="17"/>
      <c r="O24" s="17"/>
      <c r="P24" s="17"/>
      <c r="Q24" s="17"/>
      <c r="R24" s="17"/>
      <c r="S24" s="17"/>
      <c r="T24" s="17"/>
      <c r="U24" s="17"/>
    </row>
    <row r="25" spans="3:21" x14ac:dyDescent="0.15">
      <c r="C25" s="50" t="s">
        <v>183</v>
      </c>
      <c r="D25" s="17">
        <v>1.215357</v>
      </c>
      <c r="E25" s="17">
        <v>0.72162800000000005</v>
      </c>
      <c r="F25" s="17">
        <v>1.1504490000000001</v>
      </c>
      <c r="G25" s="17">
        <v>0.42438799999999999</v>
      </c>
      <c r="K25" s="19"/>
      <c r="L25" s="19" t="s">
        <v>193</v>
      </c>
      <c r="M25" s="17">
        <v>0.95350000000000001</v>
      </c>
      <c r="N25" s="17">
        <v>0.32</v>
      </c>
      <c r="O25" s="17">
        <v>0.63349999999999995</v>
      </c>
      <c r="P25" s="17">
        <v>0.15720000000000001</v>
      </c>
      <c r="Q25" s="17">
        <v>4</v>
      </c>
      <c r="R25" s="17">
        <v>4</v>
      </c>
      <c r="S25" s="17">
        <v>4.0289999999999999</v>
      </c>
      <c r="T25" s="17">
        <v>30</v>
      </c>
      <c r="U25" s="17"/>
    </row>
    <row r="26" spans="3:21" x14ac:dyDescent="0.15">
      <c r="C26" s="50"/>
      <c r="D26" s="17"/>
      <c r="E26" s="17"/>
      <c r="F26" s="17"/>
      <c r="G26" s="17"/>
      <c r="K26" s="19"/>
      <c r="L26" s="19" t="s">
        <v>195</v>
      </c>
      <c r="M26" s="17">
        <v>1.4430000000000001</v>
      </c>
      <c r="N26" s="17">
        <v>0.5524</v>
      </c>
      <c r="O26" s="17">
        <v>0.89070000000000005</v>
      </c>
      <c r="P26" s="17">
        <v>0.15720000000000001</v>
      </c>
      <c r="Q26" s="17">
        <v>4</v>
      </c>
      <c r="R26" s="17">
        <v>4</v>
      </c>
      <c r="S26" s="17">
        <v>5.6639999999999997</v>
      </c>
      <c r="T26" s="17">
        <v>30</v>
      </c>
      <c r="U26" s="17"/>
    </row>
    <row r="27" spans="3:21" x14ac:dyDescent="0.15">
      <c r="C27" s="50" t="s">
        <v>184</v>
      </c>
      <c r="D27" s="17"/>
      <c r="E27" s="17"/>
      <c r="F27" s="17"/>
      <c r="G27" s="17"/>
      <c r="K27" s="19"/>
      <c r="L27" s="19" t="s">
        <v>197</v>
      </c>
      <c r="M27" s="17">
        <v>1.0249999999999999</v>
      </c>
      <c r="N27" s="17">
        <v>0.2949</v>
      </c>
      <c r="O27" s="17">
        <v>0.72960000000000003</v>
      </c>
      <c r="P27" s="17">
        <v>0.15720000000000001</v>
      </c>
      <c r="Q27" s="17">
        <v>4</v>
      </c>
      <c r="R27" s="17">
        <v>4</v>
      </c>
      <c r="S27" s="17">
        <v>4.6399999999999997</v>
      </c>
      <c r="T27" s="17">
        <v>30</v>
      </c>
      <c r="U27" s="17"/>
    </row>
    <row r="28" spans="3:21" x14ac:dyDescent="0.15">
      <c r="C28" s="50"/>
      <c r="D28" s="17"/>
      <c r="E28" s="17"/>
      <c r="F28" s="17"/>
      <c r="G28" s="17"/>
      <c r="L28" s="19" t="s">
        <v>200</v>
      </c>
      <c r="M28" s="17">
        <v>0.878</v>
      </c>
      <c r="N28" s="17">
        <v>0.47839999999999999</v>
      </c>
      <c r="O28" s="17">
        <v>0.39950000000000002</v>
      </c>
      <c r="P28" s="17">
        <v>0.15720000000000001</v>
      </c>
      <c r="Q28" s="17">
        <v>4</v>
      </c>
      <c r="R28" s="17">
        <v>4</v>
      </c>
      <c r="S28" s="17">
        <v>2.5409999999999999</v>
      </c>
      <c r="T28" s="17">
        <v>30</v>
      </c>
      <c r="U28" s="17"/>
    </row>
    <row r="29" spans="3:21" x14ac:dyDescent="0.15">
      <c r="C29" s="50" t="s">
        <v>185</v>
      </c>
      <c r="D29" s="17">
        <v>0.90885700000000003</v>
      </c>
      <c r="E29" s="17">
        <v>0.63047799999999998</v>
      </c>
      <c r="F29" s="17">
        <v>0.55332199999999998</v>
      </c>
      <c r="G29" s="17">
        <v>0.64040200000000003</v>
      </c>
      <c r="L29" s="19" t="s">
        <v>202</v>
      </c>
      <c r="M29" s="17">
        <v>0.68330000000000002</v>
      </c>
      <c r="N29" s="17">
        <v>0.29120000000000001</v>
      </c>
      <c r="O29" s="17">
        <v>0.39200000000000002</v>
      </c>
      <c r="P29" s="17">
        <v>0.15720000000000001</v>
      </c>
      <c r="Q29" s="17">
        <v>4</v>
      </c>
      <c r="R29" s="17">
        <v>4</v>
      </c>
      <c r="S29" s="17">
        <v>2.4929999999999999</v>
      </c>
      <c r="T29" s="17">
        <v>30</v>
      </c>
      <c r="U29" s="17"/>
    </row>
    <row r="30" spans="3:21" x14ac:dyDescent="0.15">
      <c r="L30" s="19"/>
      <c r="M30" s="17"/>
      <c r="N30" s="17"/>
      <c r="O30" s="17"/>
      <c r="P30" s="17"/>
      <c r="Q30" s="17"/>
      <c r="R30" s="17"/>
      <c r="S30" s="17"/>
      <c r="T30" s="17"/>
      <c r="U30" s="17"/>
    </row>
    <row r="31" spans="3:21" x14ac:dyDescent="0.15">
      <c r="M31" s="19"/>
      <c r="N31" s="17"/>
      <c r="O31" s="17"/>
      <c r="P31" s="17"/>
      <c r="Q31" s="17"/>
      <c r="R31" s="17"/>
      <c r="S31" s="17"/>
      <c r="T31" s="17"/>
      <c r="U31" s="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A84"/>
  <sheetViews>
    <sheetView workbookViewId="0">
      <selection activeCell="D1" sqref="D1"/>
    </sheetView>
  </sheetViews>
  <sheetFormatPr baseColWidth="10" defaultColWidth="8.83203125" defaultRowHeight="13" x14ac:dyDescent="0.15"/>
  <cols>
    <col min="19" max="19" width="25.6640625" customWidth="1"/>
    <col min="20" max="20" width="9.5" customWidth="1"/>
  </cols>
  <sheetData>
    <row r="1" spans="2:27" x14ac:dyDescent="0.15">
      <c r="D1" s="55" t="s">
        <v>400</v>
      </c>
    </row>
    <row r="2" spans="2:27" x14ac:dyDescent="0.15">
      <c r="F2" t="s">
        <v>33</v>
      </c>
      <c r="Q2" s="24" t="s">
        <v>369</v>
      </c>
    </row>
    <row r="3" spans="2:27" x14ac:dyDescent="0.15">
      <c r="S3" s="50" t="s">
        <v>300</v>
      </c>
      <c r="T3" s="23"/>
      <c r="U3" s="23"/>
      <c r="V3" s="23"/>
      <c r="W3" s="23"/>
      <c r="X3" s="23"/>
      <c r="Y3" s="23"/>
      <c r="Z3" s="23"/>
      <c r="AA3" s="23"/>
    </row>
    <row r="4" spans="2:27" x14ac:dyDescent="0.15">
      <c r="B4" t="s">
        <v>31</v>
      </c>
      <c r="H4" s="18" t="s">
        <v>392</v>
      </c>
      <c r="S4" s="50"/>
      <c r="T4" s="23"/>
      <c r="U4" s="23"/>
      <c r="V4" s="23"/>
      <c r="W4" s="23"/>
      <c r="X4" s="23"/>
      <c r="Y4" s="23"/>
      <c r="Z4" s="23"/>
      <c r="AA4" s="23"/>
    </row>
    <row r="5" spans="2:27" x14ac:dyDescent="0.15">
      <c r="S5" s="50" t="s">
        <v>213</v>
      </c>
      <c r="T5" s="23">
        <v>8</v>
      </c>
      <c r="U5" s="23"/>
      <c r="V5" s="23"/>
      <c r="W5" s="23"/>
      <c r="X5" s="23"/>
      <c r="Y5" s="23"/>
      <c r="Z5" s="23"/>
      <c r="AA5" s="23"/>
    </row>
    <row r="6" spans="2:27" x14ac:dyDescent="0.15">
      <c r="B6">
        <v>0.75</v>
      </c>
      <c r="D6" s="17">
        <v>110</v>
      </c>
      <c r="E6" s="17">
        <v>140</v>
      </c>
      <c r="F6" s="17">
        <v>159</v>
      </c>
      <c r="G6" s="17">
        <v>204</v>
      </c>
      <c r="H6" s="17">
        <v>210</v>
      </c>
      <c r="I6" s="17">
        <v>132</v>
      </c>
      <c r="J6" s="17"/>
      <c r="K6" s="17"/>
      <c r="L6" s="17"/>
      <c r="M6" s="17"/>
      <c r="N6" s="17"/>
      <c r="O6" s="17"/>
      <c r="P6" s="17"/>
      <c r="S6" s="50" t="s">
        <v>301</v>
      </c>
      <c r="T6" s="23">
        <v>1</v>
      </c>
      <c r="U6" s="23"/>
      <c r="V6" s="23"/>
      <c r="W6" s="23"/>
      <c r="X6" s="23"/>
      <c r="Y6" s="23"/>
      <c r="Z6" s="23"/>
      <c r="AA6" s="23"/>
    </row>
    <row r="7" spans="2:27" x14ac:dyDescent="0.15">
      <c r="B7">
        <v>1</v>
      </c>
      <c r="D7" s="17">
        <v>142</v>
      </c>
      <c r="E7" s="17">
        <v>153</v>
      </c>
      <c r="F7" s="17">
        <v>176</v>
      </c>
      <c r="G7" s="17">
        <v>227</v>
      </c>
      <c r="H7" s="17">
        <v>128</v>
      </c>
      <c r="I7" s="17">
        <v>163</v>
      </c>
      <c r="J7" s="17">
        <v>171</v>
      </c>
      <c r="K7" s="17">
        <v>108</v>
      </c>
      <c r="L7" s="17">
        <v>174</v>
      </c>
      <c r="M7" s="17">
        <v>260</v>
      </c>
      <c r="N7" s="17">
        <v>340</v>
      </c>
      <c r="O7" s="17"/>
      <c r="P7" s="17"/>
      <c r="S7" s="50" t="s">
        <v>302</v>
      </c>
      <c r="T7" s="23">
        <v>15</v>
      </c>
      <c r="U7" s="23"/>
      <c r="V7" s="23"/>
      <c r="W7" s="23"/>
      <c r="X7" s="23"/>
      <c r="Y7" s="23"/>
      <c r="Z7" s="23"/>
      <c r="AA7" s="23"/>
    </row>
    <row r="8" spans="2:27" x14ac:dyDescent="0.15">
      <c r="B8">
        <v>1.5</v>
      </c>
      <c r="D8" s="17">
        <v>283</v>
      </c>
      <c r="E8" s="17">
        <v>216</v>
      </c>
      <c r="F8" s="17">
        <v>171</v>
      </c>
      <c r="G8" s="17">
        <v>352</v>
      </c>
      <c r="H8" s="17">
        <v>451</v>
      </c>
      <c r="I8" s="17">
        <v>186</v>
      </c>
      <c r="J8" s="17">
        <v>195</v>
      </c>
      <c r="K8" s="17">
        <v>170</v>
      </c>
      <c r="L8" s="17">
        <v>167</v>
      </c>
      <c r="M8" s="17">
        <v>295</v>
      </c>
      <c r="N8" s="17">
        <v>298</v>
      </c>
      <c r="O8" s="17">
        <v>238</v>
      </c>
      <c r="P8" s="17"/>
      <c r="S8" s="50" t="s">
        <v>215</v>
      </c>
      <c r="T8" s="23">
        <v>0.05</v>
      </c>
      <c r="U8" s="23"/>
      <c r="V8" s="23"/>
      <c r="W8" s="23"/>
      <c r="X8" s="23"/>
      <c r="Y8" s="23"/>
      <c r="Z8" s="23"/>
      <c r="AA8" s="23"/>
    </row>
    <row r="9" spans="2:27" x14ac:dyDescent="0.15">
      <c r="B9">
        <v>2</v>
      </c>
      <c r="D9" s="17">
        <v>421</v>
      </c>
      <c r="E9" s="17">
        <v>181</v>
      </c>
      <c r="F9" s="17">
        <v>210</v>
      </c>
      <c r="G9" s="17">
        <v>600</v>
      </c>
      <c r="H9" s="17">
        <v>435</v>
      </c>
      <c r="I9" s="17">
        <v>431</v>
      </c>
      <c r="J9" s="17">
        <v>185</v>
      </c>
      <c r="K9" s="17">
        <v>317</v>
      </c>
      <c r="L9" s="17">
        <v>162</v>
      </c>
      <c r="M9" s="17">
        <v>600</v>
      </c>
      <c r="N9" s="17"/>
      <c r="O9" s="17"/>
      <c r="P9" s="17"/>
      <c r="S9" s="50"/>
      <c r="T9" s="23"/>
      <c r="U9" s="23"/>
      <c r="V9" s="23"/>
      <c r="W9" s="23"/>
      <c r="X9" s="23"/>
      <c r="Y9" s="23"/>
      <c r="Z9" s="23"/>
      <c r="AA9" s="23"/>
    </row>
    <row r="10" spans="2:27" x14ac:dyDescent="0.15">
      <c r="B10">
        <v>2.5</v>
      </c>
      <c r="D10" s="17">
        <v>500</v>
      </c>
      <c r="E10" s="17">
        <v>315</v>
      </c>
      <c r="F10" s="17">
        <v>433</v>
      </c>
      <c r="G10" s="17">
        <v>259</v>
      </c>
      <c r="H10" s="17">
        <v>219</v>
      </c>
      <c r="I10" s="17"/>
      <c r="J10" s="17"/>
      <c r="K10" s="17"/>
      <c r="L10" s="17"/>
      <c r="M10" s="17"/>
      <c r="N10" s="17"/>
      <c r="O10" s="17"/>
      <c r="P10" s="17"/>
      <c r="S10" s="50" t="s">
        <v>303</v>
      </c>
      <c r="T10" s="23" t="s">
        <v>304</v>
      </c>
      <c r="U10" s="23" t="s">
        <v>188</v>
      </c>
      <c r="V10" s="23" t="s">
        <v>189</v>
      </c>
      <c r="W10" s="23" t="s">
        <v>190</v>
      </c>
      <c r="X10" s="23" t="s">
        <v>191</v>
      </c>
      <c r="Y10" s="23"/>
      <c r="Z10" s="23"/>
      <c r="AA10" s="23"/>
    </row>
    <row r="11" spans="2:27" x14ac:dyDescent="0.15">
      <c r="B11">
        <v>3</v>
      </c>
      <c r="D11" s="17">
        <v>485</v>
      </c>
      <c r="E11" s="17">
        <v>370</v>
      </c>
      <c r="F11" s="17">
        <v>406</v>
      </c>
      <c r="G11" s="17">
        <v>600</v>
      </c>
      <c r="H11" s="17">
        <v>600</v>
      </c>
      <c r="I11" s="17">
        <v>600</v>
      </c>
      <c r="J11" s="17"/>
      <c r="K11" s="17"/>
      <c r="L11" s="17"/>
      <c r="M11" s="17"/>
      <c r="N11" s="17"/>
      <c r="O11" s="17"/>
      <c r="P11" s="17"/>
      <c r="S11" s="50"/>
      <c r="T11" s="23"/>
      <c r="U11" s="23"/>
      <c r="V11" s="23"/>
      <c r="W11" s="23"/>
      <c r="X11" s="23"/>
      <c r="Y11" s="23"/>
      <c r="Z11" s="23"/>
      <c r="AA11" s="23"/>
    </row>
    <row r="12" spans="2:27" x14ac:dyDescent="0.15">
      <c r="S12" s="50" t="s">
        <v>305</v>
      </c>
      <c r="T12" s="23"/>
      <c r="U12" s="23"/>
      <c r="V12" s="23"/>
      <c r="W12" s="23"/>
      <c r="X12" s="23"/>
      <c r="Y12" s="23"/>
      <c r="Z12" s="23"/>
      <c r="AA12" s="23"/>
    </row>
    <row r="13" spans="2:27" x14ac:dyDescent="0.15">
      <c r="S13" s="50" t="s">
        <v>306</v>
      </c>
      <c r="T13" s="23">
        <v>38.83</v>
      </c>
      <c r="U13" s="23" t="s">
        <v>307</v>
      </c>
      <c r="V13" s="23" t="s">
        <v>131</v>
      </c>
      <c r="W13" s="23" t="s">
        <v>130</v>
      </c>
      <c r="X13" s="23">
        <v>0.49130000000000001</v>
      </c>
      <c r="Y13" s="23"/>
      <c r="Z13" s="23"/>
      <c r="AA13" s="23"/>
    </row>
    <row r="14" spans="2:27" x14ac:dyDescent="0.15">
      <c r="S14" s="50"/>
      <c r="T14" s="23"/>
      <c r="U14" s="23"/>
      <c r="V14" s="23"/>
      <c r="W14" s="23"/>
      <c r="X14" s="23"/>
      <c r="Y14" s="23"/>
      <c r="Z14" s="23"/>
      <c r="AA14" s="23"/>
    </row>
    <row r="15" spans="2:27" x14ac:dyDescent="0.15">
      <c r="F15" s="18" t="s">
        <v>178</v>
      </c>
      <c r="S15" s="50" t="s">
        <v>308</v>
      </c>
      <c r="T15" s="23"/>
      <c r="U15" s="23"/>
      <c r="V15" s="23"/>
      <c r="W15" s="23"/>
      <c r="X15" s="23"/>
      <c r="Y15" s="23"/>
      <c r="Z15" s="23"/>
      <c r="AA15" s="23"/>
    </row>
    <row r="16" spans="2:27" x14ac:dyDescent="0.15">
      <c r="S16" s="50" t="s">
        <v>306</v>
      </c>
      <c r="T16" s="23">
        <v>51.06</v>
      </c>
      <c r="U16" s="23" t="s">
        <v>309</v>
      </c>
      <c r="V16" s="23" t="s">
        <v>131</v>
      </c>
      <c r="W16" s="23" t="s">
        <v>130</v>
      </c>
      <c r="X16" s="23">
        <v>0.18729999999999999</v>
      </c>
      <c r="Y16" s="23"/>
      <c r="Z16" s="23"/>
      <c r="AA16" s="23"/>
    </row>
    <row r="17" spans="2:27" x14ac:dyDescent="0.15">
      <c r="B17">
        <v>0.75</v>
      </c>
      <c r="D17" s="17">
        <v>116</v>
      </c>
      <c r="E17" s="17">
        <v>110</v>
      </c>
      <c r="F17" s="17">
        <v>135</v>
      </c>
      <c r="G17" s="17"/>
      <c r="H17" s="17"/>
      <c r="I17" s="17"/>
      <c r="J17" s="17"/>
      <c r="K17" s="17"/>
      <c r="L17" s="17"/>
      <c r="M17" s="17"/>
      <c r="N17" s="17"/>
      <c r="O17" s="17"/>
      <c r="S17" s="50"/>
      <c r="T17" s="23"/>
      <c r="U17" s="23"/>
      <c r="V17" s="23"/>
      <c r="W17" s="23"/>
      <c r="X17" s="23"/>
      <c r="Y17" s="23"/>
      <c r="Z17" s="23"/>
      <c r="AA17" s="23"/>
    </row>
    <row r="18" spans="2:27" x14ac:dyDescent="0.15">
      <c r="B18">
        <v>1</v>
      </c>
      <c r="D18" s="17">
        <v>144</v>
      </c>
      <c r="E18" s="17">
        <v>172</v>
      </c>
      <c r="F18" s="17">
        <v>118</v>
      </c>
      <c r="G18" s="17">
        <v>143</v>
      </c>
      <c r="H18" s="17">
        <v>71</v>
      </c>
      <c r="I18" s="17">
        <v>159</v>
      </c>
      <c r="J18" s="17">
        <v>135</v>
      </c>
      <c r="K18" s="17"/>
      <c r="L18" s="17"/>
      <c r="M18" s="17"/>
      <c r="N18" s="17"/>
      <c r="O18" s="17"/>
      <c r="S18" s="50" t="s">
        <v>310</v>
      </c>
      <c r="T18" s="23"/>
      <c r="U18" s="23"/>
      <c r="V18" s="23"/>
      <c r="W18" s="23"/>
      <c r="X18" s="23"/>
      <c r="Y18" s="23"/>
      <c r="Z18" s="23"/>
      <c r="AA18" s="23"/>
    </row>
    <row r="19" spans="2:27" x14ac:dyDescent="0.15">
      <c r="B19">
        <v>1.5</v>
      </c>
      <c r="D19" s="17">
        <v>108</v>
      </c>
      <c r="E19" s="17">
        <v>101</v>
      </c>
      <c r="F19" s="17">
        <v>130</v>
      </c>
      <c r="G19" s="17">
        <v>124</v>
      </c>
      <c r="H19" s="17">
        <v>110</v>
      </c>
      <c r="I19" s="17">
        <v>116</v>
      </c>
      <c r="J19" s="17">
        <v>174</v>
      </c>
      <c r="K19" s="17">
        <v>126</v>
      </c>
      <c r="L19" s="17"/>
      <c r="M19" s="17"/>
      <c r="N19" s="17"/>
      <c r="O19" s="17"/>
      <c r="S19" s="50" t="s">
        <v>306</v>
      </c>
      <c r="T19" s="23">
        <v>128.19999999999999</v>
      </c>
      <c r="U19" s="23" t="s">
        <v>311</v>
      </c>
      <c r="V19" s="23" t="s">
        <v>113</v>
      </c>
      <c r="W19" s="23" t="s">
        <v>199</v>
      </c>
      <c r="X19" s="23">
        <v>6.9999999999999999E-4</v>
      </c>
      <c r="Y19" s="23"/>
      <c r="Z19" s="23"/>
      <c r="AA19" s="23"/>
    </row>
    <row r="20" spans="2:27" x14ac:dyDescent="0.15">
      <c r="B20">
        <v>2</v>
      </c>
      <c r="D20" s="17">
        <v>130</v>
      </c>
      <c r="E20" s="17">
        <v>111</v>
      </c>
      <c r="F20" s="17">
        <v>132</v>
      </c>
      <c r="G20" s="17">
        <v>100</v>
      </c>
      <c r="H20" s="17">
        <v>105</v>
      </c>
      <c r="I20" s="17">
        <v>127</v>
      </c>
      <c r="J20" s="17">
        <v>143</v>
      </c>
      <c r="K20" s="17">
        <v>162</v>
      </c>
      <c r="L20" s="17">
        <v>145</v>
      </c>
      <c r="M20" s="17">
        <v>132</v>
      </c>
      <c r="N20" s="17">
        <v>149</v>
      </c>
      <c r="O20" s="17"/>
      <c r="S20" s="50"/>
      <c r="T20" s="23"/>
      <c r="U20" s="23"/>
      <c r="V20" s="23"/>
      <c r="W20" s="23"/>
      <c r="X20" s="23"/>
      <c r="Y20" s="23"/>
      <c r="Z20" s="23"/>
      <c r="AA20" s="23"/>
    </row>
    <row r="21" spans="2:27" x14ac:dyDescent="0.15">
      <c r="B21">
        <v>2.5</v>
      </c>
      <c r="D21" s="17">
        <v>98</v>
      </c>
      <c r="E21" s="17">
        <v>134</v>
      </c>
      <c r="F21" s="17">
        <v>131</v>
      </c>
      <c r="G21" s="17">
        <v>144</v>
      </c>
      <c r="H21" s="17">
        <v>123</v>
      </c>
      <c r="I21" s="17">
        <v>145</v>
      </c>
      <c r="J21" s="17">
        <v>122</v>
      </c>
      <c r="K21" s="17">
        <v>120</v>
      </c>
      <c r="L21" s="17">
        <v>164</v>
      </c>
      <c r="M21" s="17"/>
      <c r="N21" s="17"/>
      <c r="O21" s="17"/>
      <c r="S21" s="50" t="s">
        <v>312</v>
      </c>
      <c r="T21" s="23"/>
      <c r="U21" s="23"/>
      <c r="V21" s="23"/>
      <c r="W21" s="23"/>
      <c r="X21" s="23"/>
      <c r="Y21" s="23"/>
      <c r="Z21" s="23"/>
      <c r="AA21" s="23"/>
    </row>
    <row r="22" spans="2:27" x14ac:dyDescent="0.15">
      <c r="B22">
        <v>3</v>
      </c>
      <c r="D22" s="17">
        <v>119</v>
      </c>
      <c r="E22" s="17">
        <v>169</v>
      </c>
      <c r="F22" s="17">
        <v>125</v>
      </c>
      <c r="G22" s="17">
        <v>114</v>
      </c>
      <c r="H22" s="17">
        <v>150</v>
      </c>
      <c r="I22" s="17">
        <v>169</v>
      </c>
      <c r="J22" s="17">
        <v>120</v>
      </c>
      <c r="K22" s="17"/>
      <c r="L22" s="17"/>
      <c r="M22" s="17"/>
      <c r="N22" s="17"/>
      <c r="O22" s="17"/>
      <c r="S22" s="50" t="s">
        <v>306</v>
      </c>
      <c r="T22" s="23">
        <v>223.7</v>
      </c>
      <c r="U22" s="23" t="s">
        <v>313</v>
      </c>
      <c r="V22" s="23" t="s">
        <v>113</v>
      </c>
      <c r="W22" s="23" t="s">
        <v>111</v>
      </c>
      <c r="X22" s="23" t="s">
        <v>109</v>
      </c>
      <c r="Y22" s="23"/>
      <c r="Z22" s="23"/>
      <c r="AA22" s="23"/>
    </row>
    <row r="23" spans="2:27" x14ac:dyDescent="0.15">
      <c r="S23" s="50"/>
      <c r="T23" s="23"/>
      <c r="U23" s="23"/>
      <c r="V23" s="23"/>
      <c r="W23" s="23"/>
      <c r="X23" s="23"/>
      <c r="Y23" s="23"/>
      <c r="Z23" s="23"/>
      <c r="AA23" s="23"/>
    </row>
    <row r="24" spans="2:27" x14ac:dyDescent="0.15">
      <c r="S24" s="50" t="s">
        <v>314</v>
      </c>
      <c r="T24" s="23"/>
      <c r="U24" s="23"/>
      <c r="V24" s="23"/>
      <c r="W24" s="23"/>
      <c r="X24" s="23"/>
      <c r="Y24" s="23"/>
      <c r="Z24" s="23"/>
      <c r="AA24" s="23"/>
    </row>
    <row r="25" spans="2:27" x14ac:dyDescent="0.15">
      <c r="S25" s="50" t="s">
        <v>306</v>
      </c>
      <c r="T25" s="23">
        <v>214</v>
      </c>
      <c r="U25" s="23" t="s">
        <v>315</v>
      </c>
      <c r="V25" s="23" t="s">
        <v>113</v>
      </c>
      <c r="W25" s="23" t="s">
        <v>111</v>
      </c>
      <c r="X25" s="23" t="s">
        <v>109</v>
      </c>
      <c r="Y25" s="23"/>
      <c r="Z25" s="23"/>
      <c r="AA25" s="23"/>
    </row>
    <row r="26" spans="2:27" x14ac:dyDescent="0.15">
      <c r="S26" s="50"/>
      <c r="T26" s="23"/>
      <c r="U26" s="23"/>
      <c r="V26" s="23"/>
      <c r="W26" s="23"/>
      <c r="X26" s="23"/>
      <c r="Y26" s="23"/>
      <c r="Z26" s="23"/>
      <c r="AA26" s="23"/>
    </row>
    <row r="27" spans="2:27" x14ac:dyDescent="0.15">
      <c r="S27" s="50" t="s">
        <v>316</v>
      </c>
      <c r="T27" s="23"/>
      <c r="U27" s="23"/>
      <c r="V27" s="23"/>
      <c r="W27" s="23"/>
      <c r="X27" s="23"/>
      <c r="Y27" s="23"/>
      <c r="Z27" s="23"/>
      <c r="AA27" s="23"/>
    </row>
    <row r="28" spans="2:27" x14ac:dyDescent="0.15">
      <c r="S28" s="50" t="s">
        <v>306</v>
      </c>
      <c r="T28" s="23">
        <v>372.2</v>
      </c>
      <c r="U28" s="23" t="s">
        <v>317</v>
      </c>
      <c r="V28" s="23" t="s">
        <v>113</v>
      </c>
      <c r="W28" s="23" t="s">
        <v>111</v>
      </c>
      <c r="X28" s="23" t="s">
        <v>109</v>
      </c>
      <c r="Y28" s="23"/>
      <c r="Z28" s="23"/>
      <c r="AA28" s="23"/>
    </row>
    <row r="29" spans="2:27" x14ac:dyDescent="0.15">
      <c r="S29" s="50"/>
      <c r="T29" s="23"/>
      <c r="U29" s="23"/>
      <c r="V29" s="23"/>
      <c r="W29" s="23"/>
      <c r="X29" s="23"/>
      <c r="Y29" s="23"/>
      <c r="Z29" s="23"/>
      <c r="AA29" s="23"/>
    </row>
    <row r="30" spans="2:27" x14ac:dyDescent="0.15">
      <c r="S30" s="50" t="s">
        <v>318</v>
      </c>
      <c r="T30" s="23"/>
      <c r="U30" s="23"/>
      <c r="V30" s="23"/>
      <c r="W30" s="23"/>
      <c r="X30" s="23"/>
      <c r="Y30" s="23"/>
      <c r="Z30" s="23"/>
      <c r="AA30" s="23"/>
    </row>
    <row r="31" spans="2:27" x14ac:dyDescent="0.15">
      <c r="S31" s="50" t="s">
        <v>319</v>
      </c>
      <c r="T31" s="23">
        <v>-26.47</v>
      </c>
      <c r="U31" s="23" t="s">
        <v>320</v>
      </c>
      <c r="V31" s="23" t="s">
        <v>131</v>
      </c>
      <c r="W31" s="23" t="s">
        <v>130</v>
      </c>
      <c r="X31" s="23">
        <v>0.98609999999999998</v>
      </c>
      <c r="Y31" s="23"/>
      <c r="Z31" s="23"/>
      <c r="AA31" s="23"/>
    </row>
    <row r="32" spans="2:27" x14ac:dyDescent="0.15">
      <c r="S32" s="50" t="s">
        <v>321</v>
      </c>
      <c r="T32" s="23">
        <v>-92.67</v>
      </c>
      <c r="U32" s="23" t="s">
        <v>322</v>
      </c>
      <c r="V32" s="23" t="s">
        <v>131</v>
      </c>
      <c r="W32" s="23" t="s">
        <v>130</v>
      </c>
      <c r="X32" s="23">
        <v>0.1928</v>
      </c>
      <c r="Y32" s="23"/>
      <c r="Z32" s="23"/>
      <c r="AA32" s="23"/>
    </row>
    <row r="33" spans="19:27" x14ac:dyDescent="0.15">
      <c r="S33" s="50" t="s">
        <v>323</v>
      </c>
      <c r="T33" s="23">
        <v>-195</v>
      </c>
      <c r="U33" s="23" t="s">
        <v>324</v>
      </c>
      <c r="V33" s="23" t="s">
        <v>113</v>
      </c>
      <c r="W33" s="23" t="s">
        <v>199</v>
      </c>
      <c r="X33" s="23">
        <v>1E-4</v>
      </c>
      <c r="Y33" s="23"/>
      <c r="Z33" s="23"/>
      <c r="AA33" s="23"/>
    </row>
    <row r="34" spans="19:27" x14ac:dyDescent="0.15">
      <c r="S34" s="50" t="s">
        <v>325</v>
      </c>
      <c r="T34" s="23">
        <v>-186</v>
      </c>
      <c r="U34" s="23" t="s">
        <v>326</v>
      </c>
      <c r="V34" s="23" t="s">
        <v>113</v>
      </c>
      <c r="W34" s="23" t="s">
        <v>20</v>
      </c>
      <c r="X34" s="23">
        <v>2.8999999999999998E-3</v>
      </c>
      <c r="Y34" s="23"/>
      <c r="Z34" s="23"/>
      <c r="AA34" s="23"/>
    </row>
    <row r="35" spans="19:27" x14ac:dyDescent="0.15">
      <c r="S35" s="50" t="s">
        <v>327</v>
      </c>
      <c r="T35" s="23">
        <v>-351</v>
      </c>
      <c r="U35" s="23" t="s">
        <v>328</v>
      </c>
      <c r="V35" s="23" t="s">
        <v>113</v>
      </c>
      <c r="W35" s="23" t="s">
        <v>111</v>
      </c>
      <c r="X35" s="23" t="s">
        <v>109</v>
      </c>
      <c r="Y35" s="23"/>
      <c r="Z35" s="23"/>
      <c r="AA35" s="23"/>
    </row>
    <row r="36" spans="19:27" x14ac:dyDescent="0.15">
      <c r="S36" s="50" t="s">
        <v>329</v>
      </c>
      <c r="T36" s="23">
        <v>-66.2</v>
      </c>
      <c r="U36" s="23" t="s">
        <v>330</v>
      </c>
      <c r="V36" s="23" t="s">
        <v>131</v>
      </c>
      <c r="W36" s="23" t="s">
        <v>130</v>
      </c>
      <c r="X36" s="23">
        <v>0.35320000000000001</v>
      </c>
      <c r="Y36" s="23"/>
      <c r="Z36" s="23"/>
      <c r="AA36" s="23"/>
    </row>
    <row r="37" spans="19:27" x14ac:dyDescent="0.15">
      <c r="S37" s="50" t="s">
        <v>331</v>
      </c>
      <c r="T37" s="23">
        <v>-168.6</v>
      </c>
      <c r="U37" s="23" t="s">
        <v>332</v>
      </c>
      <c r="V37" s="23" t="s">
        <v>113</v>
      </c>
      <c r="W37" s="23" t="s">
        <v>111</v>
      </c>
      <c r="X37" s="23" t="s">
        <v>109</v>
      </c>
      <c r="Y37" s="23"/>
      <c r="Z37" s="23"/>
      <c r="AA37" s="23"/>
    </row>
    <row r="38" spans="19:27" x14ac:dyDescent="0.15">
      <c r="S38" s="50" t="s">
        <v>333</v>
      </c>
      <c r="T38" s="23">
        <v>-159.6</v>
      </c>
      <c r="U38" s="23" t="s">
        <v>334</v>
      </c>
      <c r="V38" s="23" t="s">
        <v>113</v>
      </c>
      <c r="W38" s="23" t="s">
        <v>20</v>
      </c>
      <c r="X38" s="23">
        <v>4.5999999999999999E-3</v>
      </c>
      <c r="Y38" s="23"/>
      <c r="Z38" s="23"/>
      <c r="AA38" s="23"/>
    </row>
    <row r="39" spans="19:27" x14ac:dyDescent="0.15">
      <c r="S39" s="50" t="s">
        <v>335</v>
      </c>
      <c r="T39" s="23">
        <v>-324.5</v>
      </c>
      <c r="U39" s="23" t="s">
        <v>336</v>
      </c>
      <c r="V39" s="23" t="s">
        <v>113</v>
      </c>
      <c r="W39" s="23" t="s">
        <v>111</v>
      </c>
      <c r="X39" s="23" t="s">
        <v>109</v>
      </c>
      <c r="Y39" s="23"/>
      <c r="Z39" s="23"/>
      <c r="AA39" s="23"/>
    </row>
    <row r="40" spans="19:27" x14ac:dyDescent="0.15">
      <c r="S40" s="50" t="s">
        <v>337</v>
      </c>
      <c r="T40" s="23">
        <v>-102.4</v>
      </c>
      <c r="U40" s="23" t="s">
        <v>338</v>
      </c>
      <c r="V40" s="23" t="s">
        <v>113</v>
      </c>
      <c r="W40" s="23" t="s">
        <v>17</v>
      </c>
      <c r="X40" s="23">
        <v>3.9199999999999999E-2</v>
      </c>
      <c r="Y40" s="23"/>
      <c r="Z40" s="23"/>
      <c r="AA40" s="23"/>
    </row>
    <row r="41" spans="19:27" x14ac:dyDescent="0.15">
      <c r="S41" s="50" t="s">
        <v>339</v>
      </c>
      <c r="T41" s="23">
        <v>-93.37</v>
      </c>
      <c r="U41" s="23" t="s">
        <v>340</v>
      </c>
      <c r="V41" s="23" t="s">
        <v>131</v>
      </c>
      <c r="W41" s="23" t="s">
        <v>130</v>
      </c>
      <c r="X41" s="23">
        <v>0.2452</v>
      </c>
      <c r="Y41" s="23"/>
      <c r="Z41" s="23"/>
      <c r="AA41" s="23"/>
    </row>
    <row r="42" spans="19:27" x14ac:dyDescent="0.15">
      <c r="S42" s="50" t="s">
        <v>341</v>
      </c>
      <c r="T42" s="23">
        <v>-258.3</v>
      </c>
      <c r="U42" s="23" t="s">
        <v>342</v>
      </c>
      <c r="V42" s="23" t="s">
        <v>113</v>
      </c>
      <c r="W42" s="23" t="s">
        <v>111</v>
      </c>
      <c r="X42" s="23" t="s">
        <v>109</v>
      </c>
      <c r="Y42" s="23"/>
      <c r="Z42" s="23"/>
      <c r="AA42" s="23"/>
    </row>
    <row r="43" spans="19:27" x14ac:dyDescent="0.15">
      <c r="S43" s="50" t="s">
        <v>343</v>
      </c>
      <c r="T43" s="23">
        <v>9</v>
      </c>
      <c r="U43" s="23" t="s">
        <v>344</v>
      </c>
      <c r="V43" s="23" t="s">
        <v>131</v>
      </c>
      <c r="W43" s="23" t="s">
        <v>130</v>
      </c>
      <c r="X43" s="23" t="s">
        <v>345</v>
      </c>
      <c r="Y43" s="23"/>
      <c r="Z43" s="23"/>
      <c r="AA43" s="23"/>
    </row>
    <row r="44" spans="19:27" x14ac:dyDescent="0.15">
      <c r="S44" s="50" t="s">
        <v>346</v>
      </c>
      <c r="T44" s="23">
        <v>-156</v>
      </c>
      <c r="U44" s="23" t="s">
        <v>347</v>
      </c>
      <c r="V44" s="23" t="s">
        <v>113</v>
      </c>
      <c r="W44" s="23" t="s">
        <v>20</v>
      </c>
      <c r="X44" s="23">
        <v>3.5999999999999999E-3</v>
      </c>
      <c r="Y44" s="23"/>
      <c r="Z44" s="23"/>
      <c r="AA44" s="23"/>
    </row>
    <row r="45" spans="19:27" x14ac:dyDescent="0.15">
      <c r="S45" s="50" t="s">
        <v>348</v>
      </c>
      <c r="T45" s="23">
        <v>-165</v>
      </c>
      <c r="U45" s="23" t="s">
        <v>349</v>
      </c>
      <c r="V45" s="23" t="s">
        <v>113</v>
      </c>
      <c r="W45" s="23" t="s">
        <v>17</v>
      </c>
      <c r="X45" s="23">
        <v>1.18E-2</v>
      </c>
      <c r="Y45" s="23"/>
      <c r="Z45" s="23"/>
      <c r="AA45" s="23"/>
    </row>
    <row r="46" spans="19:27" x14ac:dyDescent="0.15">
      <c r="S46" s="50"/>
      <c r="T46" s="23"/>
      <c r="U46" s="23"/>
      <c r="V46" s="23"/>
      <c r="W46" s="23"/>
      <c r="X46" s="23"/>
      <c r="Y46" s="23"/>
      <c r="Z46" s="23"/>
      <c r="AA46" s="23"/>
    </row>
    <row r="47" spans="19:27" x14ac:dyDescent="0.15">
      <c r="S47" s="50" t="s">
        <v>350</v>
      </c>
      <c r="T47" s="23"/>
      <c r="U47" s="23"/>
      <c r="V47" s="23"/>
      <c r="W47" s="23"/>
      <c r="X47" s="23"/>
      <c r="Y47" s="23"/>
      <c r="Z47" s="23"/>
      <c r="AA47" s="23"/>
    </row>
    <row r="48" spans="19:27" x14ac:dyDescent="0.15">
      <c r="S48" s="50" t="s">
        <v>319</v>
      </c>
      <c r="T48" s="23">
        <v>-14.24</v>
      </c>
      <c r="U48" s="23" t="s">
        <v>351</v>
      </c>
      <c r="V48" s="23" t="s">
        <v>131</v>
      </c>
      <c r="W48" s="23" t="s">
        <v>130</v>
      </c>
      <c r="X48" s="23">
        <v>0.99980000000000002</v>
      </c>
      <c r="Y48" s="23"/>
      <c r="Z48" s="23"/>
      <c r="AA48" s="23"/>
    </row>
    <row r="49" spans="19:27" x14ac:dyDescent="0.15">
      <c r="S49" s="50" t="s">
        <v>321</v>
      </c>
      <c r="T49" s="23">
        <v>-3.2919999999999998</v>
      </c>
      <c r="U49" s="23" t="s">
        <v>352</v>
      </c>
      <c r="V49" s="23" t="s">
        <v>131</v>
      </c>
      <c r="W49" s="23" t="s">
        <v>130</v>
      </c>
      <c r="X49" s="23" t="s">
        <v>345</v>
      </c>
      <c r="Y49" s="23"/>
      <c r="Z49" s="23"/>
      <c r="AA49" s="23"/>
    </row>
    <row r="50" spans="19:27" x14ac:dyDescent="0.15">
      <c r="S50" s="50" t="s">
        <v>323</v>
      </c>
      <c r="T50" s="23">
        <v>-10.210000000000001</v>
      </c>
      <c r="U50" s="23" t="s">
        <v>353</v>
      </c>
      <c r="V50" s="23" t="s">
        <v>131</v>
      </c>
      <c r="W50" s="23" t="s">
        <v>130</v>
      </c>
      <c r="X50" s="23" t="s">
        <v>345</v>
      </c>
      <c r="Y50" s="23"/>
      <c r="Z50" s="23"/>
      <c r="AA50" s="23"/>
    </row>
    <row r="51" spans="19:27" x14ac:dyDescent="0.15">
      <c r="S51" s="50" t="s">
        <v>325</v>
      </c>
      <c r="T51" s="23">
        <v>-10.89</v>
      </c>
      <c r="U51" s="23" t="s">
        <v>354</v>
      </c>
      <c r="V51" s="23" t="s">
        <v>131</v>
      </c>
      <c r="W51" s="23" t="s">
        <v>130</v>
      </c>
      <c r="X51" s="23" t="s">
        <v>345</v>
      </c>
      <c r="Y51" s="23"/>
      <c r="Z51" s="23"/>
      <c r="AA51" s="23"/>
    </row>
    <row r="52" spans="19:27" x14ac:dyDescent="0.15">
      <c r="S52" s="50" t="s">
        <v>327</v>
      </c>
      <c r="T52" s="23">
        <v>-17.670000000000002</v>
      </c>
      <c r="U52" s="23" t="s">
        <v>355</v>
      </c>
      <c r="V52" s="23" t="s">
        <v>131</v>
      </c>
      <c r="W52" s="23" t="s">
        <v>130</v>
      </c>
      <c r="X52" s="23">
        <v>0.99950000000000006</v>
      </c>
      <c r="Y52" s="23"/>
      <c r="Z52" s="23"/>
      <c r="AA52" s="23"/>
    </row>
    <row r="53" spans="19:27" x14ac:dyDescent="0.15">
      <c r="S53" s="50" t="s">
        <v>329</v>
      </c>
      <c r="T53" s="23">
        <v>10.95</v>
      </c>
      <c r="U53" s="23" t="s">
        <v>356</v>
      </c>
      <c r="V53" s="23" t="s">
        <v>131</v>
      </c>
      <c r="W53" s="23" t="s">
        <v>130</v>
      </c>
      <c r="X53" s="23">
        <v>0.99980000000000002</v>
      </c>
      <c r="Y53" s="23"/>
      <c r="Z53" s="23"/>
      <c r="AA53" s="23"/>
    </row>
    <row r="54" spans="19:27" x14ac:dyDescent="0.15">
      <c r="S54" s="50" t="s">
        <v>331</v>
      </c>
      <c r="T54" s="23">
        <v>4.0259999999999998</v>
      </c>
      <c r="U54" s="23" t="s">
        <v>357</v>
      </c>
      <c r="V54" s="23" t="s">
        <v>131</v>
      </c>
      <c r="W54" s="23" t="s">
        <v>130</v>
      </c>
      <c r="X54" s="23" t="s">
        <v>345</v>
      </c>
      <c r="Y54" s="23"/>
      <c r="Z54" s="23"/>
      <c r="AA54" s="23"/>
    </row>
    <row r="55" spans="19:27" x14ac:dyDescent="0.15">
      <c r="S55" s="50" t="s">
        <v>333</v>
      </c>
      <c r="T55" s="23">
        <v>3.3490000000000002</v>
      </c>
      <c r="U55" s="23" t="s">
        <v>358</v>
      </c>
      <c r="V55" s="23" t="s">
        <v>131</v>
      </c>
      <c r="W55" s="23" t="s">
        <v>130</v>
      </c>
      <c r="X55" s="23" t="s">
        <v>345</v>
      </c>
      <c r="Y55" s="23"/>
      <c r="Z55" s="23"/>
      <c r="AA55" s="23"/>
    </row>
    <row r="56" spans="19:27" x14ac:dyDescent="0.15">
      <c r="S56" s="50" t="s">
        <v>335</v>
      </c>
      <c r="T56" s="23">
        <v>-3.4289999999999998</v>
      </c>
      <c r="U56" s="23" t="s">
        <v>359</v>
      </c>
      <c r="V56" s="23" t="s">
        <v>131</v>
      </c>
      <c r="W56" s="23" t="s">
        <v>130</v>
      </c>
      <c r="X56" s="23" t="s">
        <v>345</v>
      </c>
      <c r="Y56" s="23"/>
      <c r="Z56" s="23"/>
      <c r="AA56" s="23"/>
    </row>
    <row r="57" spans="19:27" x14ac:dyDescent="0.15">
      <c r="S57" s="50" t="s">
        <v>337</v>
      </c>
      <c r="T57" s="23">
        <v>-6.92</v>
      </c>
      <c r="U57" s="23" t="s">
        <v>360</v>
      </c>
      <c r="V57" s="23" t="s">
        <v>131</v>
      </c>
      <c r="W57" s="23" t="s">
        <v>130</v>
      </c>
      <c r="X57" s="23" t="s">
        <v>345</v>
      </c>
      <c r="Y57" s="23"/>
      <c r="Z57" s="23"/>
      <c r="AA57" s="23"/>
    </row>
    <row r="58" spans="19:27" x14ac:dyDescent="0.15">
      <c r="S58" s="50" t="s">
        <v>339</v>
      </c>
      <c r="T58" s="23">
        <v>-7.5970000000000004</v>
      </c>
      <c r="U58" s="23" t="s">
        <v>361</v>
      </c>
      <c r="V58" s="23" t="s">
        <v>131</v>
      </c>
      <c r="W58" s="23" t="s">
        <v>130</v>
      </c>
      <c r="X58" s="23" t="s">
        <v>345</v>
      </c>
      <c r="Y58" s="23"/>
      <c r="Z58" s="23"/>
      <c r="AA58" s="23"/>
    </row>
    <row r="59" spans="19:27" x14ac:dyDescent="0.15">
      <c r="S59" s="50" t="s">
        <v>341</v>
      </c>
      <c r="T59" s="23">
        <v>-14.38</v>
      </c>
      <c r="U59" s="23" t="s">
        <v>362</v>
      </c>
      <c r="V59" s="23" t="s">
        <v>131</v>
      </c>
      <c r="W59" s="23" t="s">
        <v>130</v>
      </c>
      <c r="X59" s="23">
        <v>0.99929999999999997</v>
      </c>
      <c r="Y59" s="23"/>
      <c r="Z59" s="23"/>
      <c r="AA59" s="23"/>
    </row>
    <row r="60" spans="19:27" x14ac:dyDescent="0.15">
      <c r="S60" s="50" t="s">
        <v>343</v>
      </c>
      <c r="T60" s="23">
        <v>-0.67679999999999996</v>
      </c>
      <c r="U60" s="23" t="s">
        <v>363</v>
      </c>
      <c r="V60" s="23" t="s">
        <v>131</v>
      </c>
      <c r="W60" s="23" t="s">
        <v>130</v>
      </c>
      <c r="X60" s="23" t="s">
        <v>345</v>
      </c>
      <c r="Y60" s="23"/>
      <c r="Z60" s="23"/>
      <c r="AA60" s="23"/>
    </row>
    <row r="61" spans="19:27" x14ac:dyDescent="0.15">
      <c r="S61" s="50" t="s">
        <v>346</v>
      </c>
      <c r="T61" s="23">
        <v>-7.4550000000000001</v>
      </c>
      <c r="U61" s="23" t="s">
        <v>364</v>
      </c>
      <c r="V61" s="23" t="s">
        <v>131</v>
      </c>
      <c r="W61" s="23" t="s">
        <v>130</v>
      </c>
      <c r="X61" s="23" t="s">
        <v>345</v>
      </c>
      <c r="Y61" s="23"/>
      <c r="Z61" s="23"/>
      <c r="AA61" s="23"/>
    </row>
    <row r="62" spans="19:27" x14ac:dyDescent="0.15">
      <c r="S62" s="50" t="s">
        <v>348</v>
      </c>
      <c r="T62" s="23">
        <v>-6.7779999999999996</v>
      </c>
      <c r="U62" s="23" t="s">
        <v>365</v>
      </c>
      <c r="V62" s="23" t="s">
        <v>131</v>
      </c>
      <c r="W62" s="23" t="s">
        <v>130</v>
      </c>
      <c r="X62" s="23" t="s">
        <v>345</v>
      </c>
      <c r="Y62" s="23"/>
      <c r="Z62" s="23"/>
      <c r="AA62" s="23"/>
    </row>
    <row r="63" spans="19:27" x14ac:dyDescent="0.15">
      <c r="S63" s="50"/>
      <c r="T63" s="23"/>
      <c r="U63" s="23"/>
      <c r="V63" s="23"/>
      <c r="W63" s="23"/>
      <c r="X63" s="23"/>
      <c r="Y63" s="23"/>
      <c r="Z63" s="23"/>
      <c r="AA63" s="23"/>
    </row>
    <row r="64" spans="19:27" x14ac:dyDescent="0.15">
      <c r="S64" s="50"/>
      <c r="T64" s="23"/>
      <c r="U64" s="23"/>
      <c r="V64" s="23"/>
      <c r="W64" s="23"/>
      <c r="X64" s="23"/>
      <c r="Y64" s="23"/>
      <c r="Z64" s="23"/>
      <c r="AA64" s="23"/>
    </row>
    <row r="65" spans="19:27" x14ac:dyDescent="0.15">
      <c r="S65" s="50" t="s">
        <v>204</v>
      </c>
      <c r="T65" s="23" t="s">
        <v>366</v>
      </c>
      <c r="U65" s="23" t="s">
        <v>367</v>
      </c>
      <c r="V65" s="23" t="s">
        <v>304</v>
      </c>
      <c r="W65" s="23" t="s">
        <v>207</v>
      </c>
      <c r="X65" s="23" t="s">
        <v>208</v>
      </c>
      <c r="Y65" s="23" t="s">
        <v>209</v>
      </c>
      <c r="Z65" s="23" t="s">
        <v>368</v>
      </c>
      <c r="AA65" s="23" t="s">
        <v>211</v>
      </c>
    </row>
    <row r="66" spans="19:27" x14ac:dyDescent="0.15">
      <c r="S66" s="50"/>
      <c r="T66" s="23"/>
      <c r="U66" s="23"/>
      <c r="V66" s="23"/>
      <c r="W66" s="23"/>
      <c r="X66" s="23"/>
      <c r="Y66" s="23"/>
      <c r="Z66" s="23"/>
      <c r="AA66" s="23"/>
    </row>
    <row r="67" spans="19:27" x14ac:dyDescent="0.15">
      <c r="S67" s="50" t="s">
        <v>305</v>
      </c>
      <c r="T67" s="23"/>
      <c r="U67" s="23"/>
      <c r="V67" s="23"/>
      <c r="W67" s="23"/>
      <c r="X67" s="23"/>
      <c r="Y67" s="23"/>
      <c r="Z67" s="23"/>
      <c r="AA67" s="23"/>
    </row>
    <row r="68" spans="19:27" x14ac:dyDescent="0.15">
      <c r="S68" s="50" t="s">
        <v>306</v>
      </c>
      <c r="T68" s="23">
        <v>159.19999999999999</v>
      </c>
      <c r="U68" s="23">
        <v>120.3</v>
      </c>
      <c r="V68" s="23">
        <v>38.83</v>
      </c>
      <c r="W68" s="23">
        <v>56.17</v>
      </c>
      <c r="X68" s="23">
        <v>6</v>
      </c>
      <c r="Y68" s="23">
        <v>3</v>
      </c>
      <c r="Z68" s="23">
        <v>0.97770000000000001</v>
      </c>
      <c r="AA68" s="23">
        <v>83</v>
      </c>
    </row>
    <row r="69" spans="19:27" x14ac:dyDescent="0.15">
      <c r="S69" s="50"/>
      <c r="T69" s="23"/>
      <c r="U69" s="23"/>
      <c r="V69" s="23"/>
      <c r="W69" s="23"/>
      <c r="X69" s="23"/>
      <c r="Y69" s="23"/>
      <c r="Z69" s="23"/>
      <c r="AA69" s="23"/>
    </row>
    <row r="70" spans="19:27" x14ac:dyDescent="0.15">
      <c r="S70" s="50" t="s">
        <v>308</v>
      </c>
      <c r="T70" s="23"/>
      <c r="U70" s="23"/>
      <c r="V70" s="23"/>
      <c r="W70" s="23"/>
      <c r="X70" s="23"/>
      <c r="Y70" s="23"/>
      <c r="Z70" s="23"/>
      <c r="AA70" s="23"/>
    </row>
    <row r="71" spans="19:27" x14ac:dyDescent="0.15">
      <c r="S71" s="50" t="s">
        <v>306</v>
      </c>
      <c r="T71" s="23">
        <v>185.6</v>
      </c>
      <c r="U71" s="23">
        <v>134.6</v>
      </c>
      <c r="V71" s="23">
        <v>51.06</v>
      </c>
      <c r="W71" s="23">
        <v>38.409999999999997</v>
      </c>
      <c r="X71" s="23">
        <v>11</v>
      </c>
      <c r="Y71" s="23">
        <v>7</v>
      </c>
      <c r="Z71" s="23">
        <v>1.88</v>
      </c>
      <c r="AA71" s="23">
        <v>83</v>
      </c>
    </row>
    <row r="72" spans="19:27" x14ac:dyDescent="0.15">
      <c r="S72" s="50"/>
      <c r="T72" s="23"/>
      <c r="U72" s="23"/>
      <c r="V72" s="23"/>
      <c r="W72" s="23"/>
      <c r="X72" s="23"/>
      <c r="Y72" s="23"/>
      <c r="Z72" s="23"/>
      <c r="AA72" s="23"/>
    </row>
    <row r="73" spans="19:27" x14ac:dyDescent="0.15">
      <c r="S73" s="50" t="s">
        <v>310</v>
      </c>
      <c r="T73" s="23"/>
      <c r="U73" s="23"/>
      <c r="V73" s="23"/>
      <c r="W73" s="23"/>
      <c r="X73" s="23"/>
      <c r="Y73" s="23"/>
      <c r="Z73" s="23"/>
      <c r="AA73" s="23"/>
    </row>
    <row r="74" spans="19:27" x14ac:dyDescent="0.15">
      <c r="S74" s="50" t="s">
        <v>306</v>
      </c>
      <c r="T74" s="23">
        <v>251.8</v>
      </c>
      <c r="U74" s="23">
        <v>123.6</v>
      </c>
      <c r="V74" s="23">
        <v>128.19999999999999</v>
      </c>
      <c r="W74" s="23">
        <v>36.26</v>
      </c>
      <c r="X74" s="23">
        <v>12</v>
      </c>
      <c r="Y74" s="23">
        <v>8</v>
      </c>
      <c r="Z74" s="23">
        <v>5.0010000000000003</v>
      </c>
      <c r="AA74" s="23">
        <v>83</v>
      </c>
    </row>
    <row r="75" spans="19:27" x14ac:dyDescent="0.15">
      <c r="S75" s="50"/>
      <c r="T75" s="23"/>
      <c r="U75" s="23"/>
      <c r="V75" s="23"/>
      <c r="W75" s="23"/>
      <c r="X75" s="23"/>
      <c r="Y75" s="23"/>
      <c r="Z75" s="23"/>
      <c r="AA75" s="23"/>
    </row>
    <row r="76" spans="19:27" x14ac:dyDescent="0.15">
      <c r="S76" s="50" t="s">
        <v>312</v>
      </c>
      <c r="T76" s="23"/>
      <c r="U76" s="23"/>
      <c r="V76" s="23"/>
      <c r="W76" s="23"/>
      <c r="X76" s="23"/>
      <c r="Y76" s="23"/>
      <c r="Z76" s="23"/>
      <c r="AA76" s="23"/>
    </row>
    <row r="77" spans="19:27" x14ac:dyDescent="0.15">
      <c r="S77" s="50" t="s">
        <v>306</v>
      </c>
      <c r="T77" s="23">
        <v>354.2</v>
      </c>
      <c r="U77" s="23">
        <v>130.5</v>
      </c>
      <c r="V77" s="23">
        <v>223.7</v>
      </c>
      <c r="W77" s="23">
        <v>34.71</v>
      </c>
      <c r="X77" s="23">
        <v>10</v>
      </c>
      <c r="Y77" s="23">
        <v>11</v>
      </c>
      <c r="Z77" s="23">
        <v>9.1129999999999995</v>
      </c>
      <c r="AA77" s="23">
        <v>83</v>
      </c>
    </row>
    <row r="78" spans="19:27" x14ac:dyDescent="0.15">
      <c r="S78" s="50"/>
      <c r="T78" s="23"/>
      <c r="U78" s="23"/>
      <c r="V78" s="23"/>
      <c r="W78" s="23"/>
      <c r="X78" s="23"/>
      <c r="Y78" s="23"/>
      <c r="Z78" s="23"/>
      <c r="AA78" s="23"/>
    </row>
    <row r="79" spans="19:27" x14ac:dyDescent="0.15">
      <c r="S79" s="50" t="s">
        <v>314</v>
      </c>
      <c r="T79" s="23"/>
      <c r="U79" s="23"/>
      <c r="V79" s="23"/>
      <c r="W79" s="23"/>
      <c r="X79" s="23"/>
      <c r="Y79" s="23"/>
      <c r="Z79" s="23"/>
      <c r="AA79" s="23"/>
    </row>
    <row r="80" spans="19:27" x14ac:dyDescent="0.15">
      <c r="S80" s="50" t="s">
        <v>306</v>
      </c>
      <c r="T80" s="23">
        <v>345.2</v>
      </c>
      <c r="U80" s="23">
        <v>131.19999999999999</v>
      </c>
      <c r="V80" s="23">
        <v>214</v>
      </c>
      <c r="W80" s="23">
        <v>44.31</v>
      </c>
      <c r="X80" s="23">
        <v>5</v>
      </c>
      <c r="Y80" s="23">
        <v>9</v>
      </c>
      <c r="Z80" s="23">
        <v>6.83</v>
      </c>
      <c r="AA80" s="23">
        <v>83</v>
      </c>
    </row>
    <row r="81" spans="19:27" x14ac:dyDescent="0.15">
      <c r="S81" s="50"/>
      <c r="T81" s="23"/>
      <c r="U81" s="23"/>
      <c r="V81" s="23"/>
      <c r="W81" s="23"/>
      <c r="X81" s="23"/>
      <c r="Y81" s="23"/>
      <c r="Z81" s="23"/>
      <c r="AA81" s="23"/>
    </row>
    <row r="82" spans="19:27" x14ac:dyDescent="0.15">
      <c r="S82" s="50" t="s">
        <v>316</v>
      </c>
      <c r="T82" s="23"/>
      <c r="U82" s="23"/>
      <c r="V82" s="23"/>
      <c r="W82" s="23"/>
      <c r="X82" s="23"/>
      <c r="Y82" s="23"/>
      <c r="Z82" s="23"/>
      <c r="AA82" s="23"/>
    </row>
    <row r="83" spans="19:27" x14ac:dyDescent="0.15">
      <c r="S83" s="50" t="s">
        <v>306</v>
      </c>
      <c r="T83" s="23">
        <v>510.2</v>
      </c>
      <c r="U83" s="23">
        <v>138</v>
      </c>
      <c r="V83" s="23">
        <v>372.2</v>
      </c>
      <c r="W83" s="23">
        <v>44.19</v>
      </c>
      <c r="X83" s="23">
        <v>6</v>
      </c>
      <c r="Y83" s="23">
        <v>7</v>
      </c>
      <c r="Z83" s="23">
        <v>11.91</v>
      </c>
      <c r="AA83" s="23">
        <v>83</v>
      </c>
    </row>
    <row r="84" spans="19:27" x14ac:dyDescent="0.15">
      <c r="S84" s="50"/>
      <c r="T84" s="23"/>
      <c r="U84" s="23"/>
      <c r="V84" s="23"/>
      <c r="W84" s="23"/>
      <c r="X84" s="23"/>
      <c r="Y84" s="23"/>
      <c r="Z84" s="23"/>
      <c r="AA84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U34"/>
  <sheetViews>
    <sheetView workbookViewId="0">
      <selection activeCell="D2" sqref="D2"/>
    </sheetView>
  </sheetViews>
  <sheetFormatPr baseColWidth="10" defaultColWidth="8.83203125" defaultRowHeight="13" x14ac:dyDescent="0.15"/>
  <cols>
    <col min="9" max="9" width="26.5" customWidth="1"/>
    <col min="16" max="16" width="11.83203125" customWidth="1"/>
  </cols>
  <sheetData>
    <row r="2" spans="2:21" x14ac:dyDescent="0.15">
      <c r="D2" s="56" t="s">
        <v>56</v>
      </c>
    </row>
    <row r="3" spans="2:21" x14ac:dyDescent="0.15">
      <c r="B3" s="24"/>
      <c r="C3" s="24"/>
      <c r="E3" s="24"/>
      <c r="F3" s="21"/>
      <c r="G3" s="21"/>
      <c r="I3" s="24" t="s">
        <v>240</v>
      </c>
      <c r="J3" s="24"/>
      <c r="K3" s="24"/>
      <c r="L3" s="21"/>
      <c r="M3" s="21"/>
      <c r="N3" s="24"/>
      <c r="O3" s="24"/>
      <c r="P3" s="24"/>
      <c r="Q3" s="24"/>
    </row>
    <row r="4" spans="2:21" x14ac:dyDescent="0.15">
      <c r="B4" s="24"/>
      <c r="C4" s="24" t="s">
        <v>57</v>
      </c>
      <c r="D4" s="24" t="s">
        <v>58</v>
      </c>
      <c r="E4" s="24"/>
      <c r="F4" s="21"/>
      <c r="G4" s="21"/>
      <c r="H4" s="24"/>
      <c r="I4" s="19" t="s">
        <v>218</v>
      </c>
      <c r="J4" s="17" t="s">
        <v>219</v>
      </c>
      <c r="K4" s="24"/>
      <c r="L4" s="21"/>
      <c r="M4" s="21"/>
      <c r="N4" s="24"/>
      <c r="O4" s="24"/>
      <c r="P4" s="24"/>
      <c r="Q4" s="24"/>
    </row>
    <row r="5" spans="2:21" x14ac:dyDescent="0.15">
      <c r="B5" s="21"/>
      <c r="C5" s="21"/>
      <c r="D5" s="21"/>
      <c r="E5" s="21"/>
      <c r="F5" s="21"/>
      <c r="G5" s="21"/>
      <c r="H5" s="21"/>
      <c r="I5" s="19"/>
      <c r="J5" s="17"/>
      <c r="K5" s="21"/>
      <c r="L5" s="21"/>
      <c r="M5" s="21"/>
      <c r="N5" s="21"/>
      <c r="O5" s="21"/>
      <c r="P5" s="21"/>
      <c r="Q5" s="21"/>
    </row>
    <row r="6" spans="2:21" x14ac:dyDescent="0.15">
      <c r="D6" s="21" t="s">
        <v>3</v>
      </c>
      <c r="I6" s="19" t="s">
        <v>220</v>
      </c>
      <c r="J6" s="17" t="s">
        <v>32</v>
      </c>
    </row>
    <row r="7" spans="2:21" x14ac:dyDescent="0.15">
      <c r="B7" s="21" t="s">
        <v>61</v>
      </c>
      <c r="H7" s="22"/>
      <c r="I7" s="19" t="s">
        <v>105</v>
      </c>
      <c r="J7" s="17" t="s">
        <v>105</v>
      </c>
      <c r="N7" s="21"/>
      <c r="O7" s="21"/>
      <c r="P7" s="21"/>
      <c r="Q7" s="21"/>
      <c r="R7" s="21"/>
    </row>
    <row r="8" spans="2:21" x14ac:dyDescent="0.15">
      <c r="D8" s="23">
        <v>4.0026849999999996</v>
      </c>
      <c r="I8" s="19" t="s">
        <v>221</v>
      </c>
      <c r="J8" s="17" t="s">
        <v>3</v>
      </c>
      <c r="P8" s="17"/>
      <c r="Q8" s="17"/>
    </row>
    <row r="9" spans="2:21" x14ac:dyDescent="0.15">
      <c r="D9" s="23">
        <v>2.7256779999999998</v>
      </c>
      <c r="I9" s="19"/>
      <c r="J9" s="17"/>
      <c r="P9" s="17"/>
      <c r="Q9" s="17"/>
    </row>
    <row r="10" spans="2:21" x14ac:dyDescent="0.15">
      <c r="D10" s="23">
        <v>1.2737179999999999</v>
      </c>
      <c r="I10" s="19" t="s">
        <v>222</v>
      </c>
      <c r="J10" s="17"/>
      <c r="P10" s="17"/>
      <c r="Q10" s="17"/>
      <c r="T10" s="17"/>
      <c r="U10" s="17"/>
    </row>
    <row r="11" spans="2:21" x14ac:dyDescent="0.15">
      <c r="D11" s="23">
        <v>1.0901909999999999</v>
      </c>
      <c r="I11" s="19" t="s">
        <v>223</v>
      </c>
      <c r="J11" s="17">
        <v>9.7000000000000003E-3</v>
      </c>
      <c r="P11" s="17"/>
      <c r="Q11" s="17"/>
      <c r="T11" s="17"/>
      <c r="U11" s="17"/>
    </row>
    <row r="12" spans="2:21" x14ac:dyDescent="0.15">
      <c r="I12" s="19" t="s">
        <v>224</v>
      </c>
      <c r="J12" s="17" t="s">
        <v>20</v>
      </c>
      <c r="P12" s="17"/>
      <c r="Q12" s="17"/>
      <c r="T12" s="17"/>
      <c r="U12" s="17"/>
    </row>
    <row r="13" spans="2:21" x14ac:dyDescent="0.15">
      <c r="I13" s="19" t="s">
        <v>225</v>
      </c>
      <c r="J13" s="17" t="s">
        <v>113</v>
      </c>
      <c r="P13" s="17"/>
      <c r="Q13" s="17"/>
      <c r="T13" s="17"/>
      <c r="U13" s="17"/>
    </row>
    <row r="14" spans="2:21" x14ac:dyDescent="0.15">
      <c r="D14" s="21" t="s">
        <v>392</v>
      </c>
      <c r="I14" s="19" t="s">
        <v>226</v>
      </c>
      <c r="J14" s="17" t="s">
        <v>115</v>
      </c>
      <c r="P14" s="17"/>
      <c r="Q14" s="17"/>
      <c r="T14" s="17"/>
      <c r="U14" s="17"/>
    </row>
    <row r="15" spans="2:21" x14ac:dyDescent="0.15">
      <c r="D15" s="23">
        <v>1.4304859999999999</v>
      </c>
      <c r="I15" s="19" t="s">
        <v>227</v>
      </c>
      <c r="J15" s="17" t="s">
        <v>228</v>
      </c>
      <c r="P15" s="17"/>
      <c r="Q15" s="17"/>
      <c r="T15" s="17"/>
      <c r="U15" s="17"/>
    </row>
    <row r="16" spans="2:21" x14ac:dyDescent="0.15">
      <c r="D16" s="23">
        <v>1.8598140000000001</v>
      </c>
      <c r="I16" s="19"/>
      <c r="J16" s="17"/>
      <c r="P16" s="17"/>
      <c r="Q16" s="17"/>
      <c r="T16" s="17"/>
      <c r="U16" s="17"/>
    </row>
    <row r="17" spans="4:21" x14ac:dyDescent="0.15">
      <c r="D17" s="23">
        <v>0.87953300000000001</v>
      </c>
      <c r="I17" s="19" t="s">
        <v>229</v>
      </c>
      <c r="J17" s="17"/>
      <c r="P17" s="17"/>
      <c r="Q17" s="17"/>
      <c r="T17" s="17"/>
      <c r="U17" s="17"/>
    </row>
    <row r="18" spans="4:21" x14ac:dyDescent="0.15">
      <c r="D18" s="23">
        <v>0.46106200000000003</v>
      </c>
      <c r="I18" s="19" t="s">
        <v>230</v>
      </c>
      <c r="J18" s="17">
        <v>2.2730000000000001</v>
      </c>
      <c r="T18" s="17"/>
      <c r="U18" s="17"/>
    </row>
    <row r="19" spans="4:21" x14ac:dyDescent="0.15">
      <c r="D19" s="23">
        <v>1.1526240000000001</v>
      </c>
      <c r="I19" s="19" t="s">
        <v>231</v>
      </c>
      <c r="J19" s="17">
        <v>0.69989999999999997</v>
      </c>
      <c r="T19" s="17"/>
      <c r="U19" s="17"/>
    </row>
    <row r="20" spans="4:21" x14ac:dyDescent="0.15">
      <c r="D20" s="23">
        <v>0.160913</v>
      </c>
      <c r="I20" s="19" t="s">
        <v>232</v>
      </c>
      <c r="J20" s="17" t="s">
        <v>233</v>
      </c>
      <c r="O20" s="21"/>
      <c r="P20" s="21"/>
      <c r="Q20" s="21"/>
      <c r="R20" s="21"/>
      <c r="T20" s="17"/>
      <c r="U20" s="17"/>
    </row>
    <row r="21" spans="4:21" x14ac:dyDescent="0.15">
      <c r="D21" s="23">
        <v>0.23783399999999999</v>
      </c>
      <c r="I21" s="19" t="s">
        <v>234</v>
      </c>
      <c r="J21" s="17" t="s">
        <v>235</v>
      </c>
      <c r="P21" s="17"/>
      <c r="Q21" s="17"/>
      <c r="T21" s="17"/>
      <c r="U21" s="17"/>
    </row>
    <row r="22" spans="4:21" x14ac:dyDescent="0.15">
      <c r="D22" s="23">
        <v>0.21959500000000001</v>
      </c>
      <c r="I22" s="19" t="s">
        <v>236</v>
      </c>
      <c r="J22" s="17">
        <v>0.43990000000000001</v>
      </c>
      <c r="P22" s="17"/>
      <c r="Q22" s="17"/>
      <c r="T22" s="17"/>
      <c r="U22" s="17"/>
    </row>
    <row r="23" spans="4:21" x14ac:dyDescent="0.15">
      <c r="D23" s="23">
        <v>0</v>
      </c>
      <c r="I23" s="19"/>
      <c r="J23" s="17"/>
      <c r="P23" s="17"/>
      <c r="Q23" s="17"/>
      <c r="T23" s="17"/>
      <c r="U23" s="17"/>
    </row>
    <row r="24" spans="4:21" x14ac:dyDescent="0.15">
      <c r="D24" s="23">
        <v>0.59692699999999999</v>
      </c>
      <c r="I24" s="19" t="s">
        <v>237</v>
      </c>
      <c r="J24" s="17"/>
      <c r="P24" s="17"/>
      <c r="Q24" s="17"/>
      <c r="T24" s="17"/>
      <c r="U24" s="17"/>
    </row>
    <row r="25" spans="4:21" x14ac:dyDescent="0.15">
      <c r="I25" s="19" t="s">
        <v>238</v>
      </c>
      <c r="J25" s="17" t="s">
        <v>239</v>
      </c>
      <c r="P25" s="17"/>
      <c r="Q25" s="17"/>
      <c r="T25" s="17"/>
      <c r="U25" s="17"/>
    </row>
    <row r="26" spans="4:21" x14ac:dyDescent="0.15">
      <c r="I26" s="19" t="s">
        <v>223</v>
      </c>
      <c r="J26" s="17">
        <v>5.4300000000000001E-2</v>
      </c>
      <c r="P26" s="17"/>
      <c r="Q26" s="17"/>
      <c r="T26" s="17"/>
      <c r="U26" s="17"/>
    </row>
    <row r="27" spans="4:21" x14ac:dyDescent="0.15">
      <c r="I27" s="19" t="s">
        <v>224</v>
      </c>
      <c r="J27" s="17" t="s">
        <v>130</v>
      </c>
      <c r="P27" s="17"/>
      <c r="Q27" s="17"/>
      <c r="T27" s="17"/>
      <c r="U27" s="17"/>
    </row>
    <row r="28" spans="4:21" x14ac:dyDescent="0.15">
      <c r="I28" s="19" t="s">
        <v>225</v>
      </c>
      <c r="J28" s="17" t="s">
        <v>131</v>
      </c>
      <c r="P28" s="17"/>
      <c r="Q28" s="17"/>
      <c r="T28" s="17"/>
      <c r="U28" s="17"/>
    </row>
    <row r="29" spans="4:21" x14ac:dyDescent="0.15">
      <c r="P29" s="17"/>
      <c r="Q29" s="17"/>
      <c r="T29" s="17"/>
      <c r="U29" s="17"/>
    </row>
    <row r="30" spans="4:21" x14ac:dyDescent="0.15">
      <c r="P30" s="17"/>
      <c r="Q30" s="17"/>
      <c r="T30" s="17"/>
      <c r="U30" s="17"/>
    </row>
    <row r="31" spans="4:21" x14ac:dyDescent="0.15">
      <c r="T31" s="17"/>
      <c r="U31" s="17"/>
    </row>
    <row r="32" spans="4:21" x14ac:dyDescent="0.15">
      <c r="T32" s="17"/>
      <c r="U32" s="17"/>
    </row>
    <row r="33" spans="20:21" x14ac:dyDescent="0.15">
      <c r="T33" s="17"/>
      <c r="U33" s="17"/>
    </row>
    <row r="34" spans="20:21" x14ac:dyDescent="0.15">
      <c r="T34" s="17"/>
      <c r="U34" s="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2:K29"/>
  <sheetViews>
    <sheetView workbookViewId="0">
      <selection activeCell="Y43" sqref="Y43"/>
    </sheetView>
  </sheetViews>
  <sheetFormatPr baseColWidth="10" defaultColWidth="8.83203125" defaultRowHeight="13" x14ac:dyDescent="0.15"/>
  <cols>
    <col min="4" max="4" width="11" customWidth="1"/>
    <col min="10" max="10" width="20.5" customWidth="1"/>
  </cols>
  <sheetData>
    <row r="2" spans="3:11" x14ac:dyDescent="0.15">
      <c r="E2" s="56" t="s">
        <v>59</v>
      </c>
    </row>
    <row r="3" spans="3:11" x14ac:dyDescent="0.15">
      <c r="J3" s="24" t="s">
        <v>240</v>
      </c>
    </row>
    <row r="4" spans="3:11" x14ac:dyDescent="0.15">
      <c r="C4" s="24"/>
      <c r="D4" s="24"/>
      <c r="F4" s="24"/>
    </row>
    <row r="5" spans="3:11" x14ac:dyDescent="0.15">
      <c r="C5" s="24"/>
      <c r="D5" s="24" t="s">
        <v>57</v>
      </c>
      <c r="E5" s="24" t="s">
        <v>58</v>
      </c>
      <c r="F5" s="24"/>
      <c r="J5" s="19" t="s">
        <v>218</v>
      </c>
      <c r="K5" s="17" t="s">
        <v>241</v>
      </c>
    </row>
    <row r="6" spans="3:11" x14ac:dyDescent="0.15">
      <c r="C6" s="21"/>
      <c r="D6" s="21"/>
      <c r="E6" s="21"/>
      <c r="F6" s="21"/>
      <c r="J6" s="19"/>
      <c r="K6" s="17"/>
    </row>
    <row r="7" spans="3:11" x14ac:dyDescent="0.15">
      <c r="E7" s="21" t="s">
        <v>3</v>
      </c>
      <c r="J7" s="19" t="s">
        <v>220</v>
      </c>
      <c r="K7" s="17" t="s">
        <v>32</v>
      </c>
    </row>
    <row r="8" spans="3:11" x14ac:dyDescent="0.15">
      <c r="C8" s="22" t="s">
        <v>401</v>
      </c>
      <c r="E8" s="17">
        <v>6.2539829999999998</v>
      </c>
      <c r="J8" s="19" t="s">
        <v>105</v>
      </c>
      <c r="K8" s="17" t="s">
        <v>105</v>
      </c>
    </row>
    <row r="9" spans="3:11" x14ac:dyDescent="0.15">
      <c r="E9" s="17">
        <v>5.7509629999999996</v>
      </c>
      <c r="J9" s="19" t="s">
        <v>221</v>
      </c>
      <c r="K9" s="17" t="s">
        <v>3</v>
      </c>
    </row>
    <row r="10" spans="3:11" x14ac:dyDescent="0.15">
      <c r="E10" s="17">
        <v>0.19327800000000001</v>
      </c>
      <c r="J10" s="19"/>
      <c r="K10" s="17"/>
    </row>
    <row r="11" spans="3:11" x14ac:dyDescent="0.15">
      <c r="E11" s="17">
        <v>0.93491199999999997</v>
      </c>
      <c r="J11" s="19" t="s">
        <v>222</v>
      </c>
      <c r="K11" s="17"/>
    </row>
    <row r="12" spans="3:11" x14ac:dyDescent="0.15">
      <c r="E12" s="23"/>
      <c r="J12" s="19" t="s">
        <v>223</v>
      </c>
      <c r="K12" s="17">
        <v>4.7300000000000002E-2</v>
      </c>
    </row>
    <row r="13" spans="3:11" x14ac:dyDescent="0.15">
      <c r="J13" s="19" t="s">
        <v>224</v>
      </c>
      <c r="K13" s="17" t="s">
        <v>17</v>
      </c>
    </row>
    <row r="14" spans="3:11" x14ac:dyDescent="0.15">
      <c r="J14" s="19" t="s">
        <v>225</v>
      </c>
      <c r="K14" s="17" t="s">
        <v>113</v>
      </c>
    </row>
    <row r="15" spans="3:11" x14ac:dyDescent="0.15">
      <c r="E15" s="21" t="s">
        <v>392</v>
      </c>
      <c r="J15" s="19" t="s">
        <v>226</v>
      </c>
      <c r="K15" s="17" t="s">
        <v>115</v>
      </c>
    </row>
    <row r="16" spans="3:11" x14ac:dyDescent="0.15">
      <c r="E16" s="17">
        <v>0.26918999999999998</v>
      </c>
      <c r="J16" s="19" t="s">
        <v>227</v>
      </c>
      <c r="K16" s="17" t="s">
        <v>242</v>
      </c>
    </row>
    <row r="17" spans="5:11" x14ac:dyDescent="0.15">
      <c r="E17" s="17">
        <v>1.8810340000000001</v>
      </c>
      <c r="J17" s="19"/>
      <c r="K17" s="17"/>
    </row>
    <row r="18" spans="5:11" x14ac:dyDescent="0.15">
      <c r="E18" s="17">
        <v>1.885777</v>
      </c>
      <c r="J18" s="19" t="s">
        <v>229</v>
      </c>
      <c r="K18" s="17"/>
    </row>
    <row r="19" spans="5:11" x14ac:dyDescent="0.15">
      <c r="E19" s="17">
        <v>0.26363399999999998</v>
      </c>
      <c r="J19" s="19" t="s">
        <v>230</v>
      </c>
      <c r="K19" s="17">
        <v>3.2829999999999999</v>
      </c>
    </row>
    <row r="20" spans="5:11" x14ac:dyDescent="0.15">
      <c r="E20" s="17">
        <v>3.2378909999999999</v>
      </c>
      <c r="J20" s="19" t="s">
        <v>231</v>
      </c>
      <c r="K20" s="17">
        <v>0.87429999999999997</v>
      </c>
    </row>
    <row r="21" spans="5:11" x14ac:dyDescent="0.15">
      <c r="E21" s="17">
        <v>0.237622</v>
      </c>
      <c r="J21" s="19" t="s">
        <v>232</v>
      </c>
      <c r="K21" s="17" t="s">
        <v>243</v>
      </c>
    </row>
    <row r="22" spans="5:11" x14ac:dyDescent="0.15">
      <c r="E22" s="17">
        <v>6.3594999999999999E-2</v>
      </c>
      <c r="J22" s="19" t="s">
        <v>234</v>
      </c>
      <c r="K22" s="17" t="s">
        <v>244</v>
      </c>
    </row>
    <row r="23" spans="5:11" x14ac:dyDescent="0.15">
      <c r="E23" s="17">
        <v>0.12496699999999999</v>
      </c>
      <c r="J23" s="19" t="s">
        <v>236</v>
      </c>
      <c r="K23" s="17">
        <v>0.2893</v>
      </c>
    </row>
    <row r="24" spans="5:11" x14ac:dyDescent="0.15">
      <c r="E24" s="17">
        <v>0</v>
      </c>
      <c r="J24" s="19"/>
      <c r="K24" s="17"/>
    </row>
    <row r="25" spans="5:11" x14ac:dyDescent="0.15">
      <c r="E25" s="17">
        <v>0.77888400000000002</v>
      </c>
      <c r="J25" s="19" t="s">
        <v>237</v>
      </c>
      <c r="K25" s="17"/>
    </row>
    <row r="26" spans="5:11" x14ac:dyDescent="0.15">
      <c r="J26" s="19" t="s">
        <v>238</v>
      </c>
      <c r="K26" s="17" t="s">
        <v>245</v>
      </c>
    </row>
    <row r="27" spans="5:11" x14ac:dyDescent="0.15">
      <c r="J27" s="19" t="s">
        <v>223</v>
      </c>
      <c r="K27" s="17">
        <v>1.15E-2</v>
      </c>
    </row>
    <row r="28" spans="5:11" x14ac:dyDescent="0.15">
      <c r="J28" s="19" t="s">
        <v>224</v>
      </c>
      <c r="K28" s="17" t="s">
        <v>17</v>
      </c>
    </row>
    <row r="29" spans="5:11" x14ac:dyDescent="0.15">
      <c r="J29" s="19" t="s">
        <v>225</v>
      </c>
      <c r="K29" s="17" t="s">
        <v>113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E31"/>
  <sheetViews>
    <sheetView workbookViewId="0">
      <selection activeCell="C3" sqref="C3"/>
    </sheetView>
  </sheetViews>
  <sheetFormatPr baseColWidth="10" defaultColWidth="8.83203125" defaultRowHeight="13" x14ac:dyDescent="0.15"/>
  <cols>
    <col min="2" max="2" width="11.33203125" customWidth="1"/>
  </cols>
  <sheetData>
    <row r="3" spans="2:5" x14ac:dyDescent="0.15">
      <c r="C3" s="56" t="s">
        <v>62</v>
      </c>
    </row>
    <row r="4" spans="2:5" x14ac:dyDescent="0.15">
      <c r="B4" s="24"/>
      <c r="D4" s="24"/>
    </row>
    <row r="5" spans="2:5" x14ac:dyDescent="0.15">
      <c r="B5" s="24" t="s">
        <v>57</v>
      </c>
      <c r="C5" s="24" t="s">
        <v>58</v>
      </c>
      <c r="D5" s="24"/>
    </row>
    <row r="6" spans="2:5" x14ac:dyDescent="0.15">
      <c r="B6" s="21"/>
      <c r="C6" s="21"/>
      <c r="D6" s="21"/>
    </row>
    <row r="7" spans="2:5" x14ac:dyDescent="0.15">
      <c r="C7" s="21" t="s">
        <v>392</v>
      </c>
    </row>
    <row r="8" spans="2:5" x14ac:dyDescent="0.15">
      <c r="C8" s="21" t="s">
        <v>70</v>
      </c>
      <c r="D8" s="21" t="s">
        <v>63</v>
      </c>
      <c r="E8" s="21"/>
    </row>
    <row r="9" spans="2:5" x14ac:dyDescent="0.15">
      <c r="C9" s="17">
        <v>1.4304859999999999</v>
      </c>
      <c r="D9" s="17">
        <v>108</v>
      </c>
    </row>
    <row r="10" spans="2:5" x14ac:dyDescent="0.15">
      <c r="C10" s="17">
        <v>1.8598140000000001</v>
      </c>
      <c r="D10" s="17">
        <v>110</v>
      </c>
    </row>
    <row r="11" spans="2:5" x14ac:dyDescent="0.15">
      <c r="C11" s="17">
        <v>0.87953300000000001</v>
      </c>
      <c r="D11" s="17">
        <v>159</v>
      </c>
    </row>
    <row r="12" spans="2:5" x14ac:dyDescent="0.15">
      <c r="C12" s="17">
        <v>0.46106200000000003</v>
      </c>
      <c r="D12" s="17">
        <v>184</v>
      </c>
    </row>
    <row r="13" spans="2:5" x14ac:dyDescent="0.15">
      <c r="C13" s="17">
        <v>1.1526240000000001</v>
      </c>
      <c r="D13" s="17">
        <v>204</v>
      </c>
    </row>
    <row r="14" spans="2:5" x14ac:dyDescent="0.15">
      <c r="C14" s="17">
        <v>0.160913</v>
      </c>
      <c r="D14" s="17">
        <v>238</v>
      </c>
    </row>
    <row r="15" spans="2:5" x14ac:dyDescent="0.15">
      <c r="C15" s="17">
        <v>0.23783399999999999</v>
      </c>
      <c r="D15" s="17">
        <v>298</v>
      </c>
    </row>
    <row r="16" spans="2:5" x14ac:dyDescent="0.15">
      <c r="C16" s="17">
        <v>0.21959500000000001</v>
      </c>
      <c r="D16" s="17">
        <v>339</v>
      </c>
    </row>
    <row r="17" spans="2:5" x14ac:dyDescent="0.15">
      <c r="C17" s="17">
        <v>0</v>
      </c>
      <c r="D17" s="17">
        <v>577</v>
      </c>
    </row>
    <row r="18" spans="2:5" x14ac:dyDescent="0.15">
      <c r="C18" s="17">
        <v>0.59692699999999999</v>
      </c>
      <c r="D18" s="17">
        <v>600</v>
      </c>
    </row>
    <row r="20" spans="2:5" x14ac:dyDescent="0.15">
      <c r="C20" s="21" t="s">
        <v>392</v>
      </c>
    </row>
    <row r="21" spans="2:5" x14ac:dyDescent="0.15">
      <c r="B21" s="21"/>
      <c r="C21" s="21" t="s">
        <v>60</v>
      </c>
      <c r="D21" s="21" t="s">
        <v>63</v>
      </c>
      <c r="E21" s="21"/>
    </row>
    <row r="22" spans="2:5" x14ac:dyDescent="0.15">
      <c r="C22" s="17">
        <v>0.26918999999999998</v>
      </c>
      <c r="D22" s="17">
        <v>108</v>
      </c>
    </row>
    <row r="23" spans="2:5" x14ac:dyDescent="0.15">
      <c r="C23" s="17">
        <v>1.8810340000000001</v>
      </c>
      <c r="D23" s="17">
        <v>110</v>
      </c>
    </row>
    <row r="24" spans="2:5" x14ac:dyDescent="0.15">
      <c r="C24" s="17">
        <v>1.885777</v>
      </c>
      <c r="D24" s="17">
        <v>159</v>
      </c>
    </row>
    <row r="25" spans="2:5" x14ac:dyDescent="0.15">
      <c r="C25" s="17">
        <v>0.26363399999999998</v>
      </c>
      <c r="D25" s="17">
        <v>184</v>
      </c>
    </row>
    <row r="26" spans="2:5" x14ac:dyDescent="0.15">
      <c r="C26" s="17">
        <v>3.2378909999999999</v>
      </c>
      <c r="D26" s="17">
        <v>204</v>
      </c>
    </row>
    <row r="27" spans="2:5" x14ac:dyDescent="0.15">
      <c r="C27" s="17">
        <v>0.237622</v>
      </c>
      <c r="D27" s="17">
        <v>238</v>
      </c>
    </row>
    <row r="28" spans="2:5" x14ac:dyDescent="0.15">
      <c r="C28" s="17">
        <v>6.3594999999999999E-2</v>
      </c>
      <c r="D28" s="17">
        <v>298</v>
      </c>
    </row>
    <row r="29" spans="2:5" x14ac:dyDescent="0.15">
      <c r="C29" s="17">
        <v>0.12496699999999999</v>
      </c>
      <c r="D29" s="17">
        <v>339</v>
      </c>
    </row>
    <row r="30" spans="2:5" x14ac:dyDescent="0.15">
      <c r="C30" s="17">
        <v>0</v>
      </c>
      <c r="D30" s="17">
        <v>577</v>
      </c>
    </row>
    <row r="31" spans="2:5" x14ac:dyDescent="0.15">
      <c r="C31" s="17">
        <v>0.77888400000000002</v>
      </c>
      <c r="D31" s="17">
        <v>600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1:U29"/>
  <sheetViews>
    <sheetView workbookViewId="0">
      <selection activeCell="D1" sqref="D1"/>
    </sheetView>
  </sheetViews>
  <sheetFormatPr baseColWidth="10" defaultColWidth="8.83203125" defaultRowHeight="13" x14ac:dyDescent="0.15"/>
  <cols>
    <col min="7" max="7" width="21.83203125" customWidth="1"/>
    <col min="20" max="20" width="22.1640625" customWidth="1"/>
  </cols>
  <sheetData>
    <row r="1" spans="4:21" x14ac:dyDescent="0.15">
      <c r="D1" s="55" t="s">
        <v>402</v>
      </c>
    </row>
    <row r="2" spans="4:21" x14ac:dyDescent="0.15">
      <c r="T2" s="22" t="s">
        <v>240</v>
      </c>
    </row>
    <row r="3" spans="4:21" x14ac:dyDescent="0.15">
      <c r="D3" t="s">
        <v>47</v>
      </c>
      <c r="G3" s="22" t="s">
        <v>240</v>
      </c>
      <c r="P3" t="s">
        <v>46</v>
      </c>
    </row>
    <row r="4" spans="4:21" x14ac:dyDescent="0.15">
      <c r="T4" s="19" t="s">
        <v>218</v>
      </c>
      <c r="U4" s="17" t="s">
        <v>246</v>
      </c>
    </row>
    <row r="5" spans="4:21" x14ac:dyDescent="0.15">
      <c r="D5" s="20" t="s">
        <v>45</v>
      </c>
      <c r="E5" s="18" t="s">
        <v>32</v>
      </c>
      <c r="F5" s="20"/>
      <c r="G5" s="19" t="s">
        <v>218</v>
      </c>
      <c r="H5" s="17" t="s">
        <v>251</v>
      </c>
      <c r="K5" s="20"/>
      <c r="L5" s="18"/>
      <c r="P5" s="20" t="s">
        <v>45</v>
      </c>
      <c r="Q5" s="18" t="s">
        <v>32</v>
      </c>
      <c r="T5" s="19"/>
      <c r="U5" s="17"/>
    </row>
    <row r="6" spans="4:21" x14ac:dyDescent="0.15">
      <c r="D6" s="17">
        <v>17.27</v>
      </c>
      <c r="E6" s="17">
        <v>46.67</v>
      </c>
      <c r="F6" s="17"/>
      <c r="G6" s="19"/>
      <c r="H6" s="17"/>
      <c r="K6" s="17"/>
      <c r="L6" s="17"/>
      <c r="P6" s="17">
        <v>82.73</v>
      </c>
      <c r="Q6" s="17">
        <v>53.33</v>
      </c>
      <c r="T6" s="19" t="s">
        <v>220</v>
      </c>
      <c r="U6" s="17" t="s">
        <v>32</v>
      </c>
    </row>
    <row r="7" spans="4:21" x14ac:dyDescent="0.15">
      <c r="D7" s="17">
        <v>16.07</v>
      </c>
      <c r="E7" s="17">
        <v>46.43</v>
      </c>
      <c r="F7" s="17"/>
      <c r="G7" s="19" t="s">
        <v>220</v>
      </c>
      <c r="H7" s="17" t="s">
        <v>32</v>
      </c>
      <c r="K7" s="17"/>
      <c r="L7" s="17"/>
      <c r="P7" s="17">
        <v>83.93</v>
      </c>
      <c r="Q7" s="17">
        <v>53.57</v>
      </c>
      <c r="T7" s="19" t="s">
        <v>105</v>
      </c>
      <c r="U7" s="17" t="s">
        <v>105</v>
      </c>
    </row>
    <row r="8" spans="4:21" x14ac:dyDescent="0.15">
      <c r="D8" s="17">
        <v>8</v>
      </c>
      <c r="E8" s="17">
        <v>44.19</v>
      </c>
      <c r="F8" s="17"/>
      <c r="G8" s="19" t="s">
        <v>105</v>
      </c>
      <c r="H8" s="17" t="s">
        <v>105</v>
      </c>
      <c r="K8" s="17"/>
      <c r="L8" s="17"/>
      <c r="P8" s="17">
        <v>92</v>
      </c>
      <c r="Q8" s="17">
        <v>55.81</v>
      </c>
      <c r="T8" s="19" t="s">
        <v>221</v>
      </c>
      <c r="U8" s="17" t="s">
        <v>3</v>
      </c>
    </row>
    <row r="9" spans="4:21" x14ac:dyDescent="0.15">
      <c r="D9" s="17">
        <v>15.42</v>
      </c>
      <c r="E9" s="17">
        <v>18.420000000000002</v>
      </c>
      <c r="F9" s="17"/>
      <c r="G9" s="19" t="s">
        <v>221</v>
      </c>
      <c r="H9" s="17" t="s">
        <v>3</v>
      </c>
      <c r="K9" s="17"/>
      <c r="L9" s="17"/>
      <c r="P9" s="17">
        <v>84.58</v>
      </c>
      <c r="Q9" s="17">
        <v>81.58</v>
      </c>
      <c r="T9" s="19"/>
      <c r="U9" s="17"/>
    </row>
    <row r="10" spans="4:21" x14ac:dyDescent="0.15">
      <c r="D10" s="17">
        <v>23.58</v>
      </c>
      <c r="E10" s="17">
        <v>25.99</v>
      </c>
      <c r="F10" s="17"/>
      <c r="G10" s="19"/>
      <c r="H10" s="17"/>
      <c r="K10" s="17"/>
      <c r="L10" s="17"/>
      <c r="P10" s="17">
        <v>76.42</v>
      </c>
      <c r="Q10" s="17">
        <v>74.010000000000005</v>
      </c>
      <c r="T10" s="19" t="s">
        <v>222</v>
      </c>
      <c r="U10" s="17"/>
    </row>
    <row r="11" spans="4:21" x14ac:dyDescent="0.15">
      <c r="D11" s="17"/>
      <c r="E11" s="17">
        <v>28.57</v>
      </c>
      <c r="F11" s="17"/>
      <c r="G11" s="19" t="s">
        <v>222</v>
      </c>
      <c r="H11" s="17"/>
      <c r="K11" s="17"/>
      <c r="L11" s="17"/>
      <c r="P11" s="17"/>
      <c r="Q11" s="17">
        <v>71.430000000000007</v>
      </c>
      <c r="T11" s="19" t="s">
        <v>223</v>
      </c>
      <c r="U11" s="17">
        <v>6.0000000000000001E-3</v>
      </c>
    </row>
    <row r="12" spans="4:21" x14ac:dyDescent="0.15">
      <c r="D12" s="17"/>
      <c r="E12" s="17">
        <v>27.35</v>
      </c>
      <c r="F12" s="17"/>
      <c r="G12" s="19" t="s">
        <v>223</v>
      </c>
      <c r="H12" s="17">
        <v>6.0000000000000001E-3</v>
      </c>
      <c r="K12" s="17"/>
      <c r="L12" s="17"/>
      <c r="P12" s="17"/>
      <c r="Q12" s="17">
        <v>72.650000000000006</v>
      </c>
      <c r="T12" s="19" t="s">
        <v>224</v>
      </c>
      <c r="U12" s="17" t="s">
        <v>20</v>
      </c>
    </row>
    <row r="13" spans="4:21" x14ac:dyDescent="0.15">
      <c r="D13" s="17"/>
      <c r="E13" s="17">
        <v>32.69</v>
      </c>
      <c r="F13" s="17"/>
      <c r="G13" s="19" t="s">
        <v>224</v>
      </c>
      <c r="H13" s="17" t="s">
        <v>20</v>
      </c>
      <c r="K13" s="17"/>
      <c r="L13" s="17"/>
      <c r="P13" s="17"/>
      <c r="Q13" s="17">
        <v>67.31</v>
      </c>
      <c r="T13" s="19" t="s">
        <v>225</v>
      </c>
      <c r="U13" s="17" t="s">
        <v>113</v>
      </c>
    </row>
    <row r="14" spans="4:21" x14ac:dyDescent="0.15">
      <c r="G14" s="19" t="s">
        <v>225</v>
      </c>
      <c r="H14" s="17" t="s">
        <v>113</v>
      </c>
      <c r="T14" s="19" t="s">
        <v>226</v>
      </c>
      <c r="U14" s="17" t="s">
        <v>115</v>
      </c>
    </row>
    <row r="15" spans="4:21" x14ac:dyDescent="0.15">
      <c r="G15" s="19" t="s">
        <v>226</v>
      </c>
      <c r="H15" s="17" t="s">
        <v>115</v>
      </c>
      <c r="T15" s="19" t="s">
        <v>227</v>
      </c>
      <c r="U15" s="17" t="s">
        <v>247</v>
      </c>
    </row>
    <row r="16" spans="4:21" x14ac:dyDescent="0.15">
      <c r="G16" s="19" t="s">
        <v>227</v>
      </c>
      <c r="H16" s="17" t="s">
        <v>247</v>
      </c>
      <c r="T16" s="19"/>
      <c r="U16" s="17"/>
    </row>
    <row r="17" spans="7:21" x14ac:dyDescent="0.15">
      <c r="G17" s="19"/>
      <c r="H17" s="17"/>
      <c r="T17" s="19" t="s">
        <v>229</v>
      </c>
      <c r="U17" s="17"/>
    </row>
    <row r="18" spans="7:21" x14ac:dyDescent="0.15">
      <c r="G18" s="19" t="s">
        <v>229</v>
      </c>
      <c r="H18" s="17"/>
      <c r="T18" s="19" t="s">
        <v>230</v>
      </c>
      <c r="U18" s="17">
        <v>83.93</v>
      </c>
    </row>
    <row r="19" spans="7:21" x14ac:dyDescent="0.15">
      <c r="G19" s="19" t="s">
        <v>230</v>
      </c>
      <c r="H19" s="17">
        <v>16.07</v>
      </c>
      <c r="T19" s="19" t="s">
        <v>231</v>
      </c>
      <c r="U19" s="17">
        <v>66.209999999999994</v>
      </c>
    </row>
    <row r="20" spans="7:21" x14ac:dyDescent="0.15">
      <c r="G20" s="19" t="s">
        <v>231</v>
      </c>
      <c r="H20" s="17">
        <v>33.79</v>
      </c>
      <c r="T20" s="19" t="s">
        <v>232</v>
      </c>
      <c r="U20" s="17" t="s">
        <v>248</v>
      </c>
    </row>
    <row r="21" spans="7:21" x14ac:dyDescent="0.15">
      <c r="G21" s="19" t="s">
        <v>232</v>
      </c>
      <c r="H21" s="17" t="s">
        <v>252</v>
      </c>
      <c r="T21" s="19" t="s">
        <v>234</v>
      </c>
      <c r="U21" s="17" t="s">
        <v>249</v>
      </c>
    </row>
    <row r="22" spans="7:21" x14ac:dyDescent="0.15">
      <c r="G22" s="19" t="s">
        <v>234</v>
      </c>
      <c r="H22" s="17" t="s">
        <v>253</v>
      </c>
      <c r="T22" s="19" t="s">
        <v>236</v>
      </c>
      <c r="U22" s="17">
        <v>0.5111</v>
      </c>
    </row>
    <row r="23" spans="7:21" x14ac:dyDescent="0.15">
      <c r="G23" s="19" t="s">
        <v>236</v>
      </c>
      <c r="H23" s="17">
        <v>0.5111</v>
      </c>
      <c r="T23" s="19"/>
      <c r="U23" s="17"/>
    </row>
    <row r="24" spans="7:21" x14ac:dyDescent="0.15">
      <c r="G24" s="19"/>
      <c r="H24" s="17"/>
      <c r="T24" s="19" t="s">
        <v>237</v>
      </c>
      <c r="U24" s="17"/>
    </row>
    <row r="25" spans="7:21" x14ac:dyDescent="0.15">
      <c r="G25" s="19" t="s">
        <v>237</v>
      </c>
      <c r="H25" s="17"/>
      <c r="T25" s="19" t="s">
        <v>238</v>
      </c>
      <c r="U25" s="17" t="s">
        <v>250</v>
      </c>
    </row>
    <row r="26" spans="7:21" x14ac:dyDescent="0.15">
      <c r="G26" s="19" t="s">
        <v>238</v>
      </c>
      <c r="H26" s="17" t="s">
        <v>250</v>
      </c>
      <c r="T26" s="19" t="s">
        <v>223</v>
      </c>
      <c r="U26" s="17">
        <v>0.22289999999999999</v>
      </c>
    </row>
    <row r="27" spans="7:21" x14ac:dyDescent="0.15">
      <c r="G27" s="19" t="s">
        <v>223</v>
      </c>
      <c r="H27" s="17">
        <v>0.22289999999999999</v>
      </c>
      <c r="T27" s="19" t="s">
        <v>224</v>
      </c>
      <c r="U27" s="17" t="s">
        <v>130</v>
      </c>
    </row>
    <row r="28" spans="7:21" x14ac:dyDescent="0.15">
      <c r="G28" s="19" t="s">
        <v>224</v>
      </c>
      <c r="H28" s="17" t="s">
        <v>130</v>
      </c>
      <c r="T28" s="19" t="s">
        <v>225</v>
      </c>
      <c r="U28" s="17" t="s">
        <v>131</v>
      </c>
    </row>
    <row r="29" spans="7:21" x14ac:dyDescent="0.15">
      <c r="G29" s="19" t="s">
        <v>225</v>
      </c>
      <c r="H29" s="17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Fig.1A</vt:lpstr>
      <vt:lpstr>Fig. 1B</vt:lpstr>
      <vt:lpstr>Fig.1C</vt:lpstr>
      <vt:lpstr>Fig.1 D</vt:lpstr>
      <vt:lpstr>Fig.1E</vt:lpstr>
      <vt:lpstr>Fig. 2C</vt:lpstr>
      <vt:lpstr>Fig. 2D</vt:lpstr>
      <vt:lpstr>Fig. 2E</vt:lpstr>
      <vt:lpstr>Fig 3C3</vt:lpstr>
      <vt:lpstr>Fig. 5B</vt:lpstr>
      <vt:lpstr>Fig. 6A</vt:lpstr>
      <vt:lpstr>Fig. 6C</vt:lpstr>
      <vt:lpstr>Fig. 6D</vt:lpstr>
      <vt:lpstr>Fig. 6E</vt:lpstr>
      <vt:lpstr>Fig. 6F</vt:lpstr>
      <vt:lpstr>Fig. 6G</vt:lpstr>
      <vt:lpstr>Fig. 7B</vt:lpstr>
      <vt:lpstr>Sheet1</vt:lpstr>
      <vt:lpstr>Fig. S1B</vt:lpstr>
      <vt:lpstr>Fig S1C</vt:lpstr>
      <vt:lpstr>Fig. S1D</vt:lpstr>
      <vt:lpstr>Fig. S2</vt:lpstr>
      <vt:lpstr>Fig S3A</vt:lpstr>
      <vt:lpstr>Fig S3B</vt:lpstr>
      <vt:lpstr>Fig S3C</vt:lpstr>
      <vt:lpstr>Fig. S5</vt:lpstr>
      <vt:lpstr>Fig. S8C</vt:lpstr>
      <vt:lpstr>Fig. S8D</vt:lpstr>
      <vt:lpstr>Fig. S8E</vt:lpstr>
      <vt:lpstr>Fig. S8F</vt:lpstr>
      <vt:lpstr>Fig. S10B</vt:lpstr>
      <vt:lpstr>Fig. S12B</vt:lpstr>
      <vt:lpstr>Fig. S12C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Arvan, Peter</cp:lastModifiedBy>
  <dcterms:created xsi:type="dcterms:W3CDTF">2024-09-21T21:29:15Z</dcterms:created>
  <dcterms:modified xsi:type="dcterms:W3CDTF">2025-10-08T14:32:29Z</dcterms:modified>
</cp:coreProperties>
</file>