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pers in progress\GLP-1RA&amp;DPP-4I_Rodent&amp;Pharmacoepi\0 Submission\JCI\R2\"/>
    </mc:Choice>
  </mc:AlternateContent>
  <xr:revisionPtr revIDLastSave="0" documentId="13_ncr:1_{BA12086E-C22F-4CD4-A585-C6FC2F183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S1" sheetId="20" r:id="rId1"/>
    <sheet name="Table S2" sheetId="21" r:id="rId2"/>
    <sheet name="Table S3" sheetId="12" r:id="rId3"/>
    <sheet name="Fig 2" sheetId="30" r:id="rId4"/>
    <sheet name="Fig S2" sheetId="28" r:id="rId5"/>
    <sheet name="Fig 3A, S3, S4" sheetId="31" r:id="rId6"/>
    <sheet name="Fig S5" sheetId="32" r:id="rId7"/>
    <sheet name="Fig 3C" sheetId="34" r:id="rId8"/>
    <sheet name="Fig 3B" sheetId="36" r:id="rId9"/>
    <sheet name="Fig 3D" sheetId="35" r:id="rId10"/>
    <sheet name="Fig 4A, S6A, S6B" sheetId="37" r:id="rId11"/>
    <sheet name="Fig 4B, S6C, S6D" sheetId="3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28" l="1"/>
  <c r="D57" i="28"/>
  <c r="C57" i="28"/>
  <c r="D56" i="28"/>
  <c r="C56" i="28"/>
  <c r="D55" i="28"/>
  <c r="C55" i="28"/>
  <c r="D54" i="28"/>
  <c r="C54" i="28"/>
  <c r="C52" i="28"/>
  <c r="D51" i="28"/>
  <c r="C51" i="28"/>
  <c r="D50" i="28"/>
  <c r="C50" i="28"/>
  <c r="D49" i="28"/>
  <c r="C49" i="28"/>
  <c r="D48" i="28"/>
  <c r="C48" i="28"/>
  <c r="C46" i="28"/>
  <c r="D45" i="28"/>
  <c r="C45" i="28"/>
  <c r="D44" i="28"/>
  <c r="C44" i="28"/>
  <c r="D43" i="28"/>
  <c r="C43" i="28"/>
  <c r="D42" i="28"/>
  <c r="C42" i="28"/>
  <c r="D38" i="28"/>
  <c r="C38" i="28"/>
  <c r="D37" i="28"/>
  <c r="C37" i="28"/>
  <c r="D36" i="28"/>
  <c r="C36" i="28"/>
  <c r="D35" i="28"/>
  <c r="C35" i="28"/>
  <c r="C33" i="28"/>
  <c r="D32" i="28"/>
  <c r="C32" i="28"/>
  <c r="D31" i="28"/>
  <c r="C31" i="28"/>
  <c r="D30" i="28"/>
  <c r="C30" i="28"/>
  <c r="D29" i="28"/>
  <c r="C29" i="28"/>
  <c r="C27" i="28"/>
  <c r="D26" i="28"/>
  <c r="C26" i="28"/>
  <c r="D25" i="28"/>
  <c r="C25" i="28"/>
  <c r="D24" i="28"/>
  <c r="C24" i="28"/>
  <c r="D23" i="28"/>
  <c r="C23" i="28"/>
  <c r="C20" i="28"/>
  <c r="D19" i="28"/>
  <c r="C19" i="28"/>
  <c r="D18" i="28"/>
  <c r="C18" i="28"/>
  <c r="D17" i="28"/>
  <c r="C17" i="28"/>
  <c r="D16" i="28"/>
  <c r="C16" i="28"/>
  <c r="C14" i="28"/>
  <c r="D13" i="28"/>
  <c r="C13" i="28"/>
  <c r="D12" i="28"/>
  <c r="C12" i="28"/>
  <c r="D11" i="28"/>
  <c r="C11" i="28"/>
  <c r="D10" i="28"/>
  <c r="C10" i="28"/>
  <c r="C7" i="28"/>
  <c r="D6" i="28"/>
  <c r="C6" i="28"/>
  <c r="D5" i="28"/>
  <c r="C5" i="28"/>
  <c r="D4" i="28"/>
  <c r="C4" i="28"/>
  <c r="D3" i="28"/>
  <c r="C3" i="28"/>
  <c r="D50" i="20" l="1"/>
  <c r="H50" i="20"/>
  <c r="L50" i="20"/>
  <c r="D50" i="12"/>
  <c r="H50" i="12"/>
  <c r="L50" i="12"/>
  <c r="D50" i="21"/>
  <c r="H50" i="21"/>
  <c r="L50" i="21"/>
  <c r="D41" i="21" l="1"/>
  <c r="H41" i="21"/>
  <c r="L41" i="21"/>
  <c r="D130" i="21"/>
  <c r="H130" i="21"/>
  <c r="L130" i="21"/>
  <c r="D131" i="21"/>
  <c r="H131" i="21"/>
  <c r="L131" i="21"/>
  <c r="D132" i="21"/>
  <c r="H132" i="21"/>
  <c r="L132" i="21"/>
  <c r="D133" i="21"/>
  <c r="H133" i="21"/>
  <c r="L133" i="21"/>
  <c r="D130" i="20"/>
  <c r="H130" i="20"/>
  <c r="L130" i="20"/>
  <c r="D131" i="20"/>
  <c r="H131" i="20"/>
  <c r="L131" i="20"/>
  <c r="D132" i="20"/>
  <c r="H132" i="20"/>
  <c r="L132" i="20"/>
  <c r="D133" i="20"/>
  <c r="H133" i="20"/>
  <c r="L133" i="20"/>
  <c r="D41" i="20"/>
  <c r="H41" i="20"/>
  <c r="L41" i="20"/>
  <c r="D130" i="12"/>
  <c r="H130" i="12"/>
  <c r="L130" i="12"/>
  <c r="D131" i="12"/>
  <c r="H131" i="12"/>
  <c r="L131" i="12"/>
  <c r="D132" i="12"/>
  <c r="H132" i="12"/>
  <c r="L132" i="12"/>
  <c r="D133" i="12"/>
  <c r="H133" i="12"/>
  <c r="L133" i="12"/>
  <c r="D42" i="12"/>
  <c r="H42" i="12"/>
  <c r="L42" i="12"/>
  <c r="D41" i="12"/>
  <c r="H41" i="12"/>
  <c r="L41" i="12"/>
  <c r="L180" i="21" l="1"/>
  <c r="H180" i="21"/>
  <c r="D180" i="21"/>
  <c r="L179" i="21"/>
  <c r="H179" i="21"/>
  <c r="D179" i="21"/>
  <c r="L178" i="21"/>
  <c r="H178" i="21"/>
  <c r="D178" i="21"/>
  <c r="L177" i="21"/>
  <c r="H177" i="21"/>
  <c r="D177" i="21"/>
  <c r="L176" i="21"/>
  <c r="H176" i="21"/>
  <c r="D176" i="21"/>
  <c r="L175" i="21"/>
  <c r="H175" i="21"/>
  <c r="D175" i="21"/>
  <c r="L174" i="21"/>
  <c r="H174" i="21"/>
  <c r="D174" i="21"/>
  <c r="L172" i="21"/>
  <c r="H172" i="21"/>
  <c r="D172" i="21"/>
  <c r="L171" i="21"/>
  <c r="H171" i="21"/>
  <c r="D171" i="21"/>
  <c r="L170" i="21"/>
  <c r="H170" i="21"/>
  <c r="D170" i="21"/>
  <c r="L169" i="21"/>
  <c r="H169" i="21"/>
  <c r="D169" i="21"/>
  <c r="L168" i="21"/>
  <c r="H168" i="21"/>
  <c r="D168" i="21"/>
  <c r="L167" i="21"/>
  <c r="H167" i="21"/>
  <c r="D167" i="21"/>
  <c r="L165" i="21"/>
  <c r="H165" i="21"/>
  <c r="D165" i="21"/>
  <c r="L162" i="21"/>
  <c r="H162" i="21"/>
  <c r="D162" i="21"/>
  <c r="L161" i="21"/>
  <c r="H161" i="21"/>
  <c r="D161" i="21"/>
  <c r="L160" i="21"/>
  <c r="H160" i="21"/>
  <c r="D160" i="21"/>
  <c r="L159" i="21"/>
  <c r="H159" i="21"/>
  <c r="D159" i="21"/>
  <c r="L157" i="21"/>
  <c r="H157" i="21"/>
  <c r="D157" i="21"/>
  <c r="L156" i="21"/>
  <c r="H156" i="21"/>
  <c r="D156" i="21"/>
  <c r="L155" i="21"/>
  <c r="H155" i="21"/>
  <c r="D155" i="21"/>
  <c r="L154" i="21"/>
  <c r="H154" i="21"/>
  <c r="D154" i="21"/>
  <c r="L152" i="21"/>
  <c r="H152" i="21"/>
  <c r="D152" i="21"/>
  <c r="L151" i="21"/>
  <c r="H151" i="21"/>
  <c r="D151" i="21"/>
  <c r="L150" i="21"/>
  <c r="H150" i="21"/>
  <c r="D150" i="21"/>
  <c r="L149" i="21"/>
  <c r="H149" i="21"/>
  <c r="D149" i="21"/>
  <c r="L147" i="21"/>
  <c r="H147" i="21"/>
  <c r="D147" i="21"/>
  <c r="L146" i="21"/>
  <c r="H146" i="21"/>
  <c r="D146" i="21"/>
  <c r="L145" i="21"/>
  <c r="H145" i="21"/>
  <c r="D145" i="21"/>
  <c r="L144" i="21"/>
  <c r="H144" i="21"/>
  <c r="D144" i="21"/>
  <c r="L142" i="21"/>
  <c r="H142" i="21"/>
  <c r="D142" i="21"/>
  <c r="L141" i="21"/>
  <c r="H141" i="21"/>
  <c r="D141" i="21"/>
  <c r="L140" i="21"/>
  <c r="H140" i="21"/>
  <c r="D140" i="21"/>
  <c r="L138" i="21"/>
  <c r="H138" i="21"/>
  <c r="D138" i="21"/>
  <c r="L137" i="21"/>
  <c r="H137" i="21"/>
  <c r="D137" i="21"/>
  <c r="L136" i="21"/>
  <c r="H136" i="21"/>
  <c r="D136" i="21"/>
  <c r="L135" i="21"/>
  <c r="H135" i="21"/>
  <c r="D135" i="21"/>
  <c r="L128" i="21"/>
  <c r="H128" i="21"/>
  <c r="D128" i="21"/>
  <c r="L127" i="21"/>
  <c r="H127" i="21"/>
  <c r="D127" i="21"/>
  <c r="L126" i="21"/>
  <c r="H126" i="21"/>
  <c r="D126" i="21"/>
  <c r="L125" i="21"/>
  <c r="H125" i="21"/>
  <c r="D125" i="21"/>
  <c r="L123" i="21"/>
  <c r="H123" i="21"/>
  <c r="D123" i="21"/>
  <c r="L122" i="21"/>
  <c r="H122" i="21"/>
  <c r="D122" i="21"/>
  <c r="L121" i="21"/>
  <c r="H121" i="21"/>
  <c r="D121" i="21"/>
  <c r="L120" i="21"/>
  <c r="H120" i="21"/>
  <c r="D120" i="21"/>
  <c r="L118" i="21"/>
  <c r="H118" i="21"/>
  <c r="D118" i="21"/>
  <c r="L117" i="21"/>
  <c r="H117" i="21"/>
  <c r="D117" i="21"/>
  <c r="L116" i="21"/>
  <c r="H116" i="21"/>
  <c r="D116" i="21"/>
  <c r="L115" i="21"/>
  <c r="H115" i="21"/>
  <c r="D115" i="21"/>
  <c r="L111" i="21"/>
  <c r="H111" i="21"/>
  <c r="D111" i="21"/>
  <c r="L110" i="21"/>
  <c r="H110" i="21"/>
  <c r="D110" i="21"/>
  <c r="L109" i="21"/>
  <c r="H109" i="21"/>
  <c r="D109" i="21"/>
  <c r="L107" i="21"/>
  <c r="H107" i="21"/>
  <c r="D107" i="21"/>
  <c r="L106" i="21"/>
  <c r="H106" i="21"/>
  <c r="D106" i="21"/>
  <c r="L105" i="21"/>
  <c r="H105" i="21"/>
  <c r="D105" i="21"/>
  <c r="L104" i="21"/>
  <c r="H104" i="21"/>
  <c r="D104" i="21"/>
  <c r="L102" i="21"/>
  <c r="H102" i="21"/>
  <c r="D102" i="21"/>
  <c r="L101" i="21"/>
  <c r="H101" i="21"/>
  <c r="D101" i="21"/>
  <c r="L100" i="21"/>
  <c r="H100" i="21"/>
  <c r="D100" i="21"/>
  <c r="L99" i="21"/>
  <c r="H99" i="21"/>
  <c r="D99" i="21"/>
  <c r="L95" i="21"/>
  <c r="H95" i="21"/>
  <c r="D95" i="21"/>
  <c r="L94" i="21"/>
  <c r="H94" i="21"/>
  <c r="D94" i="21"/>
  <c r="L93" i="21"/>
  <c r="H93" i="21"/>
  <c r="D93" i="21"/>
  <c r="L92" i="21"/>
  <c r="H92" i="21"/>
  <c r="D92" i="21"/>
  <c r="L90" i="21"/>
  <c r="H90" i="21"/>
  <c r="D90" i="21"/>
  <c r="L89" i="21"/>
  <c r="H89" i="21"/>
  <c r="D89" i="21"/>
  <c r="L88" i="21"/>
  <c r="H88" i="21"/>
  <c r="D88" i="21"/>
  <c r="L87" i="21"/>
  <c r="H87" i="21"/>
  <c r="D87" i="21"/>
  <c r="L83" i="21"/>
  <c r="H83" i="21"/>
  <c r="D83" i="21"/>
  <c r="L82" i="21"/>
  <c r="H82" i="21"/>
  <c r="D82" i="21"/>
  <c r="L81" i="21"/>
  <c r="H81" i="21"/>
  <c r="D81" i="21"/>
  <c r="L80" i="21"/>
  <c r="H80" i="21"/>
  <c r="D80" i="21"/>
  <c r="L78" i="21"/>
  <c r="H78" i="21"/>
  <c r="D78" i="21"/>
  <c r="L77" i="21"/>
  <c r="H77" i="21"/>
  <c r="D77" i="21"/>
  <c r="L76" i="21"/>
  <c r="H76" i="21"/>
  <c r="D76" i="21"/>
  <c r="L73" i="21"/>
  <c r="H73" i="21"/>
  <c r="D73" i="21"/>
  <c r="L72" i="21"/>
  <c r="H72" i="21"/>
  <c r="D72" i="21"/>
  <c r="L71" i="21"/>
  <c r="H71" i="21"/>
  <c r="D71" i="21"/>
  <c r="L70" i="21"/>
  <c r="H70" i="21"/>
  <c r="D70" i="21"/>
  <c r="L69" i="21"/>
  <c r="H69" i="21"/>
  <c r="D69" i="21"/>
  <c r="L67" i="21"/>
  <c r="H67" i="21"/>
  <c r="D67" i="21"/>
  <c r="L66" i="21"/>
  <c r="H66" i="21"/>
  <c r="D66" i="21"/>
  <c r="L65" i="21"/>
  <c r="H65" i="21"/>
  <c r="D65" i="21"/>
  <c r="L64" i="21"/>
  <c r="H64" i="21"/>
  <c r="D64" i="21"/>
  <c r="L63" i="21"/>
  <c r="H63" i="21"/>
  <c r="D63" i="21"/>
  <c r="L62" i="21"/>
  <c r="H62" i="21"/>
  <c r="D62" i="21"/>
  <c r="L60" i="21"/>
  <c r="H60" i="21"/>
  <c r="D60" i="21"/>
  <c r="L59" i="21"/>
  <c r="H59" i="21"/>
  <c r="D59" i="21"/>
  <c r="L58" i="21"/>
  <c r="H58" i="21"/>
  <c r="D58" i="21"/>
  <c r="L57" i="21"/>
  <c r="H57" i="21"/>
  <c r="D57" i="21"/>
  <c r="L56" i="21"/>
  <c r="H56" i="21"/>
  <c r="D56" i="21"/>
  <c r="L55" i="21"/>
  <c r="H55" i="21"/>
  <c r="D55" i="21"/>
  <c r="L54" i="21"/>
  <c r="H54" i="21"/>
  <c r="D54" i="21"/>
  <c r="L53" i="21"/>
  <c r="H53" i="21"/>
  <c r="D53" i="21"/>
  <c r="L52" i="21"/>
  <c r="H52" i="21"/>
  <c r="D52" i="21"/>
  <c r="L51" i="21"/>
  <c r="H51" i="21"/>
  <c r="D51" i="21"/>
  <c r="L49" i="21"/>
  <c r="H49" i="21"/>
  <c r="D49" i="21"/>
  <c r="L48" i="21"/>
  <c r="H48" i="21"/>
  <c r="D48" i="21"/>
  <c r="L47" i="21"/>
  <c r="H47" i="21"/>
  <c r="D47" i="21"/>
  <c r="L46" i="21"/>
  <c r="H46" i="21"/>
  <c r="D46" i="21"/>
  <c r="L45" i="21"/>
  <c r="H45" i="21"/>
  <c r="D45" i="21"/>
  <c r="L44" i="21"/>
  <c r="H44" i="21"/>
  <c r="D44" i="21"/>
  <c r="L43" i="21"/>
  <c r="H43" i="21"/>
  <c r="D43" i="21"/>
  <c r="L42" i="21"/>
  <c r="H42" i="21"/>
  <c r="D42" i="21"/>
  <c r="L40" i="21"/>
  <c r="H40" i="21"/>
  <c r="D40" i="21"/>
  <c r="L39" i="21"/>
  <c r="H39" i="21"/>
  <c r="D39" i="21"/>
  <c r="L36" i="21"/>
  <c r="H36" i="21"/>
  <c r="D36" i="21"/>
  <c r="L35" i="21"/>
  <c r="H35" i="21"/>
  <c r="D35" i="21"/>
  <c r="L34" i="21"/>
  <c r="H34" i="21"/>
  <c r="D34" i="21"/>
  <c r="L33" i="21"/>
  <c r="H33" i="21"/>
  <c r="D33" i="21"/>
  <c r="L31" i="21"/>
  <c r="H31" i="21"/>
  <c r="D31" i="21"/>
  <c r="L30" i="21"/>
  <c r="H30" i="21"/>
  <c r="D30" i="21"/>
  <c r="L29" i="21"/>
  <c r="H29" i="21"/>
  <c r="D29" i="21"/>
  <c r="L28" i="21"/>
  <c r="H28" i="21"/>
  <c r="D28" i="21"/>
  <c r="L26" i="21"/>
  <c r="H26" i="21"/>
  <c r="D26" i="21"/>
  <c r="L25" i="21"/>
  <c r="H25" i="21"/>
  <c r="D25" i="21"/>
  <c r="L24" i="21"/>
  <c r="H24" i="21"/>
  <c r="D24" i="21"/>
  <c r="L22" i="21"/>
  <c r="H22" i="21"/>
  <c r="D22" i="21"/>
  <c r="L21" i="21"/>
  <c r="H21" i="21"/>
  <c r="D21" i="21"/>
  <c r="L20" i="21"/>
  <c r="H20" i="21"/>
  <c r="D20" i="21"/>
  <c r="L19" i="21"/>
  <c r="H19" i="21"/>
  <c r="D19" i="21"/>
  <c r="L18" i="21"/>
  <c r="H18" i="21"/>
  <c r="D18" i="21"/>
  <c r="L17" i="21"/>
  <c r="H17" i="21"/>
  <c r="D17" i="21"/>
  <c r="L16" i="21"/>
  <c r="H16" i="21"/>
  <c r="D16" i="21"/>
  <c r="L15" i="21"/>
  <c r="H15" i="21"/>
  <c r="D15" i="21"/>
  <c r="L13" i="21"/>
  <c r="H13" i="21"/>
  <c r="D13" i="21"/>
  <c r="L12" i="21"/>
  <c r="H12" i="21"/>
  <c r="D12" i="21"/>
  <c r="L11" i="21"/>
  <c r="H11" i="21"/>
  <c r="D11" i="21"/>
  <c r="L10" i="21"/>
  <c r="H10" i="21"/>
  <c r="D10" i="21"/>
  <c r="L9" i="21"/>
  <c r="H9" i="21"/>
  <c r="D9" i="21"/>
  <c r="L8" i="21"/>
  <c r="H8" i="21"/>
  <c r="D8" i="21"/>
  <c r="K4" i="21"/>
  <c r="J4" i="21"/>
  <c r="G4" i="21"/>
  <c r="F4" i="21"/>
  <c r="F50" i="21" s="1"/>
  <c r="C4" i="21"/>
  <c r="C50" i="21" s="1"/>
  <c r="B4" i="21"/>
  <c r="L180" i="20"/>
  <c r="H180" i="20"/>
  <c r="D180" i="20"/>
  <c r="L179" i="20"/>
  <c r="H179" i="20"/>
  <c r="D179" i="20"/>
  <c r="L178" i="20"/>
  <c r="H178" i="20"/>
  <c r="D178" i="20"/>
  <c r="L177" i="20"/>
  <c r="H177" i="20"/>
  <c r="D177" i="20"/>
  <c r="L176" i="20"/>
  <c r="H176" i="20"/>
  <c r="D176" i="20"/>
  <c r="L175" i="20"/>
  <c r="H175" i="20"/>
  <c r="D175" i="20"/>
  <c r="L174" i="20"/>
  <c r="H174" i="20"/>
  <c r="D174" i="20"/>
  <c r="L172" i="20"/>
  <c r="H172" i="20"/>
  <c r="D172" i="20"/>
  <c r="L171" i="20"/>
  <c r="H171" i="20"/>
  <c r="D171" i="20"/>
  <c r="L170" i="20"/>
  <c r="H170" i="20"/>
  <c r="D170" i="20"/>
  <c r="L169" i="20"/>
  <c r="H169" i="20"/>
  <c r="D169" i="20"/>
  <c r="L168" i="20"/>
  <c r="H168" i="20"/>
  <c r="D168" i="20"/>
  <c r="L167" i="20"/>
  <c r="H167" i="20"/>
  <c r="D167" i="20"/>
  <c r="L165" i="20"/>
  <c r="H165" i="20"/>
  <c r="D165" i="20"/>
  <c r="L162" i="20"/>
  <c r="H162" i="20"/>
  <c r="D162" i="20"/>
  <c r="L161" i="20"/>
  <c r="H161" i="20"/>
  <c r="D161" i="20"/>
  <c r="L160" i="20"/>
  <c r="H160" i="20"/>
  <c r="D160" i="20"/>
  <c r="L159" i="20"/>
  <c r="H159" i="20"/>
  <c r="D159" i="20"/>
  <c r="L157" i="20"/>
  <c r="H157" i="20"/>
  <c r="D157" i="20"/>
  <c r="L156" i="20"/>
  <c r="H156" i="20"/>
  <c r="D156" i="20"/>
  <c r="L155" i="20"/>
  <c r="H155" i="20"/>
  <c r="D155" i="20"/>
  <c r="L154" i="20"/>
  <c r="H154" i="20"/>
  <c r="D154" i="20"/>
  <c r="L152" i="20"/>
  <c r="H152" i="20"/>
  <c r="D152" i="20"/>
  <c r="L151" i="20"/>
  <c r="H151" i="20"/>
  <c r="D151" i="20"/>
  <c r="L150" i="20"/>
  <c r="H150" i="20"/>
  <c r="D150" i="20"/>
  <c r="L149" i="20"/>
  <c r="H149" i="20"/>
  <c r="D149" i="20"/>
  <c r="L147" i="20"/>
  <c r="H147" i="20"/>
  <c r="D147" i="20"/>
  <c r="L146" i="20"/>
  <c r="H146" i="20"/>
  <c r="D146" i="20"/>
  <c r="L145" i="20"/>
  <c r="H145" i="20"/>
  <c r="D145" i="20"/>
  <c r="L144" i="20"/>
  <c r="H144" i="20"/>
  <c r="D144" i="20"/>
  <c r="L142" i="20"/>
  <c r="H142" i="20"/>
  <c r="D142" i="20"/>
  <c r="L141" i="20"/>
  <c r="H141" i="20"/>
  <c r="D141" i="20"/>
  <c r="L140" i="20"/>
  <c r="H140" i="20"/>
  <c r="D140" i="20"/>
  <c r="L138" i="20"/>
  <c r="H138" i="20"/>
  <c r="D138" i="20"/>
  <c r="L137" i="20"/>
  <c r="H137" i="20"/>
  <c r="D137" i="20"/>
  <c r="L136" i="20"/>
  <c r="H136" i="20"/>
  <c r="D136" i="20"/>
  <c r="L135" i="20"/>
  <c r="H135" i="20"/>
  <c r="D135" i="20"/>
  <c r="L128" i="20"/>
  <c r="H128" i="20"/>
  <c r="D128" i="20"/>
  <c r="L127" i="20"/>
  <c r="H127" i="20"/>
  <c r="D127" i="20"/>
  <c r="L126" i="20"/>
  <c r="H126" i="20"/>
  <c r="D126" i="20"/>
  <c r="L125" i="20"/>
  <c r="H125" i="20"/>
  <c r="D125" i="20"/>
  <c r="L123" i="20"/>
  <c r="H123" i="20"/>
  <c r="D123" i="20"/>
  <c r="L122" i="20"/>
  <c r="H122" i="20"/>
  <c r="D122" i="20"/>
  <c r="L121" i="20"/>
  <c r="H121" i="20"/>
  <c r="D121" i="20"/>
  <c r="L120" i="20"/>
  <c r="H120" i="20"/>
  <c r="D120" i="20"/>
  <c r="L118" i="20"/>
  <c r="H118" i="20"/>
  <c r="D118" i="20"/>
  <c r="L117" i="20"/>
  <c r="H117" i="20"/>
  <c r="D117" i="20"/>
  <c r="L116" i="20"/>
  <c r="H116" i="20"/>
  <c r="D116" i="20"/>
  <c r="L115" i="20"/>
  <c r="H115" i="20"/>
  <c r="D115" i="20"/>
  <c r="L111" i="20"/>
  <c r="H111" i="20"/>
  <c r="D111" i="20"/>
  <c r="L110" i="20"/>
  <c r="H110" i="20"/>
  <c r="D110" i="20"/>
  <c r="L109" i="20"/>
  <c r="H109" i="20"/>
  <c r="D109" i="20"/>
  <c r="L107" i="20"/>
  <c r="H107" i="20"/>
  <c r="D107" i="20"/>
  <c r="L106" i="20"/>
  <c r="H106" i="20"/>
  <c r="D106" i="20"/>
  <c r="L105" i="20"/>
  <c r="H105" i="20"/>
  <c r="D105" i="20"/>
  <c r="L104" i="20"/>
  <c r="H104" i="20"/>
  <c r="D104" i="20"/>
  <c r="L102" i="20"/>
  <c r="H102" i="20"/>
  <c r="D102" i="20"/>
  <c r="L101" i="20"/>
  <c r="H101" i="20"/>
  <c r="D101" i="20"/>
  <c r="L100" i="20"/>
  <c r="H100" i="20"/>
  <c r="D100" i="20"/>
  <c r="L99" i="20"/>
  <c r="H99" i="20"/>
  <c r="D99" i="20"/>
  <c r="L95" i="20"/>
  <c r="H95" i="20"/>
  <c r="D95" i="20"/>
  <c r="L94" i="20"/>
  <c r="H94" i="20"/>
  <c r="D94" i="20"/>
  <c r="L93" i="20"/>
  <c r="H93" i="20"/>
  <c r="D93" i="20"/>
  <c r="L92" i="20"/>
  <c r="H92" i="20"/>
  <c r="D92" i="20"/>
  <c r="L90" i="20"/>
  <c r="H90" i="20"/>
  <c r="D90" i="20"/>
  <c r="L89" i="20"/>
  <c r="H89" i="20"/>
  <c r="D89" i="20"/>
  <c r="L88" i="20"/>
  <c r="H88" i="20"/>
  <c r="D88" i="20"/>
  <c r="L87" i="20"/>
  <c r="H87" i="20"/>
  <c r="D87" i="20"/>
  <c r="L83" i="20"/>
  <c r="H83" i="20"/>
  <c r="D83" i="20"/>
  <c r="L82" i="20"/>
  <c r="H82" i="20"/>
  <c r="D82" i="20"/>
  <c r="L81" i="20"/>
  <c r="H81" i="20"/>
  <c r="D81" i="20"/>
  <c r="L80" i="20"/>
  <c r="H80" i="20"/>
  <c r="D80" i="20"/>
  <c r="L78" i="20"/>
  <c r="H78" i="20"/>
  <c r="D78" i="20"/>
  <c r="L77" i="20"/>
  <c r="H77" i="20"/>
  <c r="D77" i="20"/>
  <c r="L76" i="20"/>
  <c r="H76" i="20"/>
  <c r="D76" i="20"/>
  <c r="L73" i="20"/>
  <c r="H73" i="20"/>
  <c r="D73" i="20"/>
  <c r="L72" i="20"/>
  <c r="H72" i="20"/>
  <c r="D72" i="20"/>
  <c r="L71" i="20"/>
  <c r="H71" i="20"/>
  <c r="D71" i="20"/>
  <c r="L70" i="20"/>
  <c r="H70" i="20"/>
  <c r="D70" i="20"/>
  <c r="L69" i="20"/>
  <c r="H69" i="20"/>
  <c r="D69" i="20"/>
  <c r="L67" i="20"/>
  <c r="H67" i="20"/>
  <c r="D67" i="20"/>
  <c r="L66" i="20"/>
  <c r="H66" i="20"/>
  <c r="D66" i="20"/>
  <c r="L65" i="20"/>
  <c r="H65" i="20"/>
  <c r="D65" i="20"/>
  <c r="L64" i="20"/>
  <c r="H64" i="20"/>
  <c r="D64" i="20"/>
  <c r="L63" i="20"/>
  <c r="H63" i="20"/>
  <c r="D63" i="20"/>
  <c r="L62" i="20"/>
  <c r="H62" i="20"/>
  <c r="D62" i="20"/>
  <c r="L60" i="20"/>
  <c r="H60" i="20"/>
  <c r="D60" i="20"/>
  <c r="L59" i="20"/>
  <c r="H59" i="20"/>
  <c r="D59" i="20"/>
  <c r="L58" i="20"/>
  <c r="H58" i="20"/>
  <c r="D58" i="20"/>
  <c r="L57" i="20"/>
  <c r="H57" i="20"/>
  <c r="D57" i="20"/>
  <c r="L56" i="20"/>
  <c r="H56" i="20"/>
  <c r="D56" i="20"/>
  <c r="L55" i="20"/>
  <c r="H55" i="20"/>
  <c r="D55" i="20"/>
  <c r="L54" i="20"/>
  <c r="H54" i="20"/>
  <c r="D54" i="20"/>
  <c r="L53" i="20"/>
  <c r="H53" i="20"/>
  <c r="D53" i="20"/>
  <c r="L52" i="20"/>
  <c r="H52" i="20"/>
  <c r="D52" i="20"/>
  <c r="L51" i="20"/>
  <c r="H51" i="20"/>
  <c r="D51" i="20"/>
  <c r="L49" i="20"/>
  <c r="H49" i="20"/>
  <c r="D49" i="20"/>
  <c r="L48" i="20"/>
  <c r="H48" i="20"/>
  <c r="D48" i="20"/>
  <c r="L47" i="20"/>
  <c r="H47" i="20"/>
  <c r="D47" i="20"/>
  <c r="L46" i="20"/>
  <c r="H46" i="20"/>
  <c r="D46" i="20"/>
  <c r="L45" i="20"/>
  <c r="H45" i="20"/>
  <c r="D45" i="20"/>
  <c r="L44" i="20"/>
  <c r="H44" i="20"/>
  <c r="D44" i="20"/>
  <c r="L43" i="20"/>
  <c r="H43" i="20"/>
  <c r="D43" i="20"/>
  <c r="L42" i="20"/>
  <c r="H42" i="20"/>
  <c r="D42" i="20"/>
  <c r="L40" i="20"/>
  <c r="H40" i="20"/>
  <c r="D40" i="20"/>
  <c r="L39" i="20"/>
  <c r="H39" i="20"/>
  <c r="D39" i="20"/>
  <c r="L36" i="20"/>
  <c r="H36" i="20"/>
  <c r="D36" i="20"/>
  <c r="L35" i="20"/>
  <c r="H35" i="20"/>
  <c r="D35" i="20"/>
  <c r="L34" i="20"/>
  <c r="H34" i="20"/>
  <c r="D34" i="20"/>
  <c r="L33" i="20"/>
  <c r="H33" i="20"/>
  <c r="D33" i="20"/>
  <c r="L31" i="20"/>
  <c r="H31" i="20"/>
  <c r="D31" i="20"/>
  <c r="L30" i="20"/>
  <c r="H30" i="20"/>
  <c r="D30" i="20"/>
  <c r="L29" i="20"/>
  <c r="H29" i="20"/>
  <c r="D29" i="20"/>
  <c r="L28" i="20"/>
  <c r="H28" i="20"/>
  <c r="D28" i="20"/>
  <c r="L26" i="20"/>
  <c r="H26" i="20"/>
  <c r="D26" i="20"/>
  <c r="L25" i="20"/>
  <c r="H25" i="20"/>
  <c r="D25" i="20"/>
  <c r="L24" i="20"/>
  <c r="H24" i="20"/>
  <c r="D24" i="20"/>
  <c r="L22" i="20"/>
  <c r="H22" i="20"/>
  <c r="D22" i="20"/>
  <c r="L21" i="20"/>
  <c r="H21" i="20"/>
  <c r="D21" i="20"/>
  <c r="L20" i="20"/>
  <c r="H20" i="20"/>
  <c r="D20" i="20"/>
  <c r="L19" i="20"/>
  <c r="H19" i="20"/>
  <c r="D19" i="20"/>
  <c r="L18" i="20"/>
  <c r="H18" i="20"/>
  <c r="D18" i="20"/>
  <c r="L17" i="20"/>
  <c r="H17" i="20"/>
  <c r="D17" i="20"/>
  <c r="L16" i="20"/>
  <c r="H16" i="20"/>
  <c r="D16" i="20"/>
  <c r="L15" i="20"/>
  <c r="H15" i="20"/>
  <c r="D15" i="20"/>
  <c r="L13" i="20"/>
  <c r="H13" i="20"/>
  <c r="D13" i="20"/>
  <c r="L12" i="20"/>
  <c r="H12" i="20"/>
  <c r="D12" i="20"/>
  <c r="L11" i="20"/>
  <c r="H11" i="20"/>
  <c r="D11" i="20"/>
  <c r="L10" i="20"/>
  <c r="H10" i="20"/>
  <c r="D10" i="20"/>
  <c r="L9" i="20"/>
  <c r="H9" i="20"/>
  <c r="D9" i="20"/>
  <c r="L8" i="20"/>
  <c r="H8" i="20"/>
  <c r="D8" i="20"/>
  <c r="K4" i="20"/>
  <c r="K50" i="20" s="1"/>
  <c r="J4" i="20"/>
  <c r="G4" i="20"/>
  <c r="G50" i="20" s="1"/>
  <c r="F4" i="20"/>
  <c r="F50" i="20" s="1"/>
  <c r="C4" i="20"/>
  <c r="C50" i="20" s="1"/>
  <c r="B4" i="20"/>
  <c r="B50" i="20" s="1"/>
  <c r="J4" i="12"/>
  <c r="J50" i="12" s="1"/>
  <c r="D33" i="12"/>
  <c r="H33" i="12"/>
  <c r="L33" i="12"/>
  <c r="D34" i="12"/>
  <c r="H34" i="12"/>
  <c r="L34" i="12"/>
  <c r="D35" i="12"/>
  <c r="H35" i="12"/>
  <c r="L35" i="12"/>
  <c r="D36" i="12"/>
  <c r="H36" i="12"/>
  <c r="L36" i="12"/>
  <c r="D39" i="12"/>
  <c r="H39" i="12"/>
  <c r="L39" i="12"/>
  <c r="D40" i="12"/>
  <c r="H40" i="12"/>
  <c r="L40" i="12"/>
  <c r="D43" i="12"/>
  <c r="H43" i="12"/>
  <c r="L43" i="12"/>
  <c r="D44" i="12"/>
  <c r="H44" i="12"/>
  <c r="L44" i="12"/>
  <c r="D45" i="12"/>
  <c r="H45" i="12"/>
  <c r="L45" i="12"/>
  <c r="D46" i="12"/>
  <c r="H46" i="12"/>
  <c r="L46" i="12"/>
  <c r="D47" i="12"/>
  <c r="H47" i="12"/>
  <c r="L47" i="12"/>
  <c r="D48" i="12"/>
  <c r="H48" i="12"/>
  <c r="L48" i="12"/>
  <c r="D49" i="12"/>
  <c r="H49" i="12"/>
  <c r="L49" i="12"/>
  <c r="D51" i="12"/>
  <c r="H51" i="12"/>
  <c r="L51" i="12"/>
  <c r="D52" i="12"/>
  <c r="H52" i="12"/>
  <c r="L52" i="12"/>
  <c r="D53" i="12"/>
  <c r="H53" i="12"/>
  <c r="L53" i="12"/>
  <c r="D54" i="12"/>
  <c r="H54" i="12"/>
  <c r="L54" i="12"/>
  <c r="D55" i="12"/>
  <c r="H55" i="12"/>
  <c r="L55" i="12"/>
  <c r="D56" i="12"/>
  <c r="H56" i="12"/>
  <c r="L56" i="12"/>
  <c r="D57" i="12"/>
  <c r="H57" i="12"/>
  <c r="L57" i="12"/>
  <c r="D58" i="12"/>
  <c r="H58" i="12"/>
  <c r="L58" i="12"/>
  <c r="D59" i="12"/>
  <c r="H59" i="12"/>
  <c r="L59" i="12"/>
  <c r="D60" i="12"/>
  <c r="H60" i="12"/>
  <c r="L60" i="12"/>
  <c r="D62" i="12"/>
  <c r="H62" i="12"/>
  <c r="L62" i="12"/>
  <c r="D63" i="12"/>
  <c r="H63" i="12"/>
  <c r="L63" i="12"/>
  <c r="D64" i="12"/>
  <c r="H64" i="12"/>
  <c r="L64" i="12"/>
  <c r="D65" i="12"/>
  <c r="H65" i="12"/>
  <c r="L65" i="12"/>
  <c r="D66" i="12"/>
  <c r="H66" i="12"/>
  <c r="L66" i="12"/>
  <c r="D67" i="12"/>
  <c r="H67" i="12"/>
  <c r="L67" i="12"/>
  <c r="D69" i="12"/>
  <c r="H69" i="12"/>
  <c r="L69" i="12"/>
  <c r="D70" i="12"/>
  <c r="H70" i="12"/>
  <c r="L70" i="12"/>
  <c r="D71" i="12"/>
  <c r="H71" i="12"/>
  <c r="L71" i="12"/>
  <c r="D72" i="12"/>
  <c r="H72" i="12"/>
  <c r="L72" i="12"/>
  <c r="D73" i="12"/>
  <c r="H73" i="12"/>
  <c r="L73" i="12"/>
  <c r="D76" i="12"/>
  <c r="H76" i="12"/>
  <c r="L76" i="12"/>
  <c r="D77" i="12"/>
  <c r="H77" i="12"/>
  <c r="L77" i="12"/>
  <c r="D78" i="12"/>
  <c r="H78" i="12"/>
  <c r="L78" i="12"/>
  <c r="D80" i="12"/>
  <c r="H80" i="12"/>
  <c r="L80" i="12"/>
  <c r="D81" i="12"/>
  <c r="H81" i="12"/>
  <c r="L81" i="12"/>
  <c r="D82" i="12"/>
  <c r="H82" i="12"/>
  <c r="L82" i="12"/>
  <c r="D83" i="12"/>
  <c r="H83" i="12"/>
  <c r="L83" i="12"/>
  <c r="D87" i="12"/>
  <c r="H87" i="12"/>
  <c r="L87" i="12"/>
  <c r="D88" i="12"/>
  <c r="H88" i="12"/>
  <c r="L88" i="12"/>
  <c r="D89" i="12"/>
  <c r="H89" i="12"/>
  <c r="L89" i="12"/>
  <c r="D90" i="12"/>
  <c r="H90" i="12"/>
  <c r="L90" i="12"/>
  <c r="D92" i="12"/>
  <c r="H92" i="12"/>
  <c r="L92" i="12"/>
  <c r="D93" i="12"/>
  <c r="H93" i="12"/>
  <c r="L93" i="12"/>
  <c r="D94" i="12"/>
  <c r="H94" i="12"/>
  <c r="L94" i="12"/>
  <c r="D95" i="12"/>
  <c r="H95" i="12"/>
  <c r="L95" i="12"/>
  <c r="D99" i="12"/>
  <c r="H99" i="12"/>
  <c r="L99" i="12"/>
  <c r="D100" i="12"/>
  <c r="H100" i="12"/>
  <c r="L100" i="12"/>
  <c r="D101" i="12"/>
  <c r="H101" i="12"/>
  <c r="L101" i="12"/>
  <c r="D102" i="12"/>
  <c r="H102" i="12"/>
  <c r="L102" i="12"/>
  <c r="D104" i="12"/>
  <c r="H104" i="12"/>
  <c r="L104" i="12"/>
  <c r="D105" i="12"/>
  <c r="H105" i="12"/>
  <c r="L105" i="12"/>
  <c r="D106" i="12"/>
  <c r="H106" i="12"/>
  <c r="L106" i="12"/>
  <c r="D107" i="12"/>
  <c r="H107" i="12"/>
  <c r="L107" i="12"/>
  <c r="D109" i="12"/>
  <c r="H109" i="12"/>
  <c r="L109" i="12"/>
  <c r="D110" i="12"/>
  <c r="H110" i="12"/>
  <c r="L110" i="12"/>
  <c r="D111" i="12"/>
  <c r="H111" i="12"/>
  <c r="L111" i="12"/>
  <c r="D115" i="12"/>
  <c r="H115" i="12"/>
  <c r="L115" i="12"/>
  <c r="D116" i="12"/>
  <c r="H116" i="12"/>
  <c r="L116" i="12"/>
  <c r="D117" i="12"/>
  <c r="H117" i="12"/>
  <c r="L117" i="12"/>
  <c r="D118" i="12"/>
  <c r="H118" i="12"/>
  <c r="L118" i="12"/>
  <c r="D120" i="12"/>
  <c r="H120" i="12"/>
  <c r="L120" i="12"/>
  <c r="D121" i="12"/>
  <c r="H121" i="12"/>
  <c r="L121" i="12"/>
  <c r="D122" i="12"/>
  <c r="H122" i="12"/>
  <c r="L122" i="12"/>
  <c r="D123" i="12"/>
  <c r="H123" i="12"/>
  <c r="L123" i="12"/>
  <c r="D125" i="12"/>
  <c r="H125" i="12"/>
  <c r="L125" i="12"/>
  <c r="D126" i="12"/>
  <c r="H126" i="12"/>
  <c r="L126" i="12"/>
  <c r="D127" i="12"/>
  <c r="H127" i="12"/>
  <c r="L127" i="12"/>
  <c r="D128" i="12"/>
  <c r="H128" i="12"/>
  <c r="L128" i="12"/>
  <c r="D135" i="12"/>
  <c r="H135" i="12"/>
  <c r="L135" i="12"/>
  <c r="D136" i="12"/>
  <c r="H136" i="12"/>
  <c r="L136" i="12"/>
  <c r="D137" i="12"/>
  <c r="H137" i="12"/>
  <c r="L137" i="12"/>
  <c r="D138" i="12"/>
  <c r="H138" i="12"/>
  <c r="L138" i="12"/>
  <c r="D140" i="12"/>
  <c r="H140" i="12"/>
  <c r="L140" i="12"/>
  <c r="D141" i="12"/>
  <c r="H141" i="12"/>
  <c r="L141" i="12"/>
  <c r="D142" i="12"/>
  <c r="H142" i="12"/>
  <c r="L142" i="12"/>
  <c r="D144" i="12"/>
  <c r="H144" i="12"/>
  <c r="L144" i="12"/>
  <c r="D145" i="12"/>
  <c r="H145" i="12"/>
  <c r="L145" i="12"/>
  <c r="D146" i="12"/>
  <c r="H146" i="12"/>
  <c r="L146" i="12"/>
  <c r="D147" i="12"/>
  <c r="H147" i="12"/>
  <c r="L147" i="12"/>
  <c r="D149" i="12"/>
  <c r="H149" i="12"/>
  <c r="L149" i="12"/>
  <c r="D150" i="12"/>
  <c r="H150" i="12"/>
  <c r="L150" i="12"/>
  <c r="D151" i="12"/>
  <c r="H151" i="12"/>
  <c r="L151" i="12"/>
  <c r="D152" i="12"/>
  <c r="H152" i="12"/>
  <c r="L152" i="12"/>
  <c r="D154" i="12"/>
  <c r="H154" i="12"/>
  <c r="L154" i="12"/>
  <c r="D155" i="12"/>
  <c r="H155" i="12"/>
  <c r="L155" i="12"/>
  <c r="D156" i="12"/>
  <c r="H156" i="12"/>
  <c r="L156" i="12"/>
  <c r="D157" i="12"/>
  <c r="H157" i="12"/>
  <c r="L157" i="12"/>
  <c r="D159" i="12"/>
  <c r="H159" i="12"/>
  <c r="L159" i="12"/>
  <c r="D160" i="12"/>
  <c r="H160" i="12"/>
  <c r="L160" i="12"/>
  <c r="D161" i="12"/>
  <c r="H161" i="12"/>
  <c r="L161" i="12"/>
  <c r="D162" i="12"/>
  <c r="H162" i="12"/>
  <c r="L162" i="12"/>
  <c r="D165" i="12"/>
  <c r="H165" i="12"/>
  <c r="L165" i="12"/>
  <c r="D167" i="12"/>
  <c r="H167" i="12"/>
  <c r="L167" i="12"/>
  <c r="D168" i="12"/>
  <c r="H168" i="12"/>
  <c r="L168" i="12"/>
  <c r="D169" i="12"/>
  <c r="H169" i="12"/>
  <c r="L169" i="12"/>
  <c r="D170" i="12"/>
  <c r="H170" i="12"/>
  <c r="L170" i="12"/>
  <c r="D171" i="12"/>
  <c r="H171" i="12"/>
  <c r="L171" i="12"/>
  <c r="D172" i="12"/>
  <c r="H172" i="12"/>
  <c r="L172" i="12"/>
  <c r="D174" i="12"/>
  <c r="H174" i="12"/>
  <c r="L174" i="12"/>
  <c r="D175" i="12"/>
  <c r="H175" i="12"/>
  <c r="L175" i="12"/>
  <c r="D176" i="12"/>
  <c r="H176" i="12"/>
  <c r="L176" i="12"/>
  <c r="D177" i="12"/>
  <c r="H177" i="12"/>
  <c r="L177" i="12"/>
  <c r="D178" i="12"/>
  <c r="H178" i="12"/>
  <c r="L178" i="12"/>
  <c r="D179" i="12"/>
  <c r="H179" i="12"/>
  <c r="L179" i="12"/>
  <c r="D180" i="12"/>
  <c r="H180" i="12"/>
  <c r="L180" i="12"/>
  <c r="D28" i="12"/>
  <c r="H28" i="12"/>
  <c r="L28" i="12"/>
  <c r="D29" i="12"/>
  <c r="H29" i="12"/>
  <c r="L29" i="12"/>
  <c r="D30" i="12"/>
  <c r="H30" i="12"/>
  <c r="L30" i="12"/>
  <c r="D31" i="12"/>
  <c r="H31" i="12"/>
  <c r="L31" i="12"/>
  <c r="D8" i="12"/>
  <c r="G28" i="21" l="1"/>
  <c r="G50" i="21"/>
  <c r="J15" i="20"/>
  <c r="J50" i="20"/>
  <c r="K15" i="21"/>
  <c r="K50" i="21"/>
  <c r="J62" i="21"/>
  <c r="J50" i="21"/>
  <c r="B151" i="21"/>
  <c r="B50" i="21"/>
  <c r="K54" i="21"/>
  <c r="B92" i="21"/>
  <c r="K172" i="20"/>
  <c r="K133" i="20"/>
  <c r="K131" i="20"/>
  <c r="K41" i="20"/>
  <c r="K132" i="20"/>
  <c r="K130" i="20"/>
  <c r="K15" i="20"/>
  <c r="J15" i="21"/>
  <c r="J51" i="21"/>
  <c r="B150" i="20"/>
  <c r="B41" i="20"/>
  <c r="B133" i="20"/>
  <c r="B132" i="20"/>
  <c r="B131" i="20"/>
  <c r="B130" i="20"/>
  <c r="J41" i="12"/>
  <c r="J131" i="12"/>
  <c r="J42" i="12"/>
  <c r="J133" i="12"/>
  <c r="J132" i="12"/>
  <c r="J130" i="12"/>
  <c r="C159" i="20"/>
  <c r="C132" i="20"/>
  <c r="C131" i="20"/>
  <c r="C41" i="20"/>
  <c r="C133" i="20"/>
  <c r="C130" i="20"/>
  <c r="F177" i="20"/>
  <c r="F131" i="20"/>
  <c r="F133" i="20"/>
  <c r="F130" i="20"/>
  <c r="F41" i="20"/>
  <c r="F132" i="20"/>
  <c r="B150" i="21"/>
  <c r="B132" i="21"/>
  <c r="B131" i="21"/>
  <c r="B130" i="21"/>
  <c r="B41" i="21"/>
  <c r="B133" i="21"/>
  <c r="G145" i="20"/>
  <c r="G132" i="20"/>
  <c r="G130" i="20"/>
  <c r="G41" i="20"/>
  <c r="G131" i="20"/>
  <c r="G133" i="20"/>
  <c r="C159" i="21"/>
  <c r="C133" i="21"/>
  <c r="C131" i="21"/>
  <c r="C41" i="21"/>
  <c r="C132" i="21"/>
  <c r="C130" i="21"/>
  <c r="J162" i="20"/>
  <c r="J41" i="20"/>
  <c r="J132" i="20"/>
  <c r="J130" i="20"/>
  <c r="J133" i="20"/>
  <c r="J131" i="20"/>
  <c r="B127" i="20"/>
  <c r="F177" i="21"/>
  <c r="F133" i="21"/>
  <c r="F131" i="21"/>
  <c r="F132" i="21"/>
  <c r="F130" i="21"/>
  <c r="F41" i="21"/>
  <c r="G145" i="21"/>
  <c r="G132" i="21"/>
  <c r="G133" i="21"/>
  <c r="G131" i="21"/>
  <c r="G130" i="21"/>
  <c r="G41" i="21"/>
  <c r="J162" i="21"/>
  <c r="J133" i="21"/>
  <c r="J132" i="21"/>
  <c r="J131" i="21"/>
  <c r="J130" i="21"/>
  <c r="J41" i="21"/>
  <c r="K172" i="21"/>
  <c r="K41" i="21"/>
  <c r="K133" i="21"/>
  <c r="K132" i="21"/>
  <c r="K131" i="21"/>
  <c r="K130" i="21"/>
  <c r="F36" i="20"/>
  <c r="G36" i="20"/>
  <c r="B15" i="20"/>
  <c r="B116" i="20"/>
  <c r="B160" i="20"/>
  <c r="B174" i="20"/>
  <c r="B90" i="20"/>
  <c r="B105" i="20"/>
  <c r="B92" i="20"/>
  <c r="B43" i="20"/>
  <c r="B78" i="20"/>
  <c r="B104" i="20"/>
  <c r="B20" i="20"/>
  <c r="B93" i="20"/>
  <c r="B80" i="20"/>
  <c r="B33" i="20"/>
  <c r="B67" i="20"/>
  <c r="B52" i="20"/>
  <c r="B31" i="20"/>
  <c r="B12" i="20"/>
  <c r="B81" i="20"/>
  <c r="B142" i="20"/>
  <c r="B42" i="20"/>
  <c r="B44" i="20"/>
  <c r="B21" i="20"/>
  <c r="B22" i="20"/>
  <c r="B13" i="20"/>
  <c r="K95" i="20"/>
  <c r="J22" i="20"/>
  <c r="J46" i="20"/>
  <c r="B171" i="20"/>
  <c r="B30" i="20"/>
  <c r="K22" i="20"/>
  <c r="K46" i="20"/>
  <c r="K70" i="21"/>
  <c r="J87" i="21"/>
  <c r="K117" i="21"/>
  <c r="J102" i="21"/>
  <c r="B43" i="21"/>
  <c r="B80" i="21"/>
  <c r="B125" i="21"/>
  <c r="B69" i="21"/>
  <c r="B115" i="21"/>
  <c r="B8" i="21"/>
  <c r="B22" i="21"/>
  <c r="B161" i="21"/>
  <c r="B15" i="21"/>
  <c r="B52" i="21"/>
  <c r="K145" i="20"/>
  <c r="K117" i="20"/>
  <c r="J136" i="20"/>
  <c r="K162" i="20"/>
  <c r="K31" i="20"/>
  <c r="J54" i="20"/>
  <c r="K54" i="20"/>
  <c r="J106" i="20"/>
  <c r="G136" i="20"/>
  <c r="F122" i="20"/>
  <c r="G46" i="20"/>
  <c r="B161" i="20"/>
  <c r="B69" i="20"/>
  <c r="B151" i="20"/>
  <c r="B140" i="20"/>
  <c r="B70" i="20"/>
  <c r="B49" i="20"/>
  <c r="B59" i="20"/>
  <c r="B125" i="20"/>
  <c r="B152" i="20"/>
  <c r="B141" i="20"/>
  <c r="B51" i="20"/>
  <c r="B60" i="20"/>
  <c r="B115" i="20"/>
  <c r="B126" i="20"/>
  <c r="J28" i="21"/>
  <c r="J136" i="21"/>
  <c r="J54" i="21"/>
  <c r="J150" i="21"/>
  <c r="J92" i="21"/>
  <c r="K162" i="21"/>
  <c r="J106" i="21"/>
  <c r="J177" i="21"/>
  <c r="K31" i="21"/>
  <c r="J66" i="21"/>
  <c r="J11" i="21"/>
  <c r="J46" i="21"/>
  <c r="J141" i="21"/>
  <c r="J95" i="21"/>
  <c r="J154" i="21"/>
  <c r="J19" i="21"/>
  <c r="J22" i="21"/>
  <c r="K95" i="21"/>
  <c r="K22" i="21"/>
  <c r="J58" i="21"/>
  <c r="F76" i="21"/>
  <c r="G136" i="21"/>
  <c r="G66" i="21"/>
  <c r="G46" i="21"/>
  <c r="F122" i="21"/>
  <c r="G177" i="21"/>
  <c r="F36" i="21"/>
  <c r="G111" i="21"/>
  <c r="G87" i="21"/>
  <c r="F169" i="21"/>
  <c r="B174" i="21"/>
  <c r="B60" i="21"/>
  <c r="B81" i="21"/>
  <c r="B24" i="21"/>
  <c r="B53" i="21"/>
  <c r="B152" i="21"/>
  <c r="B93" i="21"/>
  <c r="B127" i="21"/>
  <c r="B45" i="21"/>
  <c r="B105" i="21"/>
  <c r="B142" i="21"/>
  <c r="B175" i="21"/>
  <c r="B71" i="21"/>
  <c r="B82" i="21"/>
  <c r="B165" i="21"/>
  <c r="B25" i="21"/>
  <c r="B104" i="21"/>
  <c r="B63" i="21"/>
  <c r="B94" i="21"/>
  <c r="B128" i="21"/>
  <c r="B17" i="21"/>
  <c r="B118" i="21"/>
  <c r="B144" i="21"/>
  <c r="B176" i="21"/>
  <c r="B33" i="21"/>
  <c r="B72" i="21"/>
  <c r="B83" i="21"/>
  <c r="B167" i="21"/>
  <c r="B26" i="21"/>
  <c r="B155" i="21"/>
  <c r="B55" i="21"/>
  <c r="B64" i="21"/>
  <c r="B135" i="21"/>
  <c r="B44" i="21"/>
  <c r="B35" i="21"/>
  <c r="B107" i="21"/>
  <c r="B120" i="21"/>
  <c r="B10" i="21"/>
  <c r="B47" i="21"/>
  <c r="B73" i="21"/>
  <c r="B168" i="21"/>
  <c r="B156" i="21"/>
  <c r="B141" i="21"/>
  <c r="B56" i="21"/>
  <c r="B65" i="21"/>
  <c r="B146" i="21"/>
  <c r="B116" i="21"/>
  <c r="B39" i="21"/>
  <c r="B99" i="21"/>
  <c r="B109" i="21"/>
  <c r="B121" i="21"/>
  <c r="B11" i="21"/>
  <c r="B48" i="21"/>
  <c r="B178" i="21"/>
  <c r="B34" i="21"/>
  <c r="B88" i="21"/>
  <c r="B157" i="21"/>
  <c r="B147" i="21"/>
  <c r="B57" i="21"/>
  <c r="B20" i="21"/>
  <c r="B40" i="21"/>
  <c r="B100" i="21"/>
  <c r="B110" i="21"/>
  <c r="B137" i="21"/>
  <c r="B9" i="21"/>
  <c r="B18" i="21"/>
  <c r="B49" i="21"/>
  <c r="B77" i="21"/>
  <c r="B170" i="21"/>
  <c r="B179" i="21"/>
  <c r="B12" i="21"/>
  <c r="B89" i="21"/>
  <c r="B70" i="21"/>
  <c r="B30" i="21"/>
  <c r="B16" i="21"/>
  <c r="B21" i="21"/>
  <c r="B42" i="21"/>
  <c r="B67" i="21"/>
  <c r="B101" i="21"/>
  <c r="B123" i="21"/>
  <c r="B138" i="21"/>
  <c r="B29" i="21"/>
  <c r="B51" i="21"/>
  <c r="B78" i="21"/>
  <c r="B160" i="21"/>
  <c r="B171" i="21"/>
  <c r="B13" i="21"/>
  <c r="B90" i="21"/>
  <c r="B31" i="21"/>
  <c r="B59" i="21"/>
  <c r="K70" i="20"/>
  <c r="J177" i="20"/>
  <c r="J87" i="20"/>
  <c r="J62" i="20"/>
  <c r="J154" i="20"/>
  <c r="K62" i="20"/>
  <c r="G177" i="20"/>
  <c r="G87" i="20"/>
  <c r="F76" i="20"/>
  <c r="F169" i="20"/>
  <c r="B175" i="20"/>
  <c r="B165" i="20"/>
  <c r="B128" i="20"/>
  <c r="B82" i="20"/>
  <c r="B144" i="20"/>
  <c r="B118" i="20"/>
  <c r="B45" i="20"/>
  <c r="B94" i="20"/>
  <c r="B176" i="20"/>
  <c r="B24" i="20"/>
  <c r="B167" i="20"/>
  <c r="B53" i="20"/>
  <c r="B120" i="20"/>
  <c r="B135" i="20"/>
  <c r="B155" i="20"/>
  <c r="B83" i="20"/>
  <c r="B107" i="20"/>
  <c r="B168" i="20"/>
  <c r="B71" i="20"/>
  <c r="B17" i="20"/>
  <c r="B121" i="20"/>
  <c r="B156" i="20"/>
  <c r="B73" i="20"/>
  <c r="B109" i="20"/>
  <c r="B146" i="20"/>
  <c r="B72" i="20"/>
  <c r="B34" i="20"/>
  <c r="B63" i="20"/>
  <c r="B178" i="20"/>
  <c r="B8" i="20"/>
  <c r="B9" i="20"/>
  <c r="B18" i="20"/>
  <c r="B47" i="20"/>
  <c r="B157" i="20"/>
  <c r="B56" i="20"/>
  <c r="B65" i="20"/>
  <c r="B110" i="20"/>
  <c r="B137" i="20"/>
  <c r="B147" i="20"/>
  <c r="B64" i="20"/>
  <c r="B10" i="20"/>
  <c r="B39" i="20"/>
  <c r="B88" i="20"/>
  <c r="B100" i="20"/>
  <c r="B35" i="20"/>
  <c r="B99" i="20"/>
  <c r="B170" i="20"/>
  <c r="B179" i="20"/>
  <c r="B16" i="20"/>
  <c r="B55" i="20"/>
  <c r="B29" i="20"/>
  <c r="B48" i="20"/>
  <c r="B123" i="20"/>
  <c r="B25" i="20"/>
  <c r="B57" i="20"/>
  <c r="B77" i="20"/>
  <c r="B138" i="20"/>
  <c r="B149" i="20"/>
  <c r="B26" i="20"/>
  <c r="B11" i="20"/>
  <c r="B40" i="20"/>
  <c r="B89" i="20"/>
  <c r="B101" i="20"/>
  <c r="F28" i="21"/>
  <c r="G36" i="21"/>
  <c r="C51" i="21"/>
  <c r="K62" i="21"/>
  <c r="F66" i="21"/>
  <c r="G76" i="21"/>
  <c r="C92" i="21"/>
  <c r="K106" i="21"/>
  <c r="F111" i="21"/>
  <c r="G122" i="21"/>
  <c r="C141" i="21"/>
  <c r="J145" i="21"/>
  <c r="K154" i="21"/>
  <c r="F159" i="21"/>
  <c r="G169" i="21"/>
  <c r="C127" i="21"/>
  <c r="K145" i="21"/>
  <c r="F150" i="21"/>
  <c r="G159" i="21"/>
  <c r="C174" i="21"/>
  <c r="F11" i="21"/>
  <c r="G19" i="21"/>
  <c r="C33" i="21"/>
  <c r="J36" i="21"/>
  <c r="K46" i="21"/>
  <c r="F51" i="21"/>
  <c r="G58" i="21"/>
  <c r="C71" i="21"/>
  <c r="J76" i="21"/>
  <c r="K87" i="21"/>
  <c r="F92" i="21"/>
  <c r="G102" i="21"/>
  <c r="C118" i="21"/>
  <c r="J122" i="21"/>
  <c r="K136" i="21"/>
  <c r="F141" i="21"/>
  <c r="G150" i="21"/>
  <c r="C165" i="21"/>
  <c r="J169" i="21"/>
  <c r="K177" i="21"/>
  <c r="F43" i="21"/>
  <c r="G51" i="21"/>
  <c r="C63" i="21"/>
  <c r="K76" i="21"/>
  <c r="F81" i="21"/>
  <c r="G92" i="21"/>
  <c r="C107" i="21"/>
  <c r="J111" i="21"/>
  <c r="K122" i="21"/>
  <c r="F127" i="21"/>
  <c r="G141" i="21"/>
  <c r="C155" i="21"/>
  <c r="J159" i="21"/>
  <c r="K169" i="21"/>
  <c r="F174" i="21"/>
  <c r="C150" i="21"/>
  <c r="G11" i="21"/>
  <c r="G43" i="21"/>
  <c r="C47" i="21"/>
  <c r="C77" i="21"/>
  <c r="J81" i="21"/>
  <c r="K92" i="21"/>
  <c r="F99" i="21"/>
  <c r="G107" i="21"/>
  <c r="C123" i="21"/>
  <c r="J127" i="21"/>
  <c r="K141" i="21"/>
  <c r="F146" i="21"/>
  <c r="G155" i="21"/>
  <c r="C170" i="21"/>
  <c r="J174" i="21"/>
  <c r="K58" i="21"/>
  <c r="F8" i="21"/>
  <c r="G16" i="21"/>
  <c r="C29" i="21"/>
  <c r="J33" i="21"/>
  <c r="K43" i="21"/>
  <c r="F47" i="21"/>
  <c r="G55" i="21"/>
  <c r="C67" i="21"/>
  <c r="J71" i="21"/>
  <c r="K81" i="21"/>
  <c r="F88" i="21"/>
  <c r="G99" i="21"/>
  <c r="C115" i="21"/>
  <c r="J118" i="21"/>
  <c r="K127" i="21"/>
  <c r="F137" i="21"/>
  <c r="G146" i="21"/>
  <c r="C160" i="21"/>
  <c r="J165" i="21"/>
  <c r="K174" i="21"/>
  <c r="F178" i="21"/>
  <c r="F102" i="21"/>
  <c r="F33" i="21"/>
  <c r="G8" i="21"/>
  <c r="C20" i="21"/>
  <c r="J24" i="21"/>
  <c r="K33" i="21"/>
  <c r="F39" i="21"/>
  <c r="G47" i="21"/>
  <c r="C59" i="21"/>
  <c r="J63" i="21"/>
  <c r="K71" i="21"/>
  <c r="F77" i="21"/>
  <c r="G88" i="21"/>
  <c r="C104" i="21"/>
  <c r="J107" i="21"/>
  <c r="K118" i="21"/>
  <c r="F123" i="21"/>
  <c r="G137" i="21"/>
  <c r="C151" i="21"/>
  <c r="J155" i="21"/>
  <c r="K165" i="21"/>
  <c r="F170" i="21"/>
  <c r="G178" i="21"/>
  <c r="J43" i="21"/>
  <c r="J16" i="21"/>
  <c r="K24" i="21"/>
  <c r="F29" i="21"/>
  <c r="G39" i="21"/>
  <c r="C52" i="21"/>
  <c r="J55" i="21"/>
  <c r="K63" i="21"/>
  <c r="F67" i="21"/>
  <c r="G77" i="21"/>
  <c r="C93" i="21"/>
  <c r="J99" i="21"/>
  <c r="K107" i="21"/>
  <c r="F115" i="21"/>
  <c r="G123" i="21"/>
  <c r="C142" i="21"/>
  <c r="J146" i="21"/>
  <c r="K155" i="21"/>
  <c r="F160" i="21"/>
  <c r="G170" i="21"/>
  <c r="C102" i="21"/>
  <c r="K111" i="21"/>
  <c r="F155" i="21"/>
  <c r="C12" i="21"/>
  <c r="J8" i="21"/>
  <c r="K16" i="21"/>
  <c r="F20" i="21"/>
  <c r="G29" i="21"/>
  <c r="C44" i="21"/>
  <c r="J47" i="21"/>
  <c r="K55" i="21"/>
  <c r="F59" i="21"/>
  <c r="G67" i="21"/>
  <c r="C82" i="21"/>
  <c r="J88" i="21"/>
  <c r="K99" i="21"/>
  <c r="F104" i="21"/>
  <c r="G115" i="21"/>
  <c r="C128" i="21"/>
  <c r="J137" i="21"/>
  <c r="K146" i="21"/>
  <c r="F151" i="21"/>
  <c r="G160" i="21"/>
  <c r="C175" i="21"/>
  <c r="J178" i="21"/>
  <c r="C11" i="21"/>
  <c r="K8" i="21"/>
  <c r="F12" i="21"/>
  <c r="G20" i="21"/>
  <c r="C34" i="21"/>
  <c r="J39" i="21"/>
  <c r="K47" i="21"/>
  <c r="F52" i="21"/>
  <c r="G59" i="21"/>
  <c r="C72" i="21"/>
  <c r="J77" i="21"/>
  <c r="K88" i="21"/>
  <c r="F93" i="21"/>
  <c r="G104" i="21"/>
  <c r="C120" i="21"/>
  <c r="J123" i="21"/>
  <c r="K137" i="21"/>
  <c r="F142" i="21"/>
  <c r="G151" i="21"/>
  <c r="C167" i="21"/>
  <c r="J170" i="21"/>
  <c r="K178" i="21"/>
  <c r="F19" i="21"/>
  <c r="F165" i="21"/>
  <c r="K19" i="21"/>
  <c r="K102" i="21"/>
  <c r="G12" i="21"/>
  <c r="C25" i="21"/>
  <c r="J29" i="21"/>
  <c r="K39" i="21"/>
  <c r="F44" i="21"/>
  <c r="G52" i="21"/>
  <c r="C64" i="21"/>
  <c r="J67" i="21"/>
  <c r="K77" i="21"/>
  <c r="F82" i="21"/>
  <c r="G93" i="21"/>
  <c r="C109" i="21"/>
  <c r="J115" i="21"/>
  <c r="K123" i="21"/>
  <c r="F128" i="21"/>
  <c r="G142" i="21"/>
  <c r="C156" i="21"/>
  <c r="J160" i="21"/>
  <c r="K170" i="21"/>
  <c r="F175" i="21"/>
  <c r="G63" i="21"/>
  <c r="C17" i="21"/>
  <c r="K29" i="21"/>
  <c r="F34" i="21"/>
  <c r="G44" i="21"/>
  <c r="C56" i="21"/>
  <c r="J59" i="21"/>
  <c r="K67" i="21"/>
  <c r="F72" i="21"/>
  <c r="G82" i="21"/>
  <c r="C100" i="21"/>
  <c r="J104" i="21"/>
  <c r="K115" i="21"/>
  <c r="F120" i="21"/>
  <c r="G128" i="21"/>
  <c r="C147" i="21"/>
  <c r="J151" i="21"/>
  <c r="K160" i="21"/>
  <c r="F167" i="21"/>
  <c r="G175" i="21"/>
  <c r="C43" i="21"/>
  <c r="C8" i="21"/>
  <c r="F16" i="21"/>
  <c r="J20" i="21"/>
  <c r="C9" i="21"/>
  <c r="J12" i="21"/>
  <c r="K20" i="21"/>
  <c r="F25" i="21"/>
  <c r="G34" i="21"/>
  <c r="C48" i="21"/>
  <c r="J52" i="21"/>
  <c r="K59" i="21"/>
  <c r="F64" i="21"/>
  <c r="G72" i="21"/>
  <c r="C89" i="21"/>
  <c r="J93" i="21"/>
  <c r="K104" i="21"/>
  <c r="F109" i="21"/>
  <c r="G120" i="21"/>
  <c r="C138" i="21"/>
  <c r="J142" i="21"/>
  <c r="K151" i="21"/>
  <c r="F156" i="21"/>
  <c r="G167" i="21"/>
  <c r="C179" i="21"/>
  <c r="C81" i="21"/>
  <c r="K12" i="21"/>
  <c r="F17" i="21"/>
  <c r="G25" i="21"/>
  <c r="C40" i="21"/>
  <c r="J44" i="21"/>
  <c r="K52" i="21"/>
  <c r="F56" i="21"/>
  <c r="G64" i="21"/>
  <c r="C78" i="21"/>
  <c r="J82" i="21"/>
  <c r="K93" i="21"/>
  <c r="F100" i="21"/>
  <c r="G109" i="21"/>
  <c r="C125" i="21"/>
  <c r="J128" i="21"/>
  <c r="K142" i="21"/>
  <c r="F147" i="21"/>
  <c r="G156" i="21"/>
  <c r="C171" i="21"/>
  <c r="J175" i="21"/>
  <c r="C69" i="21"/>
  <c r="J72" i="21"/>
  <c r="K82" i="21"/>
  <c r="F89" i="21"/>
  <c r="G100" i="21"/>
  <c r="C116" i="21"/>
  <c r="J120" i="21"/>
  <c r="K128" i="21"/>
  <c r="F138" i="21"/>
  <c r="G147" i="21"/>
  <c r="C161" i="21"/>
  <c r="J167" i="21"/>
  <c r="K175" i="21"/>
  <c r="F179" i="21"/>
  <c r="K28" i="21"/>
  <c r="F55" i="21"/>
  <c r="G56" i="21"/>
  <c r="G9" i="21"/>
  <c r="C21" i="21"/>
  <c r="J25" i="21"/>
  <c r="K34" i="21"/>
  <c r="F40" i="21"/>
  <c r="G48" i="21"/>
  <c r="C60" i="21"/>
  <c r="J64" i="21"/>
  <c r="K72" i="21"/>
  <c r="F78" i="21"/>
  <c r="G89" i="21"/>
  <c r="C105" i="21"/>
  <c r="J109" i="21"/>
  <c r="K120" i="21"/>
  <c r="F125" i="21"/>
  <c r="G138" i="21"/>
  <c r="C152" i="21"/>
  <c r="J156" i="21"/>
  <c r="K167" i="21"/>
  <c r="F171" i="21"/>
  <c r="G179" i="21"/>
  <c r="C99" i="21"/>
  <c r="C13" i="21"/>
  <c r="K25" i="21"/>
  <c r="F30" i="21"/>
  <c r="G40" i="21"/>
  <c r="C53" i="21"/>
  <c r="J56" i="21"/>
  <c r="K64" i="21"/>
  <c r="F69" i="21"/>
  <c r="G78" i="21"/>
  <c r="C94" i="21"/>
  <c r="J100" i="21"/>
  <c r="K109" i="21"/>
  <c r="F116" i="21"/>
  <c r="G125" i="21"/>
  <c r="C144" i="21"/>
  <c r="J147" i="21"/>
  <c r="K156" i="21"/>
  <c r="F161" i="21"/>
  <c r="G171" i="21"/>
  <c r="F58" i="21"/>
  <c r="F21" i="21"/>
  <c r="C83" i="21"/>
  <c r="J89" i="21"/>
  <c r="K100" i="21"/>
  <c r="F105" i="21"/>
  <c r="G116" i="21"/>
  <c r="C135" i="21"/>
  <c r="J138" i="21"/>
  <c r="K147" i="21"/>
  <c r="F152" i="21"/>
  <c r="G161" i="21"/>
  <c r="C176" i="21"/>
  <c r="J179" i="21"/>
  <c r="C137" i="21"/>
  <c r="G69" i="21"/>
  <c r="K9" i="21"/>
  <c r="F13" i="21"/>
  <c r="G21" i="21"/>
  <c r="C35" i="21"/>
  <c r="J40" i="21"/>
  <c r="K48" i="21"/>
  <c r="F53" i="21"/>
  <c r="G60" i="21"/>
  <c r="C73" i="21"/>
  <c r="J78" i="21"/>
  <c r="K89" i="21"/>
  <c r="F94" i="21"/>
  <c r="G105" i="21"/>
  <c r="C121" i="21"/>
  <c r="J125" i="21"/>
  <c r="K138" i="21"/>
  <c r="F144" i="21"/>
  <c r="G152" i="21"/>
  <c r="C168" i="21"/>
  <c r="J171" i="21"/>
  <c r="K179" i="21"/>
  <c r="G24" i="21"/>
  <c r="C45" i="21"/>
  <c r="G13" i="21"/>
  <c r="C26" i="21"/>
  <c r="J30" i="21"/>
  <c r="K40" i="21"/>
  <c r="F45" i="21"/>
  <c r="G53" i="21"/>
  <c r="C65" i="21"/>
  <c r="J69" i="21"/>
  <c r="K78" i="21"/>
  <c r="F83" i="21"/>
  <c r="G94" i="21"/>
  <c r="C110" i="21"/>
  <c r="J116" i="21"/>
  <c r="K125" i="21"/>
  <c r="F135" i="21"/>
  <c r="G144" i="21"/>
  <c r="B149" i="21"/>
  <c r="C157" i="21"/>
  <c r="J161" i="21"/>
  <c r="K171" i="21"/>
  <c r="F176" i="21"/>
  <c r="K66" i="21"/>
  <c r="G174" i="21"/>
  <c r="C88" i="21"/>
  <c r="K44" i="21"/>
  <c r="C18" i="21"/>
  <c r="J21" i="21"/>
  <c r="K30" i="21"/>
  <c r="F35" i="21"/>
  <c r="G45" i="21"/>
  <c r="C57" i="21"/>
  <c r="J60" i="21"/>
  <c r="K69" i="21"/>
  <c r="F73" i="21"/>
  <c r="G83" i="21"/>
  <c r="C101" i="21"/>
  <c r="J105" i="21"/>
  <c r="K116" i="21"/>
  <c r="F121" i="21"/>
  <c r="G135" i="21"/>
  <c r="B140" i="21"/>
  <c r="C149" i="21"/>
  <c r="J152" i="21"/>
  <c r="K161" i="21"/>
  <c r="F168" i="21"/>
  <c r="G176" i="21"/>
  <c r="B180" i="21"/>
  <c r="C16" i="21"/>
  <c r="G127" i="21"/>
  <c r="G71" i="21"/>
  <c r="K51" i="21"/>
  <c r="G17" i="21"/>
  <c r="J9" i="21"/>
  <c r="C10" i="21"/>
  <c r="J13" i="21"/>
  <c r="K21" i="21"/>
  <c r="F26" i="21"/>
  <c r="G35" i="21"/>
  <c r="C49" i="21"/>
  <c r="J53" i="21"/>
  <c r="K60" i="21"/>
  <c r="F65" i="21"/>
  <c r="G73" i="21"/>
  <c r="C90" i="21"/>
  <c r="J94" i="21"/>
  <c r="K105" i="21"/>
  <c r="F110" i="21"/>
  <c r="G121" i="21"/>
  <c r="B126" i="21"/>
  <c r="C140" i="21"/>
  <c r="J144" i="21"/>
  <c r="K152" i="21"/>
  <c r="F157" i="21"/>
  <c r="G168" i="21"/>
  <c r="B172" i="21"/>
  <c r="C180" i="21"/>
  <c r="F118" i="21"/>
  <c r="G33" i="21"/>
  <c r="J34" i="21"/>
  <c r="J17" i="21"/>
  <c r="K17" i="21"/>
  <c r="C42" i="21"/>
  <c r="J45" i="21"/>
  <c r="K53" i="21"/>
  <c r="F57" i="21"/>
  <c r="G65" i="21"/>
  <c r="C80" i="21"/>
  <c r="J83" i="21"/>
  <c r="K94" i="21"/>
  <c r="F101" i="21"/>
  <c r="G110" i="21"/>
  <c r="B117" i="21"/>
  <c r="C126" i="21"/>
  <c r="J135" i="21"/>
  <c r="K144" i="21"/>
  <c r="F149" i="21"/>
  <c r="G157" i="21"/>
  <c r="B162" i="21"/>
  <c r="C172" i="21"/>
  <c r="J176" i="21"/>
  <c r="C58" i="21"/>
  <c r="C55" i="21"/>
  <c r="C146" i="21"/>
  <c r="F63" i="21"/>
  <c r="C178" i="21"/>
  <c r="F48" i="21"/>
  <c r="F10" i="21"/>
  <c r="G18" i="21"/>
  <c r="C31" i="21"/>
  <c r="J35" i="21"/>
  <c r="K45" i="21"/>
  <c r="F49" i="21"/>
  <c r="G57" i="21"/>
  <c r="B62" i="21"/>
  <c r="C70" i="21"/>
  <c r="J73" i="21"/>
  <c r="K83" i="21"/>
  <c r="F90" i="21"/>
  <c r="G101" i="21"/>
  <c r="B106" i="21"/>
  <c r="C117" i="21"/>
  <c r="J121" i="21"/>
  <c r="K135" i="21"/>
  <c r="F140" i="21"/>
  <c r="G149" i="21"/>
  <c r="B154" i="21"/>
  <c r="C162" i="21"/>
  <c r="J168" i="21"/>
  <c r="K176" i="21"/>
  <c r="F180" i="21"/>
  <c r="G165" i="21"/>
  <c r="G30" i="21"/>
  <c r="C22" i="21"/>
  <c r="J26" i="21"/>
  <c r="K35" i="21"/>
  <c r="F42" i="21"/>
  <c r="G49" i="21"/>
  <c r="B54" i="21"/>
  <c r="C62" i="21"/>
  <c r="J65" i="21"/>
  <c r="K73" i="21"/>
  <c r="F80" i="21"/>
  <c r="G90" i="21"/>
  <c r="B95" i="21"/>
  <c r="C106" i="21"/>
  <c r="J110" i="21"/>
  <c r="K121" i="21"/>
  <c r="F126" i="21"/>
  <c r="G140" i="21"/>
  <c r="B145" i="21"/>
  <c r="C154" i="21"/>
  <c r="J157" i="21"/>
  <c r="K168" i="21"/>
  <c r="F172" i="21"/>
  <c r="G180" i="21"/>
  <c r="C24" i="21"/>
  <c r="J48" i="21"/>
  <c r="F18" i="21"/>
  <c r="G10" i="21"/>
  <c r="C15" i="21"/>
  <c r="J18" i="21"/>
  <c r="K26" i="21"/>
  <c r="F31" i="21"/>
  <c r="G42" i="21"/>
  <c r="B46" i="21"/>
  <c r="C54" i="21"/>
  <c r="J57" i="21"/>
  <c r="K65" i="21"/>
  <c r="F70" i="21"/>
  <c r="G80" i="21"/>
  <c r="B87" i="21"/>
  <c r="C95" i="21"/>
  <c r="J101" i="21"/>
  <c r="K110" i="21"/>
  <c r="F117" i="21"/>
  <c r="G126" i="21"/>
  <c r="B136" i="21"/>
  <c r="C145" i="21"/>
  <c r="J149" i="21"/>
  <c r="K157" i="21"/>
  <c r="F162" i="21"/>
  <c r="G172" i="21"/>
  <c r="B177" i="21"/>
  <c r="C19" i="21"/>
  <c r="K36" i="21"/>
  <c r="G118" i="21"/>
  <c r="K11" i="21"/>
  <c r="C30" i="21"/>
  <c r="K56" i="21"/>
  <c r="J10" i="21"/>
  <c r="K18" i="21"/>
  <c r="F22" i="21"/>
  <c r="G31" i="21"/>
  <c r="B36" i="21"/>
  <c r="C46" i="21"/>
  <c r="J49" i="21"/>
  <c r="K57" i="21"/>
  <c r="F62" i="21"/>
  <c r="G70" i="21"/>
  <c r="B76" i="21"/>
  <c r="C87" i="21"/>
  <c r="J90" i="21"/>
  <c r="K101" i="21"/>
  <c r="F106" i="21"/>
  <c r="G117" i="21"/>
  <c r="B122" i="21"/>
  <c r="C136" i="21"/>
  <c r="J140" i="21"/>
  <c r="K149" i="21"/>
  <c r="F154" i="21"/>
  <c r="G162" i="21"/>
  <c r="B169" i="21"/>
  <c r="C177" i="21"/>
  <c r="J180" i="21"/>
  <c r="G81" i="21"/>
  <c r="K159" i="21"/>
  <c r="F24" i="21"/>
  <c r="F107" i="21"/>
  <c r="C39" i="21"/>
  <c r="F9" i="21"/>
  <c r="F60" i="21"/>
  <c r="K13" i="21"/>
  <c r="K10" i="21"/>
  <c r="F15" i="21"/>
  <c r="G22" i="21"/>
  <c r="B28" i="21"/>
  <c r="C36" i="21"/>
  <c r="J42" i="21"/>
  <c r="K49" i="21"/>
  <c r="F54" i="21"/>
  <c r="G62" i="21"/>
  <c r="B66" i="21"/>
  <c r="C76" i="21"/>
  <c r="J80" i="21"/>
  <c r="K90" i="21"/>
  <c r="F95" i="21"/>
  <c r="G106" i="21"/>
  <c r="B111" i="21"/>
  <c r="C122" i="21"/>
  <c r="J126" i="21"/>
  <c r="K140" i="21"/>
  <c r="F145" i="21"/>
  <c r="G154" i="21"/>
  <c r="B159" i="21"/>
  <c r="C169" i="21"/>
  <c r="J172" i="21"/>
  <c r="K180" i="21"/>
  <c r="F71" i="21"/>
  <c r="K150" i="21"/>
  <c r="G26" i="21"/>
  <c r="G15" i="21"/>
  <c r="B19" i="21"/>
  <c r="C28" i="21"/>
  <c r="J31" i="21"/>
  <c r="K42" i="21"/>
  <c r="F46" i="21"/>
  <c r="G54" i="21"/>
  <c r="B58" i="21"/>
  <c r="C66" i="21"/>
  <c r="J70" i="21"/>
  <c r="K80" i="21"/>
  <c r="F87" i="21"/>
  <c r="G95" i="21"/>
  <c r="B102" i="21"/>
  <c r="C111" i="21"/>
  <c r="J117" i="21"/>
  <c r="K126" i="21"/>
  <c r="F136" i="21"/>
  <c r="F66" i="20"/>
  <c r="G76" i="20"/>
  <c r="C92" i="20"/>
  <c r="J95" i="20"/>
  <c r="K106" i="20"/>
  <c r="F111" i="20"/>
  <c r="G122" i="20"/>
  <c r="C141" i="20"/>
  <c r="J145" i="20"/>
  <c r="K154" i="20"/>
  <c r="F159" i="20"/>
  <c r="G169" i="20"/>
  <c r="C71" i="20"/>
  <c r="J76" i="20"/>
  <c r="K87" i="20"/>
  <c r="F92" i="20"/>
  <c r="G102" i="20"/>
  <c r="C118" i="20"/>
  <c r="J122" i="20"/>
  <c r="K136" i="20"/>
  <c r="F141" i="20"/>
  <c r="G150" i="20"/>
  <c r="C165" i="20"/>
  <c r="J169" i="20"/>
  <c r="K177" i="20"/>
  <c r="C43" i="20"/>
  <c r="C63" i="20"/>
  <c r="J66" i="20"/>
  <c r="K76" i="20"/>
  <c r="F81" i="20"/>
  <c r="G92" i="20"/>
  <c r="C107" i="20"/>
  <c r="J111" i="20"/>
  <c r="K122" i="20"/>
  <c r="F127" i="20"/>
  <c r="G141" i="20"/>
  <c r="C155" i="20"/>
  <c r="J159" i="20"/>
  <c r="K169" i="20"/>
  <c r="F174" i="20"/>
  <c r="G111" i="20"/>
  <c r="G43" i="20"/>
  <c r="C55" i="20"/>
  <c r="J58" i="20"/>
  <c r="K66" i="20"/>
  <c r="F71" i="20"/>
  <c r="G81" i="20"/>
  <c r="C99" i="20"/>
  <c r="J102" i="20"/>
  <c r="K111" i="20"/>
  <c r="F118" i="20"/>
  <c r="G127" i="20"/>
  <c r="C146" i="20"/>
  <c r="J150" i="20"/>
  <c r="K159" i="20"/>
  <c r="F165" i="20"/>
  <c r="G174" i="20"/>
  <c r="C81" i="20"/>
  <c r="C33" i="20"/>
  <c r="C88" i="20"/>
  <c r="J92" i="20"/>
  <c r="K102" i="20"/>
  <c r="F107" i="20"/>
  <c r="G118" i="20"/>
  <c r="C137" i="20"/>
  <c r="J141" i="20"/>
  <c r="K150" i="20"/>
  <c r="F155" i="20"/>
  <c r="G165" i="20"/>
  <c r="C178" i="20"/>
  <c r="G11" i="20"/>
  <c r="J19" i="20"/>
  <c r="G24" i="20"/>
  <c r="C39" i="20"/>
  <c r="J43" i="20"/>
  <c r="K51" i="20"/>
  <c r="F55" i="20"/>
  <c r="G63" i="20"/>
  <c r="C77" i="20"/>
  <c r="J81" i="20"/>
  <c r="K92" i="20"/>
  <c r="F99" i="20"/>
  <c r="G107" i="20"/>
  <c r="C123" i="20"/>
  <c r="J127" i="20"/>
  <c r="K141" i="20"/>
  <c r="F146" i="20"/>
  <c r="G155" i="20"/>
  <c r="C170" i="20"/>
  <c r="J174" i="20"/>
  <c r="K19" i="20"/>
  <c r="C29" i="20"/>
  <c r="J33" i="20"/>
  <c r="K43" i="20"/>
  <c r="F47" i="20"/>
  <c r="G55" i="20"/>
  <c r="C67" i="20"/>
  <c r="J71" i="20"/>
  <c r="K81" i="20"/>
  <c r="F88" i="20"/>
  <c r="G99" i="20"/>
  <c r="C115" i="20"/>
  <c r="J118" i="20"/>
  <c r="K127" i="20"/>
  <c r="F137" i="20"/>
  <c r="G146" i="20"/>
  <c r="C160" i="20"/>
  <c r="J165" i="20"/>
  <c r="K174" i="20"/>
  <c r="F178" i="20"/>
  <c r="C51" i="20"/>
  <c r="F102" i="20"/>
  <c r="G71" i="20"/>
  <c r="K33" i="20"/>
  <c r="F39" i="20"/>
  <c r="G47" i="20"/>
  <c r="C59" i="20"/>
  <c r="J63" i="20"/>
  <c r="K71" i="20"/>
  <c r="F77" i="20"/>
  <c r="G88" i="20"/>
  <c r="C104" i="20"/>
  <c r="J107" i="20"/>
  <c r="K118" i="20"/>
  <c r="F123" i="20"/>
  <c r="G137" i="20"/>
  <c r="C151" i="20"/>
  <c r="J155" i="20"/>
  <c r="K165" i="20"/>
  <c r="F170" i="20"/>
  <c r="G178" i="20"/>
  <c r="G51" i="20"/>
  <c r="J11" i="20"/>
  <c r="G77" i="20"/>
  <c r="C93" i="20"/>
  <c r="J99" i="20"/>
  <c r="K107" i="20"/>
  <c r="F115" i="20"/>
  <c r="G123" i="20"/>
  <c r="C142" i="20"/>
  <c r="J146" i="20"/>
  <c r="K155" i="20"/>
  <c r="F160" i="20"/>
  <c r="G170" i="20"/>
  <c r="F33" i="20"/>
  <c r="J8" i="20"/>
  <c r="K16" i="20"/>
  <c r="F20" i="20"/>
  <c r="G29" i="20"/>
  <c r="C44" i="20"/>
  <c r="J47" i="20"/>
  <c r="K55" i="20"/>
  <c r="F59" i="20"/>
  <c r="G67" i="20"/>
  <c r="C82" i="20"/>
  <c r="J88" i="20"/>
  <c r="K99" i="20"/>
  <c r="F104" i="20"/>
  <c r="G115" i="20"/>
  <c r="C128" i="20"/>
  <c r="J137" i="20"/>
  <c r="K146" i="20"/>
  <c r="F151" i="20"/>
  <c r="G160" i="20"/>
  <c r="C175" i="20"/>
  <c r="J178" i="20"/>
  <c r="F58" i="20"/>
  <c r="G58" i="20"/>
  <c r="K28" i="20"/>
  <c r="G39" i="20"/>
  <c r="G20" i="20"/>
  <c r="C34" i="20"/>
  <c r="J39" i="20"/>
  <c r="K47" i="20"/>
  <c r="F52" i="20"/>
  <c r="G59" i="20"/>
  <c r="C72" i="20"/>
  <c r="J77" i="20"/>
  <c r="K88" i="20"/>
  <c r="F93" i="20"/>
  <c r="G104" i="20"/>
  <c r="C120" i="20"/>
  <c r="J123" i="20"/>
  <c r="K137" i="20"/>
  <c r="F142" i="20"/>
  <c r="G151" i="20"/>
  <c r="C167" i="20"/>
  <c r="J170" i="20"/>
  <c r="K178" i="20"/>
  <c r="F19" i="20"/>
  <c r="F150" i="20"/>
  <c r="K36" i="20"/>
  <c r="C25" i="20"/>
  <c r="J29" i="20"/>
  <c r="K39" i="20"/>
  <c r="F44" i="20"/>
  <c r="G52" i="20"/>
  <c r="C64" i="20"/>
  <c r="J67" i="20"/>
  <c r="K77" i="20"/>
  <c r="F82" i="20"/>
  <c r="G93" i="20"/>
  <c r="C109" i="20"/>
  <c r="J115" i="20"/>
  <c r="K123" i="20"/>
  <c r="F128" i="20"/>
  <c r="G142" i="20"/>
  <c r="C156" i="20"/>
  <c r="J160" i="20"/>
  <c r="K170" i="20"/>
  <c r="F175" i="20"/>
  <c r="C20" i="20"/>
  <c r="G12" i="20"/>
  <c r="C17" i="20"/>
  <c r="J20" i="20"/>
  <c r="K29" i="20"/>
  <c r="F34" i="20"/>
  <c r="G44" i="20"/>
  <c r="C56" i="20"/>
  <c r="J59" i="20"/>
  <c r="K67" i="20"/>
  <c r="F72" i="20"/>
  <c r="G82" i="20"/>
  <c r="C100" i="20"/>
  <c r="J104" i="20"/>
  <c r="K115" i="20"/>
  <c r="F120" i="20"/>
  <c r="G128" i="20"/>
  <c r="C147" i="20"/>
  <c r="J151" i="20"/>
  <c r="K160" i="20"/>
  <c r="F167" i="20"/>
  <c r="G175" i="20"/>
  <c r="C150" i="20"/>
  <c r="J36" i="20"/>
  <c r="K58" i="20"/>
  <c r="K63" i="20"/>
  <c r="C9" i="20"/>
  <c r="J12" i="20"/>
  <c r="K20" i="20"/>
  <c r="F25" i="20"/>
  <c r="G34" i="20"/>
  <c r="C48" i="20"/>
  <c r="J52" i="20"/>
  <c r="K59" i="20"/>
  <c r="F64" i="20"/>
  <c r="G72" i="20"/>
  <c r="C89" i="20"/>
  <c r="J93" i="20"/>
  <c r="K104" i="20"/>
  <c r="F109" i="20"/>
  <c r="G120" i="20"/>
  <c r="C138" i="20"/>
  <c r="J142" i="20"/>
  <c r="K151" i="20"/>
  <c r="F156" i="20"/>
  <c r="G167" i="20"/>
  <c r="C179" i="20"/>
  <c r="J28" i="20"/>
  <c r="J55" i="20"/>
  <c r="C40" i="20"/>
  <c r="C78" i="20"/>
  <c r="J82" i="20"/>
  <c r="K93" i="20"/>
  <c r="F100" i="20"/>
  <c r="G109" i="20"/>
  <c r="C125" i="20"/>
  <c r="J128" i="20"/>
  <c r="K142" i="20"/>
  <c r="F147" i="20"/>
  <c r="G156" i="20"/>
  <c r="C171" i="20"/>
  <c r="J175" i="20"/>
  <c r="J16" i="20"/>
  <c r="C30" i="20"/>
  <c r="J34" i="20"/>
  <c r="K44" i="20"/>
  <c r="F48" i="20"/>
  <c r="G56" i="20"/>
  <c r="C69" i="20"/>
  <c r="J72" i="20"/>
  <c r="K82" i="20"/>
  <c r="F89" i="20"/>
  <c r="G100" i="20"/>
  <c r="C116" i="20"/>
  <c r="J120" i="20"/>
  <c r="K128" i="20"/>
  <c r="F138" i="20"/>
  <c r="G147" i="20"/>
  <c r="C161" i="20"/>
  <c r="J167" i="20"/>
  <c r="K175" i="20"/>
  <c r="F179" i="20"/>
  <c r="J44" i="20"/>
  <c r="G9" i="20"/>
  <c r="C21" i="20"/>
  <c r="J25" i="20"/>
  <c r="K34" i="20"/>
  <c r="F40" i="20"/>
  <c r="G48" i="20"/>
  <c r="C60" i="20"/>
  <c r="J64" i="20"/>
  <c r="K72" i="20"/>
  <c r="F78" i="20"/>
  <c r="G89" i="20"/>
  <c r="C105" i="20"/>
  <c r="J109" i="20"/>
  <c r="K120" i="20"/>
  <c r="F125" i="20"/>
  <c r="G138" i="20"/>
  <c r="C152" i="20"/>
  <c r="J156" i="20"/>
  <c r="K167" i="20"/>
  <c r="F171" i="20"/>
  <c r="G179" i="20"/>
  <c r="G78" i="20"/>
  <c r="C94" i="20"/>
  <c r="J100" i="20"/>
  <c r="K109" i="20"/>
  <c r="F116" i="20"/>
  <c r="G125" i="20"/>
  <c r="C144" i="20"/>
  <c r="J147" i="20"/>
  <c r="K156" i="20"/>
  <c r="F161" i="20"/>
  <c r="G171" i="20"/>
  <c r="F63" i="20"/>
  <c r="J24" i="20"/>
  <c r="C135" i="20"/>
  <c r="J138" i="20"/>
  <c r="K147" i="20"/>
  <c r="F152" i="20"/>
  <c r="G161" i="20"/>
  <c r="C176" i="20"/>
  <c r="J179" i="20"/>
  <c r="C58" i="20"/>
  <c r="G8" i="20"/>
  <c r="J17" i="20"/>
  <c r="K17" i="20"/>
  <c r="K56" i="20"/>
  <c r="F105" i="20"/>
  <c r="G21" i="20"/>
  <c r="F53" i="20"/>
  <c r="G60" i="20"/>
  <c r="C73" i="20"/>
  <c r="J78" i="20"/>
  <c r="K89" i="20"/>
  <c r="F94" i="20"/>
  <c r="G105" i="20"/>
  <c r="C121" i="20"/>
  <c r="J125" i="20"/>
  <c r="K138" i="20"/>
  <c r="F144" i="20"/>
  <c r="G152" i="20"/>
  <c r="C168" i="20"/>
  <c r="J171" i="20"/>
  <c r="K179" i="20"/>
  <c r="G28" i="20"/>
  <c r="F11" i="20"/>
  <c r="F8" i="20"/>
  <c r="J56" i="20"/>
  <c r="C83" i="20"/>
  <c r="C65" i="20"/>
  <c r="J69" i="20"/>
  <c r="K78" i="20"/>
  <c r="F83" i="20"/>
  <c r="G94" i="20"/>
  <c r="C110" i="20"/>
  <c r="J116" i="20"/>
  <c r="K125" i="20"/>
  <c r="F135" i="20"/>
  <c r="G144" i="20"/>
  <c r="C157" i="20"/>
  <c r="J161" i="20"/>
  <c r="K171" i="20"/>
  <c r="F176" i="20"/>
  <c r="G159" i="20"/>
  <c r="G33" i="20"/>
  <c r="C52" i="20"/>
  <c r="F21" i="20"/>
  <c r="F60" i="20"/>
  <c r="K100" i="20"/>
  <c r="F13" i="20"/>
  <c r="K30" i="20"/>
  <c r="C101" i="20"/>
  <c r="J105" i="20"/>
  <c r="K116" i="20"/>
  <c r="F121" i="20"/>
  <c r="G135" i="20"/>
  <c r="C149" i="20"/>
  <c r="J152" i="20"/>
  <c r="K161" i="20"/>
  <c r="F168" i="20"/>
  <c r="G176" i="20"/>
  <c r="B180" i="20"/>
  <c r="F28" i="20"/>
  <c r="C24" i="20"/>
  <c r="C12" i="20"/>
  <c r="K8" i="20"/>
  <c r="F9" i="20"/>
  <c r="K25" i="20"/>
  <c r="K64" i="20"/>
  <c r="J9" i="20"/>
  <c r="J48" i="20"/>
  <c r="J89" i="20"/>
  <c r="K48" i="20"/>
  <c r="C26" i="20"/>
  <c r="G53" i="20"/>
  <c r="C140" i="20"/>
  <c r="J144" i="20"/>
  <c r="K152" i="20"/>
  <c r="F157" i="20"/>
  <c r="G168" i="20"/>
  <c r="B172" i="20"/>
  <c r="C180" i="20"/>
  <c r="C127" i="20"/>
  <c r="F43" i="20"/>
  <c r="C8" i="20"/>
  <c r="G30" i="20"/>
  <c r="G69" i="20"/>
  <c r="J30" i="20"/>
  <c r="F35" i="20"/>
  <c r="J60" i="20"/>
  <c r="C80" i="20"/>
  <c r="J83" i="20"/>
  <c r="K94" i="20"/>
  <c r="F101" i="20"/>
  <c r="G110" i="20"/>
  <c r="B117" i="20"/>
  <c r="C126" i="20"/>
  <c r="J135" i="20"/>
  <c r="K144" i="20"/>
  <c r="F149" i="20"/>
  <c r="G157" i="20"/>
  <c r="B162" i="20"/>
  <c r="C172" i="20"/>
  <c r="J176" i="20"/>
  <c r="G66" i="20"/>
  <c r="F51" i="20"/>
  <c r="J51" i="20"/>
  <c r="F45" i="20"/>
  <c r="C18" i="20"/>
  <c r="G45" i="20"/>
  <c r="G83" i="20"/>
  <c r="C31" i="20"/>
  <c r="J35" i="20"/>
  <c r="K45" i="20"/>
  <c r="F49" i="20"/>
  <c r="G57" i="20"/>
  <c r="B62" i="20"/>
  <c r="C70" i="20"/>
  <c r="J73" i="20"/>
  <c r="K83" i="20"/>
  <c r="F90" i="20"/>
  <c r="G101" i="20"/>
  <c r="B106" i="20"/>
  <c r="C117" i="20"/>
  <c r="J121" i="20"/>
  <c r="K135" i="20"/>
  <c r="F140" i="20"/>
  <c r="G149" i="20"/>
  <c r="B154" i="20"/>
  <c r="C162" i="20"/>
  <c r="J168" i="20"/>
  <c r="K176" i="20"/>
  <c r="F180" i="20"/>
  <c r="C19" i="20"/>
  <c r="C174" i="20"/>
  <c r="F24" i="20"/>
  <c r="G16" i="20"/>
  <c r="K24" i="20"/>
  <c r="C13" i="20"/>
  <c r="C53" i="20"/>
  <c r="C45" i="20"/>
  <c r="K21" i="20"/>
  <c r="C22" i="20"/>
  <c r="J26" i="20"/>
  <c r="K35" i="20"/>
  <c r="F42" i="20"/>
  <c r="G49" i="20"/>
  <c r="B54" i="20"/>
  <c r="C62" i="20"/>
  <c r="J65" i="20"/>
  <c r="K73" i="20"/>
  <c r="F80" i="20"/>
  <c r="G90" i="20"/>
  <c r="B95" i="20"/>
  <c r="C106" i="20"/>
  <c r="J110" i="20"/>
  <c r="K121" i="20"/>
  <c r="F126" i="20"/>
  <c r="G140" i="20"/>
  <c r="B145" i="20"/>
  <c r="C154" i="20"/>
  <c r="J157" i="20"/>
  <c r="K168" i="20"/>
  <c r="F172" i="20"/>
  <c r="G180" i="20"/>
  <c r="C16" i="20"/>
  <c r="F16" i="20"/>
  <c r="F12" i="20"/>
  <c r="K12" i="20"/>
  <c r="G25" i="20"/>
  <c r="G17" i="20"/>
  <c r="K9" i="20"/>
  <c r="J40" i="20"/>
  <c r="J21" i="20"/>
  <c r="F73" i="20"/>
  <c r="G65" i="20"/>
  <c r="F10" i="20"/>
  <c r="C15" i="20"/>
  <c r="J18" i="20"/>
  <c r="K26" i="20"/>
  <c r="F31" i="20"/>
  <c r="G42" i="20"/>
  <c r="B46" i="20"/>
  <c r="C54" i="20"/>
  <c r="J57" i="20"/>
  <c r="K65" i="20"/>
  <c r="F70" i="20"/>
  <c r="G80" i="20"/>
  <c r="B87" i="20"/>
  <c r="C95" i="20"/>
  <c r="J101" i="20"/>
  <c r="K110" i="20"/>
  <c r="F117" i="20"/>
  <c r="G126" i="20"/>
  <c r="B136" i="20"/>
  <c r="C145" i="20"/>
  <c r="J149" i="20"/>
  <c r="K157" i="20"/>
  <c r="F162" i="20"/>
  <c r="G172" i="20"/>
  <c r="B177" i="20"/>
  <c r="G19" i="20"/>
  <c r="K11" i="20"/>
  <c r="F29" i="20"/>
  <c r="F17" i="20"/>
  <c r="K52" i="20"/>
  <c r="F30" i="20"/>
  <c r="C35" i="20"/>
  <c r="J53" i="20"/>
  <c r="F65" i="20"/>
  <c r="G73" i="20"/>
  <c r="J94" i="20"/>
  <c r="K105" i="20"/>
  <c r="G121" i="20"/>
  <c r="C42" i="20"/>
  <c r="J45" i="20"/>
  <c r="K53" i="20"/>
  <c r="G18" i="20"/>
  <c r="J10" i="20"/>
  <c r="K18" i="20"/>
  <c r="F22" i="20"/>
  <c r="G31" i="20"/>
  <c r="B36" i="20"/>
  <c r="C46" i="20"/>
  <c r="J49" i="20"/>
  <c r="K57" i="20"/>
  <c r="F62" i="20"/>
  <c r="G70" i="20"/>
  <c r="B76" i="20"/>
  <c r="C87" i="20"/>
  <c r="J90" i="20"/>
  <c r="K101" i="20"/>
  <c r="F106" i="20"/>
  <c r="G117" i="20"/>
  <c r="B122" i="20"/>
  <c r="C136" i="20"/>
  <c r="J140" i="20"/>
  <c r="K149" i="20"/>
  <c r="F154" i="20"/>
  <c r="G162" i="20"/>
  <c r="B169" i="20"/>
  <c r="C177" i="20"/>
  <c r="J180" i="20"/>
  <c r="C11" i="20"/>
  <c r="C47" i="20"/>
  <c r="G64" i="20"/>
  <c r="G13" i="20"/>
  <c r="K40" i="20"/>
  <c r="K69" i="20"/>
  <c r="J13" i="20"/>
  <c r="F26" i="20"/>
  <c r="G35" i="20"/>
  <c r="C49" i="20"/>
  <c r="K60" i="20"/>
  <c r="F18" i="20"/>
  <c r="G10" i="20"/>
  <c r="K10" i="20"/>
  <c r="F15" i="20"/>
  <c r="G22" i="20"/>
  <c r="B28" i="20"/>
  <c r="C36" i="20"/>
  <c r="J42" i="20"/>
  <c r="K49" i="20"/>
  <c r="F54" i="20"/>
  <c r="G62" i="20"/>
  <c r="B66" i="20"/>
  <c r="C76" i="20"/>
  <c r="J80" i="20"/>
  <c r="K90" i="20"/>
  <c r="F95" i="20"/>
  <c r="G106" i="20"/>
  <c r="B111" i="20"/>
  <c r="C122" i="20"/>
  <c r="J126" i="20"/>
  <c r="K140" i="20"/>
  <c r="F145" i="20"/>
  <c r="G154" i="20"/>
  <c r="B159" i="20"/>
  <c r="C169" i="20"/>
  <c r="J172" i="20"/>
  <c r="K180" i="20"/>
  <c r="C102" i="20"/>
  <c r="F67" i="20"/>
  <c r="F56" i="20"/>
  <c r="G40" i="20"/>
  <c r="F69" i="20"/>
  <c r="G116" i="20"/>
  <c r="C57" i="20"/>
  <c r="C10" i="20"/>
  <c r="C90" i="20"/>
  <c r="F110" i="20"/>
  <c r="K13" i="20"/>
  <c r="G26" i="20"/>
  <c r="F57" i="20"/>
  <c r="G15" i="20"/>
  <c r="B19" i="20"/>
  <c r="C28" i="20"/>
  <c r="J31" i="20"/>
  <c r="K42" i="20"/>
  <c r="F46" i="20"/>
  <c r="G54" i="20"/>
  <c r="B58" i="20"/>
  <c r="C66" i="20"/>
  <c r="J70" i="20"/>
  <c r="K80" i="20"/>
  <c r="F87" i="20"/>
  <c r="G95" i="20"/>
  <c r="B102" i="20"/>
  <c r="C111" i="20"/>
  <c r="J117" i="20"/>
  <c r="K126" i="20"/>
  <c r="F136" i="20"/>
  <c r="D13" i="12" l="1"/>
  <c r="H13" i="12"/>
  <c r="D15" i="12"/>
  <c r="H15" i="12"/>
  <c r="D16" i="12"/>
  <c r="H16" i="12"/>
  <c r="D17" i="12"/>
  <c r="H17" i="12"/>
  <c r="D18" i="12"/>
  <c r="H18" i="12"/>
  <c r="D19" i="12"/>
  <c r="H19" i="12"/>
  <c r="D20" i="12"/>
  <c r="H20" i="12"/>
  <c r="D21" i="12"/>
  <c r="H21" i="12"/>
  <c r="D22" i="12"/>
  <c r="H22" i="12"/>
  <c r="D24" i="12"/>
  <c r="H24" i="12"/>
  <c r="D25" i="12"/>
  <c r="H25" i="12"/>
  <c r="D26" i="12"/>
  <c r="H26" i="12"/>
  <c r="L9" i="12"/>
  <c r="L10" i="12"/>
  <c r="L11" i="12"/>
  <c r="L12" i="12"/>
  <c r="L13" i="12"/>
  <c r="L15" i="12"/>
  <c r="L16" i="12"/>
  <c r="L17" i="12"/>
  <c r="L18" i="12"/>
  <c r="L19" i="12"/>
  <c r="L20" i="12"/>
  <c r="L21" i="12"/>
  <c r="L22" i="12"/>
  <c r="L24" i="12"/>
  <c r="L25" i="12"/>
  <c r="L26" i="12"/>
  <c r="L8" i="12"/>
  <c r="H8" i="12"/>
  <c r="K4" i="12"/>
  <c r="K50" i="12" s="1"/>
  <c r="G4" i="12"/>
  <c r="G50" i="12" s="1"/>
  <c r="F4" i="12"/>
  <c r="F50" i="12" s="1"/>
  <c r="C4" i="12"/>
  <c r="C50" i="12" s="1"/>
  <c r="B4" i="12"/>
  <c r="B50" i="12" s="1"/>
  <c r="F41" i="12" l="1"/>
  <c r="F42" i="12"/>
  <c r="F133" i="12"/>
  <c r="F132" i="12"/>
  <c r="F131" i="12"/>
  <c r="F130" i="12"/>
  <c r="B133" i="12"/>
  <c r="B132" i="12"/>
  <c r="B131" i="12"/>
  <c r="B41" i="12"/>
  <c r="B130" i="12"/>
  <c r="B42" i="12"/>
  <c r="C42" i="12"/>
  <c r="C133" i="12"/>
  <c r="C132" i="12"/>
  <c r="C131" i="12"/>
  <c r="C130" i="12"/>
  <c r="C41" i="12"/>
  <c r="G41" i="12"/>
  <c r="G42" i="12"/>
  <c r="G133" i="12"/>
  <c r="G130" i="12"/>
  <c r="G132" i="12"/>
  <c r="G131" i="12"/>
  <c r="K130" i="12"/>
  <c r="K132" i="12"/>
  <c r="K41" i="12"/>
  <c r="K133" i="12"/>
  <c r="K42" i="12"/>
  <c r="K131" i="12"/>
  <c r="B111" i="12"/>
  <c r="B128" i="12"/>
  <c r="B92" i="12"/>
  <c r="B102" i="12"/>
  <c r="B90" i="12"/>
  <c r="B89" i="12"/>
  <c r="B87" i="12"/>
  <c r="B80" i="12"/>
  <c r="B83" i="12"/>
  <c r="B62" i="12"/>
  <c r="B76" i="12"/>
  <c r="B73" i="12"/>
  <c r="B69" i="12"/>
  <c r="F58" i="12"/>
  <c r="F102" i="12"/>
  <c r="F150" i="12"/>
  <c r="F178" i="12"/>
  <c r="F104" i="12"/>
  <c r="F175" i="12"/>
  <c r="F138" i="12"/>
  <c r="F152" i="12"/>
  <c r="F51" i="12"/>
  <c r="F92" i="12"/>
  <c r="F141" i="12"/>
  <c r="F165" i="12"/>
  <c r="F177" i="12"/>
  <c r="F43" i="12"/>
  <c r="F81" i="12"/>
  <c r="F127" i="12"/>
  <c r="F174" i="12"/>
  <c r="F146" i="12"/>
  <c r="F31" i="12"/>
  <c r="F170" i="12"/>
  <c r="F115" i="12"/>
  <c r="F28" i="12"/>
  <c r="F135" i="12"/>
  <c r="F33" i="12"/>
  <c r="F71" i="12"/>
  <c r="F118" i="12"/>
  <c r="F155" i="12"/>
  <c r="F120" i="12"/>
  <c r="F171" i="12"/>
  <c r="F172" i="12"/>
  <c r="F30" i="12"/>
  <c r="F122" i="12"/>
  <c r="F63" i="12"/>
  <c r="F107" i="12"/>
  <c r="F160" i="12"/>
  <c r="F151" i="12"/>
  <c r="F109" i="12"/>
  <c r="F168" i="12"/>
  <c r="F110" i="12"/>
  <c r="F55" i="12"/>
  <c r="F99" i="12"/>
  <c r="F123" i="12"/>
  <c r="F116" i="12"/>
  <c r="F94" i="12"/>
  <c r="F180" i="12"/>
  <c r="F87" i="12"/>
  <c r="F47" i="12"/>
  <c r="F88" i="12"/>
  <c r="F137" i="12"/>
  <c r="F29" i="12"/>
  <c r="F54" i="12"/>
  <c r="F39" i="12"/>
  <c r="F77" i="12"/>
  <c r="F156" i="12"/>
  <c r="F169" i="12"/>
  <c r="F67" i="12"/>
  <c r="F167" i="12"/>
  <c r="F126" i="12"/>
  <c r="F162" i="12"/>
  <c r="F59" i="12"/>
  <c r="F147" i="12"/>
  <c r="F90" i="12"/>
  <c r="F52" i="12"/>
  <c r="F93" i="12"/>
  <c r="F142" i="12"/>
  <c r="F8" i="12"/>
  <c r="F62" i="12"/>
  <c r="F44" i="12"/>
  <c r="F82" i="12"/>
  <c r="F128" i="12"/>
  <c r="F161" i="12"/>
  <c r="F34" i="12"/>
  <c r="F72" i="12"/>
  <c r="F140" i="12"/>
  <c r="F117" i="12"/>
  <c r="F64" i="12"/>
  <c r="F149" i="12"/>
  <c r="F111" i="12"/>
  <c r="F56" i="12"/>
  <c r="F100" i="12"/>
  <c r="F179" i="12"/>
  <c r="F48" i="12"/>
  <c r="F89" i="12"/>
  <c r="F125" i="12"/>
  <c r="F154" i="12"/>
  <c r="F40" i="12"/>
  <c r="F78" i="12"/>
  <c r="F176" i="12"/>
  <c r="F121" i="12"/>
  <c r="F136" i="12"/>
  <c r="F69" i="12"/>
  <c r="F144" i="12"/>
  <c r="F157" i="12"/>
  <c r="F106" i="12"/>
  <c r="F60" i="12"/>
  <c r="F105" i="12"/>
  <c r="F95" i="12"/>
  <c r="F53" i="12"/>
  <c r="F66" i="12"/>
  <c r="F45" i="12"/>
  <c r="F83" i="12"/>
  <c r="F35" i="12"/>
  <c r="F73" i="12"/>
  <c r="F101" i="12"/>
  <c r="F65" i="12"/>
  <c r="F57" i="12"/>
  <c r="F49" i="12"/>
  <c r="F76" i="12"/>
  <c r="F80" i="12"/>
  <c r="F159" i="12"/>
  <c r="F70" i="12"/>
  <c r="F145" i="12"/>
  <c r="F46" i="12"/>
  <c r="F36" i="12"/>
  <c r="B13" i="12"/>
  <c r="B33" i="12"/>
  <c r="B71" i="12"/>
  <c r="B118" i="12"/>
  <c r="B165" i="12"/>
  <c r="B178" i="12"/>
  <c r="B170" i="12"/>
  <c r="B28" i="12"/>
  <c r="B63" i="12"/>
  <c r="B107" i="12"/>
  <c r="B155" i="12"/>
  <c r="B31" i="12"/>
  <c r="B142" i="12"/>
  <c r="B120" i="12"/>
  <c r="B55" i="12"/>
  <c r="B99" i="12"/>
  <c r="B146" i="12"/>
  <c r="B167" i="12"/>
  <c r="B179" i="12"/>
  <c r="B121" i="12"/>
  <c r="B47" i="12"/>
  <c r="B88" i="12"/>
  <c r="B137" i="12"/>
  <c r="B25" i="12"/>
  <c r="B117" i="12"/>
  <c r="B154" i="12"/>
  <c r="B177" i="12"/>
  <c r="B39" i="12"/>
  <c r="B77" i="12"/>
  <c r="B123" i="12"/>
  <c r="B160" i="12"/>
  <c r="B26" i="12"/>
  <c r="B161" i="12"/>
  <c r="B67" i="12"/>
  <c r="B115" i="12"/>
  <c r="B156" i="12"/>
  <c r="B125" i="12"/>
  <c r="B59" i="12"/>
  <c r="B104" i="12"/>
  <c r="B151" i="12"/>
  <c r="B101" i="12"/>
  <c r="B169" i="12"/>
  <c r="B52" i="12"/>
  <c r="B93" i="12"/>
  <c r="B24" i="12"/>
  <c r="B144" i="12"/>
  <c r="B8" i="12"/>
  <c r="B44" i="12"/>
  <c r="B82" i="12"/>
  <c r="B175" i="12"/>
  <c r="B81" i="12"/>
  <c r="B34" i="12"/>
  <c r="B72" i="12"/>
  <c r="B147" i="12"/>
  <c r="B64" i="12"/>
  <c r="B109" i="12"/>
  <c r="B140" i="12"/>
  <c r="B56" i="12"/>
  <c r="B100" i="12"/>
  <c r="B180" i="12"/>
  <c r="B150" i="12"/>
  <c r="B141" i="12"/>
  <c r="B48" i="12"/>
  <c r="B138" i="12"/>
  <c r="B171" i="12"/>
  <c r="B29" i="12"/>
  <c r="B145" i="12"/>
  <c r="B66" i="12"/>
  <c r="B51" i="12"/>
  <c r="B40" i="12"/>
  <c r="B78" i="12"/>
  <c r="B135" i="12"/>
  <c r="B136" i="12"/>
  <c r="B116" i="12"/>
  <c r="B94" i="12"/>
  <c r="B168" i="12"/>
  <c r="B126" i="12"/>
  <c r="B106" i="12"/>
  <c r="B30" i="12"/>
  <c r="B159" i="12"/>
  <c r="B60" i="12"/>
  <c r="B105" i="12"/>
  <c r="B152" i="12"/>
  <c r="B176" i="12"/>
  <c r="B53" i="12"/>
  <c r="B45" i="12"/>
  <c r="B149" i="12"/>
  <c r="B162" i="12"/>
  <c r="B174" i="12"/>
  <c r="B35" i="12"/>
  <c r="B157" i="12"/>
  <c r="B65" i="12"/>
  <c r="B110" i="12"/>
  <c r="B57" i="12"/>
  <c r="B49" i="12"/>
  <c r="B172" i="12"/>
  <c r="B43" i="12"/>
  <c r="B127" i="12"/>
  <c r="B70" i="12"/>
  <c r="B95" i="12"/>
  <c r="B54" i="12"/>
  <c r="B46" i="12"/>
  <c r="B36" i="12"/>
  <c r="B122" i="12"/>
  <c r="B58" i="12"/>
  <c r="G25" i="12"/>
  <c r="G66" i="12"/>
  <c r="G111" i="12"/>
  <c r="G159" i="12"/>
  <c r="G155" i="12"/>
  <c r="G137" i="12"/>
  <c r="G120" i="12"/>
  <c r="G110" i="12"/>
  <c r="G58" i="12"/>
  <c r="G102" i="12"/>
  <c r="G150" i="12"/>
  <c r="G165" i="12"/>
  <c r="G31" i="12"/>
  <c r="G151" i="12"/>
  <c r="G51" i="12"/>
  <c r="G92" i="12"/>
  <c r="G141" i="12"/>
  <c r="G174" i="12"/>
  <c r="G170" i="12"/>
  <c r="G138" i="12"/>
  <c r="G152" i="12"/>
  <c r="G126" i="12"/>
  <c r="G30" i="12"/>
  <c r="G43" i="12"/>
  <c r="G81" i="12"/>
  <c r="G127" i="12"/>
  <c r="G160" i="12"/>
  <c r="G29" i="12"/>
  <c r="G168" i="12"/>
  <c r="G145" i="12"/>
  <c r="G33" i="12"/>
  <c r="G71" i="12"/>
  <c r="G118" i="12"/>
  <c r="G178" i="12"/>
  <c r="G115" i="12"/>
  <c r="G167" i="12"/>
  <c r="G116" i="12"/>
  <c r="G144" i="12"/>
  <c r="G80" i="12"/>
  <c r="G63" i="12"/>
  <c r="G107" i="12"/>
  <c r="G146" i="12"/>
  <c r="G142" i="12"/>
  <c r="G176" i="12"/>
  <c r="G36" i="12"/>
  <c r="G55" i="12"/>
  <c r="G99" i="12"/>
  <c r="G123" i="12"/>
  <c r="G156" i="12"/>
  <c r="G136" i="12"/>
  <c r="G47" i="12"/>
  <c r="G88" i="12"/>
  <c r="G147" i="12"/>
  <c r="G179" i="12"/>
  <c r="G125" i="12"/>
  <c r="G39" i="12"/>
  <c r="G77" i="12"/>
  <c r="G8" i="12"/>
  <c r="G70" i="12"/>
  <c r="G67" i="12"/>
  <c r="G128" i="12"/>
  <c r="G171" i="12"/>
  <c r="G121" i="12"/>
  <c r="G59" i="12"/>
  <c r="G104" i="12"/>
  <c r="G95" i="12"/>
  <c r="G52" i="12"/>
  <c r="G93" i="12"/>
  <c r="G28" i="12"/>
  <c r="G44" i="12"/>
  <c r="G82" i="12"/>
  <c r="G175" i="12"/>
  <c r="G162" i="12"/>
  <c r="G154" i="12"/>
  <c r="G34" i="12"/>
  <c r="G72" i="12"/>
  <c r="G161" i="12"/>
  <c r="G105" i="12"/>
  <c r="G135" i="12"/>
  <c r="G64" i="12"/>
  <c r="G109" i="12"/>
  <c r="G56" i="12"/>
  <c r="G100" i="12"/>
  <c r="G48" i="12"/>
  <c r="G89" i="12"/>
  <c r="G180" i="12"/>
  <c r="G40" i="12"/>
  <c r="G78" i="12"/>
  <c r="G140" i="12"/>
  <c r="G69" i="12"/>
  <c r="G46" i="12"/>
  <c r="G60" i="12"/>
  <c r="G149" i="12"/>
  <c r="G172" i="12"/>
  <c r="G53" i="12"/>
  <c r="G94" i="12"/>
  <c r="G122" i="12"/>
  <c r="G45" i="12"/>
  <c r="G83" i="12"/>
  <c r="G90" i="12"/>
  <c r="G35" i="12"/>
  <c r="G73" i="12"/>
  <c r="G157" i="12"/>
  <c r="G65" i="12"/>
  <c r="G76" i="12"/>
  <c r="G57" i="12"/>
  <c r="G101" i="12"/>
  <c r="G106" i="12"/>
  <c r="G169" i="12"/>
  <c r="G49" i="12"/>
  <c r="G117" i="12"/>
  <c r="G177" i="12"/>
  <c r="G62" i="12"/>
  <c r="G54" i="12"/>
  <c r="G87" i="12"/>
  <c r="K54" i="12"/>
  <c r="K95" i="12"/>
  <c r="K145" i="12"/>
  <c r="K30" i="12"/>
  <c r="K127" i="12"/>
  <c r="K123" i="12"/>
  <c r="K116" i="12"/>
  <c r="K152" i="12"/>
  <c r="K46" i="12"/>
  <c r="K87" i="12"/>
  <c r="K136" i="12"/>
  <c r="K177" i="12"/>
  <c r="K138" i="12"/>
  <c r="K117" i="12"/>
  <c r="K36" i="12"/>
  <c r="K76" i="12"/>
  <c r="K122" i="12"/>
  <c r="K169" i="12"/>
  <c r="K174" i="12"/>
  <c r="K161" i="12"/>
  <c r="K144" i="12"/>
  <c r="K135" i="12"/>
  <c r="K70" i="12"/>
  <c r="K66" i="12"/>
  <c r="K111" i="12"/>
  <c r="K159" i="12"/>
  <c r="K141" i="12"/>
  <c r="K170" i="12"/>
  <c r="K121" i="12"/>
  <c r="K157" i="12"/>
  <c r="K140" i="12"/>
  <c r="K58" i="12"/>
  <c r="K102" i="12"/>
  <c r="K150" i="12"/>
  <c r="K137" i="12"/>
  <c r="K175" i="12"/>
  <c r="K51" i="12"/>
  <c r="K92" i="12"/>
  <c r="K165" i="12"/>
  <c r="K155" i="12"/>
  <c r="K28" i="12"/>
  <c r="K167" i="12"/>
  <c r="K57" i="12"/>
  <c r="K43" i="12"/>
  <c r="K81" i="12"/>
  <c r="K100" i="12"/>
  <c r="K33" i="12"/>
  <c r="K71" i="12"/>
  <c r="K118" i="12"/>
  <c r="K99" i="12"/>
  <c r="K126" i="12"/>
  <c r="K63" i="12"/>
  <c r="K107" i="12"/>
  <c r="K146" i="12"/>
  <c r="K31" i="12"/>
  <c r="K151" i="12"/>
  <c r="K55" i="12"/>
  <c r="K178" i="12"/>
  <c r="K120" i="12"/>
  <c r="K125" i="12"/>
  <c r="K149" i="12"/>
  <c r="K154" i="12"/>
  <c r="K47" i="12"/>
  <c r="K88" i="12"/>
  <c r="K115" i="12"/>
  <c r="K142" i="12"/>
  <c r="K73" i="12"/>
  <c r="K39" i="12"/>
  <c r="K77" i="12"/>
  <c r="K160" i="12"/>
  <c r="K101" i="12"/>
  <c r="K67" i="12"/>
  <c r="K59" i="12"/>
  <c r="K104" i="12"/>
  <c r="K128" i="12"/>
  <c r="K156" i="12"/>
  <c r="K179" i="12"/>
  <c r="K29" i="12"/>
  <c r="K172" i="12"/>
  <c r="K52" i="12"/>
  <c r="K93" i="12"/>
  <c r="K110" i="12"/>
  <c r="K44" i="12"/>
  <c r="K82" i="12"/>
  <c r="K83" i="12"/>
  <c r="K106" i="12"/>
  <c r="K34" i="12"/>
  <c r="K72" i="12"/>
  <c r="K94" i="12"/>
  <c r="K64" i="12"/>
  <c r="K109" i="12"/>
  <c r="K147" i="12"/>
  <c r="K90" i="12"/>
  <c r="K56" i="12"/>
  <c r="K48" i="12"/>
  <c r="K89" i="12"/>
  <c r="K171" i="12"/>
  <c r="K162" i="12"/>
  <c r="K40" i="12"/>
  <c r="K78" i="12"/>
  <c r="K105" i="12"/>
  <c r="K69" i="12"/>
  <c r="K176" i="12"/>
  <c r="K60" i="12"/>
  <c r="K49" i="12"/>
  <c r="K53" i="12"/>
  <c r="K180" i="12"/>
  <c r="K45" i="12"/>
  <c r="K168" i="12"/>
  <c r="K35" i="12"/>
  <c r="K65" i="12"/>
  <c r="K80" i="12"/>
  <c r="K62" i="12"/>
  <c r="C43" i="12"/>
  <c r="C81" i="12"/>
  <c r="C127" i="12"/>
  <c r="C174" i="12"/>
  <c r="C123" i="12"/>
  <c r="C179" i="12"/>
  <c r="C33" i="12"/>
  <c r="C71" i="12"/>
  <c r="C118" i="12"/>
  <c r="C165" i="12"/>
  <c r="C146" i="12"/>
  <c r="C137" i="12"/>
  <c r="C160" i="12"/>
  <c r="C142" i="12"/>
  <c r="C167" i="12"/>
  <c r="C156" i="12"/>
  <c r="C144" i="12"/>
  <c r="C8" i="12"/>
  <c r="C149" i="12"/>
  <c r="C106" i="12"/>
  <c r="C63" i="12"/>
  <c r="C107" i="12"/>
  <c r="C155" i="12"/>
  <c r="C31" i="12"/>
  <c r="C170" i="12"/>
  <c r="C147" i="12"/>
  <c r="C161" i="12"/>
  <c r="C140" i="12"/>
  <c r="C55" i="12"/>
  <c r="C99" i="12"/>
  <c r="C178" i="12"/>
  <c r="C128" i="12"/>
  <c r="C92" i="12"/>
  <c r="C47" i="12"/>
  <c r="C88" i="12"/>
  <c r="C115" i="12"/>
  <c r="C151" i="12"/>
  <c r="C168" i="12"/>
  <c r="C177" i="12"/>
  <c r="C102" i="12"/>
  <c r="C39" i="12"/>
  <c r="C77" i="12"/>
  <c r="C171" i="12"/>
  <c r="C67" i="12"/>
  <c r="C70" i="12"/>
  <c r="C95" i="12"/>
  <c r="C59" i="12"/>
  <c r="C104" i="12"/>
  <c r="C28" i="12"/>
  <c r="C175" i="12"/>
  <c r="C80" i="12"/>
  <c r="C52" i="12"/>
  <c r="C93" i="12"/>
  <c r="C120" i="12"/>
  <c r="C100" i="12"/>
  <c r="C162" i="12"/>
  <c r="C44" i="12"/>
  <c r="C82" i="12"/>
  <c r="C138" i="12"/>
  <c r="C34" i="12"/>
  <c r="C72" i="12"/>
  <c r="C180" i="12"/>
  <c r="C51" i="12"/>
  <c r="C64" i="12"/>
  <c r="C109" i="12"/>
  <c r="C152" i="12"/>
  <c r="C117" i="12"/>
  <c r="C154" i="12"/>
  <c r="C56" i="12"/>
  <c r="C105" i="12"/>
  <c r="C176" i="12"/>
  <c r="C48" i="12"/>
  <c r="C89" i="12"/>
  <c r="C40" i="12"/>
  <c r="C78" i="12"/>
  <c r="C125" i="12"/>
  <c r="C29" i="12"/>
  <c r="C110" i="12"/>
  <c r="C172" i="12"/>
  <c r="C69" i="12"/>
  <c r="C116" i="12"/>
  <c r="C135" i="12"/>
  <c r="C90" i="12"/>
  <c r="C76" i="12"/>
  <c r="C60" i="12"/>
  <c r="C121" i="12"/>
  <c r="C46" i="12"/>
  <c r="C169" i="12"/>
  <c r="C53" i="12"/>
  <c r="C94" i="12"/>
  <c r="C126" i="12"/>
  <c r="C30" i="12"/>
  <c r="C141" i="12"/>
  <c r="C45" i="12"/>
  <c r="C83" i="12"/>
  <c r="C136" i="12"/>
  <c r="C35" i="12"/>
  <c r="C73" i="12"/>
  <c r="C65" i="12"/>
  <c r="C157" i="12"/>
  <c r="C122" i="12"/>
  <c r="C159" i="12"/>
  <c r="C57" i="12"/>
  <c r="C101" i="12"/>
  <c r="C49" i="12"/>
  <c r="C111" i="12"/>
  <c r="C150" i="12"/>
  <c r="C145" i="12"/>
  <c r="C62" i="12"/>
  <c r="C87" i="12"/>
  <c r="C54" i="12"/>
  <c r="C36" i="12"/>
  <c r="C58" i="12"/>
  <c r="C66" i="12"/>
  <c r="J46" i="12"/>
  <c r="J87" i="12"/>
  <c r="J136" i="12"/>
  <c r="J177" i="12"/>
  <c r="J175" i="12"/>
  <c r="J90" i="12"/>
  <c r="J126" i="12"/>
  <c r="J106" i="12"/>
  <c r="J36" i="12"/>
  <c r="J76" i="12"/>
  <c r="J122" i="12"/>
  <c r="J169" i="12"/>
  <c r="J127" i="12"/>
  <c r="J31" i="12"/>
  <c r="J151" i="12"/>
  <c r="J49" i="12"/>
  <c r="J172" i="12"/>
  <c r="J66" i="12"/>
  <c r="J111" i="12"/>
  <c r="J159" i="12"/>
  <c r="J150" i="12"/>
  <c r="J141" i="12"/>
  <c r="J118" i="12"/>
  <c r="J137" i="12"/>
  <c r="J179" i="12"/>
  <c r="J30" i="12"/>
  <c r="J58" i="12"/>
  <c r="J102" i="12"/>
  <c r="J174" i="12"/>
  <c r="J165" i="12"/>
  <c r="J146" i="12"/>
  <c r="J123" i="12"/>
  <c r="J170" i="12"/>
  <c r="J120" i="12"/>
  <c r="J180" i="12"/>
  <c r="J51" i="12"/>
  <c r="J92" i="12"/>
  <c r="J109" i="12"/>
  <c r="J176" i="12"/>
  <c r="J43" i="12"/>
  <c r="J81" i="12"/>
  <c r="J178" i="12"/>
  <c r="J28" i="12"/>
  <c r="J105" i="12"/>
  <c r="J33" i="12"/>
  <c r="J71" i="12"/>
  <c r="J155" i="12"/>
  <c r="J63" i="12"/>
  <c r="J107" i="12"/>
  <c r="J160" i="12"/>
  <c r="J125" i="12"/>
  <c r="J55" i="12"/>
  <c r="J99" i="12"/>
  <c r="J47" i="12"/>
  <c r="J88" i="12"/>
  <c r="J167" i="12"/>
  <c r="J62" i="12"/>
  <c r="J39" i="12"/>
  <c r="J77" i="12"/>
  <c r="J161" i="12"/>
  <c r="J83" i="12"/>
  <c r="J162" i="12"/>
  <c r="J67" i="12"/>
  <c r="J115" i="12"/>
  <c r="J116" i="12"/>
  <c r="J59" i="12"/>
  <c r="J104" i="12"/>
  <c r="J94" i="12"/>
  <c r="J52" i="12"/>
  <c r="J93" i="12"/>
  <c r="J142" i="12"/>
  <c r="J156" i="12"/>
  <c r="J144" i="12"/>
  <c r="J140" i="12"/>
  <c r="J44" i="12"/>
  <c r="J82" i="12"/>
  <c r="J128" i="12"/>
  <c r="J171" i="12"/>
  <c r="J34" i="12"/>
  <c r="J72" i="12"/>
  <c r="J101" i="12"/>
  <c r="J64" i="12"/>
  <c r="J29" i="12"/>
  <c r="J110" i="12"/>
  <c r="J54" i="12"/>
  <c r="J56" i="12"/>
  <c r="J100" i="12"/>
  <c r="J147" i="12"/>
  <c r="J149" i="12"/>
  <c r="J48" i="12"/>
  <c r="J89" i="12"/>
  <c r="J138" i="12"/>
  <c r="J121" i="12"/>
  <c r="J157" i="12"/>
  <c r="J40" i="12"/>
  <c r="J78" i="12"/>
  <c r="J69" i="12"/>
  <c r="J60" i="12"/>
  <c r="J152" i="12"/>
  <c r="J53" i="12"/>
  <c r="J45" i="12"/>
  <c r="J135" i="12"/>
  <c r="J35" i="12"/>
  <c r="J73" i="12"/>
  <c r="J168" i="12"/>
  <c r="J65" i="12"/>
  <c r="J57" i="12"/>
  <c r="J80" i="12"/>
  <c r="J95" i="12"/>
  <c r="J117" i="12"/>
  <c r="J70" i="12"/>
  <c r="J154" i="12"/>
  <c r="J145" i="12"/>
  <c r="J21" i="12"/>
  <c r="J20" i="12"/>
  <c r="B15" i="12"/>
  <c r="B22" i="12"/>
  <c r="K20" i="12"/>
  <c r="K19" i="12"/>
  <c r="J22" i="12"/>
  <c r="K21" i="12"/>
  <c r="F25" i="12"/>
  <c r="G24" i="12"/>
  <c r="J13" i="12"/>
  <c r="K13" i="12"/>
  <c r="K12" i="12"/>
  <c r="J12" i="12"/>
  <c r="K11" i="12"/>
  <c r="J11" i="12"/>
  <c r="J26" i="12"/>
  <c r="K26" i="12"/>
  <c r="J24" i="12"/>
  <c r="K22" i="12"/>
  <c r="C19" i="12"/>
  <c r="G18" i="12"/>
  <c r="F18" i="12"/>
  <c r="K10" i="12"/>
  <c r="J10" i="12"/>
  <c r="K25" i="12"/>
  <c r="J25" i="12"/>
  <c r="K9" i="12"/>
  <c r="J9" i="12"/>
  <c r="K24" i="12"/>
  <c r="B19" i="12"/>
  <c r="C25" i="12"/>
  <c r="F24" i="12"/>
  <c r="C18" i="12"/>
  <c r="B18" i="12"/>
  <c r="C24" i="12"/>
  <c r="G17" i="12"/>
  <c r="F17" i="12"/>
  <c r="G22" i="12"/>
  <c r="F22" i="12"/>
  <c r="C17" i="12"/>
  <c r="B17" i="12"/>
  <c r="C22" i="12"/>
  <c r="G16" i="12"/>
  <c r="F16" i="12"/>
  <c r="G21" i="12"/>
  <c r="F21" i="12"/>
  <c r="C16" i="12"/>
  <c r="B16" i="12"/>
  <c r="C21" i="12"/>
  <c r="K18" i="12"/>
  <c r="B21" i="12"/>
  <c r="G15" i="12"/>
  <c r="J18" i="12"/>
  <c r="F15" i="12"/>
  <c r="G20" i="12"/>
  <c r="K17" i="12"/>
  <c r="F20" i="12"/>
  <c r="C15" i="12"/>
  <c r="J17" i="12"/>
  <c r="G26" i="12"/>
  <c r="F26" i="12"/>
  <c r="C20" i="12"/>
  <c r="K16" i="12"/>
  <c r="B20" i="12"/>
  <c r="G13" i="12"/>
  <c r="K8" i="12"/>
  <c r="J16" i="12"/>
  <c r="C26" i="12"/>
  <c r="F13" i="12"/>
  <c r="J19" i="12"/>
  <c r="G19" i="12"/>
  <c r="J8" i="12"/>
  <c r="K15" i="12"/>
  <c r="F19" i="12"/>
  <c r="C13" i="12"/>
  <c r="J15" i="12"/>
  <c r="H9" i="12"/>
  <c r="H10" i="12"/>
  <c r="H11" i="12"/>
  <c r="H12" i="12"/>
  <c r="D9" i="12"/>
  <c r="D10" i="12"/>
  <c r="D11" i="12"/>
  <c r="D12" i="12"/>
  <c r="F9" i="12" l="1"/>
  <c r="G9" i="12"/>
  <c r="G10" i="12"/>
  <c r="G11" i="12"/>
  <c r="F11" i="12"/>
  <c r="F10" i="12"/>
  <c r="G12" i="12"/>
  <c r="F12" i="12"/>
  <c r="C12" i="12" l="1"/>
  <c r="C11" i="12"/>
  <c r="B10" i="12"/>
  <c r="C9" i="12"/>
  <c r="C10" i="12"/>
  <c r="B9" i="12"/>
  <c r="B12" i="12"/>
  <c r="B11" i="12"/>
</calcChain>
</file>

<file path=xl/sharedStrings.xml><?xml version="1.0" encoding="utf-8"?>
<sst xmlns="http://schemas.openxmlformats.org/spreadsheetml/2006/main" count="3064" uniqueCount="836">
  <si>
    <t>varname</t>
  </si>
  <si>
    <t>COUNTARM1</t>
  </si>
  <si>
    <t>COUNTARM0</t>
  </si>
  <si>
    <t>stddiff</t>
  </si>
  <si>
    <t>CENSUS_1</t>
  </si>
  <si>
    <t>CENSUS_2</t>
  </si>
  <si>
    <t>CENSUS_3</t>
  </si>
  <si>
    <t>CENSUS_4</t>
  </si>
  <si>
    <t>URBAN</t>
  </si>
  <si>
    <t>COND_ASTHMA</t>
  </si>
  <si>
    <t>SMOKE_2</t>
  </si>
  <si>
    <t>SMOKE_3</t>
  </si>
  <si>
    <t>SMOKE_4</t>
  </si>
  <si>
    <t>LAB_HGB_CAT_1</t>
  </si>
  <si>
    <t>LAB_HGB_CAT_2</t>
  </si>
  <si>
    <t>LAB_HGB_CAT_3</t>
  </si>
  <si>
    <t>LAB_WBC_CAT_1</t>
  </si>
  <si>
    <t>LAB_WBC_CAT_2</t>
  </si>
  <si>
    <t>LAB_WBC_CAT_3</t>
  </si>
  <si>
    <t>VITAL_BMI_CAT_1</t>
  </si>
  <si>
    <t>VITAL_BMI_CAT_2</t>
  </si>
  <si>
    <t>VITAL_BMI_CAT_3</t>
  </si>
  <si>
    <t>VITAL_BMI_CAT_4</t>
  </si>
  <si>
    <t>Sample size, n</t>
  </si>
  <si>
    <t>Demographics</t>
  </si>
  <si>
    <t>Age, years</t>
  </si>
  <si>
    <t>Race/ethnicity</t>
  </si>
  <si>
    <t xml:space="preserve">  White</t>
  </si>
  <si>
    <t xml:space="preserve">  Black</t>
  </si>
  <si>
    <t xml:space="preserve">  Hispanic</t>
  </si>
  <si>
    <t>CCI_CAT_1</t>
  </si>
  <si>
    <t>CCI_CAT_2</t>
  </si>
  <si>
    <t>CCI_CAT_3</t>
  </si>
  <si>
    <t>CCI_CAT_4</t>
  </si>
  <si>
    <t>CCI_CAT_5</t>
  </si>
  <si>
    <t>CCI_CAT_6</t>
  </si>
  <si>
    <t>SMOKE_1</t>
  </si>
  <si>
    <t>Substance use</t>
  </si>
  <si>
    <t>Smoking status</t>
  </si>
  <si>
    <t>Systolic blood pressure, mm Hg</t>
  </si>
  <si>
    <t>eGFR, mL/min</t>
  </si>
  <si>
    <t>Hemoglobin, g/dL</t>
  </si>
  <si>
    <t>White blood cell count, K/µL</t>
  </si>
  <si>
    <t>Total cholesterol, mg/dL</t>
  </si>
  <si>
    <t>HDL cholesterol, mg/dL</t>
  </si>
  <si>
    <t xml:space="preserve">  20-49</t>
  </si>
  <si>
    <t xml:space="preserve">  50-59</t>
  </si>
  <si>
    <t xml:space="preserve">  60-69</t>
  </si>
  <si>
    <t>Charlson Comorbidity Index</t>
  </si>
  <si>
    <t>Census region</t>
  </si>
  <si>
    <t xml:space="preserve">  Midwest</t>
  </si>
  <si>
    <t xml:space="preserve">  Northeast</t>
  </si>
  <si>
    <t xml:space="preserve">  South</t>
  </si>
  <si>
    <t xml:space="preserve">  West</t>
  </si>
  <si>
    <t xml:space="preserve">  Missing</t>
  </si>
  <si>
    <t xml:space="preserve">  Never</t>
  </si>
  <si>
    <t xml:space="preserve">  Former</t>
  </si>
  <si>
    <t xml:space="preserve">  Current</t>
  </si>
  <si>
    <t>Asthma</t>
  </si>
  <si>
    <t>COPD</t>
  </si>
  <si>
    <t>Urban residence</t>
  </si>
  <si>
    <t xml:space="preserve">  30-59</t>
  </si>
  <si>
    <t xml:space="preserve">  &lt;30</t>
  </si>
  <si>
    <t xml:space="preserve">  ≤0.6</t>
  </si>
  <si>
    <t xml:space="preserve">  &gt;0.6</t>
  </si>
  <si>
    <t>MODEL</t>
  </si>
  <si>
    <t>Dementia</t>
  </si>
  <si>
    <t xml:space="preserve">  0</t>
  </si>
  <si>
    <t xml:space="preserve">  1</t>
  </si>
  <si>
    <t xml:space="preserve">  2</t>
  </si>
  <si>
    <t xml:space="preserve">  3</t>
  </si>
  <si>
    <t xml:space="preserve">  4</t>
  </si>
  <si>
    <t>Sex</t>
  </si>
  <si>
    <t>Laboratory findings</t>
  </si>
  <si>
    <t>Vital signs</t>
  </si>
  <si>
    <t>SMD</t>
  </si>
  <si>
    <t>Unmatched</t>
  </si>
  <si>
    <t>Matched</t>
  </si>
  <si>
    <t>Matched with follow-up AUDIT-C</t>
  </si>
  <si>
    <t>AGE_CAT_1</t>
  </si>
  <si>
    <t>AGE_CAT_2</t>
  </si>
  <si>
    <t>AGE_CAT_3</t>
  </si>
  <si>
    <t>AGE_CAT_4</t>
  </si>
  <si>
    <t>AGE_CAT_5</t>
  </si>
  <si>
    <t>AGE_CAT_6</t>
  </si>
  <si>
    <t>RACE7_SR_1</t>
  </si>
  <si>
    <t>RACE7_SR_2</t>
  </si>
  <si>
    <t>RACE7_SR_3</t>
  </si>
  <si>
    <t>RACE7_SR_4</t>
  </si>
  <si>
    <t>RACE7_SR_5</t>
  </si>
  <si>
    <t>RACE7_SR_6</t>
  </si>
  <si>
    <t>RACE7_SR_7</t>
  </si>
  <si>
    <t>RACE7_SR_8</t>
  </si>
  <si>
    <t>SEX_1</t>
  </si>
  <si>
    <t>SEX_2</t>
  </si>
  <si>
    <t>YR_INDEX_1</t>
  </si>
  <si>
    <t>YR_INDEX_2</t>
  </si>
  <si>
    <t>YR_INDEX_3</t>
  </si>
  <si>
    <t>YR_INDEX_4</t>
  </si>
  <si>
    <t>COND_AUD</t>
  </si>
  <si>
    <t>COND_OUD</t>
  </si>
  <si>
    <t>COND_PTSD</t>
  </si>
  <si>
    <t>charl_CANCER</t>
  </si>
  <si>
    <t>charl_CEVD</t>
  </si>
  <si>
    <t>charl_CHF</t>
  </si>
  <si>
    <t>charl_COPD</t>
  </si>
  <si>
    <t>charl_DEM</t>
  </si>
  <si>
    <t>charl_DIAB_C</t>
  </si>
  <si>
    <t>charl_DIAB_NC</t>
  </si>
  <si>
    <t>charl_HIV</t>
  </si>
  <si>
    <t>charl_METS</t>
  </si>
  <si>
    <t>charl_MI</t>
  </si>
  <si>
    <t>charl_MILDLD</t>
  </si>
  <si>
    <t>charl_MSLD</t>
  </si>
  <si>
    <t>charl_PUD</t>
  </si>
  <si>
    <t>charl_PVD</t>
  </si>
  <si>
    <t>charl_RD</t>
  </si>
  <si>
    <t>charl_RHEUM</t>
  </si>
  <si>
    <t>SCORE_CAT_1</t>
  </si>
  <si>
    <t>SCORE_CAT_2</t>
  </si>
  <si>
    <t>SCORE_CAT_3</t>
  </si>
  <si>
    <t>SCORE_CAT_4</t>
  </si>
  <si>
    <t>SCORE_CAT_5</t>
  </si>
  <si>
    <t>MED_AUD_ANY</t>
  </si>
  <si>
    <t>CNS_ANY</t>
  </si>
  <si>
    <t>AC_ANY</t>
  </si>
  <si>
    <t>MED_COUNT_CAT_1</t>
  </si>
  <si>
    <t>MED_COUNT_CAT_2</t>
  </si>
  <si>
    <t>MED_COUNT_CAT_3</t>
  </si>
  <si>
    <t>MED_COUNT_CAT_4</t>
  </si>
  <si>
    <t>AUDIT_BL_CAT_1</t>
  </si>
  <si>
    <t>AUDIT_BL_CAT_2</t>
  </si>
  <si>
    <t>AUDIT_BL_CAT_3</t>
  </si>
  <si>
    <t>SUD_ALC</t>
  </si>
  <si>
    <t>VITAL_SBP_MEAN_CAT_1</t>
  </si>
  <si>
    <t>VITAL_SBP_MEAN_CAT_2</t>
  </si>
  <si>
    <t>VITAL_SBP_MEAN_CAT_3</t>
  </si>
  <si>
    <t>VITAL_SBP_MEAN_CAT_4</t>
  </si>
  <si>
    <t>VITAL_DBP_MEAN_CAT_1</t>
  </si>
  <si>
    <t>VITAL_DBP_MEAN_CAT_2</t>
  </si>
  <si>
    <t>VITAL_DBP_MEAN_CAT_3</t>
  </si>
  <si>
    <t>LAB_ALB_CAT_1</t>
  </si>
  <si>
    <t>LAB_ALB_CAT_2</t>
  </si>
  <si>
    <t>LAB_ALB_CAT_3</t>
  </si>
  <si>
    <t>LAB_ALB_CAT_4</t>
  </si>
  <si>
    <t>LAB_CHOL_CAT_1</t>
  </si>
  <si>
    <t>LAB_CHOL_CAT_2</t>
  </si>
  <si>
    <t>LAB_CHOL_CAT_3</t>
  </si>
  <si>
    <t>LAB_CHOL_CAT_4</t>
  </si>
  <si>
    <t>LAB_HDL_CAT_1</t>
  </si>
  <si>
    <t>LAB_HDL_CAT_2</t>
  </si>
  <si>
    <t>LAB_HDL_CAT_3</t>
  </si>
  <si>
    <t>LAB_HDL_CAT_4</t>
  </si>
  <si>
    <t>LAB_HGB_CAT_4</t>
  </si>
  <si>
    <t>LAB_TBIL_CAT_1</t>
  </si>
  <si>
    <t>LAB_TBIL_CAT_2</t>
  </si>
  <si>
    <t>LAB_TBIL_CAT_3</t>
  </si>
  <si>
    <t>LAB_TG_CAT_1</t>
  </si>
  <si>
    <t>LAB_TG_CAT_2</t>
  </si>
  <si>
    <t>LAB_TG_CAT_3</t>
  </si>
  <si>
    <t>LAB_TG_CAT_4</t>
  </si>
  <si>
    <t>LAB_WBC_CAT_4</t>
  </si>
  <si>
    <t>FIB4_CAT_1</t>
  </si>
  <si>
    <t>FIB4_CAT_2</t>
  </si>
  <si>
    <t>FIB4_CAT_3</t>
  </si>
  <si>
    <t>FIB4_CAT_4</t>
  </si>
  <si>
    <t>eGFR_CAT_1</t>
  </si>
  <si>
    <t>eGFR_CAT_2</t>
  </si>
  <si>
    <t>eGFR_CAT_3</t>
  </si>
  <si>
    <t>eGFR_CAT_4</t>
  </si>
  <si>
    <t>CL_NUM_CAT_1</t>
  </si>
  <si>
    <t>CL_NUM_CAT_2</t>
  </si>
  <si>
    <t>CL_NUM_CAT_3</t>
  </si>
  <si>
    <t>CL_NUM_CAT_4</t>
  </si>
  <si>
    <t>CL_NUM_CAT_5</t>
  </si>
  <si>
    <t>CL_NUM_CAT_6</t>
  </si>
  <si>
    <t>CL_RX_NUM_CAT_1</t>
  </si>
  <si>
    <t>CL_RX_NUM_CAT_2</t>
  </si>
  <si>
    <t>CL_RX_NUM_CAT_3</t>
  </si>
  <si>
    <t>CL_RX_NUM_CAT_4</t>
  </si>
  <si>
    <t>CL_RX_NUM_CAT_5</t>
  </si>
  <si>
    <t>CL_RX_NUM_CAT_6</t>
  </si>
  <si>
    <t>HOSP_ANY</t>
  </si>
  <si>
    <t xml:space="preserve">  70-74</t>
  </si>
  <si>
    <t xml:space="preserve">  75-79</t>
  </si>
  <si>
    <t xml:space="preserve">  Other/unknown</t>
  </si>
  <si>
    <t xml:space="preserve">  Asian</t>
  </si>
  <si>
    <t xml:space="preserve">  AI/AN</t>
  </si>
  <si>
    <t xml:space="preserve">  PI/NH</t>
  </si>
  <si>
    <t xml:space="preserve">  Mixed race</t>
  </si>
  <si>
    <t xml:space="preserve">  Female</t>
  </si>
  <si>
    <t xml:space="preserve">  Male</t>
  </si>
  <si>
    <t>Year of index date</t>
  </si>
  <si>
    <t xml:space="preserve">  2009-2012</t>
  </si>
  <si>
    <t xml:space="preserve">  2013-2015</t>
  </si>
  <si>
    <t xml:space="preserve">  2016-2018</t>
  </si>
  <si>
    <t xml:space="preserve">  2019-2021</t>
  </si>
  <si>
    <t>Alcohol use disorder</t>
  </si>
  <si>
    <t>HIV</t>
  </si>
  <si>
    <t>Opioid use disorder</t>
  </si>
  <si>
    <t>PTSD</t>
  </si>
  <si>
    <t>Clinical characteristics</t>
  </si>
  <si>
    <t>VACS Index</t>
  </si>
  <si>
    <t xml:space="preserve">  ≤54</t>
  </si>
  <si>
    <t xml:space="preserve">  &gt;54-61</t>
  </si>
  <si>
    <t xml:space="preserve">  &gt;61-74</t>
  </si>
  <si>
    <t xml:space="preserve">  &gt;74</t>
  </si>
  <si>
    <t>Unexposed</t>
  </si>
  <si>
    <t>Pre</t>
  </si>
  <si>
    <t>MODEL_c</t>
  </si>
  <si>
    <t>USER</t>
  </si>
  <si>
    <t>AUDIT_AFTER</t>
  </si>
  <si>
    <t>MEAN_EST_SE</t>
  </si>
  <si>
    <t>DELTA</t>
  </si>
  <si>
    <t>DIFF_EST_SE</t>
  </si>
  <si>
    <t>Post</t>
  </si>
  <si>
    <t>Delta-user</t>
  </si>
  <si>
    <t>Delta-nonuser</t>
  </si>
  <si>
    <t>Delta-user 1-3</t>
  </si>
  <si>
    <t>Delta-nonuser 1-3</t>
  </si>
  <si>
    <t>DiD (95% CI)</t>
  </si>
  <si>
    <t>Delta-user 4-7</t>
  </si>
  <si>
    <t>Delta-nonuser 4-7</t>
  </si>
  <si>
    <t>Delta-user 8+</t>
  </si>
  <si>
    <t>Delta-nonuser 8+</t>
  </si>
  <si>
    <t>By baseline AUDIT-C</t>
  </si>
  <si>
    <t>DIFF_EST_95CI_p</t>
  </si>
  <si>
    <t>DiD, 1-3</t>
  </si>
  <si>
    <t>DiD, 4-7</t>
  </si>
  <si>
    <t>DiD, 8+</t>
  </si>
  <si>
    <t>ALL</t>
  </si>
  <si>
    <t>AUDIT-C</t>
  </si>
  <si>
    <t>Any neurocognitively-active</t>
  </si>
  <si>
    <t>Medication count</t>
  </si>
  <si>
    <t>Other medications at index date</t>
  </si>
  <si>
    <t>Any alcohol pharmacotherapy</t>
  </si>
  <si>
    <t xml:space="preserve">  0-1</t>
  </si>
  <si>
    <t xml:space="preserve">  2-4</t>
  </si>
  <si>
    <t xml:space="preserve">  5-6</t>
  </si>
  <si>
    <t xml:space="preserve">  7-12</t>
  </si>
  <si>
    <t xml:space="preserve">  Low-risk </t>
  </si>
  <si>
    <t xml:space="preserve">  At-risk </t>
  </si>
  <si>
    <t xml:space="preserve">  Hazardous/binge</t>
  </si>
  <si>
    <t>PRIMCARE</t>
  </si>
  <si>
    <t>Cancer, metastatic</t>
  </si>
  <si>
    <t>Cerebrovascular disease</t>
  </si>
  <si>
    <t>Congestive heart failure</t>
  </si>
  <si>
    <t>Diabetes, complications</t>
  </si>
  <si>
    <t>Diabetes, w/o complications</t>
  </si>
  <si>
    <t>Liver disease, mild</t>
  </si>
  <si>
    <t>Liver disease, moderate to severe</t>
  </si>
  <si>
    <t>Myocardial infarction</t>
  </si>
  <si>
    <t>Peptic ulcer disease</t>
  </si>
  <si>
    <t>Peripheral vascular disease</t>
  </si>
  <si>
    <t>Renal disease</t>
  </si>
  <si>
    <t>Rheumatic disease</t>
  </si>
  <si>
    <t>Any anticholinergic</t>
  </si>
  <si>
    <t xml:space="preserve">  5-9</t>
  </si>
  <si>
    <t xml:space="preserve">  ≥10</t>
  </si>
  <si>
    <t>Substance use treatment program visit</t>
  </si>
  <si>
    <t>Diastolic blood pressure, mm Hg</t>
  </si>
  <si>
    <t>Fibrosis-4 score</t>
  </si>
  <si>
    <t>Index visit in primary care</t>
  </si>
  <si>
    <t xml:space="preserve">  ≤26</t>
  </si>
  <si>
    <t xml:space="preserve">  ≤127</t>
  </si>
  <si>
    <t xml:space="preserve">  &gt;141</t>
  </si>
  <si>
    <t xml:space="preserve">  &gt;82</t>
  </si>
  <si>
    <t xml:space="preserve">  ≤82</t>
  </si>
  <si>
    <t xml:space="preserve">  &gt;26-32</t>
  </si>
  <si>
    <t xml:space="preserve">  &gt;127-141</t>
  </si>
  <si>
    <t xml:space="preserve">  ≤4.0</t>
  </si>
  <si>
    <t xml:space="preserve">  &gt;4.0-4.4</t>
  </si>
  <si>
    <t xml:space="preserve">  &gt;4.4</t>
  </si>
  <si>
    <t xml:space="preserve">  ≤137</t>
  </si>
  <si>
    <t xml:space="preserve">  &gt;137-220</t>
  </si>
  <si>
    <t xml:space="preserve">  &gt;220</t>
  </si>
  <si>
    <t xml:space="preserve">  &lt;35</t>
  </si>
  <si>
    <t xml:space="preserve">  &gt;35-45</t>
  </si>
  <si>
    <t xml:space="preserve">  &gt;45</t>
  </si>
  <si>
    <t xml:space="preserve">  ≤13.5</t>
  </si>
  <si>
    <t xml:space="preserve">  &gt;13.5-14.3</t>
  </si>
  <si>
    <t xml:space="preserve">  &gt;14.3</t>
  </si>
  <si>
    <t xml:space="preserve">  ≤118</t>
  </si>
  <si>
    <t xml:space="preserve">  &gt;118-184</t>
  </si>
  <si>
    <t xml:space="preserve">  &gt;184</t>
  </si>
  <si>
    <t xml:space="preserve">  ≤5.7</t>
  </si>
  <si>
    <t xml:space="preserve">  &gt;5.7-7.2</t>
  </si>
  <si>
    <t xml:space="preserve">  &gt;7.2</t>
  </si>
  <si>
    <t xml:space="preserve">  &lt;1.45</t>
  </si>
  <si>
    <t xml:space="preserve">  1.45-3.25</t>
  </si>
  <si>
    <t xml:space="preserve">  &gt;3.25</t>
  </si>
  <si>
    <t xml:space="preserve">  3-4</t>
  </si>
  <si>
    <t xml:space="preserve">  ≥12</t>
  </si>
  <si>
    <t xml:space="preserve">  1-2</t>
  </si>
  <si>
    <t>No. visits to prescribing clinic in previous 2 years</t>
  </si>
  <si>
    <t>No. visits to any clinic in previous 2 years</t>
  </si>
  <si>
    <t xml:space="preserve">  1-3</t>
  </si>
  <si>
    <t xml:space="preserve">  4-5</t>
  </si>
  <si>
    <t xml:space="preserve">  6-10</t>
  </si>
  <si>
    <t xml:space="preserve">  11-20</t>
  </si>
  <si>
    <t xml:space="preserve">  ≥20</t>
  </si>
  <si>
    <t>Albumin, g/dL</t>
  </si>
  <si>
    <t>Total bilirubin, mg/dL</t>
  </si>
  <si>
    <t>Triglycerides, mg/dL</t>
  </si>
  <si>
    <t xml:space="preserve">  AUD</t>
  </si>
  <si>
    <t xml:space="preserve">  No AUD</t>
  </si>
  <si>
    <t>1.50 (0.02)</t>
  </si>
  <si>
    <t>AUD</t>
  </si>
  <si>
    <t>Delta-user No AUD</t>
  </si>
  <si>
    <t>Delta-user AUD</t>
  </si>
  <si>
    <t>Delta-nonuser No AUD</t>
  </si>
  <si>
    <t>Delta-nonuser AUD</t>
  </si>
  <si>
    <t>DiD</t>
  </si>
  <si>
    <t>DiD, No AUD</t>
  </si>
  <si>
    <t>DiD, AUD</t>
  </si>
  <si>
    <t>Frequency</t>
  </si>
  <si>
    <t>AUDIT_BL_CAT</t>
  </si>
  <si>
    <t xml:space="preserve">  ≥80</t>
  </si>
  <si>
    <t xml:space="preserve">  ≥5</t>
  </si>
  <si>
    <t xml:space="preserve">  &gt;32</t>
  </si>
  <si>
    <t xml:space="preserve">  ≥60</t>
  </si>
  <si>
    <t>ALL:..</t>
  </si>
  <si>
    <t>AUD:0.</t>
  </si>
  <si>
    <t>AUD:1.</t>
  </si>
  <si>
    <t>AUDIT-C:.1-3.</t>
  </si>
  <si>
    <t>AUDIT-C:.4-7.</t>
  </si>
  <si>
    <t>AUDIT-C:.8+.</t>
  </si>
  <si>
    <t>Bariatric surgery</t>
  </si>
  <si>
    <t>HbA1c, %</t>
  </si>
  <si>
    <t xml:space="preserve">  &lt;6.5</t>
  </si>
  <si>
    <t xml:space="preserve">  6.5-&lt;8.0</t>
  </si>
  <si>
    <t xml:space="preserve">  ≥8.0</t>
  </si>
  <si>
    <t>BARI</t>
  </si>
  <si>
    <t>LAB_A1C_CAT_1</t>
  </si>
  <si>
    <t>LAB_A1C_CAT_2</t>
  </si>
  <si>
    <t>LAB_A1C_CAT_3</t>
  </si>
  <si>
    <t>LAB_A1C_CAT_4</t>
  </si>
  <si>
    <t>Unmatched (table1_2v1_audit_0_%date)</t>
  </si>
  <si>
    <t>Matched (table1_2v1_audit_0_%date)</t>
  </si>
  <si>
    <t>Matched with follow-up AUDIT-C (table1_2v1_audit_0_%date)</t>
  </si>
  <si>
    <t>Unmatched (table1_2v0_audit_0_%date)</t>
  </si>
  <si>
    <t>Matched (table1_2v0_audit_0_%date)</t>
  </si>
  <si>
    <t>Matched with follow-up AUDIT-C (table1_2v0_audit_0_%date)</t>
  </si>
  <si>
    <t>Unmatched (table1_1v0_audit_0_%date)</t>
  </si>
  <si>
    <t>Matched (table1_1v0_audit_0_%date)</t>
  </si>
  <si>
    <t>Matched with follow-up AUDIT-C (table1_1v0_audit_0_%date)</t>
  </si>
  <si>
    <t>1.42 (0.03)</t>
  </si>
  <si>
    <t>semav1</t>
  </si>
  <si>
    <t>Semaglutide</t>
  </si>
  <si>
    <t>1.97 (0.03)</t>
  </si>
  <si>
    <t>1.34 (0.03)</t>
  </si>
  <si>
    <t>.</t>
  </si>
  <si>
    <t>-0.57 (0.04)</t>
  </si>
  <si>
    <t>DOSE</t>
  </si>
  <si>
    <t>Delta-user 1+</t>
  </si>
  <si>
    <t>Delta-user 0.5-0.99</t>
  </si>
  <si>
    <t>-0.49 (0.04)</t>
  </si>
  <si>
    <t>DiD, 1+</t>
  </si>
  <si>
    <t>DiD, 0.5-0.99</t>
  </si>
  <si>
    <t>DiD, &lt;0.5</t>
  </si>
  <si>
    <t>SEMA_DOSE_MEAN_CAT</t>
  </si>
  <si>
    <t>semav0</t>
  </si>
  <si>
    <t>4.01 (0.09)</t>
  </si>
  <si>
    <t>2.69 (0.09)</t>
  </si>
  <si>
    <t>1.52 (0.02)</t>
  </si>
  <si>
    <t>1.28 (0.02)</t>
  </si>
  <si>
    <t>1.18 (0.02)</t>
  </si>
  <si>
    <t>1.98 (0.03)</t>
  </si>
  <si>
    <t>1.36 (0.05)</t>
  </si>
  <si>
    <t>1.43 (0.03)</t>
  </si>
  <si>
    <t>1.44 (0.12)</t>
  </si>
  <si>
    <t>-0.43 (0.04)</t>
  </si>
  <si>
    <t>3.11 (0.06)</t>
  </si>
  <si>
    <t>Hemiplegia or paraplegia</t>
  </si>
  <si>
    <t>GLP-1RA</t>
  </si>
  <si>
    <t>charl_PARA</t>
  </si>
  <si>
    <t>1.99 (0.02)</t>
  </si>
  <si>
    <t>2.01 (0.03)</t>
  </si>
  <si>
    <t>1.52 (0.03)</t>
  </si>
  <si>
    <t>1.40 (0.03)</t>
  </si>
  <si>
    <t>1.87 (0.03)</t>
  </si>
  <si>
    <t>4.22 (0.11)</t>
  </si>
  <si>
    <t>3.03 (0.11)</t>
  </si>
  <si>
    <t>1.84 (0.03)</t>
  </si>
  <si>
    <t>4.11 (0.10)</t>
  </si>
  <si>
    <t>2.45 (0.10)</t>
  </si>
  <si>
    <t>1.53 (0.02)</t>
  </si>
  <si>
    <t>4.56 (0.06)</t>
  </si>
  <si>
    <t>9.53 (0.14)</t>
  </si>
  <si>
    <t>1.26 (0.02)</t>
  </si>
  <si>
    <t>3.10 (0.06)</t>
  </si>
  <si>
    <t>4.48 (0.14)</t>
  </si>
  <si>
    <t>4.44 (0.06)</t>
  </si>
  <si>
    <t>9.45 (0.14)</t>
  </si>
  <si>
    <t>2.79 (0.06)</t>
  </si>
  <si>
    <t>3.39 (0.14)</t>
  </si>
  <si>
    <t>1.93 (0.06)</t>
  </si>
  <si>
    <t>2.02 (0.14)</t>
  </si>
  <si>
    <t>1.35 (0.06)</t>
  </si>
  <si>
    <t>1.41 (0.03)</t>
  </si>
  <si>
    <t>1.47 (0.14)</t>
  </si>
  <si>
    <t>-0.50 (0.04)</t>
  </si>
  <si>
    <t>-1.66 (0.15)</t>
  </si>
  <si>
    <t>-0.32 (0.03)</t>
  </si>
  <si>
    <t>-1.65 (0.08)</t>
  </si>
  <si>
    <t>-6.06 (0.20)</t>
  </si>
  <si>
    <t>-0.55 (0.20)</t>
  </si>
  <si>
    <t>-0.44 (0.04)</t>
  </si>
  <si>
    <t>-1.19 (0.15)</t>
  </si>
  <si>
    <t>-0.27 (0.03)</t>
  </si>
  <si>
    <t>-1.46 (0.09)</t>
  </si>
  <si>
    <t>-5.05 (0.20)</t>
  </si>
  <si>
    <t>0.08 (-0.02, 0.19), p=0.1108</t>
  </si>
  <si>
    <t>0.06 (-0.04, 0.16), p=0.2420</t>
  </si>
  <si>
    <t>0.47 ( 0.05, 0.88), p=0.0270</t>
  </si>
  <si>
    <t>0.05 (-0.03, 0.13), p=0.2199</t>
  </si>
  <si>
    <t>0.19 (-0.04, 0.42), p=0.1012</t>
  </si>
  <si>
    <t>1.01 ( 0.45, 1.58), p=0.0004</t>
  </si>
  <si>
    <t>0.10 (-0.07, 0.27), p=0.2637</t>
  </si>
  <si>
    <t>0.08 (-0.03, 0.19), p=0.1537</t>
  </si>
  <si>
    <t>0.06 (-0.33, 0.46), p=0.7499</t>
  </si>
  <si>
    <t>2.02 (0.03)</t>
  </si>
  <si>
    <t>1.56 (0.03)</t>
  </si>
  <si>
    <t>1.41 (0.02)</t>
  </si>
  <si>
    <t>1.88 (0.03)</t>
  </si>
  <si>
    <t>4.15 (0.10)</t>
  </si>
  <si>
    <t>1.45 (0.03)</t>
  </si>
  <si>
    <t>3.21 (0.10)</t>
  </si>
  <si>
    <t>1.86 (0.02)</t>
  </si>
  <si>
    <t>1.33 (0.02)</t>
  </si>
  <si>
    <t>4.52 (0.06)</t>
  </si>
  <si>
    <t>9.62 (0.13)</t>
  </si>
  <si>
    <t>4.88 (0.13)</t>
  </si>
  <si>
    <t>4.46 (0.05)</t>
  </si>
  <si>
    <t>9.40 (0.13)</t>
  </si>
  <si>
    <t>2.80 (0.05)</t>
  </si>
  <si>
    <t>3.23 (0.13)</t>
  </si>
  <si>
    <t>1.97 (0.05)</t>
  </si>
  <si>
    <t>2.17 (0.12)</t>
  </si>
  <si>
    <t>-0.58 (0.03)</t>
  </si>
  <si>
    <t>-0.53 (0.03)</t>
  </si>
  <si>
    <t>-1.32 (0.13)</t>
  </si>
  <si>
    <t>-1.66 (0.07)</t>
  </si>
  <si>
    <t>-6.17 (0.19)</t>
  </si>
  <si>
    <t>-0.56 (0.04)</t>
  </si>
  <si>
    <t>-0.73 (0.18)</t>
  </si>
  <si>
    <t>-0.46 (0.04)</t>
  </si>
  <si>
    <t>-0.94 (0.14)</t>
  </si>
  <si>
    <t>-0.24 (0.03)</t>
  </si>
  <si>
    <t>-1.41 (0.08)</t>
  </si>
  <si>
    <t>-4.74 (0.19)</t>
  </si>
  <si>
    <t>0.12 ( 0.02, 0.21), p=0.0181</t>
  </si>
  <si>
    <t>0.10 ( 0.01, 0.20), p=0.0390</t>
  </si>
  <si>
    <t>0.38 ( 0.00, 0.75), p=0.0484</t>
  </si>
  <si>
    <t>0.08 ( 0.00, 0.16), p=0.0418</t>
  </si>
  <si>
    <t>0.25 ( 0.04, 0.46), p=0.0182</t>
  </si>
  <si>
    <t>1.42 ( 0.91, 1.94), p=0.0000</t>
  </si>
  <si>
    <t>0.15 (-0.01, 0.31), p=0.0693</t>
  </si>
  <si>
    <t>0.10 ( 0.00, 0.20), p=0.0580</t>
  </si>
  <si>
    <t>0.27 (-0.08, 0.62), p=0.1360</t>
  </si>
  <si>
    <t xml:space="preserve">  1-3 (low-risk)</t>
  </si>
  <si>
    <t xml:space="preserve">  4-7 (at-risk)</t>
  </si>
  <si>
    <t>DPP-4I</t>
  </si>
  <si>
    <t xml:space="preserve">  30-39</t>
  </si>
  <si>
    <t>BMI</t>
  </si>
  <si>
    <t>Delta-user &lt;30</t>
  </si>
  <si>
    <t>Delta-user 30-39</t>
  </si>
  <si>
    <t xml:space="preserve">  ≥40</t>
  </si>
  <si>
    <t>2.00 (0.03)</t>
  </si>
  <si>
    <t>-0.49 (0.05)</t>
  </si>
  <si>
    <t>-0.54 (0.04)</t>
  </si>
  <si>
    <t>n=3744</t>
  </si>
  <si>
    <t>n=3491</t>
  </si>
  <si>
    <t>n=3526</t>
  </si>
  <si>
    <t>n=3286</t>
  </si>
  <si>
    <t>n=218</t>
  </si>
  <si>
    <t>n=205</t>
  </si>
  <si>
    <t>n=3259</t>
  </si>
  <si>
    <t>n=3050</t>
  </si>
  <si>
    <t>n=418</t>
  </si>
  <si>
    <t>n=375</t>
  </si>
  <si>
    <t>n=67</t>
  </si>
  <si>
    <t>n=66</t>
  </si>
  <si>
    <t>By baseline AUD</t>
  </si>
  <si>
    <t>BMI:.1</t>
  </si>
  <si>
    <t>2.10 (0.05)</t>
  </si>
  <si>
    <t>2.13 (0.05)</t>
  </si>
  <si>
    <t>BMI:.2</t>
  </si>
  <si>
    <t>BMI:.3</t>
  </si>
  <si>
    <t>1.85 (0.07)</t>
  </si>
  <si>
    <t>1.92 (0.07)</t>
  </si>
  <si>
    <t>1.62 (0.05)</t>
  </si>
  <si>
    <t>1.58 (0.03)</t>
  </si>
  <si>
    <t>1.38 (0.07)</t>
  </si>
  <si>
    <t>1.36 (0.07)</t>
  </si>
  <si>
    <t>2.08 (0.05)</t>
  </si>
  <si>
    <t>1.96 (0.03)</t>
  </si>
  <si>
    <t>1.90 (0.06)</t>
  </si>
  <si>
    <t>1.90 (0.05)</t>
  </si>
  <si>
    <t>1.48 (0.05)</t>
  </si>
  <si>
    <t>1.44 (0.03)</t>
  </si>
  <si>
    <t>1.22 (0.06)</t>
  </si>
  <si>
    <t>1.25 (0.05)</t>
  </si>
  <si>
    <t>DOSE:..</t>
  </si>
  <si>
    <t>DOSE:..&lt;0.</t>
  </si>
  <si>
    <t>DOSE:..0.5</t>
  </si>
  <si>
    <t>DOSE:..1+</t>
  </si>
  <si>
    <t>-0.60 (0.08)</t>
  </si>
  <si>
    <t>-0.60 (0.07)</t>
  </si>
  <si>
    <t>-0.52 (0.05)</t>
  </si>
  <si>
    <t>-0.68 (0.08)</t>
  </si>
  <si>
    <t>Delta-nonuser &lt;30</t>
  </si>
  <si>
    <t>-0.48 (0.08)</t>
  </si>
  <si>
    <t>-0.50 (0.07)</t>
  </si>
  <si>
    <t>Delta-nonuser 30-39</t>
  </si>
  <si>
    <t>-0.42 (0.05)</t>
  </si>
  <si>
    <t>Delta-nonuser 40+</t>
  </si>
  <si>
    <t>-0.48 (0.10)</t>
  </si>
  <si>
    <t>-0.56 (0.09)</t>
  </si>
  <si>
    <t>DiD, &lt;30</t>
  </si>
  <si>
    <t>0.12 (-0.09, 0.33), p=0.2733</t>
  </si>
  <si>
    <t>0.10 (-0.10, 0.29), p=0.3291</t>
  </si>
  <si>
    <t>DiD, 30-39</t>
  </si>
  <si>
    <t>0.03 (-0.11, 0.16), p=0.7063</t>
  </si>
  <si>
    <t>0.12 (-0.01, 0.25), p=0.0626</t>
  </si>
  <si>
    <t>DiD, 40+</t>
  </si>
  <si>
    <t>0.20 (-0.04, 0.45), p=0.1039</t>
  </si>
  <si>
    <t>0.10 (-0.14, 0.33), p=0.4154</t>
  </si>
  <si>
    <t>BMI_CAT3</t>
  </si>
  <si>
    <t>n=840</t>
  </si>
  <si>
    <t>n=854</t>
  </si>
  <si>
    <t>n=2105</t>
  </si>
  <si>
    <t>n=2088</t>
  </si>
  <si>
    <t>n=799</t>
  </si>
  <si>
    <t>n=549</t>
  </si>
  <si>
    <t xml:space="preserve">  ≥8 (hazardous)</t>
  </si>
  <si>
    <t>1.42 ( 0.91, 1.94), p&lt;0.0001</t>
  </si>
  <si>
    <t>DPP4I</t>
  </si>
  <si>
    <t>Any hospitalization</t>
  </si>
  <si>
    <t>Overall</t>
  </si>
  <si>
    <t>Cancer, localized</t>
  </si>
  <si>
    <t>Utilization</t>
  </si>
  <si>
    <t>0.13 (0.00, 0.26), p=0.0552</t>
  </si>
  <si>
    <t>-0.04 (-0.14, 0.07), p=0.4999</t>
  </si>
  <si>
    <t>0.12 (-0.01, 0.25), p=0.0687</t>
  </si>
  <si>
    <t>-0.45 (0.05)</t>
  </si>
  <si>
    <t>-0.58 (0.04)</t>
  </si>
  <si>
    <t>-0.51 (0.04)</t>
  </si>
  <si>
    <t>-0.61 (0.04)</t>
  </si>
  <si>
    <t>1.37 (0.04)</t>
  </si>
  <si>
    <t>1.30 (0.03)</t>
  </si>
  <si>
    <t>1.48 (0.03)</t>
  </si>
  <si>
    <t>1.34 (0.04)</t>
  </si>
  <si>
    <t>1.28 (0.03)</t>
  </si>
  <si>
    <t>1.82 (0.04)</t>
  </si>
  <si>
    <t>1.99 (0.03)</t>
  </si>
  <si>
    <t>1.83 (0.04)</t>
  </si>
  <si>
    <t>1.89 (0.03)</t>
  </si>
  <si>
    <t>n=1859</t>
  </si>
  <si>
    <t>n=2703</t>
  </si>
  <si>
    <t>n=4407</t>
  </si>
  <si>
    <t>n=4778</t>
  </si>
  <si>
    <t>n=2003</t>
  </si>
  <si>
    <t>n=3187</t>
  </si>
  <si>
    <t>0.07 (0.00, 0.15), p=0.0575</t>
  </si>
  <si>
    <t>0.04 (-0.01, 0.08), p=0.1351</t>
  </si>
  <si>
    <t>0.06 (-0.01, 0.13), p=0.1121</t>
  </si>
  <si>
    <t>-0.47 (0.03)</t>
  </si>
  <si>
    <t>-0.55 (0.03)</t>
  </si>
  <si>
    <t>-0.48 (0.02)</t>
  </si>
  <si>
    <t>-0.52 (0.02)</t>
  </si>
  <si>
    <t>-0.50 (0.03)</t>
  </si>
  <si>
    <t>-0.56 (0.03)</t>
  </si>
  <si>
    <t>1.43 (0.02)</t>
  </si>
  <si>
    <t>1.65 (0.01)</t>
  </si>
  <si>
    <t>1.62 (0.01)</t>
  </si>
  <si>
    <t>1.55 (0.02)</t>
  </si>
  <si>
    <t>2.01 (0.02)</t>
  </si>
  <si>
    <t>1.98 (0.02)</t>
  </si>
  <si>
    <t>2.13 (0.01)</t>
  </si>
  <si>
    <t>2.14 (0.01)</t>
  </si>
  <si>
    <t>2.05 (0.02)</t>
  </si>
  <si>
    <t>2.00 (0.02)</t>
  </si>
  <si>
    <t>n=6722</t>
  </si>
  <si>
    <t>n=6750</t>
  </si>
  <si>
    <t>n=20813</t>
  </si>
  <si>
    <t>n=22660</t>
  </si>
  <si>
    <t>n=7419</t>
  </si>
  <si>
    <t>n=7987</t>
  </si>
  <si>
    <t>30-39</t>
  </si>
  <si>
    <t>0.20 (0.07, 0.33), p=0.0019</t>
  </si>
  <si>
    <t>0.01 (-0.05, 0.06), p=0.7803</t>
  </si>
  <si>
    <t>0.13 (0.01, 0.24), p=0.0335</t>
  </si>
  <si>
    <t>-0.45 (0.04)</t>
  </si>
  <si>
    <t>-0.65 (0.05)</t>
  </si>
  <si>
    <t>-0.54 (0.02)</t>
  </si>
  <si>
    <t>-0.55 (0.02)</t>
  </si>
  <si>
    <t>-0.64 (0.04)</t>
  </si>
  <si>
    <t>1.61 (0.03)</t>
  </si>
  <si>
    <t>1.46 (0.03)</t>
  </si>
  <si>
    <t>1.71 (0.01)</t>
  </si>
  <si>
    <t>1.66 (0.01)</t>
  </si>
  <si>
    <t>1.65 (0.03)</t>
  </si>
  <si>
    <t>2.07 (0.03)</t>
  </si>
  <si>
    <t>2.11 (0.03)</t>
  </si>
  <si>
    <t>2.25 (0.01)</t>
  </si>
  <si>
    <t>2.21 (0.01)</t>
  </si>
  <si>
    <t>2.16 (0.03)</t>
  </si>
  <si>
    <t>2.12 (0.03)</t>
  </si>
  <si>
    <t>n=2564</t>
  </si>
  <si>
    <t>n=2410</t>
  </si>
  <si>
    <t>n=15718</t>
  </si>
  <si>
    <t>n=17060</t>
  </si>
  <si>
    <t>n=2976</t>
  </si>
  <si>
    <t>n=2956</t>
  </si>
  <si>
    <t>&lt; 30</t>
  </si>
  <si>
    <t>1.00 (0.68, 1.33), p&lt;0.0001</t>
  </si>
  <si>
    <t>0.09 (-0.07, 0.25), p=0.2790</t>
  </si>
  <si>
    <t>1.38 (1.07, 1.69), p&lt;0.0001</t>
  </si>
  <si>
    <t>-4.78 (0.12)</t>
  </si>
  <si>
    <t>-5.79 (0.12)</t>
  </si>
  <si>
    <t>-4.72 (0.06)</t>
  </si>
  <si>
    <t>-4.81 (0.06)</t>
  </si>
  <si>
    <t>-4.41 (0.11)</t>
  </si>
  <si>
    <t>-5.79 (0.11)</t>
  </si>
  <si>
    <t>4.63 (0.09)</t>
  </si>
  <si>
    <t>3.60 (0.08)</t>
  </si>
  <si>
    <t>4.76 (0.04)</t>
  </si>
  <si>
    <t>4.66 (0.04)</t>
  </si>
  <si>
    <t>5.00 (0.08)</t>
  </si>
  <si>
    <t>3.53 (0.08)</t>
  </si>
  <si>
    <t>9.41 (0.09)</t>
  </si>
  <si>
    <t>9.38 (0.08)</t>
  </si>
  <si>
    <t>9.48 (0.04)</t>
  </si>
  <si>
    <t>9.46 (0.04)</t>
  </si>
  <si>
    <t>9.41 (0.08)</t>
  </si>
  <si>
    <t>9.32 (0.08)</t>
  </si>
  <si>
    <t>n=193</t>
  </si>
  <si>
    <t>n=206</t>
  </si>
  <si>
    <t>n=944</t>
  </si>
  <si>
    <t>n=1036</t>
  </si>
  <si>
    <t>n=220</t>
  </si>
  <si>
    <t>n=247</t>
  </si>
  <si>
    <t>0.24 (0.11, 0.37), p=0.0002</t>
  </si>
  <si>
    <t>0.01 (-0.06, 0.07), p=0.8061</t>
  </si>
  <si>
    <t>0.19 (0.07, 0.31), p=0.0020</t>
  </si>
  <si>
    <t>-1.51 (0.05)</t>
  </si>
  <si>
    <t>-1.75 (0.05)</t>
  </si>
  <si>
    <t>-1.47 (0.02)</t>
  </si>
  <si>
    <t>-1.48 (0.02)</t>
  </si>
  <si>
    <t>-1.59 (0.04)</t>
  </si>
  <si>
    <t>-1.78 (0.04)</t>
  </si>
  <si>
    <t>3.07 (0.03)</t>
  </si>
  <si>
    <t>2.81 (0.03)</t>
  </si>
  <si>
    <t>3.13 (0.02)</t>
  </si>
  <si>
    <t>3.08 (0.02)</t>
  </si>
  <si>
    <t>3.04 (0.03)</t>
  </si>
  <si>
    <t>2.77 (0.03)</t>
  </si>
  <si>
    <t>4.58 (0.03)</t>
  </si>
  <si>
    <t>4.56 (0.03)</t>
  </si>
  <si>
    <t>4.60 (0.02)</t>
  </si>
  <si>
    <t>4.56 (0.02)</t>
  </si>
  <si>
    <t>4.63 (0.03)</t>
  </si>
  <si>
    <t>4.54 (0.03)</t>
  </si>
  <si>
    <t>n=1265</t>
  </si>
  <si>
    <t>n=1359</t>
  </si>
  <si>
    <t>n=5719</t>
  </si>
  <si>
    <t>n=6281</t>
  </si>
  <si>
    <t>n=1480</t>
  </si>
  <si>
    <t>n=1677</t>
  </si>
  <si>
    <t>0.08 (0.03, 0.12), p=0.0015</t>
  </si>
  <si>
    <t>0.01 (-0.01, 0.04), p=0.3159</t>
  </si>
  <si>
    <t>0.05 (0.00, 0.09), p=0.0347</t>
  </si>
  <si>
    <t>-0.24 (0.02)</t>
  </si>
  <si>
    <t>-0.32 (0.02)</t>
  </si>
  <si>
    <t>-0.24 (0.01)</t>
  </si>
  <si>
    <t>-0.25 (0.01)</t>
  </si>
  <si>
    <t>-0.27 (0.02)</t>
  </si>
  <si>
    <t>1.26 (0.01)</t>
  </si>
  <si>
    <t>1.18 (0.01)</t>
  </si>
  <si>
    <t>1.32 (0.01)</t>
  </si>
  <si>
    <t>1.29 (0.01)</t>
  </si>
  <si>
    <t>1.50 (0.01)</t>
  </si>
  <si>
    <t>1.49 (0.01)</t>
  </si>
  <si>
    <t>1.56 (0.01)</t>
  </si>
  <si>
    <t>1.54 (0.01)</t>
  </si>
  <si>
    <t>1.53 (0.01)</t>
  </si>
  <si>
    <t>n=9687</t>
  </si>
  <si>
    <t>n=10298</t>
  </si>
  <si>
    <t>n=34275</t>
  </si>
  <si>
    <t>n=37181</t>
  </si>
  <si>
    <t>n=10698</t>
  </si>
  <si>
    <t>n=12206</t>
  </si>
  <si>
    <t>0.65 (0.43, 0.88), p&lt;0.0001</t>
  </si>
  <si>
    <t>-0.01 (-0.13, 0.11), p=0.8677</t>
  </si>
  <si>
    <t>0.51 (0.29, 0.72), p&lt;0.0001</t>
  </si>
  <si>
    <t>-1.01 (0.08)</t>
  </si>
  <si>
    <t>-1.67 (0.08)</t>
  </si>
  <si>
    <t>-1.22 (0.04)</t>
  </si>
  <si>
    <t>-1.21 (0.04)</t>
  </si>
  <si>
    <t>-1.12 (0.08)</t>
  </si>
  <si>
    <t>-1.62 (0.07)</t>
  </si>
  <si>
    <t>3.13 (0.06)</t>
  </si>
  <si>
    <t>2.46 (0.06)</t>
  </si>
  <si>
    <t>3.12 (0.03)</t>
  </si>
  <si>
    <t>3.08 (0.03)</t>
  </si>
  <si>
    <t>3.15 (0.06)</t>
  </si>
  <si>
    <t>2.54 (0.05)</t>
  </si>
  <si>
    <t>4.14 (0.06)</t>
  </si>
  <si>
    <t>4.13 (0.06)</t>
  </si>
  <si>
    <t>4.33 (0.03)</t>
  </si>
  <si>
    <t>4.28 (0.03)</t>
  </si>
  <si>
    <t>4.27 (0.06)</t>
  </si>
  <si>
    <t>4.16 (0.05)</t>
  </si>
  <si>
    <t>n=680</t>
  </si>
  <si>
    <t>n=728</t>
  </si>
  <si>
    <t>n=2935</t>
  </si>
  <si>
    <t>n=3232</t>
  </si>
  <si>
    <t>n=743</t>
  </si>
  <si>
    <t>n=881</t>
  </si>
  <si>
    <t>0.08 (0.02, 0.13), p=0.0101</t>
  </si>
  <si>
    <t>0.02 (-0.01, 0.05), p=0.2701</t>
  </si>
  <si>
    <t>0.06 (0.00, 0.11), p=0.0465</t>
  </si>
  <si>
    <t>-0.43 (0.02)</t>
  </si>
  <si>
    <t>-0.50 (0.02)</t>
  </si>
  <si>
    <t>-0.46 (0.01)</t>
  </si>
  <si>
    <t>-0.48 (0.01)</t>
  </si>
  <si>
    <t>-0.46 (0.02)</t>
  </si>
  <si>
    <t>1.42 (0.02)</t>
  </si>
  <si>
    <t>1.34 (0.01)</t>
  </si>
  <si>
    <t>1.51 (0.01)</t>
  </si>
  <si>
    <t>1.44 (0.01)</t>
  </si>
  <si>
    <t>1.33 (0.01)</t>
  </si>
  <si>
    <t>1.85 (0.02)</t>
  </si>
  <si>
    <t>1.84 (0.01)</t>
  </si>
  <si>
    <t>2.00 (0.01)</t>
  </si>
  <si>
    <t>1.99 (0.01)</t>
  </si>
  <si>
    <t>1.90 (0.01)</t>
  </si>
  <si>
    <t>1.85 (0.01)</t>
  </si>
  <si>
    <t>n=10465</t>
  </si>
  <si>
    <t>n=11135</t>
  </si>
  <si>
    <t>n=38003</t>
  </si>
  <si>
    <t>n=41266</t>
  </si>
  <si>
    <t>n=11655</t>
  </si>
  <si>
    <t>n=13249</t>
  </si>
  <si>
    <t>0.11 (0.05, 0.17), p=0.0002</t>
  </si>
  <si>
    <t>0.02 (-0.02, 0.05), p=0.3102</t>
  </si>
  <si>
    <t>0.09 (0.03, 0.14), p=0.0025</t>
  </si>
  <si>
    <t>-0.58 (0.02)</t>
  </si>
  <si>
    <t>-0.51 (0.01)</t>
  </si>
  <si>
    <t>-0.53 (0.01)</t>
  </si>
  <si>
    <t>-0.59 (0.02)</t>
  </si>
  <si>
    <t>1.41 (0.01)</t>
  </si>
  <si>
    <t>1.98 (0.01)</t>
  </si>
  <si>
    <t>2.16 (0.01)</t>
  </si>
  <si>
    <t>2.15 (0.01)</t>
  </si>
  <si>
    <t>2.04 (0.01)</t>
  </si>
  <si>
    <t>n=11145</t>
  </si>
  <si>
    <t>n=11863</t>
  </si>
  <si>
    <t>n=40938</t>
  </si>
  <si>
    <t>n=44498</t>
  </si>
  <si>
    <t>n=12398</t>
  </si>
  <si>
    <t>n=14130</t>
  </si>
  <si>
    <t>By baseline AUD diagnosis</t>
  </si>
  <si>
    <t>Estimated average pre- and post-index date AUDIT-C scores and difference-in-differences (DiD) across the three treatment comparisons, overall and stratified by baseline AUD diagnosis, baseline AUDIT-C score, and baseline BMI</t>
  </si>
  <si>
    <t>Characteristics between glucagon-like peptide-1 receptor agonist (GLP-1RA) recipients and unexposed individuals, before and after propensity score matching and recorded follow-up alcohol consumption</t>
  </si>
  <si>
    <t>Baseline AUDIT-C</t>
  </si>
  <si>
    <t>Characteristics between dipeptidyl-peptidase 4 inhibitor (DPP-4I) recipients and unexposed individuals, before and after propensity score matching and recorded follow-up alcohol consumption</t>
  </si>
  <si>
    <t>Characteristics between glucagon-like peptide-1 receptor agonist (GLP-1RA) and dipeptidyl-peptidase 4 inhibitor (DPP-4I) recipients, before and after propensity score matching and recorded follow-up alcohol consumption</t>
  </si>
  <si>
    <t>Estimated average pre- and post-index date AUDIT-C scores and difference-in-differences (DiD) among semaglutide recipients and propensity score-matched unexposed comparators and dipeptidyl-peptidase 4 inhibitor (DPP-4I) recipients, overall and stratified by AUD diagnosis, baseline AUDIT-C score, and baseline BMI</t>
  </si>
  <si>
    <t>Vehicle</t>
  </si>
  <si>
    <t>Linagliptin</t>
  </si>
  <si>
    <t>M1</t>
  </si>
  <si>
    <t>M2</t>
  </si>
  <si>
    <t>M3</t>
  </si>
  <si>
    <t>M4</t>
  </si>
  <si>
    <t>M5</t>
  </si>
  <si>
    <t>M6</t>
  </si>
  <si>
    <t>M7</t>
  </si>
  <si>
    <t>M8</t>
  </si>
  <si>
    <t>F1</t>
  </si>
  <si>
    <t>F2</t>
  </si>
  <si>
    <t>F3</t>
  </si>
  <si>
    <t>F5</t>
  </si>
  <si>
    <t>F6</t>
  </si>
  <si>
    <t>F7</t>
  </si>
  <si>
    <t>F8</t>
  </si>
  <si>
    <t>M9</t>
  </si>
  <si>
    <t>M10</t>
  </si>
  <si>
    <t>M11</t>
  </si>
  <si>
    <t>M12</t>
  </si>
  <si>
    <t>M13</t>
  </si>
  <si>
    <t>M14</t>
  </si>
  <si>
    <t>M15</t>
  </si>
  <si>
    <t>M16</t>
  </si>
  <si>
    <t>F9</t>
  </si>
  <si>
    <t>F10</t>
  </si>
  <si>
    <t>F11</t>
  </si>
  <si>
    <t>F12</t>
  </si>
  <si>
    <t>F13</t>
  </si>
  <si>
    <t>F14</t>
  </si>
  <si>
    <t>F15</t>
  </si>
  <si>
    <t>F16</t>
  </si>
  <si>
    <t>Tuesdays alcohol intake (g/kg)</t>
  </si>
  <si>
    <t>Subject</t>
  </si>
  <si>
    <t>Vehicle </t>
  </si>
  <si>
    <t>Week 1</t>
  </si>
  <si>
    <t>Week 2</t>
  </si>
  <si>
    <t>Week 3</t>
  </si>
  <si>
    <t>Week 4</t>
  </si>
  <si>
    <t>Fridays alcohol intake (g/kg)</t>
  </si>
  <si>
    <t>Baseline</t>
  </si>
  <si>
    <t>Body weight (g)</t>
  </si>
  <si>
    <t>F4</t>
  </si>
  <si>
    <t xml:space="preserve">Subcutaneous linagliptin testing (dose-escalating, between-subjects) on binge-like alcohol intake (drinking-in-the-dark) in mice </t>
  </si>
  <si>
    <t>Alcohol intake (g/kg)</t>
  </si>
  <si>
    <t xml:space="preserve">Intraperitoneal linagliptin testing (single injection, between-subjects) on binge-like alcohol intake (drinking-in-the-dark) in mice </t>
  </si>
  <si>
    <t xml:space="preserve">Intraperitoneal omarigliptin testing (Latin-square, within-subjects) on binge-like alcohol intake (drinking-in-the-dark) in mice </t>
  </si>
  <si>
    <t xml:space="preserve">Intraperitoneal linagliptin testing (Latin-square, within-subjects) on operant oral alcohol self-administration in rats </t>
  </si>
  <si>
    <t>Linagliptin, 10 mg/kg</t>
  </si>
  <si>
    <t>Linagliptin, 20 mg/kg</t>
  </si>
  <si>
    <t>Alcohol deliveries/30 min</t>
  </si>
  <si>
    <t>Water intake (ml/kg)</t>
  </si>
  <si>
    <t xml:space="preserve">Intraperitoneal omarigliptin testing (Latin-square, within-subjects) on operant oral alcohol self-administration in rats </t>
  </si>
  <si>
    <t>Omarigliptin, 10 mg/kg</t>
  </si>
  <si>
    <t>Omarigliptin, 20 mg/kg</t>
  </si>
  <si>
    <t>Glucose</t>
  </si>
  <si>
    <t>Linagliptin   </t>
  </si>
  <si>
    <t>Blood glucose (mg/dl)</t>
  </si>
  <si>
    <t xml:space="preserve">Intraperitoneal linagliptin testing (single injection, between-subjects) on blood glucose levels following glucose alone and glucose plus alcohol challenges in mice </t>
  </si>
  <si>
    <t>Glucose + Alcohol </t>
  </si>
  <si>
    <t xml:space="preserve">Intraperitoneal omarigliptin testing (single injection, between-subjects) on blood glucose levels following glucose alone and glucose plus alcohol challenges in mice </t>
  </si>
  <si>
    <r>
      <t>D</t>
    </r>
    <r>
      <rPr>
        <b/>
        <vertAlign val="superscript"/>
        <sz val="10"/>
        <color theme="1"/>
        <rFont val="Arial"/>
        <family val="2"/>
      </rPr>
      <t>n</t>
    </r>
  </si>
  <si>
    <r>
      <t>By baseline BMI (kg/m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>)</t>
    </r>
  </si>
  <si>
    <r>
      <t xml:space="preserve">  </t>
    </r>
    <r>
      <rPr>
        <sz val="10"/>
        <color theme="1"/>
        <rFont val="Calibri"/>
        <family val="2"/>
      </rPr>
      <t>≥</t>
    </r>
    <r>
      <rPr>
        <sz val="10"/>
        <color theme="1"/>
        <rFont val="Arial"/>
        <family val="2"/>
      </rPr>
      <t>8 (hazardous)</t>
    </r>
  </si>
  <si>
    <r>
      <t>Body mass index, kg/m</t>
    </r>
    <r>
      <rPr>
        <vertAlign val="superscript"/>
        <sz val="10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</si>
</sst>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color rgb="FF002060"/>
      <name val="Arial"/>
      <family val="2"/>
    </font>
    <font>
      <b/>
      <sz val="11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206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2060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Calibri"/>
      <family val="2"/>
    </font>
    <font>
      <vertAlign val="superscript"/>
      <sz val="10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49" fontId="8" fillId="0" borderId="0" xfId="0" applyNumberFormat="1" applyFont="1" applyFill="1"/>
    <xf numFmtId="49" fontId="8" fillId="0" borderId="0" xfId="0" applyNumberFormat="1" applyFont="1"/>
    <xf numFmtId="49" fontId="9" fillId="0" borderId="0" xfId="0" applyNumberFormat="1" applyFont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Fill="1"/>
    <xf numFmtId="0" fontId="11" fillId="0" borderId="0" xfId="0" applyFont="1" applyFill="1"/>
    <xf numFmtId="49" fontId="12" fillId="0" borderId="0" xfId="0" applyNumberFormat="1" applyFont="1"/>
    <xf numFmtId="49" fontId="10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0" xfId="0" applyFont="1" applyFill="1"/>
    <xf numFmtId="49" fontId="13" fillId="0" borderId="0" xfId="0" applyNumberFormat="1" applyFont="1" applyFill="1"/>
    <xf numFmtId="49" fontId="10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9" fillId="0" borderId="0" xfId="0" applyNumberFormat="1" applyFont="1"/>
    <xf numFmtId="49" fontId="9" fillId="0" borderId="0" xfId="0" applyNumberFormat="1" applyFont="1" applyAlignment="1">
      <alignment horizontal="center" vertical="center"/>
    </xf>
    <xf numFmtId="0" fontId="9" fillId="0" borderId="0" xfId="0" applyFont="1"/>
    <xf numFmtId="49" fontId="13" fillId="0" borderId="0" xfId="0" applyNumberFormat="1" applyFont="1" applyFill="1" applyAlignment="1">
      <alignment horizontal="right"/>
    </xf>
    <xf numFmtId="49" fontId="11" fillId="0" borderId="0" xfId="0" applyNumberFormat="1" applyFont="1" applyFill="1" applyAlignment="1">
      <alignment vertical="top" wrapText="1"/>
    </xf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16" fillId="0" borderId="0" xfId="0" applyNumberFormat="1" applyFont="1"/>
    <xf numFmtId="49" fontId="10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20" fillId="0" borderId="0" xfId="0" applyNumberFormat="1" applyFont="1"/>
    <xf numFmtId="49" fontId="21" fillId="0" borderId="0" xfId="0" applyNumberFormat="1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/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2" fontId="9" fillId="0" borderId="0" xfId="0" applyNumberFormat="1" applyFont="1"/>
    <xf numFmtId="164" fontId="9" fillId="0" borderId="0" xfId="0" applyNumberFormat="1" applyFont="1"/>
    <xf numFmtId="9" fontId="11" fillId="0" borderId="0" xfId="0" applyNumberFormat="1" applyFont="1"/>
    <xf numFmtId="0" fontId="9" fillId="0" borderId="0" xfId="0" quotePrefix="1" applyFont="1"/>
    <xf numFmtId="10" fontId="11" fillId="0" borderId="0" xfId="0" applyNumberFormat="1" applyFont="1"/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right"/>
    </xf>
    <xf numFmtId="2" fontId="9" fillId="0" borderId="1" xfId="0" applyNumberFormat="1" applyFont="1" applyBorder="1"/>
    <xf numFmtId="164" fontId="9" fillId="0" borderId="1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2" fontId="9" fillId="0" borderId="0" xfId="0" applyNumberFormat="1" applyFont="1" applyBorder="1"/>
    <xf numFmtId="164" fontId="9" fillId="0" borderId="0" xfId="0" applyNumberFormat="1" applyFont="1" applyBorder="1"/>
    <xf numFmtId="0" fontId="9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6" xfId="0" applyFont="1" applyBorder="1"/>
    <xf numFmtId="0" fontId="0" fillId="0" borderId="2" xfId="0" applyBorder="1"/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99"/>
  <sheetViews>
    <sheetView showGridLines="0" tabSelected="1" zoomScaleNormal="100" workbookViewId="0">
      <selection sqref="A1:XFD1"/>
    </sheetView>
  </sheetViews>
  <sheetFormatPr defaultColWidth="9.140625" defaultRowHeight="12.75" x14ac:dyDescent="0.2"/>
  <cols>
    <col min="1" max="1" width="30.42578125" style="46" customWidth="1"/>
    <col min="2" max="3" width="14.42578125" style="67" customWidth="1"/>
    <col min="4" max="4" width="9.140625" style="46"/>
    <col min="5" max="5" width="1.42578125" style="46" customWidth="1"/>
    <col min="6" max="7" width="14.42578125" style="67" customWidth="1"/>
    <col min="8" max="8" width="9.140625" style="46" customWidth="1"/>
    <col min="9" max="9" width="1.42578125" style="46" customWidth="1"/>
    <col min="10" max="11" width="14.42578125" style="67" customWidth="1"/>
    <col min="12" max="12" width="9.140625" style="46" customWidth="1"/>
    <col min="13" max="16" width="9.140625" style="61"/>
    <col min="17" max="20" width="16.42578125" style="61" customWidth="1"/>
    <col min="21" max="21" width="12.42578125" style="61" customWidth="1"/>
    <col min="22" max="22" width="6.7109375" style="61" customWidth="1"/>
    <col min="23" max="26" width="16.42578125" style="61" customWidth="1"/>
    <col min="27" max="27" width="9.140625" style="61"/>
    <col min="28" max="31" width="16.42578125" style="61" customWidth="1"/>
    <col min="32" max="32" width="9.140625" style="61"/>
    <col min="33" max="16384" width="9.140625" style="62"/>
  </cols>
  <sheetData>
    <row r="1" spans="1:31" s="59" customFormat="1" ht="40.5" customHeight="1" x14ac:dyDescent="0.2">
      <c r="A1" s="108" t="s">
        <v>765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31" x14ac:dyDescent="0.2">
      <c r="A2" s="60"/>
      <c r="B2" s="109" t="s">
        <v>76</v>
      </c>
      <c r="C2" s="109"/>
      <c r="D2" s="109"/>
      <c r="F2" s="109" t="s">
        <v>77</v>
      </c>
      <c r="G2" s="109"/>
      <c r="H2" s="109"/>
      <c r="J2" s="109" t="s">
        <v>78</v>
      </c>
      <c r="K2" s="109"/>
      <c r="L2" s="109"/>
    </row>
    <row r="3" spans="1:31" x14ac:dyDescent="0.2">
      <c r="A3" s="63"/>
      <c r="B3" s="64" t="s">
        <v>374</v>
      </c>
      <c r="C3" s="64" t="s">
        <v>207</v>
      </c>
      <c r="D3" s="64" t="s">
        <v>75</v>
      </c>
      <c r="E3" s="65"/>
      <c r="F3" s="64" t="s">
        <v>374</v>
      </c>
      <c r="G3" s="64" t="s">
        <v>207</v>
      </c>
      <c r="H3" s="64" t="s">
        <v>75</v>
      </c>
      <c r="I3" s="65"/>
      <c r="J3" s="64" t="s">
        <v>374</v>
      </c>
      <c r="K3" s="64" t="s">
        <v>207</v>
      </c>
      <c r="L3" s="64" t="s">
        <v>75</v>
      </c>
    </row>
    <row r="4" spans="1:31" x14ac:dyDescent="0.2">
      <c r="A4" s="46" t="s">
        <v>23</v>
      </c>
      <c r="B4" s="56">
        <f>SUM(R6:R11)</f>
        <v>30329</v>
      </c>
      <c r="C4" s="56">
        <f>SUM(S6:S11)</f>
        <v>3397092</v>
      </c>
      <c r="D4" s="56"/>
      <c r="E4" s="56"/>
      <c r="F4" s="66">
        <f>SUM(X6:X11)</f>
        <v>27231</v>
      </c>
      <c r="G4" s="66">
        <f>SUM(Y6:Y11)</f>
        <v>27231</v>
      </c>
      <c r="H4" s="56"/>
      <c r="I4" s="56"/>
      <c r="J4" s="66">
        <f>SUM(AC6:AC11)</f>
        <v>14130</v>
      </c>
      <c r="K4" s="66">
        <f>SUM(AD6:AD11)</f>
        <v>12398</v>
      </c>
      <c r="L4" s="56"/>
      <c r="Q4" s="107" t="s">
        <v>340</v>
      </c>
      <c r="R4" s="107"/>
      <c r="S4" s="107"/>
      <c r="T4" s="107"/>
      <c r="W4" s="107" t="s">
        <v>341</v>
      </c>
      <c r="X4" s="107"/>
      <c r="Y4" s="107"/>
      <c r="Z4" s="107"/>
      <c r="AB4" s="107" t="s">
        <v>342</v>
      </c>
      <c r="AC4" s="107"/>
      <c r="AD4" s="107"/>
      <c r="AE4" s="107"/>
    </row>
    <row r="5" spans="1:31" x14ac:dyDescent="0.2">
      <c r="Q5" s="61" t="s">
        <v>0</v>
      </c>
      <c r="R5" s="61" t="s">
        <v>1</v>
      </c>
      <c r="S5" s="61" t="s">
        <v>2</v>
      </c>
      <c r="T5" s="61" t="s">
        <v>3</v>
      </c>
      <c r="W5" s="61" t="s">
        <v>0</v>
      </c>
      <c r="X5" s="61" t="s">
        <v>1</v>
      </c>
      <c r="Y5" s="61" t="s">
        <v>2</v>
      </c>
      <c r="Z5" s="61" t="s">
        <v>3</v>
      </c>
      <c r="AB5" s="61" t="s">
        <v>0</v>
      </c>
      <c r="AC5" s="61" t="s">
        <v>1</v>
      </c>
      <c r="AD5" s="61" t="s">
        <v>2</v>
      </c>
      <c r="AE5" s="61" t="s">
        <v>3</v>
      </c>
    </row>
    <row r="6" spans="1:31" x14ac:dyDescent="0.2">
      <c r="A6" s="60" t="s">
        <v>24</v>
      </c>
      <c r="Q6" s="61" t="s">
        <v>79</v>
      </c>
      <c r="R6" s="61">
        <v>3990</v>
      </c>
      <c r="S6" s="61">
        <v>1084052</v>
      </c>
      <c r="T6" s="61">
        <v>-0.45828000000000002</v>
      </c>
      <c r="W6" s="61" t="s">
        <v>79</v>
      </c>
      <c r="X6" s="61">
        <v>3590</v>
      </c>
      <c r="Y6" s="61">
        <v>3338</v>
      </c>
      <c r="Z6" s="61">
        <v>2.7777E-2</v>
      </c>
      <c r="AB6" s="61" t="s">
        <v>79</v>
      </c>
      <c r="AC6" s="61">
        <v>1625</v>
      </c>
      <c r="AD6" s="61">
        <v>1395</v>
      </c>
      <c r="AE6" s="61">
        <v>7.8279999999999999E-3</v>
      </c>
    </row>
    <row r="7" spans="1:31" x14ac:dyDescent="0.2">
      <c r="A7" s="46" t="s">
        <v>25</v>
      </c>
      <c r="Q7" s="61" t="s">
        <v>80</v>
      </c>
      <c r="R7" s="61">
        <v>6569</v>
      </c>
      <c r="S7" s="61">
        <v>510665</v>
      </c>
      <c r="T7" s="61">
        <v>0.17185</v>
      </c>
      <c r="W7" s="61" t="s">
        <v>80</v>
      </c>
      <c r="X7" s="61">
        <v>5687</v>
      </c>
      <c r="Y7" s="61">
        <v>5584</v>
      </c>
      <c r="Z7" s="61">
        <v>9.3369999999999998E-3</v>
      </c>
      <c r="AB7" s="61" t="s">
        <v>80</v>
      </c>
      <c r="AC7" s="61">
        <v>2849</v>
      </c>
      <c r="AD7" s="61">
        <v>2514</v>
      </c>
      <c r="AE7" s="61">
        <v>-2.856E-3</v>
      </c>
    </row>
    <row r="8" spans="1:31" x14ac:dyDescent="0.2">
      <c r="A8" s="46" t="s">
        <v>45</v>
      </c>
      <c r="B8" s="67" t="str">
        <f t="shared" ref="B8:C13" si="0">(R6&amp;" ("&amp;TEXT((R6/B$4)*100,"0.0")&amp;")")</f>
        <v>3990 (13.2)</v>
      </c>
      <c r="C8" s="67" t="str">
        <f t="shared" si="0"/>
        <v>1084052 (31.9)</v>
      </c>
      <c r="D8" s="68">
        <f>ABS(T6)</f>
        <v>0.45828000000000002</v>
      </c>
      <c r="F8" s="67" t="str">
        <f t="shared" ref="F8:G13" si="1">(TEXT(X6,"0")&amp;" ("&amp;TEXT((X6/F$4)*100,"0.0")&amp;")")</f>
        <v>3590 (13.2)</v>
      </c>
      <c r="G8" s="67" t="str">
        <f t="shared" si="1"/>
        <v>3338 (12.3)</v>
      </c>
      <c r="H8" s="69">
        <f>ABS(Z6)</f>
        <v>2.7777E-2</v>
      </c>
      <c r="J8" s="67" t="str">
        <f t="shared" ref="J8:K13" si="2">(TEXT(AC6,"0")&amp;" ("&amp;TEXT((AC6/J$4)*100,"0.0")&amp;")")</f>
        <v>1625 (11.5)</v>
      </c>
      <c r="K8" s="67" t="str">
        <f t="shared" si="2"/>
        <v>1395 (11.3)</v>
      </c>
      <c r="L8" s="69">
        <f>ABS(AE6)</f>
        <v>7.8279999999999999E-3</v>
      </c>
      <c r="Q8" s="61" t="s">
        <v>81</v>
      </c>
      <c r="R8" s="61">
        <v>10132</v>
      </c>
      <c r="S8" s="61">
        <v>829730</v>
      </c>
      <c r="T8" s="61">
        <v>0.19866</v>
      </c>
      <c r="W8" s="61" t="s">
        <v>81</v>
      </c>
      <c r="X8" s="61">
        <v>9150</v>
      </c>
      <c r="Y8" s="61">
        <v>9309</v>
      </c>
      <c r="Z8" s="61">
        <v>-1.2336E-2</v>
      </c>
      <c r="AB8" s="61" t="s">
        <v>81</v>
      </c>
      <c r="AC8" s="61">
        <v>4856</v>
      </c>
      <c r="AD8" s="61">
        <v>4374</v>
      </c>
      <c r="AE8" s="61">
        <v>-1.9171000000000001E-2</v>
      </c>
    </row>
    <row r="9" spans="1:31" x14ac:dyDescent="0.2">
      <c r="A9" s="46" t="s">
        <v>46</v>
      </c>
      <c r="B9" s="67" t="str">
        <f t="shared" si="0"/>
        <v>6569 (21.7)</v>
      </c>
      <c r="C9" s="67" t="str">
        <f t="shared" si="0"/>
        <v>510665 (15.0)</v>
      </c>
      <c r="D9" s="68">
        <f t="shared" ref="D9:D13" si="3">ABS(T7)</f>
        <v>0.17185</v>
      </c>
      <c r="F9" s="67" t="str">
        <f t="shared" si="1"/>
        <v>5687 (20.9)</v>
      </c>
      <c r="G9" s="67" t="str">
        <f t="shared" si="1"/>
        <v>5584 (20.5)</v>
      </c>
      <c r="H9" s="69">
        <f t="shared" ref="H9:H13" si="4">ABS(Z7)</f>
        <v>9.3369999999999998E-3</v>
      </c>
      <c r="J9" s="67" t="str">
        <f t="shared" si="2"/>
        <v>2849 (20.2)</v>
      </c>
      <c r="K9" s="67" t="str">
        <f t="shared" si="2"/>
        <v>2514 (20.3)</v>
      </c>
      <c r="L9" s="69">
        <f t="shared" ref="L9:L13" si="5">ABS(AE7)</f>
        <v>2.856E-3</v>
      </c>
      <c r="Q9" s="61" t="s">
        <v>82</v>
      </c>
      <c r="R9" s="61">
        <v>6633</v>
      </c>
      <c r="S9" s="61">
        <v>346176</v>
      </c>
      <c r="T9" s="61">
        <v>0.32345000000000002</v>
      </c>
      <c r="W9" s="61" t="s">
        <v>82</v>
      </c>
      <c r="X9" s="61">
        <v>5958</v>
      </c>
      <c r="Y9" s="61">
        <v>5977</v>
      </c>
      <c r="Z9" s="61">
        <v>-1.6869999999999999E-3</v>
      </c>
      <c r="AB9" s="61" t="s">
        <v>82</v>
      </c>
      <c r="AC9" s="61">
        <v>3317</v>
      </c>
      <c r="AD9" s="61">
        <v>2795</v>
      </c>
      <c r="AE9" s="61">
        <v>2.2119E-2</v>
      </c>
    </row>
    <row r="10" spans="1:31" x14ac:dyDescent="0.2">
      <c r="A10" s="46" t="s">
        <v>47</v>
      </c>
      <c r="B10" s="67" t="str">
        <f t="shared" si="0"/>
        <v>10132 (33.4)</v>
      </c>
      <c r="C10" s="67" t="str">
        <f t="shared" si="0"/>
        <v>829730 (24.4)</v>
      </c>
      <c r="D10" s="68">
        <f t="shared" si="3"/>
        <v>0.19866</v>
      </c>
      <c r="F10" s="67" t="str">
        <f t="shared" si="1"/>
        <v>9150 (33.6)</v>
      </c>
      <c r="G10" s="67" t="str">
        <f t="shared" si="1"/>
        <v>9309 (34.2)</v>
      </c>
      <c r="H10" s="69">
        <f t="shared" si="4"/>
        <v>1.2336E-2</v>
      </c>
      <c r="J10" s="67" t="str">
        <f t="shared" si="2"/>
        <v>4856 (34.4)</v>
      </c>
      <c r="K10" s="67" t="str">
        <f t="shared" si="2"/>
        <v>4374 (35.3)</v>
      </c>
      <c r="L10" s="69">
        <f t="shared" si="5"/>
        <v>1.9171000000000001E-2</v>
      </c>
      <c r="Q10" s="61" t="s">
        <v>83</v>
      </c>
      <c r="R10" s="61">
        <v>2134</v>
      </c>
      <c r="S10" s="61">
        <v>234643</v>
      </c>
      <c r="T10" s="61">
        <v>5.0699999999999999E-3</v>
      </c>
      <c r="W10" s="61" t="s">
        <v>83</v>
      </c>
      <c r="X10" s="61">
        <v>1986</v>
      </c>
      <c r="Y10" s="61">
        <v>2088</v>
      </c>
      <c r="Z10" s="61">
        <v>-1.4239E-2</v>
      </c>
      <c r="AB10" s="61" t="s">
        <v>83</v>
      </c>
      <c r="AC10" s="61">
        <v>1043</v>
      </c>
      <c r="AD10" s="61">
        <v>931</v>
      </c>
      <c r="AE10" s="61">
        <v>-4.8690000000000001E-3</v>
      </c>
    </row>
    <row r="11" spans="1:31" x14ac:dyDescent="0.2">
      <c r="A11" s="46" t="s">
        <v>183</v>
      </c>
      <c r="B11" s="67" t="str">
        <f t="shared" si="0"/>
        <v>6633 (21.9)</v>
      </c>
      <c r="C11" s="67" t="str">
        <f t="shared" si="0"/>
        <v>346176 (10.2)</v>
      </c>
      <c r="D11" s="68">
        <f t="shared" si="3"/>
        <v>0.32345000000000002</v>
      </c>
      <c r="F11" s="67" t="str">
        <f t="shared" si="1"/>
        <v>5958 (21.9)</v>
      </c>
      <c r="G11" s="67" t="str">
        <f t="shared" si="1"/>
        <v>5977 (21.9)</v>
      </c>
      <c r="H11" s="69">
        <f t="shared" si="4"/>
        <v>1.6869999999999999E-3</v>
      </c>
      <c r="J11" s="67" t="str">
        <f t="shared" si="2"/>
        <v>3317 (23.5)</v>
      </c>
      <c r="K11" s="67" t="str">
        <f t="shared" si="2"/>
        <v>2795 (22.5)</v>
      </c>
      <c r="L11" s="69">
        <f t="shared" si="5"/>
        <v>2.2119E-2</v>
      </c>
      <c r="Q11" s="61" t="s">
        <v>84</v>
      </c>
      <c r="R11" s="61">
        <v>871</v>
      </c>
      <c r="S11" s="61">
        <v>391826</v>
      </c>
      <c r="T11" s="61">
        <v>-0.35244999999999999</v>
      </c>
      <c r="W11" s="61" t="s">
        <v>84</v>
      </c>
      <c r="X11" s="61">
        <v>860</v>
      </c>
      <c r="Y11" s="61">
        <v>935</v>
      </c>
      <c r="Z11" s="61">
        <v>-1.5431E-2</v>
      </c>
      <c r="AB11" s="61" t="s">
        <v>84</v>
      </c>
      <c r="AC11" s="61">
        <v>440</v>
      </c>
      <c r="AD11" s="61">
        <v>389</v>
      </c>
      <c r="AE11" s="61">
        <v>-1.3600000000000001E-3</v>
      </c>
    </row>
    <row r="12" spans="1:31" x14ac:dyDescent="0.2">
      <c r="A12" s="46" t="s">
        <v>184</v>
      </c>
      <c r="B12" s="67" t="str">
        <f t="shared" si="0"/>
        <v>2134 (7.0)</v>
      </c>
      <c r="C12" s="67" t="str">
        <f t="shared" si="0"/>
        <v>234643 (6.9)</v>
      </c>
      <c r="D12" s="68">
        <f t="shared" si="3"/>
        <v>5.0699999999999999E-3</v>
      </c>
      <c r="F12" s="67" t="str">
        <f t="shared" si="1"/>
        <v>1986 (7.3)</v>
      </c>
      <c r="G12" s="67" t="str">
        <f t="shared" si="1"/>
        <v>2088 (7.7)</v>
      </c>
      <c r="H12" s="69">
        <f t="shared" si="4"/>
        <v>1.4239E-2</v>
      </c>
      <c r="J12" s="67" t="str">
        <f t="shared" si="2"/>
        <v>1043 (7.4)</v>
      </c>
      <c r="K12" s="67" t="str">
        <f t="shared" si="2"/>
        <v>931 (7.5)</v>
      </c>
      <c r="L12" s="69">
        <f t="shared" si="5"/>
        <v>4.8690000000000001E-3</v>
      </c>
      <c r="Q12" s="61" t="s">
        <v>85</v>
      </c>
      <c r="R12" s="61">
        <v>21462</v>
      </c>
      <c r="S12" s="61">
        <v>2356397</v>
      </c>
      <c r="T12" s="61">
        <v>3.0550000000000001E-2</v>
      </c>
      <c r="W12" s="61" t="s">
        <v>85</v>
      </c>
      <c r="X12" s="61">
        <v>19184</v>
      </c>
      <c r="Y12" s="61">
        <v>19099</v>
      </c>
      <c r="Z12" s="61">
        <v>6.8310000000000003E-3</v>
      </c>
      <c r="AB12" s="61" t="s">
        <v>85</v>
      </c>
      <c r="AC12" s="61">
        <v>10045</v>
      </c>
      <c r="AD12" s="61">
        <v>8649</v>
      </c>
      <c r="AE12" s="61">
        <v>2.9114000000000001E-2</v>
      </c>
    </row>
    <row r="13" spans="1:31" x14ac:dyDescent="0.2">
      <c r="A13" s="46" t="s">
        <v>317</v>
      </c>
      <c r="B13" s="67" t="str">
        <f t="shared" si="0"/>
        <v>871 (2.9)</v>
      </c>
      <c r="C13" s="67" t="str">
        <f t="shared" si="0"/>
        <v>391826 (11.5)</v>
      </c>
      <c r="D13" s="68">
        <f t="shared" si="3"/>
        <v>0.35244999999999999</v>
      </c>
      <c r="F13" s="67" t="str">
        <f t="shared" si="1"/>
        <v>860 (3.2)</v>
      </c>
      <c r="G13" s="67" t="str">
        <f t="shared" si="1"/>
        <v>935 (3.4)</v>
      </c>
      <c r="H13" s="69">
        <f t="shared" si="4"/>
        <v>1.5431E-2</v>
      </c>
      <c r="J13" s="67" t="str">
        <f t="shared" si="2"/>
        <v>440 (3.1)</v>
      </c>
      <c r="K13" s="67" t="str">
        <f t="shared" si="2"/>
        <v>389 (3.1)</v>
      </c>
      <c r="L13" s="69">
        <f t="shared" si="5"/>
        <v>1.3600000000000001E-3</v>
      </c>
      <c r="Q13" s="61" t="s">
        <v>86</v>
      </c>
      <c r="R13" s="61">
        <v>4585</v>
      </c>
      <c r="S13" s="61">
        <v>486723</v>
      </c>
      <c r="T13" s="61">
        <v>2.2290000000000001E-2</v>
      </c>
      <c r="W13" s="61" t="s">
        <v>86</v>
      </c>
      <c r="X13" s="61">
        <v>4186</v>
      </c>
      <c r="Y13" s="61">
        <v>4276</v>
      </c>
      <c r="Z13" s="61">
        <v>-9.1240000000000002E-3</v>
      </c>
      <c r="AB13" s="61" t="s">
        <v>86</v>
      </c>
      <c r="AC13" s="61">
        <v>2076</v>
      </c>
      <c r="AD13" s="61">
        <v>1989</v>
      </c>
      <c r="AE13" s="61">
        <v>-3.7463000000000003E-2</v>
      </c>
    </row>
    <row r="14" spans="1:31" x14ac:dyDescent="0.2">
      <c r="A14" s="46" t="s">
        <v>26</v>
      </c>
      <c r="D14" s="68"/>
      <c r="H14" s="69"/>
      <c r="L14" s="69"/>
      <c r="Q14" s="61" t="s">
        <v>87</v>
      </c>
      <c r="R14" s="61">
        <v>2284</v>
      </c>
      <c r="S14" s="61">
        <v>219207</v>
      </c>
      <c r="T14" s="61">
        <v>4.2299999999999997E-2</v>
      </c>
      <c r="W14" s="61" t="s">
        <v>87</v>
      </c>
      <c r="X14" s="61">
        <v>2044</v>
      </c>
      <c r="Y14" s="61">
        <v>2053</v>
      </c>
      <c r="Z14" s="61">
        <v>-1.253E-3</v>
      </c>
      <c r="AB14" s="61" t="s">
        <v>87</v>
      </c>
      <c r="AC14" s="61">
        <v>1077</v>
      </c>
      <c r="AD14" s="61">
        <v>944</v>
      </c>
      <c r="AE14" s="61">
        <v>2.9999999999999997E-4</v>
      </c>
    </row>
    <row r="15" spans="1:31" x14ac:dyDescent="0.2">
      <c r="A15" s="46" t="s">
        <v>27</v>
      </c>
      <c r="B15" s="67" t="str">
        <f t="shared" ref="B15:C22" si="6">(R12&amp;" ("&amp;TEXT((R12/B$4)*100,"0.0")&amp;")")</f>
        <v>21462 (70.8)</v>
      </c>
      <c r="C15" s="67" t="str">
        <f t="shared" si="6"/>
        <v>2356397 (69.4)</v>
      </c>
      <c r="D15" s="68">
        <f t="shared" ref="D15:D22" si="7">ABS(T12)</f>
        <v>3.0550000000000001E-2</v>
      </c>
      <c r="F15" s="67" t="str">
        <f t="shared" ref="F15:G22" si="8">(TEXT(X12,"0")&amp;" ("&amp;TEXT((X12/F$4)*100,"0.0")&amp;")")</f>
        <v>19184 (70.4)</v>
      </c>
      <c r="G15" s="67" t="str">
        <f t="shared" si="8"/>
        <v>19099 (70.1)</v>
      </c>
      <c r="H15" s="69">
        <f t="shared" ref="H15:H22" si="9">ABS(Z12)</f>
        <v>6.8310000000000003E-3</v>
      </c>
      <c r="J15" s="67" t="str">
        <f t="shared" ref="J15:K22" si="10">(TEXT(AC12,"0")&amp;" ("&amp;TEXT((AC12/J$4)*100,"0.0")&amp;")")</f>
        <v>10045 (71.1)</v>
      </c>
      <c r="K15" s="67" t="str">
        <f t="shared" si="10"/>
        <v>8649 (69.8)</v>
      </c>
      <c r="L15" s="69">
        <f t="shared" ref="L15:L22" si="11">ABS(AE12)</f>
        <v>2.9114000000000001E-2</v>
      </c>
      <c r="Q15" s="61" t="s">
        <v>88</v>
      </c>
      <c r="R15" s="61">
        <v>226</v>
      </c>
      <c r="S15" s="61">
        <v>33597</v>
      </c>
      <c r="T15" s="61">
        <v>-2.6360000000000001E-2</v>
      </c>
      <c r="W15" s="61" t="s">
        <v>88</v>
      </c>
      <c r="X15" s="61">
        <v>209</v>
      </c>
      <c r="Y15" s="61">
        <v>201</v>
      </c>
      <c r="Z15" s="61">
        <v>3.3990000000000001E-3</v>
      </c>
      <c r="AB15" s="61" t="s">
        <v>88</v>
      </c>
      <c r="AC15" s="61">
        <v>112</v>
      </c>
      <c r="AD15" s="61">
        <v>91</v>
      </c>
      <c r="AE15" s="61">
        <v>6.7400000000000003E-3</v>
      </c>
    </row>
    <row r="16" spans="1:31" x14ac:dyDescent="0.2">
      <c r="A16" s="46" t="s">
        <v>28</v>
      </c>
      <c r="B16" s="67" t="str">
        <f t="shared" si="6"/>
        <v>4585 (15.1)</v>
      </c>
      <c r="C16" s="67" t="str">
        <f t="shared" si="6"/>
        <v>486723 (14.3)</v>
      </c>
      <c r="D16" s="68">
        <f t="shared" si="7"/>
        <v>2.2290000000000001E-2</v>
      </c>
      <c r="F16" s="67" t="str">
        <f t="shared" si="8"/>
        <v>4186 (15.4)</v>
      </c>
      <c r="G16" s="67" t="str">
        <f t="shared" si="8"/>
        <v>4276 (15.7)</v>
      </c>
      <c r="H16" s="69">
        <f t="shared" si="9"/>
        <v>9.1240000000000002E-3</v>
      </c>
      <c r="J16" s="67" t="str">
        <f t="shared" si="10"/>
        <v>2076 (14.7)</v>
      </c>
      <c r="K16" s="67" t="str">
        <f t="shared" si="10"/>
        <v>1989 (16.0)</v>
      </c>
      <c r="L16" s="69">
        <f t="shared" si="11"/>
        <v>3.7463000000000003E-2</v>
      </c>
      <c r="Q16" s="61" t="s">
        <v>89</v>
      </c>
      <c r="R16" s="61">
        <v>198</v>
      </c>
      <c r="S16" s="61">
        <v>19995</v>
      </c>
      <c r="T16" s="61">
        <v>8.1799999999999998E-3</v>
      </c>
      <c r="W16" s="61" t="s">
        <v>89</v>
      </c>
      <c r="X16" s="61">
        <v>178</v>
      </c>
      <c r="Y16" s="61">
        <v>188</v>
      </c>
      <c r="Z16" s="61">
        <v>-4.4949999999999999E-3</v>
      </c>
      <c r="AB16" s="61" t="s">
        <v>89</v>
      </c>
      <c r="AC16" s="61">
        <v>87</v>
      </c>
      <c r="AD16" s="61">
        <v>85</v>
      </c>
      <c r="AE16" s="61">
        <v>-8.6949999999999996E-3</v>
      </c>
    </row>
    <row r="17" spans="1:31" x14ac:dyDescent="0.2">
      <c r="A17" s="46" t="s">
        <v>29</v>
      </c>
      <c r="B17" s="67" t="str">
        <f t="shared" si="6"/>
        <v>2284 (7.5)</v>
      </c>
      <c r="C17" s="67" t="str">
        <f t="shared" si="6"/>
        <v>219207 (6.5)</v>
      </c>
      <c r="D17" s="68">
        <f t="shared" si="7"/>
        <v>4.2299999999999997E-2</v>
      </c>
      <c r="F17" s="67" t="str">
        <f t="shared" si="8"/>
        <v>2044 (7.5)</v>
      </c>
      <c r="G17" s="67" t="str">
        <f t="shared" si="8"/>
        <v>2053 (7.5)</v>
      </c>
      <c r="H17" s="69">
        <f t="shared" si="9"/>
        <v>1.253E-3</v>
      </c>
      <c r="J17" s="67" t="str">
        <f t="shared" si="10"/>
        <v>1077 (7.6)</v>
      </c>
      <c r="K17" s="67" t="str">
        <f t="shared" si="10"/>
        <v>944 (7.6)</v>
      </c>
      <c r="L17" s="69">
        <f t="shared" si="11"/>
        <v>2.9999999999999997E-4</v>
      </c>
      <c r="Q17" s="61" t="s">
        <v>90</v>
      </c>
      <c r="R17" s="61">
        <v>265</v>
      </c>
      <c r="S17" s="61">
        <v>22349</v>
      </c>
      <c r="T17" s="61">
        <v>2.4819999999999998E-2</v>
      </c>
      <c r="W17" s="61" t="s">
        <v>90</v>
      </c>
      <c r="X17" s="61">
        <v>237</v>
      </c>
      <c r="Y17" s="61">
        <v>246</v>
      </c>
      <c r="Z17" s="61">
        <v>-3.5249999999999999E-3</v>
      </c>
      <c r="AB17" s="61" t="s">
        <v>90</v>
      </c>
      <c r="AC17" s="61">
        <v>114</v>
      </c>
      <c r="AD17" s="61">
        <v>107</v>
      </c>
      <c r="AE17" s="61">
        <v>-6.1830000000000001E-3</v>
      </c>
    </row>
    <row r="18" spans="1:31" x14ac:dyDescent="0.2">
      <c r="A18" s="46" t="s">
        <v>186</v>
      </c>
      <c r="B18" s="67" t="str">
        <f t="shared" si="6"/>
        <v>226 (0.7)</v>
      </c>
      <c r="C18" s="67" t="str">
        <f t="shared" si="6"/>
        <v>33597 (1.0)</v>
      </c>
      <c r="D18" s="68">
        <f t="shared" si="7"/>
        <v>2.6360000000000001E-2</v>
      </c>
      <c r="F18" s="67" t="str">
        <f t="shared" si="8"/>
        <v>209 (0.8)</v>
      </c>
      <c r="G18" s="67" t="str">
        <f t="shared" si="8"/>
        <v>201 (0.7)</v>
      </c>
      <c r="H18" s="69">
        <f t="shared" si="9"/>
        <v>3.3990000000000001E-3</v>
      </c>
      <c r="J18" s="67" t="str">
        <f t="shared" si="10"/>
        <v>112 (0.8)</v>
      </c>
      <c r="K18" s="67" t="str">
        <f t="shared" si="10"/>
        <v>91 (0.7)</v>
      </c>
      <c r="L18" s="69">
        <f t="shared" si="11"/>
        <v>6.7400000000000003E-3</v>
      </c>
      <c r="Q18" s="61" t="s">
        <v>91</v>
      </c>
      <c r="R18" s="61">
        <v>227</v>
      </c>
      <c r="S18" s="61">
        <v>25790</v>
      </c>
      <c r="T18" s="61">
        <v>-1.24E-3</v>
      </c>
      <c r="W18" s="61" t="s">
        <v>91</v>
      </c>
      <c r="X18" s="61">
        <v>201</v>
      </c>
      <c r="Y18" s="61">
        <v>189</v>
      </c>
      <c r="Z18" s="61">
        <v>5.2269999999999999E-3</v>
      </c>
      <c r="AB18" s="61" t="s">
        <v>91</v>
      </c>
      <c r="AC18" s="61">
        <v>107</v>
      </c>
      <c r="AD18" s="61">
        <v>84</v>
      </c>
      <c r="AE18" s="61">
        <v>9.4500000000000001E-3</v>
      </c>
    </row>
    <row r="19" spans="1:31" x14ac:dyDescent="0.2">
      <c r="A19" s="46" t="s">
        <v>187</v>
      </c>
      <c r="B19" s="67" t="str">
        <f t="shared" si="6"/>
        <v>198 (0.7)</v>
      </c>
      <c r="C19" s="67" t="str">
        <f t="shared" si="6"/>
        <v>19995 (0.6)</v>
      </c>
      <c r="D19" s="68">
        <f t="shared" si="7"/>
        <v>8.1799999999999998E-3</v>
      </c>
      <c r="F19" s="67" t="str">
        <f t="shared" si="8"/>
        <v>178 (0.7)</v>
      </c>
      <c r="G19" s="67" t="str">
        <f t="shared" si="8"/>
        <v>188 (0.7)</v>
      </c>
      <c r="H19" s="69">
        <f t="shared" si="9"/>
        <v>4.4949999999999999E-3</v>
      </c>
      <c r="J19" s="67" t="str">
        <f t="shared" si="10"/>
        <v>87 (0.6)</v>
      </c>
      <c r="K19" s="67" t="str">
        <f t="shared" si="10"/>
        <v>85 (0.7)</v>
      </c>
      <c r="L19" s="69">
        <f t="shared" si="11"/>
        <v>8.6949999999999996E-3</v>
      </c>
      <c r="Q19" s="61" t="s">
        <v>92</v>
      </c>
      <c r="R19" s="61">
        <v>1082</v>
      </c>
      <c r="S19" s="61">
        <v>233034</v>
      </c>
      <c r="T19" s="61">
        <v>-0.14996000000000001</v>
      </c>
      <c r="W19" s="61" t="s">
        <v>92</v>
      </c>
      <c r="X19" s="61">
        <v>992</v>
      </c>
      <c r="Y19" s="61">
        <v>979</v>
      </c>
      <c r="Z19" s="61">
        <v>2.5560000000000001E-3</v>
      </c>
      <c r="AB19" s="61" t="s">
        <v>92</v>
      </c>
      <c r="AC19" s="61">
        <v>512</v>
      </c>
      <c r="AD19" s="61">
        <v>449</v>
      </c>
      <c r="AE19" s="61">
        <v>1.0399999999999999E-4</v>
      </c>
    </row>
    <row r="20" spans="1:31" x14ac:dyDescent="0.2">
      <c r="A20" s="46" t="s">
        <v>188</v>
      </c>
      <c r="B20" s="67" t="str">
        <f t="shared" si="6"/>
        <v>265 (0.9)</v>
      </c>
      <c r="C20" s="67" t="str">
        <f t="shared" si="6"/>
        <v>22349 (0.7)</v>
      </c>
      <c r="D20" s="68">
        <f t="shared" si="7"/>
        <v>2.4819999999999998E-2</v>
      </c>
      <c r="F20" s="67" t="str">
        <f t="shared" si="8"/>
        <v>237 (0.9)</v>
      </c>
      <c r="G20" s="67" t="str">
        <f t="shared" si="8"/>
        <v>246 (0.9)</v>
      </c>
      <c r="H20" s="69">
        <f t="shared" si="9"/>
        <v>3.5249999999999999E-3</v>
      </c>
      <c r="J20" s="67" t="str">
        <f t="shared" si="10"/>
        <v>114 (0.8)</v>
      </c>
      <c r="K20" s="67" t="str">
        <f t="shared" si="10"/>
        <v>107 (0.9)</v>
      </c>
      <c r="L20" s="69">
        <f t="shared" si="11"/>
        <v>6.1830000000000001E-3</v>
      </c>
      <c r="Q20" s="61" t="s">
        <v>93</v>
      </c>
      <c r="R20" s="61">
        <v>2201</v>
      </c>
      <c r="S20" s="61">
        <v>250487</v>
      </c>
      <c r="T20" s="61">
        <v>-4.47E-3</v>
      </c>
      <c r="W20" s="61" t="s">
        <v>93</v>
      </c>
      <c r="X20" s="61">
        <v>1899</v>
      </c>
      <c r="Y20" s="61">
        <v>1851</v>
      </c>
      <c r="Z20" s="61">
        <v>6.9620000000000003E-3</v>
      </c>
      <c r="AB20" s="61" t="s">
        <v>93</v>
      </c>
      <c r="AC20" s="61">
        <v>919</v>
      </c>
      <c r="AD20" s="61">
        <v>870</v>
      </c>
      <c r="AE20" s="61">
        <v>-2.0451E-2</v>
      </c>
    </row>
    <row r="21" spans="1:31" x14ac:dyDescent="0.2">
      <c r="A21" s="46" t="s">
        <v>189</v>
      </c>
      <c r="B21" s="67" t="str">
        <f t="shared" si="6"/>
        <v>227 (0.7)</v>
      </c>
      <c r="C21" s="67" t="str">
        <f t="shared" si="6"/>
        <v>25790 (0.8)</v>
      </c>
      <c r="D21" s="68">
        <f t="shared" si="7"/>
        <v>1.24E-3</v>
      </c>
      <c r="F21" s="67" t="str">
        <f t="shared" si="8"/>
        <v>201 (0.7)</v>
      </c>
      <c r="G21" s="67" t="str">
        <f t="shared" si="8"/>
        <v>189 (0.7)</v>
      </c>
      <c r="H21" s="69">
        <f t="shared" si="9"/>
        <v>5.2269999999999999E-3</v>
      </c>
      <c r="J21" s="67" t="str">
        <f t="shared" si="10"/>
        <v>107 (0.8)</v>
      </c>
      <c r="K21" s="67" t="str">
        <f t="shared" si="10"/>
        <v>84 (0.7)</v>
      </c>
      <c r="L21" s="69">
        <f t="shared" si="11"/>
        <v>9.4500000000000001E-3</v>
      </c>
      <c r="Q21" s="61" t="s">
        <v>94</v>
      </c>
      <c r="R21" s="61">
        <v>28128</v>
      </c>
      <c r="S21" s="61">
        <v>3146605</v>
      </c>
      <c r="T21" s="61">
        <v>4.47E-3</v>
      </c>
      <c r="W21" s="61" t="s">
        <v>94</v>
      </c>
      <c r="X21" s="61">
        <v>25332</v>
      </c>
      <c r="Y21" s="61">
        <v>25380</v>
      </c>
      <c r="Z21" s="61">
        <v>-6.9620000000000003E-3</v>
      </c>
      <c r="AB21" s="61" t="s">
        <v>94</v>
      </c>
      <c r="AC21" s="61">
        <v>13211</v>
      </c>
      <c r="AD21" s="61">
        <v>11528</v>
      </c>
      <c r="AE21" s="61">
        <v>2.0451E-2</v>
      </c>
    </row>
    <row r="22" spans="1:31" x14ac:dyDescent="0.2">
      <c r="A22" s="46" t="s">
        <v>185</v>
      </c>
      <c r="B22" s="67" t="str">
        <f t="shared" si="6"/>
        <v>1082 (3.6)</v>
      </c>
      <c r="C22" s="67" t="str">
        <f t="shared" si="6"/>
        <v>233034 (6.9)</v>
      </c>
      <c r="D22" s="68">
        <f t="shared" si="7"/>
        <v>0.14996000000000001</v>
      </c>
      <c r="F22" s="67" t="str">
        <f t="shared" si="8"/>
        <v>992 (3.6)</v>
      </c>
      <c r="G22" s="67" t="str">
        <f t="shared" si="8"/>
        <v>979 (3.6)</v>
      </c>
      <c r="H22" s="69">
        <f t="shared" si="9"/>
        <v>2.5560000000000001E-3</v>
      </c>
      <c r="J22" s="67" t="str">
        <f t="shared" si="10"/>
        <v>512 (3.6)</v>
      </c>
      <c r="K22" s="67" t="str">
        <f t="shared" si="10"/>
        <v>449 (3.6)</v>
      </c>
      <c r="L22" s="69">
        <f t="shared" si="11"/>
        <v>1.0399999999999999E-4</v>
      </c>
      <c r="Q22" s="61" t="s">
        <v>8</v>
      </c>
      <c r="R22" s="61">
        <v>19332</v>
      </c>
      <c r="S22" s="61">
        <v>2265441</v>
      </c>
      <c r="T22" s="61">
        <v>-6.1879999999999998E-2</v>
      </c>
      <c r="W22" s="61" t="s">
        <v>8</v>
      </c>
      <c r="X22" s="61">
        <v>17379</v>
      </c>
      <c r="Y22" s="61">
        <v>17425</v>
      </c>
      <c r="Z22" s="61">
        <v>-3.5170000000000002E-3</v>
      </c>
      <c r="AB22" s="61" t="s">
        <v>8</v>
      </c>
      <c r="AC22" s="61">
        <v>8959</v>
      </c>
      <c r="AD22" s="61">
        <v>7909</v>
      </c>
      <c r="AE22" s="61">
        <v>-8.0730000000000003E-3</v>
      </c>
    </row>
    <row r="23" spans="1:31" x14ac:dyDescent="0.2">
      <c r="A23" s="46" t="s">
        <v>72</v>
      </c>
      <c r="D23" s="68"/>
      <c r="H23" s="69"/>
      <c r="L23" s="69"/>
      <c r="Q23" s="61" t="s">
        <v>4</v>
      </c>
      <c r="R23" s="61">
        <v>7947</v>
      </c>
      <c r="S23" s="61">
        <v>758021</v>
      </c>
      <c r="T23" s="61">
        <v>9.0789999999999996E-2</v>
      </c>
      <c r="W23" s="61" t="s">
        <v>4</v>
      </c>
      <c r="X23" s="61">
        <v>7138</v>
      </c>
      <c r="Y23" s="61">
        <v>7178</v>
      </c>
      <c r="Z23" s="61">
        <v>-3.3370000000000001E-3</v>
      </c>
      <c r="AB23" s="61" t="s">
        <v>4</v>
      </c>
      <c r="AC23" s="61">
        <v>3630</v>
      </c>
      <c r="AD23" s="61">
        <v>3240</v>
      </c>
      <c r="AE23" s="61">
        <v>-1.0116E-2</v>
      </c>
    </row>
    <row r="24" spans="1:31" x14ac:dyDescent="0.2">
      <c r="A24" s="46" t="s">
        <v>190</v>
      </c>
      <c r="B24" s="67" t="str">
        <f>(R20&amp;" ("&amp;TEXT((R20/B$4)*100,"0.0")&amp;")")</f>
        <v>2201 (7.3)</v>
      </c>
      <c r="C24" s="67" t="str">
        <f t="shared" ref="C24:C26" si="12">(S20&amp;" ("&amp;TEXT((S20/C$4)*100,"0.0")&amp;")")</f>
        <v>250487 (7.4)</v>
      </c>
      <c r="D24" s="68">
        <f>ABS(T20)</f>
        <v>4.47E-3</v>
      </c>
      <c r="F24" s="67" t="str">
        <f t="shared" ref="F24:G26" si="13">(TEXT(X20,"0")&amp;" ("&amp;TEXT((X20/F$4)*100,"0.0")&amp;")")</f>
        <v>1899 (7.0)</v>
      </c>
      <c r="G24" s="67" t="str">
        <f t="shared" si="13"/>
        <v>1851 (6.8)</v>
      </c>
      <c r="H24" s="69">
        <f>ABS(Z20)</f>
        <v>6.9620000000000003E-3</v>
      </c>
      <c r="J24" s="67" t="str">
        <f t="shared" ref="J24:K26" si="14">(TEXT(AC20,"0")&amp;" ("&amp;TEXT((AC20/J$4)*100,"0.0")&amp;")")</f>
        <v>919 (6.5)</v>
      </c>
      <c r="K24" s="67" t="str">
        <f t="shared" si="14"/>
        <v>870 (7.0)</v>
      </c>
      <c r="L24" s="69">
        <f>ABS(AE20)</f>
        <v>2.0451E-2</v>
      </c>
      <c r="Q24" s="61" t="s">
        <v>5</v>
      </c>
      <c r="R24" s="61">
        <v>4134</v>
      </c>
      <c r="S24" s="61">
        <v>479431</v>
      </c>
      <c r="T24" s="61">
        <v>-1.396E-2</v>
      </c>
      <c r="W24" s="61" t="s">
        <v>5</v>
      </c>
      <c r="X24" s="61">
        <v>3636</v>
      </c>
      <c r="Y24" s="61">
        <v>3578</v>
      </c>
      <c r="Z24" s="61">
        <v>6.2830000000000004E-3</v>
      </c>
      <c r="AB24" s="61" t="s">
        <v>5</v>
      </c>
      <c r="AC24" s="61">
        <v>1932</v>
      </c>
      <c r="AD24" s="61">
        <v>1659</v>
      </c>
      <c r="AE24" s="61">
        <v>8.5330000000000007E-3</v>
      </c>
    </row>
    <row r="25" spans="1:31" x14ac:dyDescent="0.2">
      <c r="A25" s="46" t="s">
        <v>191</v>
      </c>
      <c r="B25" s="67" t="str">
        <f>(R21&amp;" ("&amp;TEXT((R21/B$4)*100,"0.0")&amp;")")</f>
        <v>28128 (92.7)</v>
      </c>
      <c r="C25" s="67" t="str">
        <f t="shared" si="12"/>
        <v>3146605 (92.6)</v>
      </c>
      <c r="D25" s="68">
        <f>ABS(T21)</f>
        <v>4.47E-3</v>
      </c>
      <c r="F25" s="67" t="str">
        <f t="shared" si="13"/>
        <v>25332 (93.0)</v>
      </c>
      <c r="G25" s="67" t="str">
        <f t="shared" si="13"/>
        <v>25380 (93.2)</v>
      </c>
      <c r="H25" s="69">
        <f>ABS(Z21)</f>
        <v>6.9620000000000003E-3</v>
      </c>
      <c r="J25" s="67" t="str">
        <f t="shared" si="14"/>
        <v>13211 (93.5)</v>
      </c>
      <c r="K25" s="67" t="str">
        <f t="shared" si="14"/>
        <v>11528 (93.0)</v>
      </c>
      <c r="L25" s="69">
        <f>ABS(AE21)</f>
        <v>2.0451E-2</v>
      </c>
      <c r="Q25" s="61" t="s">
        <v>6</v>
      </c>
      <c r="R25" s="61">
        <v>11444</v>
      </c>
      <c r="S25" s="61">
        <v>1392728</v>
      </c>
      <c r="T25" s="61">
        <v>-6.6839999999999997E-2</v>
      </c>
      <c r="W25" s="61" t="s">
        <v>6</v>
      </c>
      <c r="X25" s="61">
        <v>10374</v>
      </c>
      <c r="Y25" s="61">
        <v>10431</v>
      </c>
      <c r="Z25" s="61">
        <v>-4.3080000000000002E-3</v>
      </c>
      <c r="AB25" s="61" t="s">
        <v>6</v>
      </c>
      <c r="AC25" s="61">
        <v>5525</v>
      </c>
      <c r="AD25" s="61">
        <v>4929</v>
      </c>
      <c r="AE25" s="61">
        <v>-1.3407000000000001E-2</v>
      </c>
    </row>
    <row r="26" spans="1:31" x14ac:dyDescent="0.2">
      <c r="A26" s="46" t="s">
        <v>60</v>
      </c>
      <c r="B26" s="67" t="str">
        <f>(R22&amp;" ("&amp;TEXT((R22/B$4)*100,"0.0")&amp;")")</f>
        <v>19332 (63.7)</v>
      </c>
      <c r="C26" s="67" t="str">
        <f t="shared" si="12"/>
        <v>2265441 (66.7)</v>
      </c>
      <c r="D26" s="68">
        <f>ABS(T22)</f>
        <v>6.1879999999999998E-2</v>
      </c>
      <c r="F26" s="67" t="str">
        <f t="shared" si="13"/>
        <v>17379 (63.8)</v>
      </c>
      <c r="G26" s="67" t="str">
        <f t="shared" si="13"/>
        <v>17425 (64.0)</v>
      </c>
      <c r="H26" s="69">
        <f>ABS(Z22)</f>
        <v>3.5170000000000002E-3</v>
      </c>
      <c r="J26" s="67" t="str">
        <f t="shared" si="14"/>
        <v>8959 (63.4)</v>
      </c>
      <c r="K26" s="67" t="str">
        <f t="shared" si="14"/>
        <v>7909 (63.8)</v>
      </c>
      <c r="L26" s="69">
        <f>ABS(AE22)</f>
        <v>8.0730000000000003E-3</v>
      </c>
      <c r="Q26" s="61" t="s">
        <v>7</v>
      </c>
      <c r="R26" s="61">
        <v>6804</v>
      </c>
      <c r="S26" s="61">
        <v>766912</v>
      </c>
      <c r="T26" s="61">
        <v>-3.3899999999999998E-3</v>
      </c>
      <c r="W26" s="61" t="s">
        <v>7</v>
      </c>
      <c r="X26" s="61">
        <v>6083</v>
      </c>
      <c r="Y26" s="61">
        <v>6044</v>
      </c>
      <c r="Z26" s="61">
        <v>3.4420000000000002E-3</v>
      </c>
      <c r="AB26" s="61" t="s">
        <v>7</v>
      </c>
      <c r="AC26" s="61">
        <v>3043</v>
      </c>
      <c r="AD26" s="61">
        <v>2570</v>
      </c>
      <c r="AE26" s="61">
        <v>1.9758000000000001E-2</v>
      </c>
    </row>
    <row r="27" spans="1:31" x14ac:dyDescent="0.2">
      <c r="A27" s="46" t="s">
        <v>49</v>
      </c>
      <c r="Q27" s="61" t="s">
        <v>95</v>
      </c>
      <c r="R27" s="61">
        <v>690</v>
      </c>
      <c r="S27" s="61">
        <v>1009701</v>
      </c>
      <c r="T27" s="61">
        <v>-0.85038999999999998</v>
      </c>
      <c r="W27" s="61" t="s">
        <v>95</v>
      </c>
      <c r="X27" s="61">
        <v>690</v>
      </c>
      <c r="Y27" s="61">
        <v>694</v>
      </c>
      <c r="Z27" s="61">
        <v>-9.3300000000000002E-4</v>
      </c>
      <c r="AB27" s="61" t="s">
        <v>95</v>
      </c>
      <c r="AC27" s="61">
        <v>340</v>
      </c>
      <c r="AD27" s="61">
        <v>329</v>
      </c>
      <c r="AE27" s="61">
        <v>-1.5761000000000001E-2</v>
      </c>
    </row>
    <row r="28" spans="1:31" x14ac:dyDescent="0.2">
      <c r="A28" s="46" t="s">
        <v>50</v>
      </c>
      <c r="B28" s="67" t="str">
        <f t="shared" ref="B28:C31" si="15">(R23&amp;" ("&amp;TEXT((R23/B$4)*100,"0.0")&amp;")")</f>
        <v>7947 (26.2)</v>
      </c>
      <c r="C28" s="67" t="str">
        <f t="shared" si="15"/>
        <v>758021 (22.3)</v>
      </c>
      <c r="D28" s="68">
        <f>ABS(T23)</f>
        <v>9.0789999999999996E-2</v>
      </c>
      <c r="F28" s="67" t="str">
        <f t="shared" ref="F28:G31" si="16">(TEXT(X23,"0")&amp;" ("&amp;TEXT((X23/F$4)*100,"0.0")&amp;")")</f>
        <v>7138 (26.2)</v>
      </c>
      <c r="G28" s="67" t="str">
        <f t="shared" si="16"/>
        <v>7178 (26.4)</v>
      </c>
      <c r="H28" s="69">
        <f>ABS(Z23)</f>
        <v>3.3370000000000001E-3</v>
      </c>
      <c r="J28" s="67" t="str">
        <f t="shared" ref="J28:K31" si="17">(TEXT(AC23,"0")&amp;" ("&amp;TEXT((AC23/J$4)*100,"0.0")&amp;")")</f>
        <v>3630 (25.7)</v>
      </c>
      <c r="K28" s="67" t="str">
        <f t="shared" si="17"/>
        <v>3240 (26.1)</v>
      </c>
      <c r="L28" s="69">
        <f>ABS(AE23)</f>
        <v>1.0116E-2</v>
      </c>
      <c r="Q28" s="61" t="s">
        <v>96</v>
      </c>
      <c r="R28" s="61">
        <v>1569</v>
      </c>
      <c r="S28" s="61">
        <v>780170</v>
      </c>
      <c r="T28" s="61">
        <v>-0.54063000000000005</v>
      </c>
      <c r="W28" s="61" t="s">
        <v>96</v>
      </c>
      <c r="X28" s="61">
        <v>1554</v>
      </c>
      <c r="Y28" s="61">
        <v>1710</v>
      </c>
      <c r="Z28" s="61">
        <v>-2.4142E-2</v>
      </c>
      <c r="AB28" s="61" t="s">
        <v>96</v>
      </c>
      <c r="AC28" s="61">
        <v>767</v>
      </c>
      <c r="AD28" s="61">
        <v>820</v>
      </c>
      <c r="AE28" s="61">
        <v>-4.9908000000000001E-2</v>
      </c>
    </row>
    <row r="29" spans="1:31" x14ac:dyDescent="0.2">
      <c r="A29" s="46" t="s">
        <v>51</v>
      </c>
      <c r="B29" s="67" t="str">
        <f t="shared" si="15"/>
        <v>4134 (13.6)</v>
      </c>
      <c r="C29" s="67" t="str">
        <f t="shared" si="15"/>
        <v>479431 (14.1)</v>
      </c>
      <c r="D29" s="68">
        <f>ABS(T24)</f>
        <v>1.396E-2</v>
      </c>
      <c r="F29" s="67" t="str">
        <f t="shared" si="16"/>
        <v>3636 (13.4)</v>
      </c>
      <c r="G29" s="67" t="str">
        <f t="shared" si="16"/>
        <v>3578 (13.1)</v>
      </c>
      <c r="H29" s="69">
        <f>ABS(Z24)</f>
        <v>6.2830000000000004E-3</v>
      </c>
      <c r="J29" s="67" t="str">
        <f t="shared" si="17"/>
        <v>1932 (13.7)</v>
      </c>
      <c r="K29" s="67" t="str">
        <f t="shared" si="17"/>
        <v>1659 (13.4)</v>
      </c>
      <c r="L29" s="69">
        <f>ABS(AE24)</f>
        <v>8.5330000000000007E-3</v>
      </c>
      <c r="Q29" s="61" t="s">
        <v>97</v>
      </c>
      <c r="R29" s="61">
        <v>10363</v>
      </c>
      <c r="S29" s="61">
        <v>831213</v>
      </c>
      <c r="T29" s="61">
        <v>0.21375</v>
      </c>
      <c r="W29" s="61" t="s">
        <v>97</v>
      </c>
      <c r="X29" s="61">
        <v>9437</v>
      </c>
      <c r="Y29" s="61">
        <v>9584</v>
      </c>
      <c r="Z29" s="61">
        <v>-1.1324000000000001E-2</v>
      </c>
      <c r="AB29" s="61" t="s">
        <v>97</v>
      </c>
      <c r="AC29" s="61">
        <v>5054</v>
      </c>
      <c r="AD29" s="61">
        <v>4593</v>
      </c>
      <c r="AE29" s="61">
        <v>-2.657E-2</v>
      </c>
    </row>
    <row r="30" spans="1:31" x14ac:dyDescent="0.2">
      <c r="A30" s="46" t="s">
        <v>52</v>
      </c>
      <c r="B30" s="67" t="str">
        <f t="shared" si="15"/>
        <v>11444 (37.7)</v>
      </c>
      <c r="C30" s="67" t="str">
        <f t="shared" si="15"/>
        <v>1392728 (41.0)</v>
      </c>
      <c r="D30" s="68">
        <f>ABS(T25)</f>
        <v>6.6839999999999997E-2</v>
      </c>
      <c r="F30" s="67" t="str">
        <f t="shared" si="16"/>
        <v>10374 (38.1)</v>
      </c>
      <c r="G30" s="67" t="str">
        <f t="shared" si="16"/>
        <v>10431 (38.3)</v>
      </c>
      <c r="H30" s="69">
        <f>ABS(Z25)</f>
        <v>4.3080000000000002E-3</v>
      </c>
      <c r="J30" s="67" t="str">
        <f t="shared" si="17"/>
        <v>5525 (39.1)</v>
      </c>
      <c r="K30" s="67" t="str">
        <f t="shared" si="17"/>
        <v>4929 (39.8)</v>
      </c>
      <c r="L30" s="69">
        <f>ABS(AE25)</f>
        <v>1.3407000000000001E-2</v>
      </c>
      <c r="Q30" s="61" t="s">
        <v>98</v>
      </c>
      <c r="R30" s="61">
        <v>17707</v>
      </c>
      <c r="S30" s="61">
        <v>776008</v>
      </c>
      <c r="T30" s="61">
        <v>0.74261999999999995</v>
      </c>
      <c r="W30" s="61" t="s">
        <v>98</v>
      </c>
      <c r="X30" s="61">
        <v>15550</v>
      </c>
      <c r="Y30" s="61">
        <v>15243</v>
      </c>
      <c r="Z30" s="61">
        <v>2.2744E-2</v>
      </c>
      <c r="AB30" s="61" t="s">
        <v>98</v>
      </c>
      <c r="AC30" s="61">
        <v>7969</v>
      </c>
      <c r="AD30" s="61">
        <v>6656</v>
      </c>
      <c r="AE30" s="61">
        <v>5.4517999999999997E-2</v>
      </c>
    </row>
    <row r="31" spans="1:31" x14ac:dyDescent="0.2">
      <c r="A31" s="46" t="s">
        <v>53</v>
      </c>
      <c r="B31" s="67" t="str">
        <f t="shared" si="15"/>
        <v>6804 (22.4)</v>
      </c>
      <c r="C31" s="67" t="str">
        <f t="shared" si="15"/>
        <v>766912 (22.6)</v>
      </c>
      <c r="D31" s="68">
        <f>ABS(T26)</f>
        <v>3.3899999999999998E-3</v>
      </c>
      <c r="F31" s="67" t="str">
        <f t="shared" si="16"/>
        <v>6083 (22.3)</v>
      </c>
      <c r="G31" s="67" t="str">
        <f t="shared" si="16"/>
        <v>6044 (22.2)</v>
      </c>
      <c r="H31" s="69">
        <f>ABS(Z26)</f>
        <v>3.4420000000000002E-3</v>
      </c>
      <c r="J31" s="67" t="str">
        <f t="shared" si="17"/>
        <v>3043 (21.5)</v>
      </c>
      <c r="K31" s="67" t="str">
        <f t="shared" si="17"/>
        <v>2570 (20.7)</v>
      </c>
      <c r="L31" s="69">
        <f>ABS(AE26)</f>
        <v>1.9758000000000001E-2</v>
      </c>
      <c r="Q31" s="61" t="s">
        <v>99</v>
      </c>
      <c r="R31" s="61">
        <v>1762</v>
      </c>
      <c r="S31" s="61">
        <v>357445</v>
      </c>
      <c r="T31" s="61">
        <v>-0.17385</v>
      </c>
      <c r="W31" s="61" t="s">
        <v>99</v>
      </c>
      <c r="X31" s="61">
        <v>1657</v>
      </c>
      <c r="Y31" s="61">
        <v>1657</v>
      </c>
      <c r="Z31" s="61">
        <v>0</v>
      </c>
      <c r="AB31" s="61" t="s">
        <v>99</v>
      </c>
      <c r="AC31" s="61">
        <v>881</v>
      </c>
      <c r="AD31" s="61">
        <v>743</v>
      </c>
      <c r="AE31" s="61">
        <v>1.0104E-2</v>
      </c>
    </row>
    <row r="32" spans="1:31" x14ac:dyDescent="0.2">
      <c r="A32" s="46" t="s">
        <v>192</v>
      </c>
      <c r="D32" s="68"/>
      <c r="H32" s="69"/>
      <c r="L32" s="69"/>
      <c r="Q32" s="61" t="s">
        <v>9</v>
      </c>
      <c r="R32" s="61">
        <v>1202</v>
      </c>
      <c r="S32" s="61">
        <v>67082</v>
      </c>
      <c r="T32" s="61">
        <v>0.11885</v>
      </c>
      <c r="W32" s="61" t="s">
        <v>9</v>
      </c>
      <c r="X32" s="61">
        <v>1035</v>
      </c>
      <c r="Y32" s="61">
        <v>1016</v>
      </c>
      <c r="Z32" s="61">
        <v>3.6649999999999999E-3</v>
      </c>
      <c r="AB32" s="61" t="s">
        <v>9</v>
      </c>
      <c r="AC32" s="61">
        <v>562</v>
      </c>
      <c r="AD32" s="61">
        <v>521</v>
      </c>
      <c r="AE32" s="61">
        <v>-1.1358E-2</v>
      </c>
    </row>
    <row r="33" spans="1:31" x14ac:dyDescent="0.2">
      <c r="A33" s="46" t="s">
        <v>193</v>
      </c>
      <c r="B33" s="67" t="str">
        <f t="shared" ref="B33:C36" si="18">(R27&amp;" ("&amp;TEXT((R27/B$4)*100,"0.0")&amp;")")</f>
        <v>690 (2.3)</v>
      </c>
      <c r="C33" s="67" t="str">
        <f t="shared" si="18"/>
        <v>1009701 (29.7)</v>
      </c>
      <c r="D33" s="68">
        <f t="shared" ref="D33:D36" si="19">ABS(T27)</f>
        <v>0.85038999999999998</v>
      </c>
      <c r="F33" s="67" t="str">
        <f t="shared" ref="F33:G36" si="20">(TEXT(X27,"0")&amp;" ("&amp;TEXT((X27/F$4)*100,"0.0")&amp;")")</f>
        <v>690 (2.5)</v>
      </c>
      <c r="G33" s="67" t="str">
        <f t="shared" si="20"/>
        <v>694 (2.5)</v>
      </c>
      <c r="H33" s="69">
        <f t="shared" ref="H33:H36" si="21">ABS(Z27)</f>
        <v>9.3300000000000002E-4</v>
      </c>
      <c r="J33" s="67" t="str">
        <f t="shared" ref="J33:K36" si="22">(TEXT(AC27,"0")&amp;" ("&amp;TEXT((AC27/J$4)*100,"0.0")&amp;")")</f>
        <v>340 (2.4)</v>
      </c>
      <c r="K33" s="67" t="str">
        <f t="shared" si="22"/>
        <v>329 (2.7)</v>
      </c>
      <c r="L33" s="69">
        <f t="shared" ref="L33:L36" si="23">ABS(AE27)</f>
        <v>1.5761000000000001E-2</v>
      </c>
      <c r="Q33" s="61" t="s">
        <v>332</v>
      </c>
      <c r="R33" s="61">
        <v>52</v>
      </c>
      <c r="S33" s="61">
        <v>1422</v>
      </c>
      <c r="T33" s="61">
        <v>4.1919999999999999E-2</v>
      </c>
      <c r="W33" s="61" t="s">
        <v>332</v>
      </c>
      <c r="X33" s="61">
        <v>40</v>
      </c>
      <c r="Y33" s="61">
        <v>48</v>
      </c>
      <c r="Z33" s="61">
        <v>-7.3220000000000004E-3</v>
      </c>
      <c r="AB33" s="61" t="s">
        <v>332</v>
      </c>
      <c r="AC33" s="61">
        <v>21</v>
      </c>
      <c r="AD33" s="61">
        <v>28</v>
      </c>
      <c r="AE33" s="61">
        <v>-1.796E-2</v>
      </c>
    </row>
    <row r="34" spans="1:31" x14ac:dyDescent="0.2">
      <c r="A34" s="46" t="s">
        <v>194</v>
      </c>
      <c r="B34" s="67" t="str">
        <f t="shared" si="18"/>
        <v>1569 (5.2)</v>
      </c>
      <c r="C34" s="67" t="str">
        <f t="shared" si="18"/>
        <v>780170 (23.0)</v>
      </c>
      <c r="D34" s="68">
        <f t="shared" si="19"/>
        <v>0.54063000000000005</v>
      </c>
      <c r="F34" s="67" t="str">
        <f t="shared" si="20"/>
        <v>1554 (5.7)</v>
      </c>
      <c r="G34" s="67" t="str">
        <f t="shared" si="20"/>
        <v>1710 (6.3)</v>
      </c>
      <c r="H34" s="69">
        <f t="shared" si="21"/>
        <v>2.4142E-2</v>
      </c>
      <c r="J34" s="67" t="str">
        <f t="shared" si="22"/>
        <v>767 (5.4)</v>
      </c>
      <c r="K34" s="67" t="str">
        <f t="shared" si="22"/>
        <v>820 (6.6)</v>
      </c>
      <c r="L34" s="69">
        <f t="shared" si="23"/>
        <v>4.9908000000000001E-2</v>
      </c>
      <c r="Q34" s="61" t="s">
        <v>102</v>
      </c>
      <c r="R34" s="61">
        <v>2185</v>
      </c>
      <c r="S34" s="61">
        <v>240283</v>
      </c>
      <c r="T34" s="61">
        <v>5.0899999999999999E-3</v>
      </c>
      <c r="W34" s="61" t="s">
        <v>102</v>
      </c>
      <c r="X34" s="61">
        <v>1997</v>
      </c>
      <c r="Y34" s="61">
        <v>2041</v>
      </c>
      <c r="Z34" s="61">
        <v>-6.1669999999999997E-3</v>
      </c>
      <c r="AB34" s="61" t="s">
        <v>102</v>
      </c>
      <c r="AC34" s="61">
        <v>1082</v>
      </c>
      <c r="AD34" s="61">
        <v>1031</v>
      </c>
      <c r="AE34" s="61">
        <v>-2.4292000000000001E-2</v>
      </c>
    </row>
    <row r="35" spans="1:31" x14ac:dyDescent="0.2">
      <c r="A35" s="46" t="s">
        <v>195</v>
      </c>
      <c r="B35" s="67" t="str">
        <f t="shared" si="18"/>
        <v>10363 (34.2)</v>
      </c>
      <c r="C35" s="67" t="str">
        <f t="shared" si="18"/>
        <v>831213 (24.5)</v>
      </c>
      <c r="D35" s="68">
        <f t="shared" si="19"/>
        <v>0.21375</v>
      </c>
      <c r="F35" s="67" t="str">
        <f t="shared" si="20"/>
        <v>9437 (34.7)</v>
      </c>
      <c r="G35" s="67" t="str">
        <f t="shared" si="20"/>
        <v>9584 (35.2)</v>
      </c>
      <c r="H35" s="69">
        <f t="shared" si="21"/>
        <v>1.1324000000000001E-2</v>
      </c>
      <c r="J35" s="67" t="str">
        <f t="shared" si="22"/>
        <v>5054 (35.8)</v>
      </c>
      <c r="K35" s="67" t="str">
        <f t="shared" si="22"/>
        <v>4593 (37.0)</v>
      </c>
      <c r="L35" s="69">
        <f t="shared" si="23"/>
        <v>2.657E-2</v>
      </c>
      <c r="Q35" s="61" t="s">
        <v>110</v>
      </c>
      <c r="R35" s="61">
        <v>106</v>
      </c>
      <c r="S35" s="61">
        <v>20538</v>
      </c>
      <c r="T35" s="61">
        <v>-3.7359999999999997E-2</v>
      </c>
      <c r="W35" s="61" t="s">
        <v>110</v>
      </c>
      <c r="X35" s="61">
        <v>102</v>
      </c>
      <c r="Y35" s="61">
        <v>100</v>
      </c>
      <c r="Z35" s="61">
        <v>1.2080000000000001E-3</v>
      </c>
      <c r="AB35" s="61" t="s">
        <v>110</v>
      </c>
      <c r="AC35" s="61">
        <v>50</v>
      </c>
      <c r="AD35" s="61">
        <v>40</v>
      </c>
      <c r="AE35" s="61">
        <v>5.3790000000000001E-3</v>
      </c>
    </row>
    <row r="36" spans="1:31" x14ac:dyDescent="0.2">
      <c r="A36" s="46" t="s">
        <v>196</v>
      </c>
      <c r="B36" s="67" t="str">
        <f t="shared" si="18"/>
        <v>17707 (58.4)</v>
      </c>
      <c r="C36" s="67" t="str">
        <f t="shared" si="18"/>
        <v>776008 (22.8)</v>
      </c>
      <c r="D36" s="68">
        <f t="shared" si="19"/>
        <v>0.74261999999999995</v>
      </c>
      <c r="F36" s="67" t="str">
        <f t="shared" si="20"/>
        <v>15550 (57.1)</v>
      </c>
      <c r="G36" s="67" t="str">
        <f t="shared" si="20"/>
        <v>15243 (56.0)</v>
      </c>
      <c r="H36" s="69">
        <f t="shared" si="21"/>
        <v>2.2744E-2</v>
      </c>
      <c r="J36" s="67" t="str">
        <f t="shared" si="22"/>
        <v>7969 (56.4)</v>
      </c>
      <c r="K36" s="67" t="str">
        <f t="shared" si="22"/>
        <v>6656 (53.7)</v>
      </c>
      <c r="L36" s="69">
        <f t="shared" si="23"/>
        <v>5.4517999999999997E-2</v>
      </c>
      <c r="Q36" s="61" t="s">
        <v>103</v>
      </c>
      <c r="R36" s="61">
        <v>2350</v>
      </c>
      <c r="S36" s="61">
        <v>135859</v>
      </c>
      <c r="T36" s="61">
        <v>0.16148999999999999</v>
      </c>
      <c r="W36" s="61" t="s">
        <v>103</v>
      </c>
      <c r="X36" s="61">
        <v>2120</v>
      </c>
      <c r="Y36" s="61">
        <v>2072</v>
      </c>
      <c r="Z36" s="61">
        <v>6.613E-3</v>
      </c>
      <c r="AB36" s="61" t="s">
        <v>103</v>
      </c>
      <c r="AC36" s="61">
        <v>1159</v>
      </c>
      <c r="AD36" s="61">
        <v>1002</v>
      </c>
      <c r="AE36" s="61">
        <v>4.4050000000000001E-3</v>
      </c>
    </row>
    <row r="37" spans="1:31" x14ac:dyDescent="0.2">
      <c r="D37" s="68"/>
      <c r="H37" s="69"/>
      <c r="L37" s="69"/>
      <c r="Q37" s="61" t="s">
        <v>105</v>
      </c>
      <c r="R37" s="61">
        <v>5645</v>
      </c>
      <c r="S37" s="61">
        <v>414178</v>
      </c>
      <c r="T37" s="61">
        <v>0.17876</v>
      </c>
      <c r="W37" s="61" t="s">
        <v>105</v>
      </c>
      <c r="X37" s="61">
        <v>5035</v>
      </c>
      <c r="Y37" s="61">
        <v>4943</v>
      </c>
      <c r="Z37" s="61">
        <v>8.7340000000000004E-3</v>
      </c>
      <c r="AB37" s="61" t="s">
        <v>105</v>
      </c>
      <c r="AC37" s="61">
        <v>2749</v>
      </c>
      <c r="AD37" s="61">
        <v>2454</v>
      </c>
      <c r="AE37" s="61">
        <v>-8.5220000000000001E-3</v>
      </c>
    </row>
    <row r="38" spans="1:31" x14ac:dyDescent="0.2">
      <c r="A38" s="60" t="s">
        <v>201</v>
      </c>
      <c r="D38" s="68"/>
      <c r="H38" s="69"/>
      <c r="L38" s="69"/>
      <c r="Q38" s="61" t="s">
        <v>104</v>
      </c>
      <c r="R38" s="61">
        <v>3844</v>
      </c>
      <c r="S38" s="61">
        <v>118003</v>
      </c>
      <c r="T38" s="61">
        <v>0.35304000000000002</v>
      </c>
      <c r="W38" s="61" t="s">
        <v>104</v>
      </c>
      <c r="X38" s="61">
        <v>3394</v>
      </c>
      <c r="Y38" s="61">
        <v>3375</v>
      </c>
      <c r="Z38" s="61">
        <v>2.1150000000000001E-3</v>
      </c>
      <c r="AB38" s="61" t="s">
        <v>104</v>
      </c>
      <c r="AC38" s="61">
        <v>1898</v>
      </c>
      <c r="AD38" s="61">
        <v>1705</v>
      </c>
      <c r="AE38" s="61">
        <v>-9.332E-3</v>
      </c>
    </row>
    <row r="39" spans="1:31" x14ac:dyDescent="0.2">
      <c r="A39" s="46" t="s">
        <v>197</v>
      </c>
      <c r="B39" s="67" t="str">
        <f t="shared" ref="B39:B40" si="24">(R31&amp;" ("&amp;TEXT((R31/B$4)*100,"0.0")&amp;")")</f>
        <v>1762 (5.8)</v>
      </c>
      <c r="C39" s="67" t="str">
        <f t="shared" ref="C39:C40" si="25">(S31&amp;" ("&amp;TEXT((S31/C$4)*100,"0.0")&amp;")")</f>
        <v>357445 (10.5)</v>
      </c>
      <c r="D39" s="68">
        <f t="shared" ref="D39:D40" si="26">ABS(T31)</f>
        <v>0.17385</v>
      </c>
      <c r="F39" s="67" t="str">
        <f t="shared" ref="F39:F40" si="27">(TEXT(X31,"0")&amp;" ("&amp;TEXT((X31/F$4)*100,"0.0")&amp;")")</f>
        <v>1657 (6.1)</v>
      </c>
      <c r="G39" s="67" t="str">
        <f t="shared" ref="G39:G40" si="28">(TEXT(Y31,"0")&amp;" ("&amp;TEXT((Y31/G$4)*100,"0.0")&amp;")")</f>
        <v>1657 (6.1)</v>
      </c>
      <c r="H39" s="69">
        <f t="shared" ref="H39:H40" si="29">ABS(Z31)</f>
        <v>0</v>
      </c>
      <c r="J39" s="67" t="str">
        <f t="shared" ref="J39:J40" si="30">(TEXT(AC31,"0")&amp;" ("&amp;TEXT((AC31/J$4)*100,"0.0")&amp;")")</f>
        <v>881 (6.2)</v>
      </c>
      <c r="K39" s="67" t="str">
        <f t="shared" ref="K39:K40" si="31">(TEXT(AD31,"0")&amp;" ("&amp;TEXT((AD31/K$4)*100,"0.0")&amp;")")</f>
        <v>743 (6.0)</v>
      </c>
      <c r="L39" s="69">
        <f t="shared" ref="L39:L40" si="32">ABS(AE31)</f>
        <v>1.0104E-2</v>
      </c>
      <c r="Q39" s="61" t="s">
        <v>106</v>
      </c>
      <c r="R39" s="61">
        <v>381</v>
      </c>
      <c r="S39" s="61">
        <v>26537</v>
      </c>
      <c r="T39" s="61">
        <v>4.7640000000000002E-2</v>
      </c>
      <c r="W39" s="61" t="s">
        <v>106</v>
      </c>
      <c r="X39" s="61">
        <v>355</v>
      </c>
      <c r="Y39" s="61">
        <v>369</v>
      </c>
      <c r="Z39" s="61">
        <v>-4.4889999999999999E-3</v>
      </c>
      <c r="AB39" s="61" t="s">
        <v>106</v>
      </c>
      <c r="AC39" s="61">
        <v>185</v>
      </c>
      <c r="AD39" s="61">
        <v>168</v>
      </c>
      <c r="AE39" s="61">
        <v>-3.9940000000000002E-3</v>
      </c>
    </row>
    <row r="40" spans="1:31" x14ac:dyDescent="0.2">
      <c r="A40" s="46" t="s">
        <v>58</v>
      </c>
      <c r="B40" s="67" t="str">
        <f t="shared" si="24"/>
        <v>1202 (4.0)</v>
      </c>
      <c r="C40" s="67" t="str">
        <f t="shared" si="25"/>
        <v>67082 (2.0)</v>
      </c>
      <c r="D40" s="68">
        <f t="shared" si="26"/>
        <v>0.11885</v>
      </c>
      <c r="F40" s="67" t="str">
        <f t="shared" si="27"/>
        <v>1035 (3.8)</v>
      </c>
      <c r="G40" s="67" t="str">
        <f t="shared" si="28"/>
        <v>1016 (3.7)</v>
      </c>
      <c r="H40" s="69">
        <f t="shared" si="29"/>
        <v>3.6649999999999999E-3</v>
      </c>
      <c r="J40" s="67" t="str">
        <f t="shared" si="30"/>
        <v>562 (4.0)</v>
      </c>
      <c r="K40" s="67" t="str">
        <f t="shared" si="31"/>
        <v>521 (4.2)</v>
      </c>
      <c r="L40" s="69">
        <f t="shared" si="32"/>
        <v>1.1358E-2</v>
      </c>
      <c r="Q40" s="61" t="s">
        <v>107</v>
      </c>
      <c r="R40" s="61">
        <v>16083</v>
      </c>
      <c r="S40" s="61">
        <v>121493</v>
      </c>
      <c r="T40" s="61">
        <v>1.25088</v>
      </c>
      <c r="W40" s="61" t="s">
        <v>107</v>
      </c>
      <c r="X40" s="61">
        <v>13785</v>
      </c>
      <c r="Y40" s="61">
        <v>13454</v>
      </c>
      <c r="Z40" s="61">
        <v>2.4310999999999999E-2</v>
      </c>
      <c r="AB40" s="61" t="s">
        <v>107</v>
      </c>
      <c r="AC40" s="61">
        <v>7396</v>
      </c>
      <c r="AD40" s="61">
        <v>6522</v>
      </c>
      <c r="AE40" s="61">
        <v>-5.2610000000000001E-3</v>
      </c>
    </row>
    <row r="41" spans="1:31" x14ac:dyDescent="0.2">
      <c r="A41" s="46" t="s">
        <v>327</v>
      </c>
      <c r="B41" s="67" t="str">
        <f t="shared" ref="B41" si="33">(R33&amp;" ("&amp;TEXT((R33/B$4)*100,"0.0")&amp;")")</f>
        <v>52 (0.2)</v>
      </c>
      <c r="C41" s="67" t="str">
        <f t="shared" ref="C41" si="34">(S33&amp;" ("&amp;TEXT((S33/C$4)*100,"0.0")&amp;")")</f>
        <v>1422 (0.0)</v>
      </c>
      <c r="D41" s="68">
        <f t="shared" ref="D41" si="35">ABS(T33)</f>
        <v>4.1919999999999999E-2</v>
      </c>
      <c r="F41" s="67" t="str">
        <f t="shared" ref="F41" si="36">(TEXT(X33,"0")&amp;" ("&amp;TEXT((X33/F$4)*100,"0.0")&amp;")")</f>
        <v>40 (0.1)</v>
      </c>
      <c r="G41" s="67" t="str">
        <f t="shared" ref="G41" si="37">(TEXT(Y33,"0")&amp;" ("&amp;TEXT((Y33/G$4)*100,"0.0")&amp;")")</f>
        <v>48 (0.2)</v>
      </c>
      <c r="H41" s="69">
        <f t="shared" ref="H41" si="38">ABS(Z33)</f>
        <v>7.3220000000000004E-3</v>
      </c>
      <c r="J41" s="67" t="str">
        <f t="shared" ref="J41" si="39">(TEXT(AC33,"0")&amp;" ("&amp;TEXT((AC33/J$4)*100,"0.0")&amp;")")</f>
        <v>21 (0.1)</v>
      </c>
      <c r="K41" s="67" t="str">
        <f t="shared" ref="K41" si="40">(TEXT(AD33,"0")&amp;" ("&amp;TEXT((AD33/K$4)*100,"0.0")&amp;")")</f>
        <v>28 (0.2)</v>
      </c>
      <c r="L41" s="69">
        <f t="shared" ref="L41" si="41">ABS(AE33)</f>
        <v>1.796E-2</v>
      </c>
      <c r="Q41" s="61" t="s">
        <v>108</v>
      </c>
      <c r="R41" s="61">
        <v>28386</v>
      </c>
      <c r="S41" s="61">
        <v>456500</v>
      </c>
      <c r="T41" s="61">
        <v>1.8791500000000001</v>
      </c>
      <c r="W41" s="61" t="s">
        <v>108</v>
      </c>
      <c r="X41" s="61">
        <v>25290</v>
      </c>
      <c r="Y41" s="61">
        <v>25610</v>
      </c>
      <c r="Z41" s="61">
        <v>-4.7577000000000001E-2</v>
      </c>
      <c r="AB41" s="61" t="s">
        <v>108</v>
      </c>
      <c r="AC41" s="61">
        <v>13326</v>
      </c>
      <c r="AD41" s="61">
        <v>11773</v>
      </c>
      <c r="AE41" s="61">
        <v>-2.8809000000000001E-2</v>
      </c>
    </row>
    <row r="42" spans="1:31" x14ac:dyDescent="0.2">
      <c r="A42" s="46" t="s">
        <v>540</v>
      </c>
      <c r="B42" s="67" t="str">
        <f t="shared" ref="B42:B49" si="42">(R34&amp;" ("&amp;TEXT((R34/B$4)*100,"0.0")&amp;")")</f>
        <v>2185 (7.2)</v>
      </c>
      <c r="C42" s="67" t="str">
        <f t="shared" ref="C42:C49" si="43">(S34&amp;" ("&amp;TEXT((S34/C$4)*100,"0.0")&amp;")")</f>
        <v>240283 (7.1)</v>
      </c>
      <c r="D42" s="68">
        <f t="shared" ref="D42:D49" si="44">ABS(T34)</f>
        <v>5.0899999999999999E-3</v>
      </c>
      <c r="F42" s="67" t="str">
        <f t="shared" ref="F42:F49" si="45">(TEXT(X34,"0")&amp;" ("&amp;TEXT((X34/F$4)*100,"0.0")&amp;")")</f>
        <v>1997 (7.3)</v>
      </c>
      <c r="G42" s="67" t="str">
        <f t="shared" ref="G42:G49" si="46">(TEXT(Y34,"0")&amp;" ("&amp;TEXT((Y34/G$4)*100,"0.0")&amp;")")</f>
        <v>2041 (7.5)</v>
      </c>
      <c r="H42" s="69">
        <f t="shared" ref="H42:H49" si="47">ABS(Z34)</f>
        <v>6.1669999999999997E-3</v>
      </c>
      <c r="J42" s="67" t="str">
        <f t="shared" ref="J42:J49" si="48">(TEXT(AC34,"0")&amp;" ("&amp;TEXT((AC34/J$4)*100,"0.0")&amp;")")</f>
        <v>1082 (7.7)</v>
      </c>
      <c r="K42" s="67" t="str">
        <f t="shared" ref="K42:K49" si="49">(TEXT(AD34,"0")&amp;" ("&amp;TEXT((AD34/K$4)*100,"0.0")&amp;")")</f>
        <v>1031 (8.3)</v>
      </c>
      <c r="L42" s="69">
        <f t="shared" ref="L42:L49" si="50">ABS(AE34)</f>
        <v>2.4292000000000001E-2</v>
      </c>
      <c r="Q42" s="61" t="s">
        <v>375</v>
      </c>
      <c r="R42" s="61">
        <v>160</v>
      </c>
      <c r="S42" s="61">
        <v>14848</v>
      </c>
      <c r="T42" s="61">
        <v>1.307E-2</v>
      </c>
      <c r="W42" s="61" t="s">
        <v>375</v>
      </c>
      <c r="X42" s="61">
        <v>153</v>
      </c>
      <c r="Y42" s="61">
        <v>155</v>
      </c>
      <c r="Z42" s="61">
        <v>-9.7900000000000005E-4</v>
      </c>
      <c r="AB42" s="61" t="s">
        <v>375</v>
      </c>
      <c r="AC42" s="61">
        <v>91</v>
      </c>
      <c r="AD42" s="61">
        <v>72</v>
      </c>
      <c r="AE42" s="61">
        <v>8.1139999999999997E-3</v>
      </c>
    </row>
    <row r="43" spans="1:31" x14ac:dyDescent="0.2">
      <c r="A43" s="46" t="s">
        <v>244</v>
      </c>
      <c r="B43" s="67" t="str">
        <f t="shared" si="42"/>
        <v>106 (0.3)</v>
      </c>
      <c r="C43" s="67" t="str">
        <f t="shared" si="43"/>
        <v>20538 (0.6)</v>
      </c>
      <c r="D43" s="68">
        <f t="shared" si="44"/>
        <v>3.7359999999999997E-2</v>
      </c>
      <c r="F43" s="67" t="str">
        <f t="shared" si="45"/>
        <v>102 (0.4)</v>
      </c>
      <c r="G43" s="67" t="str">
        <f t="shared" si="46"/>
        <v>100 (0.4)</v>
      </c>
      <c r="H43" s="69">
        <f t="shared" si="47"/>
        <v>1.2080000000000001E-3</v>
      </c>
      <c r="J43" s="67" t="str">
        <f t="shared" si="48"/>
        <v>50 (0.4)</v>
      </c>
      <c r="K43" s="67" t="str">
        <f t="shared" si="49"/>
        <v>40 (0.3)</v>
      </c>
      <c r="L43" s="69">
        <f t="shared" si="50"/>
        <v>5.3790000000000001E-3</v>
      </c>
      <c r="Q43" s="61" t="s">
        <v>109</v>
      </c>
      <c r="R43" s="61">
        <v>140</v>
      </c>
      <c r="S43" s="61">
        <v>11533</v>
      </c>
      <c r="T43" s="61">
        <v>1.9390000000000001E-2</v>
      </c>
      <c r="W43" s="61" t="s">
        <v>109</v>
      </c>
      <c r="X43" s="61">
        <v>121</v>
      </c>
      <c r="Y43" s="61">
        <v>126</v>
      </c>
      <c r="Z43" s="61">
        <v>-2.7330000000000002E-3</v>
      </c>
      <c r="AB43" s="61" t="s">
        <v>109</v>
      </c>
      <c r="AC43" s="61">
        <v>67</v>
      </c>
      <c r="AD43" s="61">
        <v>77</v>
      </c>
      <c r="AE43" s="61">
        <v>-1.9949999999999999E-2</v>
      </c>
    </row>
    <row r="44" spans="1:31" x14ac:dyDescent="0.2">
      <c r="A44" s="46" t="s">
        <v>245</v>
      </c>
      <c r="B44" s="67" t="str">
        <f t="shared" si="42"/>
        <v>2350 (7.7)</v>
      </c>
      <c r="C44" s="67" t="str">
        <f t="shared" si="43"/>
        <v>135859 (4.0)</v>
      </c>
      <c r="D44" s="68">
        <f t="shared" si="44"/>
        <v>0.16148999999999999</v>
      </c>
      <c r="F44" s="67" t="str">
        <f t="shared" si="45"/>
        <v>2120 (7.8)</v>
      </c>
      <c r="G44" s="67" t="str">
        <f t="shared" si="46"/>
        <v>2072 (7.6)</v>
      </c>
      <c r="H44" s="69">
        <f t="shared" si="47"/>
        <v>6.613E-3</v>
      </c>
      <c r="J44" s="67" t="str">
        <f t="shared" si="48"/>
        <v>1159 (8.2)</v>
      </c>
      <c r="K44" s="67" t="str">
        <f t="shared" si="49"/>
        <v>1002 (8.1)</v>
      </c>
      <c r="L44" s="69">
        <f t="shared" si="50"/>
        <v>4.4050000000000001E-3</v>
      </c>
      <c r="Q44" s="61" t="s">
        <v>112</v>
      </c>
      <c r="R44" s="61">
        <v>2335</v>
      </c>
      <c r="S44" s="61">
        <v>112787</v>
      </c>
      <c r="T44" s="61">
        <v>0.19585</v>
      </c>
      <c r="W44" s="61" t="s">
        <v>112</v>
      </c>
      <c r="X44" s="61">
        <v>2055</v>
      </c>
      <c r="Y44" s="61">
        <v>1945</v>
      </c>
      <c r="Z44" s="61">
        <v>1.5486E-2</v>
      </c>
      <c r="AB44" s="61" t="s">
        <v>112</v>
      </c>
      <c r="AC44" s="61">
        <v>1146</v>
      </c>
      <c r="AD44" s="61">
        <v>923</v>
      </c>
      <c r="AE44" s="61">
        <v>2.486E-2</v>
      </c>
    </row>
    <row r="45" spans="1:31" x14ac:dyDescent="0.2">
      <c r="A45" s="46" t="s">
        <v>59</v>
      </c>
      <c r="B45" s="67" t="str">
        <f t="shared" si="42"/>
        <v>5645 (18.6)</v>
      </c>
      <c r="C45" s="67" t="str">
        <f t="shared" si="43"/>
        <v>414178 (12.2)</v>
      </c>
      <c r="D45" s="68">
        <f t="shared" si="44"/>
        <v>0.17876</v>
      </c>
      <c r="F45" s="67" t="str">
        <f t="shared" si="45"/>
        <v>5035 (18.5)</v>
      </c>
      <c r="G45" s="67" t="str">
        <f t="shared" si="46"/>
        <v>4943 (18.2)</v>
      </c>
      <c r="H45" s="69">
        <f t="shared" si="47"/>
        <v>8.7340000000000004E-3</v>
      </c>
      <c r="J45" s="67" t="str">
        <f t="shared" si="48"/>
        <v>2749 (19.5)</v>
      </c>
      <c r="K45" s="67" t="str">
        <f t="shared" si="49"/>
        <v>2454 (19.8)</v>
      </c>
      <c r="L45" s="69">
        <f t="shared" si="50"/>
        <v>8.5220000000000001E-3</v>
      </c>
      <c r="Q45" s="61" t="s">
        <v>113</v>
      </c>
      <c r="R45" s="61">
        <v>126</v>
      </c>
      <c r="S45" s="61">
        <v>12700</v>
      </c>
      <c r="T45" s="61">
        <v>6.6400000000000001E-3</v>
      </c>
      <c r="W45" s="61" t="s">
        <v>113</v>
      </c>
      <c r="X45" s="61">
        <v>117</v>
      </c>
      <c r="Y45" s="61">
        <v>117</v>
      </c>
      <c r="Z45" s="61">
        <v>0</v>
      </c>
      <c r="AB45" s="61" t="s">
        <v>113</v>
      </c>
      <c r="AC45" s="61">
        <v>68</v>
      </c>
      <c r="AD45" s="61">
        <v>53</v>
      </c>
      <c r="AE45" s="61">
        <v>7.9970000000000006E-3</v>
      </c>
    </row>
    <row r="46" spans="1:31" x14ac:dyDescent="0.2">
      <c r="A46" s="46" t="s">
        <v>246</v>
      </c>
      <c r="B46" s="67" t="str">
        <f t="shared" si="42"/>
        <v>3844 (12.7)</v>
      </c>
      <c r="C46" s="67" t="str">
        <f t="shared" si="43"/>
        <v>118003 (3.5)</v>
      </c>
      <c r="D46" s="68">
        <f t="shared" si="44"/>
        <v>0.35304000000000002</v>
      </c>
      <c r="F46" s="67" t="str">
        <f t="shared" si="45"/>
        <v>3394 (12.5)</v>
      </c>
      <c r="G46" s="67" t="str">
        <f t="shared" si="46"/>
        <v>3375 (12.4)</v>
      </c>
      <c r="H46" s="69">
        <f t="shared" si="47"/>
        <v>2.1150000000000001E-3</v>
      </c>
      <c r="J46" s="67" t="str">
        <f t="shared" si="48"/>
        <v>1898 (13.4)</v>
      </c>
      <c r="K46" s="67" t="str">
        <f t="shared" si="49"/>
        <v>1705 (13.8)</v>
      </c>
      <c r="L46" s="69">
        <f t="shared" si="50"/>
        <v>9.332E-3</v>
      </c>
      <c r="Q46" s="61" t="s">
        <v>111</v>
      </c>
      <c r="R46" s="61">
        <v>1423</v>
      </c>
      <c r="S46" s="61">
        <v>50430</v>
      </c>
      <c r="T46" s="61">
        <v>0.19239000000000001</v>
      </c>
      <c r="W46" s="61" t="s">
        <v>111</v>
      </c>
      <c r="X46" s="61">
        <v>1264</v>
      </c>
      <c r="Y46" s="61">
        <v>1217</v>
      </c>
      <c r="Z46" s="61">
        <v>8.2780000000000006E-3</v>
      </c>
      <c r="AB46" s="61" t="s">
        <v>111</v>
      </c>
      <c r="AC46" s="61">
        <v>682</v>
      </c>
      <c r="AD46" s="61">
        <v>613</v>
      </c>
      <c r="AE46" s="61">
        <v>-5.4619999999999998E-3</v>
      </c>
    </row>
    <row r="47" spans="1:31" x14ac:dyDescent="0.2">
      <c r="A47" s="46" t="s">
        <v>66</v>
      </c>
      <c r="B47" s="67" t="str">
        <f t="shared" si="42"/>
        <v>381 (1.3)</v>
      </c>
      <c r="C47" s="67" t="str">
        <f t="shared" si="43"/>
        <v>26537 (0.8)</v>
      </c>
      <c r="D47" s="68">
        <f t="shared" si="44"/>
        <v>4.7640000000000002E-2</v>
      </c>
      <c r="F47" s="67" t="str">
        <f t="shared" si="45"/>
        <v>355 (1.3)</v>
      </c>
      <c r="G47" s="67" t="str">
        <f t="shared" si="46"/>
        <v>369 (1.4)</v>
      </c>
      <c r="H47" s="69">
        <f t="shared" si="47"/>
        <v>4.4889999999999999E-3</v>
      </c>
      <c r="J47" s="67" t="str">
        <f t="shared" si="48"/>
        <v>185 (1.3)</v>
      </c>
      <c r="K47" s="67" t="str">
        <f t="shared" si="49"/>
        <v>168 (1.4)</v>
      </c>
      <c r="L47" s="69">
        <f t="shared" si="50"/>
        <v>3.9940000000000002E-3</v>
      </c>
      <c r="Q47" s="61" t="s">
        <v>100</v>
      </c>
      <c r="R47" s="61">
        <v>206</v>
      </c>
      <c r="S47" s="61">
        <v>32127</v>
      </c>
      <c r="T47" s="61">
        <v>-2.9790000000000001E-2</v>
      </c>
      <c r="W47" s="61" t="s">
        <v>100</v>
      </c>
      <c r="X47" s="61">
        <v>185</v>
      </c>
      <c r="Y47" s="61">
        <v>192</v>
      </c>
      <c r="Z47" s="61">
        <v>-3.101E-3</v>
      </c>
      <c r="AB47" s="61" t="s">
        <v>100</v>
      </c>
      <c r="AC47" s="61">
        <v>112</v>
      </c>
      <c r="AD47" s="61">
        <v>92</v>
      </c>
      <c r="AE47" s="61">
        <v>5.7980000000000002E-3</v>
      </c>
    </row>
    <row r="48" spans="1:31" x14ac:dyDescent="0.2">
      <c r="A48" s="46" t="s">
        <v>247</v>
      </c>
      <c r="B48" s="67" t="str">
        <f t="shared" si="42"/>
        <v>16083 (53.0)</v>
      </c>
      <c r="C48" s="67" t="str">
        <f t="shared" si="43"/>
        <v>121493 (3.6)</v>
      </c>
      <c r="D48" s="68">
        <f t="shared" si="44"/>
        <v>1.25088</v>
      </c>
      <c r="F48" s="67" t="str">
        <f t="shared" si="45"/>
        <v>13785 (50.6)</v>
      </c>
      <c r="G48" s="67" t="str">
        <f t="shared" si="46"/>
        <v>13454 (49.4)</v>
      </c>
      <c r="H48" s="69">
        <f t="shared" si="47"/>
        <v>2.4310999999999999E-2</v>
      </c>
      <c r="J48" s="67" t="str">
        <f t="shared" si="48"/>
        <v>7396 (52.3)</v>
      </c>
      <c r="K48" s="67" t="str">
        <f t="shared" si="49"/>
        <v>6522 (52.6)</v>
      </c>
      <c r="L48" s="69">
        <f t="shared" si="50"/>
        <v>5.2610000000000001E-3</v>
      </c>
      <c r="Q48" s="61" t="s">
        <v>114</v>
      </c>
      <c r="R48" s="61">
        <v>223</v>
      </c>
      <c r="S48" s="61">
        <v>24291</v>
      </c>
      <c r="T48" s="61">
        <v>2.3800000000000002E-3</v>
      </c>
      <c r="W48" s="61" t="s">
        <v>114</v>
      </c>
      <c r="X48" s="61">
        <v>198</v>
      </c>
      <c r="Y48" s="61">
        <v>191</v>
      </c>
      <c r="Z48" s="61">
        <v>3.0530000000000002E-3</v>
      </c>
      <c r="AB48" s="61" t="s">
        <v>114</v>
      </c>
      <c r="AC48" s="61">
        <v>111</v>
      </c>
      <c r="AD48" s="61">
        <v>100</v>
      </c>
      <c r="AE48" s="61">
        <v>-2.3649999999999999E-3</v>
      </c>
    </row>
    <row r="49" spans="1:31" x14ac:dyDescent="0.2">
      <c r="A49" s="46" t="s">
        <v>248</v>
      </c>
      <c r="B49" s="67" t="str">
        <f t="shared" si="42"/>
        <v>28386 (93.6)</v>
      </c>
      <c r="C49" s="67" t="str">
        <f t="shared" si="43"/>
        <v>456500 (13.4)</v>
      </c>
      <c r="D49" s="68">
        <f t="shared" si="44"/>
        <v>1.8791500000000001</v>
      </c>
      <c r="F49" s="67" t="str">
        <f t="shared" si="45"/>
        <v>25290 (92.9)</v>
      </c>
      <c r="G49" s="67" t="str">
        <f t="shared" si="46"/>
        <v>25610 (94.0)</v>
      </c>
      <c r="H49" s="69">
        <f t="shared" si="47"/>
        <v>4.7577000000000001E-2</v>
      </c>
      <c r="J49" s="67" t="str">
        <f t="shared" si="48"/>
        <v>13326 (94.3)</v>
      </c>
      <c r="K49" s="67" t="str">
        <f t="shared" si="49"/>
        <v>11773 (95.0)</v>
      </c>
      <c r="L49" s="69">
        <f t="shared" si="50"/>
        <v>2.8809000000000001E-2</v>
      </c>
      <c r="Q49" s="61" t="s">
        <v>115</v>
      </c>
      <c r="R49" s="61">
        <v>3490</v>
      </c>
      <c r="S49" s="61">
        <v>160397</v>
      </c>
      <c r="T49" s="61">
        <v>0.25409999999999999</v>
      </c>
      <c r="W49" s="61" t="s">
        <v>115</v>
      </c>
      <c r="X49" s="61">
        <v>3128</v>
      </c>
      <c r="Y49" s="61">
        <v>3085</v>
      </c>
      <c r="Z49" s="61">
        <v>4.9670000000000001E-3</v>
      </c>
      <c r="AB49" s="61" t="s">
        <v>115</v>
      </c>
      <c r="AC49" s="61">
        <v>1754</v>
      </c>
      <c r="AD49" s="61">
        <v>1541</v>
      </c>
      <c r="AE49" s="61">
        <v>-4.8899999999999996E-4</v>
      </c>
    </row>
    <row r="50" spans="1:31" x14ac:dyDescent="0.2">
      <c r="A50" s="46" t="s">
        <v>373</v>
      </c>
      <c r="B50" s="67" t="str">
        <f t="shared" ref="B50" si="51">(R42&amp;" ("&amp;TEXT((R42/B$4)*100,"0.0")&amp;")")</f>
        <v>160 (0.5)</v>
      </c>
      <c r="C50" s="67" t="str">
        <f t="shared" ref="C50" si="52">(S42&amp;" ("&amp;TEXT((S42/C$4)*100,"0.0")&amp;")")</f>
        <v>14848 (0.4)</v>
      </c>
      <c r="D50" s="68">
        <f t="shared" ref="D50" si="53">ABS(T42)</f>
        <v>1.307E-2</v>
      </c>
      <c r="F50" s="67" t="str">
        <f t="shared" ref="F50" si="54">(TEXT(X42,"0")&amp;" ("&amp;TEXT((X42/F$4)*100,"0.0")&amp;")")</f>
        <v>153 (0.6)</v>
      </c>
      <c r="G50" s="67" t="str">
        <f t="shared" ref="G50" si="55">(TEXT(Y42,"0")&amp;" ("&amp;TEXT((Y42/G$4)*100,"0.0")&amp;")")</f>
        <v>155 (0.6)</v>
      </c>
      <c r="H50" s="69">
        <f t="shared" ref="H50" si="56">ABS(Z42)</f>
        <v>9.7900000000000005E-4</v>
      </c>
      <c r="J50" s="67" t="str">
        <f t="shared" ref="J50" si="57">(TEXT(AC42,"0")&amp;" ("&amp;TEXT((AC42/J$4)*100,"0.0")&amp;")")</f>
        <v>91 (0.6)</v>
      </c>
      <c r="K50" s="67" t="str">
        <f t="shared" ref="K50" si="58">(TEXT(AD42,"0")&amp;" ("&amp;TEXT((AD42/K$4)*100,"0.0")&amp;")")</f>
        <v>72 (0.6)</v>
      </c>
      <c r="L50" s="69">
        <f t="shared" ref="L50" si="59">ABS(AE42)</f>
        <v>8.1139999999999997E-3</v>
      </c>
      <c r="Q50" s="61" t="s">
        <v>101</v>
      </c>
      <c r="R50" s="61">
        <v>5027</v>
      </c>
      <c r="S50" s="61">
        <v>352866</v>
      </c>
      <c r="T50" s="61">
        <v>0.18229999999999999</v>
      </c>
      <c r="W50" s="61" t="s">
        <v>101</v>
      </c>
      <c r="X50" s="61">
        <v>4400</v>
      </c>
      <c r="Y50" s="61">
        <v>4303</v>
      </c>
      <c r="Z50" s="61">
        <v>9.7219999999999997E-3</v>
      </c>
      <c r="AB50" s="61" t="s">
        <v>101</v>
      </c>
      <c r="AC50" s="61">
        <v>2361</v>
      </c>
      <c r="AD50" s="61">
        <v>2215</v>
      </c>
      <c r="AE50" s="61">
        <v>-3.0592000000000001E-2</v>
      </c>
    </row>
    <row r="51" spans="1:31" x14ac:dyDescent="0.2">
      <c r="A51" s="46" t="s">
        <v>198</v>
      </c>
      <c r="B51" s="67" t="str">
        <f t="shared" ref="B51:B60" si="60">(R43&amp;" ("&amp;TEXT((R43/B$4)*100,"0.0")&amp;")")</f>
        <v>140 (0.5)</v>
      </c>
      <c r="C51" s="67" t="str">
        <f t="shared" ref="C51:C60" si="61">(S43&amp;" ("&amp;TEXT((S43/C$4)*100,"0.0")&amp;")")</f>
        <v>11533 (0.3)</v>
      </c>
      <c r="D51" s="68">
        <f t="shared" ref="D51:D60" si="62">ABS(T43)</f>
        <v>1.9390000000000001E-2</v>
      </c>
      <c r="F51" s="67" t="str">
        <f t="shared" ref="F51:F60" si="63">(TEXT(X43,"0")&amp;" ("&amp;TEXT((X43/F$4)*100,"0.0")&amp;")")</f>
        <v>121 (0.4)</v>
      </c>
      <c r="G51" s="67" t="str">
        <f t="shared" ref="G51:G60" si="64">(TEXT(Y43,"0")&amp;" ("&amp;TEXT((Y43/G$4)*100,"0.0")&amp;")")</f>
        <v>126 (0.5)</v>
      </c>
      <c r="H51" s="69">
        <f t="shared" ref="H51:H60" si="65">ABS(Z43)</f>
        <v>2.7330000000000002E-3</v>
      </c>
      <c r="J51" s="67" t="str">
        <f t="shared" ref="J51:J60" si="66">(TEXT(AC43,"0")&amp;" ("&amp;TEXT((AC43/J$4)*100,"0.0")&amp;")")</f>
        <v>67 (0.5)</v>
      </c>
      <c r="K51" s="67" t="str">
        <f t="shared" ref="K51:K60" si="67">(TEXT(AD43,"0")&amp;" ("&amp;TEXT((AD43/K$4)*100,"0.0")&amp;")")</f>
        <v>77 (0.6)</v>
      </c>
      <c r="L51" s="69">
        <f t="shared" ref="L51:L60" si="68">ABS(AE43)</f>
        <v>1.9949999999999999E-2</v>
      </c>
      <c r="Q51" s="61" t="s">
        <v>116</v>
      </c>
      <c r="R51" s="61">
        <v>5350</v>
      </c>
      <c r="S51" s="61">
        <v>145280</v>
      </c>
      <c r="T51" s="61">
        <v>0.45028000000000001</v>
      </c>
      <c r="W51" s="61" t="s">
        <v>116</v>
      </c>
      <c r="X51" s="61">
        <v>4619</v>
      </c>
      <c r="Y51" s="61">
        <v>4651</v>
      </c>
      <c r="Z51" s="61">
        <v>-3.127E-3</v>
      </c>
      <c r="AB51" s="61" t="s">
        <v>116</v>
      </c>
      <c r="AC51" s="61">
        <v>2560</v>
      </c>
      <c r="AD51" s="61">
        <v>2298</v>
      </c>
      <c r="AE51" s="61">
        <v>-1.0798E-2</v>
      </c>
    </row>
    <row r="52" spans="1:31" x14ac:dyDescent="0.2">
      <c r="A52" s="46" t="s">
        <v>249</v>
      </c>
      <c r="B52" s="67" t="str">
        <f t="shared" si="60"/>
        <v>2335 (7.7)</v>
      </c>
      <c r="C52" s="67" t="str">
        <f t="shared" si="61"/>
        <v>112787 (3.3)</v>
      </c>
      <c r="D52" s="68">
        <f t="shared" si="62"/>
        <v>0.19585</v>
      </c>
      <c r="F52" s="67" t="str">
        <f t="shared" si="63"/>
        <v>2055 (7.5)</v>
      </c>
      <c r="G52" s="67" t="str">
        <f t="shared" si="64"/>
        <v>1945 (7.1)</v>
      </c>
      <c r="H52" s="69">
        <f t="shared" si="65"/>
        <v>1.5486E-2</v>
      </c>
      <c r="J52" s="67" t="str">
        <f t="shared" si="66"/>
        <v>1146 (8.1)</v>
      </c>
      <c r="K52" s="67" t="str">
        <f t="shared" si="67"/>
        <v>923 (7.4)</v>
      </c>
      <c r="L52" s="69">
        <f t="shared" si="68"/>
        <v>2.486E-2</v>
      </c>
      <c r="Q52" s="61" t="s">
        <v>117</v>
      </c>
      <c r="R52" s="61">
        <v>414</v>
      </c>
      <c r="S52" s="61">
        <v>33368</v>
      </c>
      <c r="T52" s="61">
        <v>3.5659999999999997E-2</v>
      </c>
      <c r="W52" s="61" t="s">
        <v>117</v>
      </c>
      <c r="X52" s="61">
        <v>375</v>
      </c>
      <c r="Y52" s="61">
        <v>366</v>
      </c>
      <c r="Z52" s="61">
        <v>2.8530000000000001E-3</v>
      </c>
      <c r="AB52" s="61" t="s">
        <v>117</v>
      </c>
      <c r="AC52" s="61">
        <v>203</v>
      </c>
      <c r="AD52" s="61">
        <v>179</v>
      </c>
      <c r="AE52" s="61">
        <v>-5.9800000000000001E-4</v>
      </c>
    </row>
    <row r="53" spans="1:31" x14ac:dyDescent="0.2">
      <c r="A53" s="46" t="s">
        <v>250</v>
      </c>
      <c r="B53" s="67" t="str">
        <f t="shared" si="60"/>
        <v>126 (0.4)</v>
      </c>
      <c r="C53" s="67" t="str">
        <f t="shared" si="61"/>
        <v>12700 (0.4)</v>
      </c>
      <c r="D53" s="68">
        <f t="shared" si="62"/>
        <v>6.6400000000000001E-3</v>
      </c>
      <c r="F53" s="67" t="str">
        <f t="shared" si="63"/>
        <v>117 (0.4)</v>
      </c>
      <c r="G53" s="67" t="str">
        <f t="shared" si="64"/>
        <v>117 (0.4)</v>
      </c>
      <c r="H53" s="69">
        <f t="shared" si="65"/>
        <v>0</v>
      </c>
      <c r="J53" s="67" t="str">
        <f t="shared" si="66"/>
        <v>68 (0.5)</v>
      </c>
      <c r="K53" s="67" t="str">
        <f t="shared" si="67"/>
        <v>53 (0.4)</v>
      </c>
      <c r="L53" s="69">
        <f t="shared" si="68"/>
        <v>7.9970000000000006E-3</v>
      </c>
      <c r="Q53" s="61" t="s">
        <v>30</v>
      </c>
      <c r="R53" s="61">
        <v>1048</v>
      </c>
      <c r="S53" s="61">
        <v>2167254</v>
      </c>
      <c r="T53" s="61">
        <v>-1.4764200000000001</v>
      </c>
      <c r="W53" s="61" t="s">
        <v>30</v>
      </c>
      <c r="X53" s="61">
        <v>1048</v>
      </c>
      <c r="Y53" s="61">
        <v>806</v>
      </c>
      <c r="Z53" s="61">
        <v>4.9111000000000002E-2</v>
      </c>
      <c r="AB53" s="61" t="s">
        <v>30</v>
      </c>
      <c r="AC53" s="61">
        <v>402</v>
      </c>
      <c r="AD53" s="61">
        <v>277</v>
      </c>
      <c r="AE53" s="61">
        <v>3.8892000000000003E-2</v>
      </c>
    </row>
    <row r="54" spans="1:31" x14ac:dyDescent="0.2">
      <c r="A54" s="46" t="s">
        <v>251</v>
      </c>
      <c r="B54" s="67" t="str">
        <f t="shared" si="60"/>
        <v>1423 (4.7)</v>
      </c>
      <c r="C54" s="67" t="str">
        <f t="shared" si="61"/>
        <v>50430 (1.5)</v>
      </c>
      <c r="D54" s="68">
        <f t="shared" si="62"/>
        <v>0.19239000000000001</v>
      </c>
      <c r="F54" s="67" t="str">
        <f t="shared" si="63"/>
        <v>1264 (4.6)</v>
      </c>
      <c r="G54" s="67" t="str">
        <f t="shared" si="64"/>
        <v>1217 (4.5)</v>
      </c>
      <c r="H54" s="69">
        <f t="shared" si="65"/>
        <v>8.2780000000000006E-3</v>
      </c>
      <c r="J54" s="67" t="str">
        <f t="shared" si="66"/>
        <v>682 (4.8)</v>
      </c>
      <c r="K54" s="67" t="str">
        <f t="shared" si="67"/>
        <v>613 (4.9)</v>
      </c>
      <c r="L54" s="69">
        <f t="shared" si="68"/>
        <v>5.4619999999999998E-3</v>
      </c>
      <c r="Q54" s="61" t="s">
        <v>31</v>
      </c>
      <c r="R54" s="61">
        <v>7818</v>
      </c>
      <c r="S54" s="61">
        <v>564951</v>
      </c>
      <c r="T54" s="61">
        <v>0.22495999999999999</v>
      </c>
      <c r="W54" s="61" t="s">
        <v>31</v>
      </c>
      <c r="X54" s="61">
        <v>7331</v>
      </c>
      <c r="Y54" s="61">
        <v>7727</v>
      </c>
      <c r="Z54" s="61">
        <v>-3.2516999999999997E-2</v>
      </c>
      <c r="AB54" s="61" t="s">
        <v>31</v>
      </c>
      <c r="AC54" s="61">
        <v>3644</v>
      </c>
      <c r="AD54" s="61">
        <v>3174</v>
      </c>
      <c r="AE54" s="61">
        <v>4.3070000000000001E-3</v>
      </c>
    </row>
    <row r="55" spans="1:31" x14ac:dyDescent="0.2">
      <c r="A55" s="46" t="s">
        <v>199</v>
      </c>
      <c r="B55" s="67" t="str">
        <f t="shared" si="60"/>
        <v>206 (0.7)</v>
      </c>
      <c r="C55" s="67" t="str">
        <f t="shared" si="61"/>
        <v>32127 (0.9)</v>
      </c>
      <c r="D55" s="68">
        <f t="shared" si="62"/>
        <v>2.9790000000000001E-2</v>
      </c>
      <c r="F55" s="67" t="str">
        <f t="shared" si="63"/>
        <v>185 (0.7)</v>
      </c>
      <c r="G55" s="67" t="str">
        <f t="shared" si="64"/>
        <v>192 (0.7)</v>
      </c>
      <c r="H55" s="69">
        <f t="shared" si="65"/>
        <v>3.101E-3</v>
      </c>
      <c r="J55" s="67" t="str">
        <f t="shared" si="66"/>
        <v>112 (0.8)</v>
      </c>
      <c r="K55" s="67" t="str">
        <f t="shared" si="67"/>
        <v>92 (0.7)</v>
      </c>
      <c r="L55" s="69">
        <f t="shared" si="68"/>
        <v>5.7980000000000002E-3</v>
      </c>
      <c r="Q55" s="61" t="s">
        <v>32</v>
      </c>
      <c r="R55" s="61">
        <v>8623</v>
      </c>
      <c r="S55" s="61">
        <v>326179</v>
      </c>
      <c r="T55" s="61">
        <v>0.49468000000000001</v>
      </c>
      <c r="W55" s="61" t="s">
        <v>32</v>
      </c>
      <c r="X55" s="61">
        <v>7623</v>
      </c>
      <c r="Y55" s="61">
        <v>7525</v>
      </c>
      <c r="Z55" s="61">
        <v>8.0319999999999992E-3</v>
      </c>
      <c r="AB55" s="61" t="s">
        <v>32</v>
      </c>
      <c r="AC55" s="61">
        <v>3961</v>
      </c>
      <c r="AD55" s="61">
        <v>3445</v>
      </c>
      <c r="AE55" s="61">
        <v>5.4799999999999996E-3</v>
      </c>
    </row>
    <row r="56" spans="1:31" x14ac:dyDescent="0.2">
      <c r="A56" s="46" t="s">
        <v>252</v>
      </c>
      <c r="B56" s="67" t="str">
        <f t="shared" si="60"/>
        <v>223 (0.7)</v>
      </c>
      <c r="C56" s="67" t="str">
        <f t="shared" si="61"/>
        <v>24291 (0.7)</v>
      </c>
      <c r="D56" s="68">
        <f t="shared" si="62"/>
        <v>2.3800000000000002E-3</v>
      </c>
      <c r="F56" s="67" t="str">
        <f t="shared" si="63"/>
        <v>198 (0.7)</v>
      </c>
      <c r="G56" s="67" t="str">
        <f t="shared" si="64"/>
        <v>191 (0.7)</v>
      </c>
      <c r="H56" s="69">
        <f t="shared" si="65"/>
        <v>3.0530000000000002E-3</v>
      </c>
      <c r="J56" s="67" t="str">
        <f t="shared" si="66"/>
        <v>111 (0.8)</v>
      </c>
      <c r="K56" s="67" t="str">
        <f t="shared" si="67"/>
        <v>100 (0.8)</v>
      </c>
      <c r="L56" s="69">
        <f t="shared" si="68"/>
        <v>2.3649999999999999E-3</v>
      </c>
      <c r="Q56" s="61" t="s">
        <v>33</v>
      </c>
      <c r="R56" s="61">
        <v>4566</v>
      </c>
      <c r="S56" s="61">
        <v>157219</v>
      </c>
      <c r="T56" s="61">
        <v>0.36329</v>
      </c>
      <c r="W56" s="61" t="s">
        <v>33</v>
      </c>
      <c r="X56" s="61">
        <v>4035</v>
      </c>
      <c r="Y56" s="61">
        <v>4075</v>
      </c>
      <c r="Z56" s="61">
        <v>-4.1260000000000003E-3</v>
      </c>
      <c r="AB56" s="61" t="s">
        <v>33</v>
      </c>
      <c r="AC56" s="61">
        <v>2139</v>
      </c>
      <c r="AD56" s="61">
        <v>1927</v>
      </c>
      <c r="AE56" s="61">
        <v>-1.1233999999999999E-2</v>
      </c>
    </row>
    <row r="57" spans="1:31" x14ac:dyDescent="0.2">
      <c r="A57" s="46" t="s">
        <v>253</v>
      </c>
      <c r="B57" s="67" t="str">
        <f t="shared" si="60"/>
        <v>3490 (11.5)</v>
      </c>
      <c r="C57" s="67" t="str">
        <f t="shared" si="61"/>
        <v>160397 (4.7)</v>
      </c>
      <c r="D57" s="68">
        <f t="shared" si="62"/>
        <v>0.25409999999999999</v>
      </c>
      <c r="F57" s="67" t="str">
        <f t="shared" si="63"/>
        <v>3128 (11.5)</v>
      </c>
      <c r="G57" s="67" t="str">
        <f t="shared" si="64"/>
        <v>3085 (11.3)</v>
      </c>
      <c r="H57" s="69">
        <f t="shared" si="65"/>
        <v>4.9670000000000001E-3</v>
      </c>
      <c r="J57" s="67" t="str">
        <f t="shared" si="66"/>
        <v>1754 (12.4)</v>
      </c>
      <c r="K57" s="67" t="str">
        <f t="shared" si="67"/>
        <v>1541 (12.4)</v>
      </c>
      <c r="L57" s="69">
        <f t="shared" si="68"/>
        <v>4.8899999999999996E-4</v>
      </c>
      <c r="Q57" s="61" t="s">
        <v>34</v>
      </c>
      <c r="R57" s="61">
        <v>3567</v>
      </c>
      <c r="S57" s="61">
        <v>79011</v>
      </c>
      <c r="T57" s="61">
        <v>0.39389000000000002</v>
      </c>
      <c r="W57" s="61" t="s">
        <v>34</v>
      </c>
      <c r="X57" s="61">
        <v>3102</v>
      </c>
      <c r="Y57" s="61">
        <v>3052</v>
      </c>
      <c r="Z57" s="61">
        <v>5.7999999999999996E-3</v>
      </c>
      <c r="AB57" s="61" t="s">
        <v>34</v>
      </c>
      <c r="AC57" s="61">
        <v>1637</v>
      </c>
      <c r="AD57" s="61">
        <v>1487</v>
      </c>
      <c r="AE57" s="61">
        <v>-1.2671E-2</v>
      </c>
    </row>
    <row r="58" spans="1:31" x14ac:dyDescent="0.2">
      <c r="A58" s="46" t="s">
        <v>200</v>
      </c>
      <c r="B58" s="67" t="str">
        <f t="shared" si="60"/>
        <v>5027 (16.6)</v>
      </c>
      <c r="C58" s="67" t="str">
        <f t="shared" si="61"/>
        <v>352866 (10.4)</v>
      </c>
      <c r="D58" s="68">
        <f t="shared" si="62"/>
        <v>0.18229999999999999</v>
      </c>
      <c r="F58" s="67" t="str">
        <f t="shared" si="63"/>
        <v>4400 (16.2)</v>
      </c>
      <c r="G58" s="67" t="str">
        <f t="shared" si="64"/>
        <v>4303 (15.8)</v>
      </c>
      <c r="H58" s="69">
        <f t="shared" si="65"/>
        <v>9.7219999999999997E-3</v>
      </c>
      <c r="J58" s="67" t="str">
        <f t="shared" si="66"/>
        <v>2361 (16.7)</v>
      </c>
      <c r="K58" s="67" t="str">
        <f t="shared" si="67"/>
        <v>2215 (17.9)</v>
      </c>
      <c r="L58" s="69">
        <f t="shared" si="68"/>
        <v>3.0592000000000001E-2</v>
      </c>
      <c r="Q58" s="61" t="s">
        <v>35</v>
      </c>
      <c r="R58" s="61">
        <v>4707</v>
      </c>
      <c r="S58" s="61">
        <v>102478</v>
      </c>
      <c r="T58" s="61">
        <v>0.46071000000000001</v>
      </c>
      <c r="W58" s="61" t="s">
        <v>35</v>
      </c>
      <c r="X58" s="61">
        <v>4092</v>
      </c>
      <c r="Y58" s="61">
        <v>4046</v>
      </c>
      <c r="Z58" s="61">
        <v>4.738E-3</v>
      </c>
      <c r="AB58" s="61" t="s">
        <v>35</v>
      </c>
      <c r="AC58" s="61">
        <v>2347</v>
      </c>
      <c r="AD58" s="61">
        <v>2088</v>
      </c>
      <c r="AE58" s="61">
        <v>-6.1999999999999998E-3</v>
      </c>
    </row>
    <row r="59" spans="1:31" x14ac:dyDescent="0.2">
      <c r="A59" s="46" t="s">
        <v>254</v>
      </c>
      <c r="B59" s="67" t="str">
        <f t="shared" si="60"/>
        <v>5350 (17.6)</v>
      </c>
      <c r="C59" s="67" t="str">
        <f t="shared" si="61"/>
        <v>145280 (4.3)</v>
      </c>
      <c r="D59" s="68">
        <f t="shared" si="62"/>
        <v>0.45028000000000001</v>
      </c>
      <c r="F59" s="67" t="str">
        <f t="shared" si="63"/>
        <v>4619 (17.0)</v>
      </c>
      <c r="G59" s="67" t="str">
        <f t="shared" si="64"/>
        <v>4651 (17.1)</v>
      </c>
      <c r="H59" s="69">
        <f t="shared" si="65"/>
        <v>3.127E-3</v>
      </c>
      <c r="J59" s="67" t="str">
        <f t="shared" si="66"/>
        <v>2560 (18.1)</v>
      </c>
      <c r="K59" s="67" t="str">
        <f t="shared" si="67"/>
        <v>2298 (18.5)</v>
      </c>
      <c r="L59" s="69">
        <f t="shared" si="68"/>
        <v>1.0798E-2</v>
      </c>
      <c r="Q59" s="61" t="s">
        <v>118</v>
      </c>
      <c r="R59" s="61">
        <v>2709</v>
      </c>
      <c r="S59" s="61">
        <v>665769</v>
      </c>
      <c r="T59" s="61">
        <v>-0.31020999999999999</v>
      </c>
      <c r="W59" s="61" t="s">
        <v>118</v>
      </c>
      <c r="X59" s="61">
        <v>2440</v>
      </c>
      <c r="Y59" s="61">
        <v>2335</v>
      </c>
      <c r="Z59" s="61">
        <v>1.3634E-2</v>
      </c>
      <c r="AB59" s="61" t="s">
        <v>118</v>
      </c>
      <c r="AC59" s="61">
        <v>1120</v>
      </c>
      <c r="AD59" s="61">
        <v>1010</v>
      </c>
      <c r="AE59" s="61">
        <v>-8.0960000000000008E-3</v>
      </c>
    </row>
    <row r="60" spans="1:31" x14ac:dyDescent="0.2">
      <c r="A60" s="46" t="s">
        <v>255</v>
      </c>
      <c r="B60" s="67" t="str">
        <f t="shared" si="60"/>
        <v>414 (1.4)</v>
      </c>
      <c r="C60" s="67" t="str">
        <f t="shared" si="61"/>
        <v>33368 (1.0)</v>
      </c>
      <c r="D60" s="68">
        <f t="shared" si="62"/>
        <v>3.5659999999999997E-2</v>
      </c>
      <c r="F60" s="67" t="str">
        <f t="shared" si="63"/>
        <v>375 (1.4)</v>
      </c>
      <c r="G60" s="67" t="str">
        <f t="shared" si="64"/>
        <v>366 (1.3)</v>
      </c>
      <c r="H60" s="69">
        <f t="shared" si="65"/>
        <v>2.8530000000000001E-3</v>
      </c>
      <c r="J60" s="67" t="str">
        <f t="shared" si="66"/>
        <v>203 (1.4)</v>
      </c>
      <c r="K60" s="67" t="str">
        <f t="shared" si="67"/>
        <v>179 (1.4)</v>
      </c>
      <c r="L60" s="69">
        <f t="shared" si="68"/>
        <v>5.9800000000000001E-4</v>
      </c>
      <c r="Q60" s="61" t="s">
        <v>119</v>
      </c>
      <c r="R60" s="61">
        <v>4975</v>
      </c>
      <c r="S60" s="61">
        <v>450956</v>
      </c>
      <c r="T60" s="61">
        <v>8.8120000000000004E-2</v>
      </c>
      <c r="W60" s="61" t="s">
        <v>119</v>
      </c>
      <c r="X60" s="61">
        <v>4416</v>
      </c>
      <c r="Y60" s="61">
        <v>4446</v>
      </c>
      <c r="Z60" s="61">
        <v>-2.9849999999999998E-3</v>
      </c>
      <c r="AB60" s="61" t="s">
        <v>119</v>
      </c>
      <c r="AC60" s="61">
        <v>2186</v>
      </c>
      <c r="AD60" s="61">
        <v>1988</v>
      </c>
      <c r="AE60" s="61">
        <v>-1.5488E-2</v>
      </c>
    </row>
    <row r="61" spans="1:31" x14ac:dyDescent="0.2">
      <c r="A61" s="46" t="s">
        <v>48</v>
      </c>
      <c r="D61" s="68"/>
      <c r="H61" s="69"/>
      <c r="L61" s="69"/>
      <c r="Q61" s="61" t="s">
        <v>120</v>
      </c>
      <c r="R61" s="61">
        <v>10867</v>
      </c>
      <c r="S61" s="61">
        <v>763041</v>
      </c>
      <c r="T61" s="61">
        <v>0.29594999999999999</v>
      </c>
      <c r="W61" s="61" t="s">
        <v>120</v>
      </c>
      <c r="X61" s="61">
        <v>9666</v>
      </c>
      <c r="Y61" s="61">
        <v>9623</v>
      </c>
      <c r="Z61" s="61">
        <v>3.3019999999999998E-3</v>
      </c>
      <c r="AB61" s="61" t="s">
        <v>120</v>
      </c>
      <c r="AC61" s="61">
        <v>5132</v>
      </c>
      <c r="AD61" s="61">
        <v>4473</v>
      </c>
      <c r="AE61" s="61">
        <v>5.025E-3</v>
      </c>
    </row>
    <row r="62" spans="1:31" x14ac:dyDescent="0.2">
      <c r="A62" s="71" t="s">
        <v>67</v>
      </c>
      <c r="B62" s="67" t="str">
        <f t="shared" ref="B62:C67" si="69">(R53&amp;" ("&amp;TEXT((R53/B$4)*100,"0.0")&amp;")")</f>
        <v>1048 (3.5)</v>
      </c>
      <c r="C62" s="67" t="str">
        <f t="shared" si="69"/>
        <v>2167254 (63.8)</v>
      </c>
      <c r="D62" s="68">
        <f t="shared" ref="D62:D67" si="70">ABS(T53)</f>
        <v>1.4764200000000001</v>
      </c>
      <c r="F62" s="67" t="str">
        <f t="shared" ref="F62:G67" si="71">(TEXT(X53,"0")&amp;" ("&amp;TEXT((X53/F$4)*100,"0.0")&amp;")")</f>
        <v>1048 (3.8)</v>
      </c>
      <c r="G62" s="67" t="str">
        <f t="shared" si="71"/>
        <v>806 (3.0)</v>
      </c>
      <c r="H62" s="69">
        <f t="shared" ref="H62:H67" si="72">ABS(Z53)</f>
        <v>4.9111000000000002E-2</v>
      </c>
      <c r="J62" s="67" t="str">
        <f t="shared" ref="J62:K67" si="73">(TEXT(AC53,"0")&amp;" ("&amp;TEXT((AC53/J$4)*100,"0.0")&amp;")")</f>
        <v>402 (2.8)</v>
      </c>
      <c r="K62" s="67" t="str">
        <f t="shared" si="73"/>
        <v>277 (2.2)</v>
      </c>
      <c r="L62" s="69">
        <f t="shared" ref="L62:L67" si="74">ABS(AE53)</f>
        <v>3.8892000000000003E-2</v>
      </c>
      <c r="Q62" s="61" t="s">
        <v>121</v>
      </c>
      <c r="R62" s="61">
        <v>7271</v>
      </c>
      <c r="S62" s="61">
        <v>633207</v>
      </c>
      <c r="T62" s="61">
        <v>0.1305</v>
      </c>
      <c r="W62" s="61" t="s">
        <v>121</v>
      </c>
      <c r="X62" s="61">
        <v>6597</v>
      </c>
      <c r="Y62" s="61">
        <v>6813</v>
      </c>
      <c r="Z62" s="61">
        <v>-1.8412999999999999E-2</v>
      </c>
      <c r="AB62" s="61" t="s">
        <v>121</v>
      </c>
      <c r="AC62" s="61">
        <v>3609</v>
      </c>
      <c r="AD62" s="61">
        <v>3259</v>
      </c>
      <c r="AE62" s="61">
        <v>-1.7004999999999999E-2</v>
      </c>
    </row>
    <row r="63" spans="1:31" x14ac:dyDescent="0.2">
      <c r="A63" s="71" t="s">
        <v>68</v>
      </c>
      <c r="B63" s="67" t="str">
        <f t="shared" si="69"/>
        <v>7818 (25.8)</v>
      </c>
      <c r="C63" s="67" t="str">
        <f t="shared" si="69"/>
        <v>564951 (16.6)</v>
      </c>
      <c r="D63" s="68">
        <f t="shared" si="70"/>
        <v>0.22495999999999999</v>
      </c>
      <c r="F63" s="67" t="str">
        <f t="shared" si="71"/>
        <v>7331 (26.9)</v>
      </c>
      <c r="G63" s="67" t="str">
        <f t="shared" si="71"/>
        <v>7727 (28.4)</v>
      </c>
      <c r="H63" s="69">
        <f t="shared" si="72"/>
        <v>3.2516999999999997E-2</v>
      </c>
      <c r="J63" s="67" t="str">
        <f t="shared" si="73"/>
        <v>3644 (25.8)</v>
      </c>
      <c r="K63" s="67" t="str">
        <f t="shared" si="73"/>
        <v>3174 (25.6)</v>
      </c>
      <c r="L63" s="69">
        <f t="shared" si="74"/>
        <v>4.3070000000000001E-3</v>
      </c>
      <c r="Q63" s="61" t="s">
        <v>122</v>
      </c>
      <c r="R63" s="61">
        <v>4507</v>
      </c>
      <c r="S63" s="61">
        <v>884119</v>
      </c>
      <c r="T63" s="61">
        <v>-0.27925</v>
      </c>
      <c r="W63" s="61" t="s">
        <v>122</v>
      </c>
      <c r="X63" s="61">
        <v>4112</v>
      </c>
      <c r="Y63" s="61">
        <v>4014</v>
      </c>
      <c r="Z63" s="61">
        <v>1.0101000000000001E-2</v>
      </c>
      <c r="AB63" s="61" t="s">
        <v>122</v>
      </c>
      <c r="AC63" s="61">
        <v>2083</v>
      </c>
      <c r="AD63" s="61">
        <v>1668</v>
      </c>
      <c r="AE63" s="61">
        <v>3.7018000000000002E-2</v>
      </c>
    </row>
    <row r="64" spans="1:31" x14ac:dyDescent="0.2">
      <c r="A64" s="71" t="s">
        <v>69</v>
      </c>
      <c r="B64" s="67" t="str">
        <f t="shared" si="69"/>
        <v>8623 (28.4)</v>
      </c>
      <c r="C64" s="67" t="str">
        <f t="shared" si="69"/>
        <v>326179 (9.6)</v>
      </c>
      <c r="D64" s="68">
        <f t="shared" si="70"/>
        <v>0.49468000000000001</v>
      </c>
      <c r="F64" s="67" t="str">
        <f t="shared" si="71"/>
        <v>7623 (28.0)</v>
      </c>
      <c r="G64" s="67" t="str">
        <f t="shared" si="71"/>
        <v>7525 (27.6)</v>
      </c>
      <c r="H64" s="69">
        <f t="shared" si="72"/>
        <v>8.0319999999999992E-3</v>
      </c>
      <c r="J64" s="67" t="str">
        <f t="shared" si="73"/>
        <v>3961 (28.0)</v>
      </c>
      <c r="K64" s="67" t="str">
        <f t="shared" si="73"/>
        <v>3445 (27.8)</v>
      </c>
      <c r="L64" s="69">
        <f t="shared" si="74"/>
        <v>5.4799999999999996E-3</v>
      </c>
      <c r="Q64" s="61" t="s">
        <v>123</v>
      </c>
      <c r="R64" s="61">
        <v>7083</v>
      </c>
      <c r="S64" s="61">
        <v>183186</v>
      </c>
      <c r="T64" s="61">
        <v>0.54003000000000001</v>
      </c>
      <c r="W64" s="61" t="s">
        <v>123</v>
      </c>
      <c r="X64" s="61">
        <v>6120</v>
      </c>
      <c r="Y64" s="61">
        <v>5955</v>
      </c>
      <c r="Z64" s="61">
        <v>1.4586999999999999E-2</v>
      </c>
      <c r="AB64" s="61" t="s">
        <v>123</v>
      </c>
      <c r="AC64" s="61">
        <v>3306</v>
      </c>
      <c r="AD64" s="61">
        <v>2894</v>
      </c>
      <c r="AE64" s="61">
        <v>1.289E-3</v>
      </c>
    </row>
    <row r="65" spans="1:31" x14ac:dyDescent="0.2">
      <c r="A65" s="71" t="s">
        <v>70</v>
      </c>
      <c r="B65" s="67" t="str">
        <f t="shared" si="69"/>
        <v>4566 (15.1)</v>
      </c>
      <c r="C65" s="67" t="str">
        <f t="shared" si="69"/>
        <v>157219 (4.6)</v>
      </c>
      <c r="D65" s="68">
        <f t="shared" si="70"/>
        <v>0.36329</v>
      </c>
      <c r="F65" s="67" t="str">
        <f t="shared" si="71"/>
        <v>4035 (14.8)</v>
      </c>
      <c r="G65" s="67" t="str">
        <f t="shared" si="71"/>
        <v>4075 (15.0)</v>
      </c>
      <c r="H65" s="69">
        <f t="shared" si="72"/>
        <v>4.1260000000000003E-3</v>
      </c>
      <c r="J65" s="67" t="str">
        <f t="shared" si="73"/>
        <v>2139 (15.1)</v>
      </c>
      <c r="K65" s="67" t="str">
        <f t="shared" si="73"/>
        <v>1927 (15.5)</v>
      </c>
      <c r="L65" s="69">
        <f t="shared" si="74"/>
        <v>1.1233999999999999E-2</v>
      </c>
      <c r="Q65" s="61" t="s">
        <v>124</v>
      </c>
      <c r="R65" s="61">
        <v>15455</v>
      </c>
      <c r="S65" s="61">
        <v>864340</v>
      </c>
      <c r="T65" s="61">
        <v>0.53254000000000001</v>
      </c>
      <c r="W65" s="61" t="s">
        <v>124</v>
      </c>
      <c r="X65" s="61">
        <v>13568</v>
      </c>
      <c r="Y65" s="61">
        <v>13318</v>
      </c>
      <c r="Z65" s="61">
        <v>1.8363000000000001E-2</v>
      </c>
      <c r="AB65" s="61" t="s">
        <v>124</v>
      </c>
      <c r="AC65" s="61">
        <v>7255</v>
      </c>
      <c r="AD65" s="61">
        <v>6473</v>
      </c>
      <c r="AE65" s="61">
        <v>-1.7319000000000001E-2</v>
      </c>
    </row>
    <row r="66" spans="1:31" x14ac:dyDescent="0.2">
      <c r="A66" s="71" t="s">
        <v>71</v>
      </c>
      <c r="B66" s="67" t="str">
        <f t="shared" si="69"/>
        <v>3567 (11.8)</v>
      </c>
      <c r="C66" s="67" t="str">
        <f t="shared" si="69"/>
        <v>79011 (2.3)</v>
      </c>
      <c r="D66" s="68">
        <f t="shared" si="70"/>
        <v>0.39389000000000002</v>
      </c>
      <c r="F66" s="67" t="str">
        <f t="shared" si="71"/>
        <v>3102 (11.4)</v>
      </c>
      <c r="G66" s="67" t="str">
        <f t="shared" si="71"/>
        <v>3052 (11.2)</v>
      </c>
      <c r="H66" s="69">
        <f t="shared" si="72"/>
        <v>5.7999999999999996E-3</v>
      </c>
      <c r="J66" s="67" t="str">
        <f t="shared" si="73"/>
        <v>1637 (11.6)</v>
      </c>
      <c r="K66" s="67" t="str">
        <f t="shared" si="73"/>
        <v>1487 (12.0)</v>
      </c>
      <c r="L66" s="69">
        <f t="shared" si="74"/>
        <v>1.2671E-2</v>
      </c>
      <c r="Q66" s="61" t="s">
        <v>125</v>
      </c>
      <c r="R66" s="61">
        <v>6647</v>
      </c>
      <c r="S66" s="61">
        <v>313852</v>
      </c>
      <c r="T66" s="61">
        <v>0.35671000000000003</v>
      </c>
      <c r="W66" s="61" t="s">
        <v>125</v>
      </c>
      <c r="X66" s="61">
        <v>5854</v>
      </c>
      <c r="Y66" s="61">
        <v>5791</v>
      </c>
      <c r="Z66" s="61">
        <v>5.6429999999999996E-3</v>
      </c>
      <c r="AB66" s="61" t="s">
        <v>125</v>
      </c>
      <c r="AC66" s="61">
        <v>3215</v>
      </c>
      <c r="AD66" s="61">
        <v>2833</v>
      </c>
      <c r="AE66" s="61">
        <v>-2.323E-3</v>
      </c>
    </row>
    <row r="67" spans="1:31" x14ac:dyDescent="0.2">
      <c r="A67" s="46" t="s">
        <v>318</v>
      </c>
      <c r="B67" s="67" t="str">
        <f t="shared" si="69"/>
        <v>4707 (15.5)</v>
      </c>
      <c r="C67" s="67" t="str">
        <f t="shared" si="69"/>
        <v>102478 (3.0)</v>
      </c>
      <c r="D67" s="68">
        <f t="shared" si="70"/>
        <v>0.46071000000000001</v>
      </c>
      <c r="F67" s="67" t="str">
        <f t="shared" si="71"/>
        <v>4092 (15.0)</v>
      </c>
      <c r="G67" s="67" t="str">
        <f t="shared" si="71"/>
        <v>4046 (14.9)</v>
      </c>
      <c r="H67" s="69">
        <f t="shared" si="72"/>
        <v>4.738E-3</v>
      </c>
      <c r="J67" s="67" t="str">
        <f t="shared" si="73"/>
        <v>2347 (16.6)</v>
      </c>
      <c r="K67" s="67" t="str">
        <f t="shared" si="73"/>
        <v>2088 (16.8)</v>
      </c>
      <c r="L67" s="69">
        <f t="shared" si="74"/>
        <v>6.1999999999999998E-3</v>
      </c>
      <c r="Q67" s="61" t="s">
        <v>126</v>
      </c>
      <c r="R67" s="61">
        <v>912</v>
      </c>
      <c r="S67" s="61">
        <v>2165621</v>
      </c>
      <c r="T67" s="61">
        <v>-1.5007900000000001</v>
      </c>
      <c r="W67" s="61" t="s">
        <v>126</v>
      </c>
      <c r="X67" s="61">
        <v>912</v>
      </c>
      <c r="Y67" s="61">
        <v>714</v>
      </c>
      <c r="Z67" s="61">
        <v>4.2802E-2</v>
      </c>
      <c r="AB67" s="61" t="s">
        <v>126</v>
      </c>
      <c r="AC67" s="61">
        <v>368</v>
      </c>
      <c r="AD67" s="61">
        <v>215</v>
      </c>
      <c r="AE67" s="61">
        <v>6.0038000000000001E-2</v>
      </c>
    </row>
    <row r="68" spans="1:31" x14ac:dyDescent="0.2">
      <c r="A68" s="71" t="s">
        <v>202</v>
      </c>
      <c r="D68" s="68"/>
      <c r="H68" s="69"/>
      <c r="L68" s="69"/>
      <c r="Q68" s="61" t="s">
        <v>127</v>
      </c>
      <c r="R68" s="61">
        <v>4800</v>
      </c>
      <c r="S68" s="61">
        <v>785028</v>
      </c>
      <c r="T68" s="61">
        <v>-0.18465000000000001</v>
      </c>
      <c r="W68" s="61" t="s">
        <v>127</v>
      </c>
      <c r="X68" s="61">
        <v>4726</v>
      </c>
      <c r="Y68" s="61">
        <v>5412</v>
      </c>
      <c r="Z68" s="61">
        <v>-6.4755999999999994E-2</v>
      </c>
      <c r="AB68" s="61" t="s">
        <v>127</v>
      </c>
      <c r="AC68" s="61">
        <v>2257</v>
      </c>
      <c r="AD68" s="61">
        <v>2163</v>
      </c>
      <c r="AE68" s="61">
        <v>-3.95E-2</v>
      </c>
    </row>
    <row r="69" spans="1:31" x14ac:dyDescent="0.2">
      <c r="A69" s="71" t="s">
        <v>203</v>
      </c>
      <c r="B69" s="67" t="str">
        <f t="shared" ref="B69:C73" si="75">(R59&amp;" ("&amp;TEXT((R59/B$4)*100,"0.0")&amp;")")</f>
        <v>2709 (8.9)</v>
      </c>
      <c r="C69" s="67" t="str">
        <f t="shared" si="75"/>
        <v>665769 (19.6)</v>
      </c>
      <c r="D69" s="68">
        <f>ABS(T59)</f>
        <v>0.31020999999999999</v>
      </c>
      <c r="F69" s="67" t="str">
        <f t="shared" ref="F69:G73" si="76">(TEXT(X59,"0")&amp;" ("&amp;TEXT((X59/F$4)*100,"0.0")&amp;")")</f>
        <v>2440 (9.0)</v>
      </c>
      <c r="G69" s="67" t="str">
        <f t="shared" si="76"/>
        <v>2335 (8.6)</v>
      </c>
      <c r="H69" s="69">
        <f>ABS(Z59)</f>
        <v>1.3634E-2</v>
      </c>
      <c r="J69" s="67" t="str">
        <f t="shared" ref="J69:K73" si="77">(TEXT(AC59,"0")&amp;" ("&amp;TEXT((AC59/J$4)*100,"0.0")&amp;")")</f>
        <v>1120 (7.9)</v>
      </c>
      <c r="K69" s="67" t="str">
        <f t="shared" si="77"/>
        <v>1010 (8.1)</v>
      </c>
      <c r="L69" s="69">
        <f>ABS(AE59)</f>
        <v>8.0960000000000008E-3</v>
      </c>
      <c r="Q69" s="61" t="s">
        <v>128</v>
      </c>
      <c r="R69" s="61">
        <v>15320</v>
      </c>
      <c r="S69" s="61">
        <v>395670</v>
      </c>
      <c r="T69" s="61">
        <v>0.88449</v>
      </c>
      <c r="W69" s="61" t="s">
        <v>128</v>
      </c>
      <c r="X69" s="61">
        <v>14103</v>
      </c>
      <c r="Y69" s="61">
        <v>14528</v>
      </c>
      <c r="Z69" s="61">
        <v>-3.1257E-2</v>
      </c>
      <c r="AB69" s="61" t="s">
        <v>128</v>
      </c>
      <c r="AC69" s="61">
        <v>7287</v>
      </c>
      <c r="AD69" s="61">
        <v>6723</v>
      </c>
      <c r="AE69" s="61">
        <v>-5.3203E-2</v>
      </c>
    </row>
    <row r="70" spans="1:31" x14ac:dyDescent="0.2">
      <c r="A70" s="71" t="s">
        <v>204</v>
      </c>
      <c r="B70" s="67" t="str">
        <f t="shared" si="75"/>
        <v>4975 (16.4)</v>
      </c>
      <c r="C70" s="67" t="str">
        <f t="shared" si="75"/>
        <v>450956 (13.3)</v>
      </c>
      <c r="D70" s="68">
        <f>ABS(T60)</f>
        <v>8.8120000000000004E-2</v>
      </c>
      <c r="F70" s="67" t="str">
        <f t="shared" si="76"/>
        <v>4416 (16.2)</v>
      </c>
      <c r="G70" s="67" t="str">
        <f t="shared" si="76"/>
        <v>4446 (16.3)</v>
      </c>
      <c r="H70" s="69">
        <f>ABS(Z60)</f>
        <v>2.9849999999999998E-3</v>
      </c>
      <c r="J70" s="67" t="str">
        <f t="shared" si="77"/>
        <v>2186 (15.5)</v>
      </c>
      <c r="K70" s="67" t="str">
        <f t="shared" si="77"/>
        <v>1988 (16.0)</v>
      </c>
      <c r="L70" s="69">
        <f>ABS(AE60)</f>
        <v>1.5488E-2</v>
      </c>
      <c r="Q70" s="61" t="s">
        <v>129</v>
      </c>
      <c r="R70" s="61">
        <v>9297</v>
      </c>
      <c r="S70" s="61">
        <v>50773</v>
      </c>
      <c r="T70" s="61">
        <v>0.92837999999999998</v>
      </c>
      <c r="W70" s="61" t="s">
        <v>129</v>
      </c>
      <c r="X70" s="61">
        <v>7490</v>
      </c>
      <c r="Y70" s="61">
        <v>6577</v>
      </c>
      <c r="Z70" s="61">
        <v>7.6636999999999997E-2</v>
      </c>
      <c r="AB70" s="61" t="s">
        <v>129</v>
      </c>
      <c r="AC70" s="61">
        <v>4218</v>
      </c>
      <c r="AD70" s="61">
        <v>3297</v>
      </c>
      <c r="AE70" s="61">
        <v>7.2422E-2</v>
      </c>
    </row>
    <row r="71" spans="1:31" x14ac:dyDescent="0.2">
      <c r="A71" s="46" t="s">
        <v>205</v>
      </c>
      <c r="B71" s="67" t="str">
        <f t="shared" si="75"/>
        <v>10867 (35.8)</v>
      </c>
      <c r="C71" s="67" t="str">
        <f t="shared" si="75"/>
        <v>763041 (22.5)</v>
      </c>
      <c r="D71" s="68">
        <f>ABS(T61)</f>
        <v>0.29594999999999999</v>
      </c>
      <c r="F71" s="67" t="str">
        <f t="shared" si="76"/>
        <v>9666 (35.5)</v>
      </c>
      <c r="G71" s="67" t="str">
        <f t="shared" si="76"/>
        <v>9623 (35.3)</v>
      </c>
      <c r="H71" s="69">
        <f>ABS(Z61)</f>
        <v>3.3019999999999998E-3</v>
      </c>
      <c r="J71" s="67" t="str">
        <f t="shared" si="77"/>
        <v>5132 (36.3)</v>
      </c>
      <c r="K71" s="67" t="str">
        <f t="shared" si="77"/>
        <v>4473 (36.1)</v>
      </c>
      <c r="L71" s="69">
        <f>ABS(AE61)</f>
        <v>5.025E-3</v>
      </c>
      <c r="Q71" s="61" t="s">
        <v>130</v>
      </c>
      <c r="R71" s="61">
        <v>26548</v>
      </c>
      <c r="S71" s="61">
        <v>2413092</v>
      </c>
      <c r="T71" s="61">
        <v>0.41488000000000003</v>
      </c>
      <c r="W71" s="61" t="s">
        <v>130</v>
      </c>
      <c r="X71" s="61">
        <v>23664</v>
      </c>
      <c r="Y71" s="61">
        <v>23664</v>
      </c>
      <c r="Z71" s="61">
        <v>0</v>
      </c>
      <c r="AB71" s="61" t="s">
        <v>130</v>
      </c>
      <c r="AC71" s="61">
        <v>12206</v>
      </c>
      <c r="AD71" s="61">
        <v>10698</v>
      </c>
      <c r="AE71" s="61">
        <v>2.7799999999999999E-3</v>
      </c>
    </row>
    <row r="72" spans="1:31" x14ac:dyDescent="0.2">
      <c r="A72" s="46" t="s">
        <v>206</v>
      </c>
      <c r="B72" s="67" t="str">
        <f t="shared" si="75"/>
        <v>7271 (24.0)</v>
      </c>
      <c r="C72" s="67" t="str">
        <f t="shared" si="75"/>
        <v>633207 (18.6)</v>
      </c>
      <c r="D72" s="68">
        <f>ABS(T62)</f>
        <v>0.1305</v>
      </c>
      <c r="F72" s="67" t="str">
        <f t="shared" si="76"/>
        <v>6597 (24.2)</v>
      </c>
      <c r="G72" s="67" t="str">
        <f t="shared" si="76"/>
        <v>6813 (25.0)</v>
      </c>
      <c r="H72" s="69">
        <f>ABS(Z62)</f>
        <v>1.8412999999999999E-2</v>
      </c>
      <c r="J72" s="67" t="str">
        <f t="shared" si="77"/>
        <v>3609 (25.5)</v>
      </c>
      <c r="K72" s="67" t="str">
        <f t="shared" si="77"/>
        <v>3259 (26.3)</v>
      </c>
      <c r="L72" s="69">
        <f>ABS(AE62)</f>
        <v>1.7004999999999999E-2</v>
      </c>
      <c r="Q72" s="61" t="s">
        <v>131</v>
      </c>
      <c r="R72" s="61">
        <v>3296</v>
      </c>
      <c r="S72" s="61">
        <v>787312</v>
      </c>
      <c r="T72" s="61">
        <v>-0.33265</v>
      </c>
      <c r="W72" s="61" t="s">
        <v>131</v>
      </c>
      <c r="X72" s="61">
        <v>3087</v>
      </c>
      <c r="Y72" s="61">
        <v>3087</v>
      </c>
      <c r="Z72" s="61">
        <v>0</v>
      </c>
      <c r="AB72" s="61" t="s">
        <v>131</v>
      </c>
      <c r="AC72" s="61">
        <v>1677</v>
      </c>
      <c r="AD72" s="61">
        <v>1480</v>
      </c>
      <c r="AE72" s="61">
        <v>-2.1320000000000002E-3</v>
      </c>
    </row>
    <row r="73" spans="1:31" x14ac:dyDescent="0.2">
      <c r="A73" s="46" t="s">
        <v>54</v>
      </c>
      <c r="B73" s="67" t="str">
        <f t="shared" si="75"/>
        <v>4507 (14.9)</v>
      </c>
      <c r="C73" s="67" t="str">
        <f t="shared" si="75"/>
        <v>884119 (26.0)</v>
      </c>
      <c r="D73" s="68">
        <f>ABS(T63)</f>
        <v>0.27925</v>
      </c>
      <c r="F73" s="67" t="str">
        <f t="shared" si="76"/>
        <v>4112 (15.1)</v>
      </c>
      <c r="G73" s="67" t="str">
        <f t="shared" si="76"/>
        <v>4014 (14.7)</v>
      </c>
      <c r="H73" s="69">
        <f>ABS(Z63)</f>
        <v>1.0101000000000001E-2</v>
      </c>
      <c r="J73" s="67" t="str">
        <f t="shared" si="77"/>
        <v>2083 (14.7)</v>
      </c>
      <c r="K73" s="67" t="str">
        <f t="shared" si="77"/>
        <v>1668 (13.5)</v>
      </c>
      <c r="L73" s="69">
        <f>ABS(AE63)</f>
        <v>3.7018000000000002E-2</v>
      </c>
      <c r="Q73" s="61" t="s">
        <v>132</v>
      </c>
      <c r="R73" s="61">
        <v>485</v>
      </c>
      <c r="S73" s="61">
        <v>196688</v>
      </c>
      <c r="T73" s="61">
        <v>-0.23241999999999999</v>
      </c>
      <c r="W73" s="61" t="s">
        <v>132</v>
      </c>
      <c r="X73" s="61">
        <v>480</v>
      </c>
      <c r="Y73" s="61">
        <v>480</v>
      </c>
      <c r="Z73" s="61">
        <v>0</v>
      </c>
      <c r="AB73" s="61" t="s">
        <v>132</v>
      </c>
      <c r="AC73" s="61">
        <v>247</v>
      </c>
      <c r="AD73" s="61">
        <v>220</v>
      </c>
      <c r="AE73" s="61">
        <v>-2.0089999999999999E-3</v>
      </c>
    </row>
    <row r="74" spans="1:31" x14ac:dyDescent="0.2">
      <c r="D74" s="68"/>
      <c r="H74" s="69"/>
      <c r="L74" s="69"/>
      <c r="Q74" s="61" t="s">
        <v>133</v>
      </c>
      <c r="R74" s="61">
        <v>1431</v>
      </c>
      <c r="S74" s="61">
        <v>320642</v>
      </c>
      <c r="T74" s="61">
        <v>-0.18662999999999999</v>
      </c>
      <c r="W74" s="61" t="s">
        <v>133</v>
      </c>
      <c r="X74" s="61">
        <v>1349</v>
      </c>
      <c r="Y74" s="61">
        <v>1353</v>
      </c>
      <c r="Z74" s="61">
        <v>-6.7599999999999995E-4</v>
      </c>
      <c r="AB74" s="61" t="s">
        <v>133</v>
      </c>
      <c r="AC74" s="61">
        <v>717</v>
      </c>
      <c r="AD74" s="61">
        <v>624</v>
      </c>
      <c r="AE74" s="61">
        <v>1.8829999999999999E-3</v>
      </c>
    </row>
    <row r="75" spans="1:31" x14ac:dyDescent="0.2">
      <c r="A75" s="60" t="s">
        <v>234</v>
      </c>
      <c r="D75" s="68"/>
      <c r="H75" s="69"/>
      <c r="L75" s="69"/>
      <c r="Q75" s="61" t="s">
        <v>36</v>
      </c>
      <c r="R75" s="61">
        <v>9432</v>
      </c>
      <c r="S75" s="61">
        <v>1035672</v>
      </c>
      <c r="T75" s="61">
        <v>1.3259999999999999E-2</v>
      </c>
      <c r="W75" s="61" t="s">
        <v>36</v>
      </c>
      <c r="X75" s="61">
        <v>8393</v>
      </c>
      <c r="Y75" s="61">
        <v>8323</v>
      </c>
      <c r="Z75" s="61">
        <v>5.5729999999999998E-3</v>
      </c>
      <c r="AB75" s="61" t="s">
        <v>36</v>
      </c>
      <c r="AC75" s="61">
        <v>4252</v>
      </c>
      <c r="AD75" s="61">
        <v>3681</v>
      </c>
      <c r="AE75" s="61">
        <v>8.7760000000000008E-3</v>
      </c>
    </row>
    <row r="76" spans="1:31" x14ac:dyDescent="0.2">
      <c r="A76" s="46" t="s">
        <v>235</v>
      </c>
      <c r="B76" s="67" t="str">
        <f t="shared" ref="B76:C78" si="78">(R64&amp;" ("&amp;TEXT((R64/B$4)*100,"0.0")&amp;")")</f>
        <v>7083 (23.4)</v>
      </c>
      <c r="C76" s="67" t="str">
        <f t="shared" si="78"/>
        <v>183186 (5.4)</v>
      </c>
      <c r="D76" s="68">
        <f>ABS(T64)</f>
        <v>0.54003000000000001</v>
      </c>
      <c r="F76" s="67" t="str">
        <f t="shared" ref="F76:G78" si="79">(TEXT(X64,"0")&amp;" ("&amp;TEXT((X64/F$4)*100,"0.0")&amp;")")</f>
        <v>6120 (22.5)</v>
      </c>
      <c r="G76" s="67" t="str">
        <f t="shared" si="79"/>
        <v>5955 (21.9)</v>
      </c>
      <c r="H76" s="69">
        <f>ABS(Z64)</f>
        <v>1.4586999999999999E-2</v>
      </c>
      <c r="J76" s="67" t="str">
        <f t="shared" ref="J76:K78" si="80">(TEXT(AC64,"0")&amp;" ("&amp;TEXT((AC64/J$4)*100,"0.0")&amp;")")</f>
        <v>3306 (23.4)</v>
      </c>
      <c r="K76" s="67" t="str">
        <f t="shared" si="80"/>
        <v>2894 (23.3)</v>
      </c>
      <c r="L76" s="69">
        <f>ABS(AE64)</f>
        <v>1.289E-3</v>
      </c>
      <c r="Q76" s="61" t="s">
        <v>10</v>
      </c>
      <c r="R76" s="61">
        <v>12792</v>
      </c>
      <c r="S76" s="61">
        <v>1090452</v>
      </c>
      <c r="T76" s="61">
        <v>0.20904</v>
      </c>
      <c r="W76" s="61" t="s">
        <v>10</v>
      </c>
      <c r="X76" s="61">
        <v>11443</v>
      </c>
      <c r="Y76" s="61">
        <v>11551</v>
      </c>
      <c r="Z76" s="61">
        <v>-8.0300000000000007E-3</v>
      </c>
      <c r="AB76" s="61" t="s">
        <v>10</v>
      </c>
      <c r="AC76" s="61">
        <v>6096</v>
      </c>
      <c r="AD76" s="61">
        <v>5309</v>
      </c>
      <c r="AE76" s="61">
        <v>6.4809999999999998E-3</v>
      </c>
    </row>
    <row r="77" spans="1:31" x14ac:dyDescent="0.2">
      <c r="A77" s="46" t="s">
        <v>232</v>
      </c>
      <c r="B77" s="67" t="str">
        <f t="shared" si="78"/>
        <v>15455 (51.0)</v>
      </c>
      <c r="C77" s="67" t="str">
        <f t="shared" si="78"/>
        <v>864340 (25.4)</v>
      </c>
      <c r="D77" s="68">
        <f>ABS(T65)</f>
        <v>0.53254000000000001</v>
      </c>
      <c r="F77" s="67" t="str">
        <f t="shared" si="79"/>
        <v>13568 (49.8)</v>
      </c>
      <c r="G77" s="67" t="str">
        <f t="shared" si="79"/>
        <v>13318 (48.9)</v>
      </c>
      <c r="H77" s="69">
        <f>ABS(Z65)</f>
        <v>1.8363000000000001E-2</v>
      </c>
      <c r="J77" s="67" t="str">
        <f t="shared" si="80"/>
        <v>7255 (51.3)</v>
      </c>
      <c r="K77" s="67" t="str">
        <f t="shared" si="80"/>
        <v>6473 (52.2)</v>
      </c>
      <c r="L77" s="69">
        <f>ABS(AE65)</f>
        <v>1.7319000000000001E-2</v>
      </c>
      <c r="Q77" s="61" t="s">
        <v>11</v>
      </c>
      <c r="R77" s="61">
        <v>8033</v>
      </c>
      <c r="S77" s="61">
        <v>1207183</v>
      </c>
      <c r="T77" s="61">
        <v>-0.19611999999999999</v>
      </c>
      <c r="W77" s="61" t="s">
        <v>11</v>
      </c>
      <c r="X77" s="61">
        <v>7325</v>
      </c>
      <c r="Y77" s="61">
        <v>7294</v>
      </c>
      <c r="Z77" s="61">
        <v>2.5690000000000001E-3</v>
      </c>
      <c r="AB77" s="61" t="s">
        <v>11</v>
      </c>
      <c r="AC77" s="61">
        <v>3760</v>
      </c>
      <c r="AD77" s="61">
        <v>3389</v>
      </c>
      <c r="AE77" s="61">
        <v>-1.6336E-2</v>
      </c>
    </row>
    <row r="78" spans="1:31" x14ac:dyDescent="0.2">
      <c r="A78" s="46" t="s">
        <v>256</v>
      </c>
      <c r="B78" s="67" t="str">
        <f t="shared" si="78"/>
        <v>6647 (21.9)</v>
      </c>
      <c r="C78" s="67" t="str">
        <f t="shared" si="78"/>
        <v>313852 (9.2)</v>
      </c>
      <c r="D78" s="68">
        <f>ABS(T66)</f>
        <v>0.35671000000000003</v>
      </c>
      <c r="F78" s="67" t="str">
        <f t="shared" si="79"/>
        <v>5854 (21.5)</v>
      </c>
      <c r="G78" s="67" t="str">
        <f t="shared" si="79"/>
        <v>5791 (21.3)</v>
      </c>
      <c r="H78" s="69">
        <f>ABS(Z66)</f>
        <v>5.6429999999999996E-3</v>
      </c>
      <c r="J78" s="67" t="str">
        <f t="shared" si="80"/>
        <v>3215 (22.8)</v>
      </c>
      <c r="K78" s="67" t="str">
        <f t="shared" si="80"/>
        <v>2833 (22.9)</v>
      </c>
      <c r="L78" s="69">
        <f>ABS(AE66)</f>
        <v>2.323E-3</v>
      </c>
      <c r="Q78" s="61" t="s">
        <v>12</v>
      </c>
      <c r="R78" s="61">
        <v>72</v>
      </c>
      <c r="S78" s="61">
        <v>63785</v>
      </c>
      <c r="T78" s="61">
        <v>-0.17743</v>
      </c>
      <c r="W78" s="61" t="s">
        <v>12</v>
      </c>
      <c r="X78" s="61">
        <v>70</v>
      </c>
      <c r="Y78" s="61">
        <v>63</v>
      </c>
      <c r="Z78" s="61">
        <v>5.2100000000000002E-3</v>
      </c>
      <c r="AB78" s="61" t="s">
        <v>12</v>
      </c>
      <c r="AC78" s="61">
        <v>22</v>
      </c>
      <c r="AD78" s="61">
        <v>19</v>
      </c>
      <c r="AE78" s="61">
        <v>6.2299999999999996E-4</v>
      </c>
    </row>
    <row r="79" spans="1:31" x14ac:dyDescent="0.2">
      <c r="A79" s="46" t="s">
        <v>233</v>
      </c>
      <c r="D79" s="68"/>
      <c r="H79" s="69"/>
      <c r="L79" s="69"/>
      <c r="Q79" s="61" t="s">
        <v>19</v>
      </c>
      <c r="R79" s="61">
        <v>1151</v>
      </c>
      <c r="S79" s="61">
        <v>942912</v>
      </c>
      <c r="T79" s="61">
        <v>-0.71763999999999994</v>
      </c>
      <c r="W79" s="61" t="s">
        <v>19</v>
      </c>
      <c r="X79" s="61">
        <v>1138</v>
      </c>
      <c r="Y79" s="61">
        <v>1239</v>
      </c>
      <c r="Z79" s="61">
        <v>-1.8158000000000001E-2</v>
      </c>
      <c r="AB79" s="61" t="s">
        <v>19</v>
      </c>
      <c r="AC79" s="61">
        <v>543</v>
      </c>
      <c r="AD79" s="61">
        <v>544</v>
      </c>
      <c r="AE79" s="61">
        <v>-2.7446000000000002E-2</v>
      </c>
    </row>
    <row r="80" spans="1:31" x14ac:dyDescent="0.2">
      <c r="A80" s="46" t="s">
        <v>236</v>
      </c>
      <c r="B80" s="67" t="str">
        <f t="shared" ref="B80:C83" si="81">(R67&amp;" ("&amp;TEXT((R67/B$4)*100,"0.0")&amp;")")</f>
        <v>912 (3.0)</v>
      </c>
      <c r="C80" s="67" t="str">
        <f t="shared" si="81"/>
        <v>2165621 (63.7)</v>
      </c>
      <c r="D80" s="68">
        <f>ABS(T67)</f>
        <v>1.5007900000000001</v>
      </c>
      <c r="F80" s="67" t="str">
        <f t="shared" ref="F80:G83" si="82">(TEXT(X67,"0")&amp;" ("&amp;TEXT((X67/F$4)*100,"0.0")&amp;")")</f>
        <v>912 (3.3)</v>
      </c>
      <c r="G80" s="67" t="str">
        <f t="shared" si="82"/>
        <v>714 (2.6)</v>
      </c>
      <c r="H80" s="69">
        <f>ABS(Z67)</f>
        <v>4.2802E-2</v>
      </c>
      <c r="J80" s="67" t="str">
        <f t="shared" ref="J80:K83" si="83">(TEXT(AC67,"0")&amp;" ("&amp;TEXT((AC67/J$4)*100,"0.0")&amp;")")</f>
        <v>368 (2.6)</v>
      </c>
      <c r="K80" s="67" t="str">
        <f t="shared" si="83"/>
        <v>215 (1.7)</v>
      </c>
      <c r="L80" s="69">
        <f>ABS(AE67)</f>
        <v>6.0038000000000001E-2</v>
      </c>
      <c r="Q80" s="61" t="s">
        <v>20</v>
      </c>
      <c r="R80" s="61">
        <v>7557</v>
      </c>
      <c r="S80" s="61">
        <v>1411064</v>
      </c>
      <c r="T80" s="61">
        <v>-0.35544999999999999</v>
      </c>
      <c r="W80" s="61" t="s">
        <v>20</v>
      </c>
      <c r="X80" s="61">
        <v>7153</v>
      </c>
      <c r="Y80" s="61">
        <v>7475</v>
      </c>
      <c r="Z80" s="61">
        <v>-2.6679999999999999E-2</v>
      </c>
      <c r="AB80" s="61" t="s">
        <v>20</v>
      </c>
      <c r="AC80" s="61">
        <v>3647</v>
      </c>
      <c r="AD80" s="61">
        <v>3381</v>
      </c>
      <c r="AE80" s="61">
        <v>-3.3072999999999998E-2</v>
      </c>
    </row>
    <row r="81" spans="1:31" x14ac:dyDescent="0.2">
      <c r="A81" s="46" t="s">
        <v>237</v>
      </c>
      <c r="B81" s="67" t="str">
        <f t="shared" si="81"/>
        <v>4800 (15.8)</v>
      </c>
      <c r="C81" s="67" t="str">
        <f t="shared" si="81"/>
        <v>785028 (23.1)</v>
      </c>
      <c r="D81" s="68">
        <f>ABS(T68)</f>
        <v>0.18465000000000001</v>
      </c>
      <c r="F81" s="67" t="str">
        <f t="shared" si="82"/>
        <v>4726 (17.4)</v>
      </c>
      <c r="G81" s="67" t="str">
        <f t="shared" si="82"/>
        <v>5412 (19.9)</v>
      </c>
      <c r="H81" s="69">
        <f>ABS(Z68)</f>
        <v>6.4755999999999994E-2</v>
      </c>
      <c r="J81" s="67" t="str">
        <f t="shared" si="83"/>
        <v>2257 (16.0)</v>
      </c>
      <c r="K81" s="67" t="str">
        <f t="shared" si="83"/>
        <v>2163 (17.4)</v>
      </c>
      <c r="L81" s="69">
        <f>ABS(AE68)</f>
        <v>3.95E-2</v>
      </c>
      <c r="Q81" s="61" t="s">
        <v>21</v>
      </c>
      <c r="R81" s="61">
        <v>20633</v>
      </c>
      <c r="S81" s="61">
        <v>855765</v>
      </c>
      <c r="T81" s="61">
        <v>0.88810999999999996</v>
      </c>
      <c r="W81" s="61" t="s">
        <v>21</v>
      </c>
      <c r="X81" s="61">
        <v>17995</v>
      </c>
      <c r="Y81" s="61">
        <v>17579</v>
      </c>
      <c r="Z81" s="61">
        <v>3.2099000000000003E-2</v>
      </c>
      <c r="AB81" s="61" t="s">
        <v>21</v>
      </c>
      <c r="AC81" s="61">
        <v>9483</v>
      </c>
      <c r="AD81" s="61">
        <v>8119</v>
      </c>
      <c r="AE81" s="61">
        <v>3.4404999999999998E-2</v>
      </c>
    </row>
    <row r="82" spans="1:31" x14ac:dyDescent="0.2">
      <c r="A82" s="46" t="s">
        <v>257</v>
      </c>
      <c r="B82" s="67" t="str">
        <f t="shared" si="81"/>
        <v>15320 (50.5)</v>
      </c>
      <c r="C82" s="67" t="str">
        <f t="shared" si="81"/>
        <v>395670 (11.6)</v>
      </c>
      <c r="D82" s="68">
        <f>ABS(T69)</f>
        <v>0.88449</v>
      </c>
      <c r="F82" s="67" t="str">
        <f t="shared" si="82"/>
        <v>14103 (51.8)</v>
      </c>
      <c r="G82" s="67" t="str">
        <f t="shared" si="82"/>
        <v>14528 (53.4)</v>
      </c>
      <c r="H82" s="69">
        <f>ABS(Z69)</f>
        <v>3.1257E-2</v>
      </c>
      <c r="J82" s="67" t="str">
        <f t="shared" si="83"/>
        <v>7287 (51.6)</v>
      </c>
      <c r="K82" s="67" t="str">
        <f t="shared" si="83"/>
        <v>6723 (54.2)</v>
      </c>
      <c r="L82" s="69">
        <f>ABS(AE69)</f>
        <v>5.3203E-2</v>
      </c>
      <c r="Q82" s="61" t="s">
        <v>22</v>
      </c>
      <c r="R82" s="61">
        <v>988</v>
      </c>
      <c r="S82" s="61">
        <v>187351</v>
      </c>
      <c r="T82" s="61">
        <v>-0.11114</v>
      </c>
      <c r="W82" s="61" t="s">
        <v>22</v>
      </c>
      <c r="X82" s="61">
        <v>945</v>
      </c>
      <c r="Y82" s="61">
        <v>938</v>
      </c>
      <c r="Z82" s="61">
        <v>1.407E-3</v>
      </c>
      <c r="AB82" s="61" t="s">
        <v>22</v>
      </c>
      <c r="AC82" s="61">
        <v>457</v>
      </c>
      <c r="AD82" s="61">
        <v>354</v>
      </c>
      <c r="AE82" s="61">
        <v>2.2065999999999999E-2</v>
      </c>
    </row>
    <row r="83" spans="1:31" x14ac:dyDescent="0.2">
      <c r="A83" s="46" t="s">
        <v>258</v>
      </c>
      <c r="B83" s="67" t="str">
        <f t="shared" si="81"/>
        <v>9297 (30.7)</v>
      </c>
      <c r="C83" s="67" t="str">
        <f t="shared" si="81"/>
        <v>50773 (1.5)</v>
      </c>
      <c r="D83" s="68">
        <f>ABS(T70)</f>
        <v>0.92837999999999998</v>
      </c>
      <c r="F83" s="67" t="str">
        <f t="shared" si="82"/>
        <v>7490 (27.5)</v>
      </c>
      <c r="G83" s="67" t="str">
        <f t="shared" si="82"/>
        <v>6577 (24.2)</v>
      </c>
      <c r="H83" s="69">
        <f>ABS(Z70)</f>
        <v>7.6636999999999997E-2</v>
      </c>
      <c r="J83" s="67" t="str">
        <f t="shared" si="83"/>
        <v>4218 (29.9)</v>
      </c>
      <c r="K83" s="67" t="str">
        <f t="shared" si="83"/>
        <v>3297 (26.6)</v>
      </c>
      <c r="L83" s="69">
        <f>ABS(AE70)</f>
        <v>7.2422E-2</v>
      </c>
      <c r="Q83" s="61" t="s">
        <v>134</v>
      </c>
      <c r="R83" s="61">
        <v>9496</v>
      </c>
      <c r="S83" s="61">
        <v>1130585</v>
      </c>
      <c r="T83" s="61">
        <v>-4.2160000000000003E-2</v>
      </c>
      <c r="W83" s="61" t="s">
        <v>134</v>
      </c>
      <c r="X83" s="61">
        <v>8472</v>
      </c>
      <c r="Y83" s="61">
        <v>8398</v>
      </c>
      <c r="Z83" s="61">
        <v>5.8770000000000003E-3</v>
      </c>
      <c r="AB83" s="61" t="s">
        <v>134</v>
      </c>
      <c r="AC83" s="61">
        <v>4413</v>
      </c>
      <c r="AD83" s="61">
        <v>3847</v>
      </c>
      <c r="AE83" s="61">
        <v>4.3670000000000002E-3</v>
      </c>
    </row>
    <row r="84" spans="1:31" x14ac:dyDescent="0.2">
      <c r="D84" s="68"/>
      <c r="H84" s="69"/>
      <c r="L84" s="69"/>
      <c r="Q84" s="61" t="s">
        <v>135</v>
      </c>
      <c r="R84" s="61">
        <v>12006</v>
      </c>
      <c r="S84" s="61">
        <v>1098716</v>
      </c>
      <c r="T84" s="61">
        <v>0.15110999999999999</v>
      </c>
      <c r="W84" s="61" t="s">
        <v>135</v>
      </c>
      <c r="X84" s="61">
        <v>10728</v>
      </c>
      <c r="Y84" s="61">
        <v>10772</v>
      </c>
      <c r="Z84" s="61">
        <v>-3.3059999999999999E-3</v>
      </c>
      <c r="AB84" s="61" t="s">
        <v>135</v>
      </c>
      <c r="AC84" s="61">
        <v>5573</v>
      </c>
      <c r="AD84" s="61">
        <v>4961</v>
      </c>
      <c r="AE84" s="61">
        <v>-1.1722E-2</v>
      </c>
    </row>
    <row r="85" spans="1:31" x14ac:dyDescent="0.2">
      <c r="A85" s="60" t="s">
        <v>37</v>
      </c>
      <c r="D85" s="68"/>
      <c r="H85" s="69"/>
      <c r="L85" s="69"/>
      <c r="Q85" s="61" t="s">
        <v>136</v>
      </c>
      <c r="R85" s="61">
        <v>8411</v>
      </c>
      <c r="S85" s="61">
        <v>657807</v>
      </c>
      <c r="T85" s="61">
        <v>0.19794</v>
      </c>
      <c r="W85" s="61" t="s">
        <v>136</v>
      </c>
      <c r="X85" s="61">
        <v>7628</v>
      </c>
      <c r="Y85" s="61">
        <v>7773</v>
      </c>
      <c r="Z85" s="61">
        <v>-1.1823999999999999E-2</v>
      </c>
      <c r="AB85" s="61" t="s">
        <v>136</v>
      </c>
      <c r="AC85" s="61">
        <v>3993</v>
      </c>
      <c r="AD85" s="61">
        <v>3509</v>
      </c>
      <c r="AE85" s="61">
        <v>-9.7499999999999996E-4</v>
      </c>
    </row>
    <row r="86" spans="1:31" x14ac:dyDescent="0.2">
      <c r="A86" s="46" t="s">
        <v>766</v>
      </c>
      <c r="D86" s="68"/>
      <c r="H86" s="69"/>
      <c r="L86" s="69"/>
      <c r="Q86" s="61" t="s">
        <v>137</v>
      </c>
      <c r="R86" s="61">
        <v>416</v>
      </c>
      <c r="S86" s="61">
        <v>509984</v>
      </c>
      <c r="T86" s="61">
        <v>-0.56096999999999997</v>
      </c>
      <c r="W86" s="61" t="s">
        <v>137</v>
      </c>
      <c r="X86" s="61">
        <v>403</v>
      </c>
      <c r="Y86" s="61">
        <v>288</v>
      </c>
      <c r="Z86" s="61">
        <v>3.7864000000000002E-2</v>
      </c>
      <c r="AB86" s="61" t="s">
        <v>137</v>
      </c>
      <c r="AC86" s="61">
        <v>151</v>
      </c>
      <c r="AD86" s="61">
        <v>81</v>
      </c>
      <c r="AE86" s="61">
        <v>4.5287000000000001E-2</v>
      </c>
    </row>
    <row r="87" spans="1:31" x14ac:dyDescent="0.2">
      <c r="A87" s="46" t="s">
        <v>240</v>
      </c>
      <c r="B87" s="67" t="str">
        <f t="shared" ref="B87:C90" si="84">(R71&amp;" ("&amp;TEXT((R71/B$4)*100,"0.0")&amp;")")</f>
        <v>26548 (87.5)</v>
      </c>
      <c r="C87" s="67" t="str">
        <f t="shared" si="84"/>
        <v>2413092 (71.0)</v>
      </c>
      <c r="D87" s="68">
        <f>ABS(T71)</f>
        <v>0.41488000000000003</v>
      </c>
      <c r="F87" s="67" t="str">
        <f t="shared" ref="F87:G90" si="85">(TEXT(X71,"0")&amp;" ("&amp;TEXT((X71/F$4)*100,"0.0")&amp;")")</f>
        <v>23664 (86.9)</v>
      </c>
      <c r="G87" s="67" t="str">
        <f t="shared" si="85"/>
        <v>23664 (86.9)</v>
      </c>
      <c r="H87" s="69">
        <f>ABS(Z71)</f>
        <v>0</v>
      </c>
      <c r="J87" s="67" t="str">
        <f t="shared" ref="J87:K90" si="86">(TEXT(AC71,"0")&amp;" ("&amp;TEXT((AC71/J$4)*100,"0.0")&amp;")")</f>
        <v>12206 (86.4)</v>
      </c>
      <c r="K87" s="67" t="str">
        <f t="shared" si="86"/>
        <v>10698 (86.3)</v>
      </c>
      <c r="L87" s="69">
        <f>ABS(AE71)</f>
        <v>2.7799999999999999E-3</v>
      </c>
      <c r="Q87" s="61" t="s">
        <v>138</v>
      </c>
      <c r="R87" s="61">
        <v>22296</v>
      </c>
      <c r="S87" s="61">
        <v>1999683</v>
      </c>
      <c r="T87" s="61">
        <v>0.31136999999999998</v>
      </c>
      <c r="W87" s="61" t="s">
        <v>138</v>
      </c>
      <c r="X87" s="61">
        <v>19924</v>
      </c>
      <c r="Y87" s="61">
        <v>19972</v>
      </c>
      <c r="Z87" s="61">
        <v>-3.9820000000000003E-3</v>
      </c>
      <c r="AB87" s="61" t="s">
        <v>138</v>
      </c>
      <c r="AC87" s="61">
        <v>10577</v>
      </c>
      <c r="AD87" s="61">
        <v>9270</v>
      </c>
      <c r="AE87" s="61">
        <v>1.9530000000000001E-3</v>
      </c>
    </row>
    <row r="88" spans="1:31" x14ac:dyDescent="0.2">
      <c r="A88" s="46" t="s">
        <v>241</v>
      </c>
      <c r="B88" s="67" t="str">
        <f t="shared" si="84"/>
        <v>3296 (10.9)</v>
      </c>
      <c r="C88" s="67" t="str">
        <f t="shared" si="84"/>
        <v>787312 (23.2)</v>
      </c>
      <c r="D88" s="68">
        <f>ABS(T72)</f>
        <v>0.33265</v>
      </c>
      <c r="F88" s="67" t="str">
        <f t="shared" si="85"/>
        <v>3087 (11.3)</v>
      </c>
      <c r="G88" s="67" t="str">
        <f t="shared" si="85"/>
        <v>3087 (11.3)</v>
      </c>
      <c r="H88" s="69">
        <f>ABS(Z72)</f>
        <v>0</v>
      </c>
      <c r="J88" s="67" t="str">
        <f t="shared" si="86"/>
        <v>1677 (11.9)</v>
      </c>
      <c r="K88" s="67" t="str">
        <f t="shared" si="86"/>
        <v>1480 (11.9)</v>
      </c>
      <c r="L88" s="69">
        <f>ABS(AE72)</f>
        <v>2.1320000000000002E-3</v>
      </c>
      <c r="Q88" s="61" t="s">
        <v>139</v>
      </c>
      <c r="R88" s="61">
        <v>7617</v>
      </c>
      <c r="S88" s="61">
        <v>887425</v>
      </c>
      <c r="T88" s="61">
        <v>-2.3099999999999999E-2</v>
      </c>
      <c r="W88" s="61" t="s">
        <v>139</v>
      </c>
      <c r="X88" s="61">
        <v>6904</v>
      </c>
      <c r="Y88" s="61">
        <v>6971</v>
      </c>
      <c r="Z88" s="61">
        <v>-5.6470000000000001E-3</v>
      </c>
      <c r="AB88" s="61" t="s">
        <v>139</v>
      </c>
      <c r="AC88" s="61">
        <v>3402</v>
      </c>
      <c r="AD88" s="61">
        <v>3047</v>
      </c>
      <c r="AE88" s="61">
        <v>-1.1656E-2</v>
      </c>
    </row>
    <row r="89" spans="1:31" x14ac:dyDescent="0.2">
      <c r="A89" s="46" t="s">
        <v>242</v>
      </c>
      <c r="B89" s="67" t="str">
        <f t="shared" si="84"/>
        <v>485 (1.6)</v>
      </c>
      <c r="C89" s="67" t="str">
        <f t="shared" si="84"/>
        <v>196688 (5.8)</v>
      </c>
      <c r="D89" s="68">
        <f>ABS(T73)</f>
        <v>0.23241999999999999</v>
      </c>
      <c r="F89" s="67" t="str">
        <f t="shared" si="85"/>
        <v>480 (1.8)</v>
      </c>
      <c r="G89" s="67" t="str">
        <f t="shared" si="85"/>
        <v>480 (1.8)</v>
      </c>
      <c r="H89" s="69">
        <f>ABS(Z73)</f>
        <v>0</v>
      </c>
      <c r="J89" s="67" t="str">
        <f t="shared" si="86"/>
        <v>247 (1.7)</v>
      </c>
      <c r="K89" s="67" t="str">
        <f t="shared" si="86"/>
        <v>220 (1.8)</v>
      </c>
      <c r="L89" s="69">
        <f>ABS(AE73)</f>
        <v>2.0089999999999999E-3</v>
      </c>
      <c r="Q89" s="61" t="s">
        <v>140</v>
      </c>
      <c r="R89" s="61">
        <v>416</v>
      </c>
      <c r="S89" s="61">
        <v>509984</v>
      </c>
      <c r="T89" s="61">
        <v>-0.56096999999999997</v>
      </c>
      <c r="W89" s="61" t="s">
        <v>140</v>
      </c>
      <c r="X89" s="61">
        <v>403</v>
      </c>
      <c r="Y89" s="61">
        <v>288</v>
      </c>
      <c r="Z89" s="61">
        <v>3.7864000000000002E-2</v>
      </c>
      <c r="AB89" s="61" t="s">
        <v>140</v>
      </c>
      <c r="AC89" s="61">
        <v>151</v>
      </c>
      <c r="AD89" s="61">
        <v>81</v>
      </c>
      <c r="AE89" s="61">
        <v>4.5287000000000001E-2</v>
      </c>
    </row>
    <row r="90" spans="1:31" x14ac:dyDescent="0.2">
      <c r="A90" s="46" t="s">
        <v>259</v>
      </c>
      <c r="B90" s="67" t="str">
        <f t="shared" si="84"/>
        <v>1431 (4.7)</v>
      </c>
      <c r="C90" s="67" t="str">
        <f t="shared" si="84"/>
        <v>320642 (9.4)</v>
      </c>
      <c r="D90" s="68">
        <f>ABS(T74)</f>
        <v>0.18662999999999999</v>
      </c>
      <c r="F90" s="67" t="str">
        <f t="shared" si="85"/>
        <v>1349 (5.0)</v>
      </c>
      <c r="G90" s="67" t="str">
        <f t="shared" si="85"/>
        <v>1353 (5.0)</v>
      </c>
      <c r="H90" s="69">
        <f>ABS(Z74)</f>
        <v>6.7599999999999995E-4</v>
      </c>
      <c r="J90" s="67" t="str">
        <f t="shared" si="86"/>
        <v>717 (5.1)</v>
      </c>
      <c r="K90" s="67" t="str">
        <f t="shared" si="86"/>
        <v>624 (5.0)</v>
      </c>
      <c r="L90" s="69">
        <f>ABS(AE74)</f>
        <v>1.8829999999999999E-3</v>
      </c>
      <c r="Q90" s="61" t="s">
        <v>141</v>
      </c>
      <c r="R90" s="61">
        <v>14223</v>
      </c>
      <c r="S90" s="61">
        <v>1043584</v>
      </c>
      <c r="T90" s="61">
        <v>0.33373000000000003</v>
      </c>
      <c r="W90" s="61" t="s">
        <v>141</v>
      </c>
      <c r="X90" s="61">
        <v>12677</v>
      </c>
      <c r="Y90" s="61">
        <v>12701</v>
      </c>
      <c r="Z90" s="61">
        <v>-1.7669999999999999E-3</v>
      </c>
      <c r="AB90" s="61" t="s">
        <v>141</v>
      </c>
      <c r="AC90" s="61">
        <v>6644</v>
      </c>
      <c r="AD90" s="61">
        <v>5985</v>
      </c>
      <c r="AE90" s="61">
        <v>-2.5096E-2</v>
      </c>
    </row>
    <row r="91" spans="1:31" x14ac:dyDescent="0.2">
      <c r="A91" s="46" t="s">
        <v>38</v>
      </c>
      <c r="D91" s="68"/>
      <c r="H91" s="69"/>
      <c r="L91" s="69"/>
      <c r="Q91" s="61" t="s">
        <v>142</v>
      </c>
      <c r="R91" s="61">
        <v>9348</v>
      </c>
      <c r="S91" s="61">
        <v>1002544</v>
      </c>
      <c r="T91" s="61">
        <v>2.8549999999999999E-2</v>
      </c>
      <c r="W91" s="61" t="s">
        <v>142</v>
      </c>
      <c r="X91" s="61">
        <v>8362</v>
      </c>
      <c r="Y91" s="61">
        <v>8403</v>
      </c>
      <c r="Z91" s="61">
        <v>-3.2620000000000001E-3</v>
      </c>
      <c r="AB91" s="61" t="s">
        <v>142</v>
      </c>
      <c r="AC91" s="61">
        <v>4329</v>
      </c>
      <c r="AD91" s="61">
        <v>3807</v>
      </c>
      <c r="AE91" s="61">
        <v>-1.5100000000000001E-3</v>
      </c>
    </row>
    <row r="92" spans="1:31" x14ac:dyDescent="0.2">
      <c r="A92" s="46" t="s">
        <v>55</v>
      </c>
      <c r="B92" s="67" t="str">
        <f t="shared" ref="B92:C95" si="87">(R75&amp;" ("&amp;TEXT((R75/B$4)*100,"0.0")&amp;")")</f>
        <v>9432 (31.1)</v>
      </c>
      <c r="C92" s="67" t="str">
        <f t="shared" si="87"/>
        <v>1035672 (30.5)</v>
      </c>
      <c r="D92" s="68">
        <f>ABS(T75)</f>
        <v>1.3259999999999999E-2</v>
      </c>
      <c r="F92" s="67" t="str">
        <f t="shared" ref="F92:G95" si="88">(TEXT(X75,"0")&amp;" ("&amp;TEXT((X75/F$4)*100,"0.0")&amp;")")</f>
        <v>8393 (30.8)</v>
      </c>
      <c r="G92" s="67" t="str">
        <f t="shared" si="88"/>
        <v>8323 (30.6)</v>
      </c>
      <c r="H92" s="69">
        <f>ABS(Z75)</f>
        <v>5.5729999999999998E-3</v>
      </c>
      <c r="J92" s="67" t="str">
        <f t="shared" ref="J92:K95" si="89">(TEXT(AC75,"0")&amp;" ("&amp;TEXT((AC75/J$4)*100,"0.0")&amp;")")</f>
        <v>4252 (30.1)</v>
      </c>
      <c r="K92" s="67" t="str">
        <f t="shared" si="89"/>
        <v>3681 (29.7)</v>
      </c>
      <c r="L92" s="69">
        <f>ABS(AE75)</f>
        <v>8.7760000000000008E-3</v>
      </c>
      <c r="Q92" s="61" t="s">
        <v>143</v>
      </c>
      <c r="R92" s="61">
        <v>3592</v>
      </c>
      <c r="S92" s="61">
        <v>549060</v>
      </c>
      <c r="T92" s="61">
        <v>-0.12481</v>
      </c>
      <c r="W92" s="61" t="s">
        <v>143</v>
      </c>
      <c r="X92" s="61">
        <v>3260</v>
      </c>
      <c r="Y92" s="61">
        <v>3296</v>
      </c>
      <c r="Z92" s="61">
        <v>-4.0629999999999998E-3</v>
      </c>
      <c r="AB92" s="61" t="s">
        <v>143</v>
      </c>
      <c r="AC92" s="61">
        <v>1699</v>
      </c>
      <c r="AD92" s="61">
        <v>1424</v>
      </c>
      <c r="AE92" s="61">
        <v>1.6716000000000002E-2</v>
      </c>
    </row>
    <row r="93" spans="1:31" x14ac:dyDescent="0.2">
      <c r="A93" s="46" t="s">
        <v>56</v>
      </c>
      <c r="B93" s="67" t="str">
        <f t="shared" si="87"/>
        <v>12792 (42.2)</v>
      </c>
      <c r="C93" s="67" t="str">
        <f t="shared" si="87"/>
        <v>1090452 (32.1)</v>
      </c>
      <c r="D93" s="68">
        <f>ABS(T76)</f>
        <v>0.20904</v>
      </c>
      <c r="F93" s="67" t="str">
        <f t="shared" si="88"/>
        <v>11443 (42.0)</v>
      </c>
      <c r="G93" s="67" t="str">
        <f t="shared" si="88"/>
        <v>11551 (42.4)</v>
      </c>
      <c r="H93" s="69">
        <f>ABS(Z76)</f>
        <v>8.0300000000000007E-3</v>
      </c>
      <c r="J93" s="67" t="str">
        <f t="shared" si="89"/>
        <v>6096 (43.1)</v>
      </c>
      <c r="K93" s="67" t="str">
        <f t="shared" si="89"/>
        <v>5309 (42.8)</v>
      </c>
      <c r="L93" s="69">
        <f>ABS(AE76)</f>
        <v>6.4809999999999998E-3</v>
      </c>
      <c r="Q93" s="61" t="s">
        <v>144</v>
      </c>
      <c r="R93" s="61">
        <v>3166</v>
      </c>
      <c r="S93" s="61">
        <v>801904</v>
      </c>
      <c r="T93" s="61">
        <v>-0.35669000000000001</v>
      </c>
      <c r="W93" s="61" t="s">
        <v>144</v>
      </c>
      <c r="X93" s="61">
        <v>2932</v>
      </c>
      <c r="Y93" s="61">
        <v>2831</v>
      </c>
      <c r="Z93" s="61">
        <v>1.2057999999999999E-2</v>
      </c>
      <c r="AB93" s="61" t="s">
        <v>144</v>
      </c>
      <c r="AC93" s="61">
        <v>1458</v>
      </c>
      <c r="AD93" s="61">
        <v>1182</v>
      </c>
      <c r="AE93" s="61">
        <v>2.6246999999999999E-2</v>
      </c>
    </row>
    <row r="94" spans="1:31" x14ac:dyDescent="0.2">
      <c r="A94" s="46" t="s">
        <v>57</v>
      </c>
      <c r="B94" s="67" t="str">
        <f t="shared" si="87"/>
        <v>8033 (26.5)</v>
      </c>
      <c r="C94" s="67" t="str">
        <f t="shared" si="87"/>
        <v>1207183 (35.5)</v>
      </c>
      <c r="D94" s="68">
        <f>ABS(T77)</f>
        <v>0.19611999999999999</v>
      </c>
      <c r="F94" s="67" t="str">
        <f t="shared" si="88"/>
        <v>7325 (26.9)</v>
      </c>
      <c r="G94" s="67" t="str">
        <f t="shared" si="88"/>
        <v>7294 (26.8)</v>
      </c>
      <c r="H94" s="69">
        <f>ABS(Z77)</f>
        <v>2.5690000000000001E-3</v>
      </c>
      <c r="J94" s="67" t="str">
        <f t="shared" si="89"/>
        <v>3760 (26.6)</v>
      </c>
      <c r="K94" s="67" t="str">
        <f t="shared" si="89"/>
        <v>3389 (27.3)</v>
      </c>
      <c r="L94" s="69">
        <f>ABS(AE77)</f>
        <v>1.6336E-2</v>
      </c>
      <c r="Q94" s="61" t="s">
        <v>145</v>
      </c>
      <c r="R94" s="61">
        <v>10059</v>
      </c>
      <c r="S94" s="61">
        <v>398730</v>
      </c>
      <c r="T94" s="61">
        <v>0.52805000000000002</v>
      </c>
      <c r="W94" s="61" t="s">
        <v>145</v>
      </c>
      <c r="X94" s="61">
        <v>8881</v>
      </c>
      <c r="Y94" s="61">
        <v>9044</v>
      </c>
      <c r="Z94" s="61">
        <v>-1.2739E-2</v>
      </c>
      <c r="AB94" s="61" t="s">
        <v>145</v>
      </c>
      <c r="AC94" s="61">
        <v>4872</v>
      </c>
      <c r="AD94" s="61">
        <v>4276</v>
      </c>
      <c r="AE94" s="61">
        <v>-2.02E-4</v>
      </c>
    </row>
    <row r="95" spans="1:31" x14ac:dyDescent="0.2">
      <c r="A95" s="46" t="s">
        <v>54</v>
      </c>
      <c r="B95" s="67" t="str">
        <f t="shared" si="87"/>
        <v>72 (0.2)</v>
      </c>
      <c r="C95" s="67" t="str">
        <f t="shared" si="87"/>
        <v>63785 (1.9)</v>
      </c>
      <c r="D95" s="68">
        <f>ABS(T78)</f>
        <v>0.17743</v>
      </c>
      <c r="F95" s="67" t="str">
        <f t="shared" si="88"/>
        <v>70 (0.3)</v>
      </c>
      <c r="G95" s="67" t="str">
        <f t="shared" si="88"/>
        <v>63 (0.2)</v>
      </c>
      <c r="H95" s="69">
        <f>ABS(Z78)</f>
        <v>5.2100000000000002E-3</v>
      </c>
      <c r="J95" s="67" t="str">
        <f t="shared" si="89"/>
        <v>22 (0.2)</v>
      </c>
      <c r="K95" s="67" t="str">
        <f t="shared" si="89"/>
        <v>19 (0.2)</v>
      </c>
      <c r="L95" s="69">
        <f>ABS(AE78)</f>
        <v>6.2299999999999996E-4</v>
      </c>
      <c r="Q95" s="61" t="s">
        <v>146</v>
      </c>
      <c r="R95" s="61">
        <v>16132</v>
      </c>
      <c r="S95" s="61">
        <v>1940768</v>
      </c>
      <c r="T95" s="61">
        <v>-7.9250000000000001E-2</v>
      </c>
      <c r="W95" s="61" t="s">
        <v>146</v>
      </c>
      <c r="X95" s="61">
        <v>14532</v>
      </c>
      <c r="Y95" s="61">
        <v>14425</v>
      </c>
      <c r="Z95" s="61">
        <v>7.8750000000000001E-3</v>
      </c>
      <c r="AB95" s="61" t="s">
        <v>146</v>
      </c>
      <c r="AC95" s="61">
        <v>7496</v>
      </c>
      <c r="AD95" s="61">
        <v>6583</v>
      </c>
      <c r="AE95" s="61">
        <v>-9.4200000000000002E-4</v>
      </c>
    </row>
    <row r="96" spans="1:31" x14ac:dyDescent="0.2">
      <c r="D96" s="68"/>
      <c r="H96" s="69"/>
      <c r="L96" s="69"/>
      <c r="Q96" s="61" t="s">
        <v>147</v>
      </c>
      <c r="R96" s="61">
        <v>2454</v>
      </c>
      <c r="S96" s="61">
        <v>422070</v>
      </c>
      <c r="T96" s="61">
        <v>-0.14358000000000001</v>
      </c>
      <c r="W96" s="61" t="s">
        <v>147</v>
      </c>
      <c r="X96" s="61">
        <v>2246</v>
      </c>
      <c r="Y96" s="61">
        <v>2303</v>
      </c>
      <c r="Z96" s="61">
        <v>-7.5659999999999998E-3</v>
      </c>
      <c r="AB96" s="61" t="s">
        <v>147</v>
      </c>
      <c r="AC96" s="61">
        <v>1024</v>
      </c>
      <c r="AD96" s="61">
        <v>969</v>
      </c>
      <c r="AE96" s="61">
        <v>-2.1557E-2</v>
      </c>
    </row>
    <row r="97" spans="1:31" x14ac:dyDescent="0.2">
      <c r="A97" s="60" t="s">
        <v>74</v>
      </c>
      <c r="D97" s="68"/>
      <c r="H97" s="69"/>
      <c r="L97" s="69"/>
      <c r="Q97" s="61" t="s">
        <v>148</v>
      </c>
      <c r="R97" s="61">
        <v>1684</v>
      </c>
      <c r="S97" s="61">
        <v>635524</v>
      </c>
      <c r="T97" s="61">
        <v>-0.41883999999999999</v>
      </c>
      <c r="W97" s="61" t="s">
        <v>148</v>
      </c>
      <c r="X97" s="61">
        <v>1572</v>
      </c>
      <c r="Y97" s="61">
        <v>1459</v>
      </c>
      <c r="Z97" s="61">
        <v>1.8103999999999999E-2</v>
      </c>
      <c r="AB97" s="61" t="s">
        <v>148</v>
      </c>
      <c r="AC97" s="61">
        <v>738</v>
      </c>
      <c r="AD97" s="61">
        <v>570</v>
      </c>
      <c r="AE97" s="61">
        <v>2.8958000000000001E-2</v>
      </c>
    </row>
    <row r="98" spans="1:31" ht="14.25" x14ac:dyDescent="0.2">
      <c r="A98" s="73" t="s">
        <v>835</v>
      </c>
      <c r="D98" s="68"/>
      <c r="H98" s="69"/>
      <c r="L98" s="69"/>
      <c r="Q98" s="61" t="s">
        <v>149</v>
      </c>
      <c r="R98" s="61">
        <v>11190</v>
      </c>
      <c r="S98" s="61">
        <v>476928</v>
      </c>
      <c r="T98" s="61">
        <v>0.53747999999999996</v>
      </c>
      <c r="W98" s="61" t="s">
        <v>149</v>
      </c>
      <c r="X98" s="61">
        <v>9786</v>
      </c>
      <c r="Y98" s="61">
        <v>9616</v>
      </c>
      <c r="Z98" s="61">
        <v>1.3036000000000001E-2</v>
      </c>
      <c r="AB98" s="61" t="s">
        <v>149</v>
      </c>
      <c r="AC98" s="61">
        <v>5172</v>
      </c>
      <c r="AD98" s="61">
        <v>4437</v>
      </c>
      <c r="AE98" s="61">
        <v>1.6958000000000001E-2</v>
      </c>
    </row>
    <row r="99" spans="1:31" x14ac:dyDescent="0.2">
      <c r="A99" s="46" t="s">
        <v>263</v>
      </c>
      <c r="B99" s="67" t="str">
        <f t="shared" ref="B99:C102" si="90">(R79&amp;" ("&amp;TEXT((R79/B$4)*100,"0.0")&amp;")")</f>
        <v>1151 (3.8)</v>
      </c>
      <c r="C99" s="67" t="str">
        <f t="shared" si="90"/>
        <v>942912 (27.8)</v>
      </c>
      <c r="D99" s="68">
        <f>ABS(T79)</f>
        <v>0.71763999999999994</v>
      </c>
      <c r="F99" s="67" t="str">
        <f t="shared" ref="F99:G102" si="91">(TEXT(X79,"0")&amp;" ("&amp;TEXT((X79/F$4)*100,"0.0")&amp;")")</f>
        <v>1138 (4.2)</v>
      </c>
      <c r="G99" s="67" t="str">
        <f t="shared" si="91"/>
        <v>1239 (4.5)</v>
      </c>
      <c r="H99" s="69">
        <f>ABS(Z79)</f>
        <v>1.8158000000000001E-2</v>
      </c>
      <c r="J99" s="67" t="str">
        <f t="shared" ref="J99:K102" si="92">(TEXT(AC79,"0")&amp;" ("&amp;TEXT((AC79/J$4)*100,"0.0")&amp;")")</f>
        <v>543 (3.8)</v>
      </c>
      <c r="K99" s="67" t="str">
        <f t="shared" si="92"/>
        <v>544 (4.4)</v>
      </c>
      <c r="L99" s="69">
        <f>ABS(AE79)</f>
        <v>2.7446000000000002E-2</v>
      </c>
      <c r="Q99" s="61" t="s">
        <v>150</v>
      </c>
      <c r="R99" s="61">
        <v>10763</v>
      </c>
      <c r="S99" s="61">
        <v>860018</v>
      </c>
      <c r="T99" s="61">
        <v>0.22181999999999999</v>
      </c>
      <c r="W99" s="61" t="s">
        <v>150</v>
      </c>
      <c r="X99" s="61">
        <v>9656</v>
      </c>
      <c r="Y99" s="61">
        <v>9686</v>
      </c>
      <c r="Z99" s="61">
        <v>-2.3019999999999998E-3</v>
      </c>
      <c r="AB99" s="61" t="s">
        <v>150</v>
      </c>
      <c r="AC99" s="61">
        <v>5071</v>
      </c>
      <c r="AD99" s="61">
        <v>4452</v>
      </c>
      <c r="AE99" s="61">
        <v>-4.3399999999999998E-4</v>
      </c>
    </row>
    <row r="100" spans="1:31" x14ac:dyDescent="0.2">
      <c r="A100" s="46" t="s">
        <v>268</v>
      </c>
      <c r="B100" s="67" t="str">
        <f t="shared" si="90"/>
        <v>7557 (24.9)</v>
      </c>
      <c r="C100" s="67" t="str">
        <f t="shared" si="90"/>
        <v>1411064 (41.5)</v>
      </c>
      <c r="D100" s="68">
        <f>ABS(T80)</f>
        <v>0.35544999999999999</v>
      </c>
      <c r="F100" s="67" t="str">
        <f t="shared" si="91"/>
        <v>7153 (26.3)</v>
      </c>
      <c r="G100" s="67" t="str">
        <f t="shared" si="91"/>
        <v>7475 (27.5)</v>
      </c>
      <c r="H100" s="69">
        <f>ABS(Z80)</f>
        <v>2.6679999999999999E-2</v>
      </c>
      <c r="J100" s="67" t="str">
        <f t="shared" si="92"/>
        <v>3647 (25.8)</v>
      </c>
      <c r="K100" s="67" t="str">
        <f t="shared" si="92"/>
        <v>3381 (27.3)</v>
      </c>
      <c r="L100" s="69">
        <f>ABS(AE80)</f>
        <v>3.3072999999999998E-2</v>
      </c>
      <c r="Q100" s="61" t="s">
        <v>151</v>
      </c>
      <c r="R100" s="61">
        <v>6661</v>
      </c>
      <c r="S100" s="61">
        <v>1416071</v>
      </c>
      <c r="T100" s="61">
        <v>-0.42820999999999998</v>
      </c>
      <c r="W100" s="61" t="s">
        <v>151</v>
      </c>
      <c r="X100" s="61">
        <v>6188</v>
      </c>
      <c r="Y100" s="61">
        <v>6431</v>
      </c>
      <c r="Z100" s="61">
        <v>-2.1151E-2</v>
      </c>
      <c r="AB100" s="61" t="s">
        <v>151</v>
      </c>
      <c r="AC100" s="61">
        <v>3134</v>
      </c>
      <c r="AD100" s="61">
        <v>2918</v>
      </c>
      <c r="AE100" s="61">
        <v>-3.2301999999999997E-2</v>
      </c>
    </row>
    <row r="101" spans="1:31" x14ac:dyDescent="0.2">
      <c r="A101" s="46" t="s">
        <v>319</v>
      </c>
      <c r="B101" s="67" t="str">
        <f t="shared" si="90"/>
        <v>20633 (68.0)</v>
      </c>
      <c r="C101" s="67" t="str">
        <f t="shared" si="90"/>
        <v>855765 (25.2)</v>
      </c>
      <c r="D101" s="68">
        <f>ABS(T81)</f>
        <v>0.88810999999999996</v>
      </c>
      <c r="F101" s="67" t="str">
        <f t="shared" si="91"/>
        <v>17995 (66.1)</v>
      </c>
      <c r="G101" s="67" t="str">
        <f t="shared" si="91"/>
        <v>17579 (64.6)</v>
      </c>
      <c r="H101" s="69">
        <f>ABS(Z81)</f>
        <v>3.2099000000000003E-2</v>
      </c>
      <c r="J101" s="67" t="str">
        <f t="shared" si="92"/>
        <v>9483 (67.1)</v>
      </c>
      <c r="K101" s="67" t="str">
        <f t="shared" si="92"/>
        <v>8119 (65.5)</v>
      </c>
      <c r="L101" s="69">
        <f>ABS(AE81)</f>
        <v>3.4404999999999998E-2</v>
      </c>
      <c r="Q101" s="61" t="s">
        <v>152</v>
      </c>
      <c r="R101" s="61">
        <v>1715</v>
      </c>
      <c r="S101" s="61">
        <v>644075</v>
      </c>
      <c r="T101" s="61">
        <v>-0.42082999999999998</v>
      </c>
      <c r="W101" s="61" t="s">
        <v>152</v>
      </c>
      <c r="X101" s="61">
        <v>1601</v>
      </c>
      <c r="Y101" s="61">
        <v>1498</v>
      </c>
      <c r="Z101" s="61">
        <v>1.6330000000000001E-2</v>
      </c>
      <c r="AB101" s="61" t="s">
        <v>152</v>
      </c>
      <c r="AC101" s="61">
        <v>753</v>
      </c>
      <c r="AD101" s="61">
        <v>591</v>
      </c>
      <c r="AE101" s="61">
        <v>2.5687999999999999E-2</v>
      </c>
    </row>
    <row r="102" spans="1:31" x14ac:dyDescent="0.2">
      <c r="A102" s="46" t="s">
        <v>54</v>
      </c>
      <c r="B102" s="67" t="str">
        <f t="shared" si="90"/>
        <v>988 (3.3)</v>
      </c>
      <c r="C102" s="67" t="str">
        <f t="shared" si="90"/>
        <v>187351 (5.5)</v>
      </c>
      <c r="D102" s="68">
        <f>ABS(T82)</f>
        <v>0.11114</v>
      </c>
      <c r="F102" s="67" t="str">
        <f t="shared" si="91"/>
        <v>945 (3.5)</v>
      </c>
      <c r="G102" s="67" t="str">
        <f t="shared" si="91"/>
        <v>938 (3.4)</v>
      </c>
      <c r="H102" s="69">
        <f>ABS(Z82)</f>
        <v>1.407E-3</v>
      </c>
      <c r="J102" s="67" t="str">
        <f t="shared" si="92"/>
        <v>457 (3.2)</v>
      </c>
      <c r="K102" s="67" t="str">
        <f t="shared" si="92"/>
        <v>354 (2.9)</v>
      </c>
      <c r="L102" s="69">
        <f>ABS(AE82)</f>
        <v>2.2065999999999999E-2</v>
      </c>
      <c r="Q102" s="61" t="s">
        <v>333</v>
      </c>
      <c r="R102" s="61">
        <v>2048</v>
      </c>
      <c r="S102" s="61">
        <v>1478790</v>
      </c>
      <c r="T102" s="61">
        <v>-0.9153</v>
      </c>
      <c r="W102" s="61" t="s">
        <v>333</v>
      </c>
      <c r="X102" s="61">
        <v>2047</v>
      </c>
      <c r="Y102" s="61">
        <v>2233</v>
      </c>
      <c r="Z102" s="61">
        <v>-2.5388999999999998E-2</v>
      </c>
      <c r="AB102" s="61" t="s">
        <v>333</v>
      </c>
      <c r="AC102" s="61">
        <v>979</v>
      </c>
      <c r="AD102" s="61">
        <v>1022</v>
      </c>
      <c r="AE102" s="61">
        <v>-4.9700000000000001E-2</v>
      </c>
    </row>
    <row r="103" spans="1:31" x14ac:dyDescent="0.2">
      <c r="A103" s="73" t="s">
        <v>39</v>
      </c>
      <c r="D103" s="68"/>
      <c r="H103" s="69"/>
      <c r="L103" s="69"/>
      <c r="Q103" s="61" t="s">
        <v>334</v>
      </c>
      <c r="R103" s="61">
        <v>6593</v>
      </c>
      <c r="S103" s="61">
        <v>208018</v>
      </c>
      <c r="T103" s="61">
        <v>0.46997</v>
      </c>
      <c r="W103" s="61" t="s">
        <v>334</v>
      </c>
      <c r="X103" s="61">
        <v>6462</v>
      </c>
      <c r="Y103" s="61">
        <v>7622</v>
      </c>
      <c r="Z103" s="61">
        <v>-9.7360000000000002E-2</v>
      </c>
      <c r="AB103" s="61" t="s">
        <v>334</v>
      </c>
      <c r="AC103" s="61">
        <v>3614</v>
      </c>
      <c r="AD103" s="61">
        <v>3598</v>
      </c>
      <c r="AE103" s="61">
        <v>-7.7341999999999994E-2</v>
      </c>
    </row>
    <row r="104" spans="1:31" x14ac:dyDescent="0.2">
      <c r="A104" s="46" t="s">
        <v>264</v>
      </c>
      <c r="B104" s="67" t="str">
        <f t="shared" ref="B104:C107" si="93">(R83&amp;" ("&amp;TEXT((R83/B$4)*100,"0.0")&amp;")")</f>
        <v>9496 (31.3)</v>
      </c>
      <c r="C104" s="67" t="str">
        <f t="shared" si="93"/>
        <v>1130585 (33.3)</v>
      </c>
      <c r="D104" s="68">
        <f>ABS(T83)</f>
        <v>4.2160000000000003E-2</v>
      </c>
      <c r="F104" s="67" t="str">
        <f t="shared" ref="F104:G107" si="94">(TEXT(X83,"0")&amp;" ("&amp;TEXT((X83/F$4)*100,"0.0")&amp;")")</f>
        <v>8472 (31.1)</v>
      </c>
      <c r="G104" s="67" t="str">
        <f t="shared" si="94"/>
        <v>8398 (30.8)</v>
      </c>
      <c r="H104" s="69">
        <f>ABS(Z83)</f>
        <v>5.8770000000000003E-3</v>
      </c>
      <c r="J104" s="67" t="str">
        <f t="shared" ref="J104:K107" si="95">(TEXT(AC83,"0")&amp;" ("&amp;TEXT((AC83/J$4)*100,"0.0")&amp;")")</f>
        <v>4413 (31.2)</v>
      </c>
      <c r="K104" s="67" t="str">
        <f t="shared" si="95"/>
        <v>3847 (31.0)</v>
      </c>
      <c r="L104" s="69">
        <f>ABS(AE83)</f>
        <v>4.3670000000000002E-3</v>
      </c>
      <c r="Q104" s="61" t="s">
        <v>335</v>
      </c>
      <c r="R104" s="61">
        <v>17454</v>
      </c>
      <c r="S104" s="61">
        <v>83437</v>
      </c>
      <c r="T104" s="61">
        <v>1.4076200000000001</v>
      </c>
      <c r="W104" s="61" t="s">
        <v>335</v>
      </c>
      <c r="X104" s="61">
        <v>14577</v>
      </c>
      <c r="Y104" s="61">
        <v>13275</v>
      </c>
      <c r="Z104" s="61">
        <v>9.5687999999999995E-2</v>
      </c>
      <c r="AB104" s="61" t="s">
        <v>335</v>
      </c>
      <c r="AC104" s="61">
        <v>7491</v>
      </c>
      <c r="AD104" s="61">
        <v>6018</v>
      </c>
      <c r="AE104" s="61">
        <v>8.9536000000000004E-2</v>
      </c>
    </row>
    <row r="105" spans="1:31" x14ac:dyDescent="0.2">
      <c r="A105" s="46" t="s">
        <v>269</v>
      </c>
      <c r="B105" s="67" t="str">
        <f t="shared" si="93"/>
        <v>12006 (39.6)</v>
      </c>
      <c r="C105" s="67" t="str">
        <f t="shared" si="93"/>
        <v>1098716 (32.3)</v>
      </c>
      <c r="D105" s="68">
        <f>ABS(T84)</f>
        <v>0.15110999999999999</v>
      </c>
      <c r="F105" s="67" t="str">
        <f t="shared" si="94"/>
        <v>10728 (39.4)</v>
      </c>
      <c r="G105" s="67" t="str">
        <f t="shared" si="94"/>
        <v>10772 (39.6)</v>
      </c>
      <c r="H105" s="69">
        <f>ABS(Z84)</f>
        <v>3.3059999999999999E-3</v>
      </c>
      <c r="J105" s="67" t="str">
        <f t="shared" si="95"/>
        <v>5573 (39.4)</v>
      </c>
      <c r="K105" s="67" t="str">
        <f t="shared" si="95"/>
        <v>4961 (40.0)</v>
      </c>
      <c r="L105" s="69">
        <f>ABS(AE84)</f>
        <v>1.1722E-2</v>
      </c>
      <c r="Q105" s="61" t="s">
        <v>336</v>
      </c>
      <c r="R105" s="61">
        <v>4234</v>
      </c>
      <c r="S105" s="61">
        <v>1626847</v>
      </c>
      <c r="T105" s="61">
        <v>-0.76271999999999995</v>
      </c>
      <c r="W105" s="61" t="s">
        <v>336</v>
      </c>
      <c r="X105" s="61">
        <v>4145</v>
      </c>
      <c r="Y105" s="61">
        <v>4101</v>
      </c>
      <c r="Z105" s="61">
        <v>4.5079999999999999E-3</v>
      </c>
      <c r="AB105" s="61" t="s">
        <v>336</v>
      </c>
      <c r="AC105" s="61">
        <v>2046</v>
      </c>
      <c r="AD105" s="61">
        <v>1760</v>
      </c>
      <c r="AE105" s="61">
        <v>8.1040000000000001E-3</v>
      </c>
    </row>
    <row r="106" spans="1:31" x14ac:dyDescent="0.2">
      <c r="A106" s="46" t="s">
        <v>265</v>
      </c>
      <c r="B106" s="67" t="str">
        <f t="shared" si="93"/>
        <v>8411 (27.7)</v>
      </c>
      <c r="C106" s="67" t="str">
        <f t="shared" si="93"/>
        <v>657807 (19.4)</v>
      </c>
      <c r="D106" s="68">
        <f>ABS(T85)</f>
        <v>0.19794</v>
      </c>
      <c r="F106" s="67" t="str">
        <f t="shared" si="94"/>
        <v>7628 (28.0)</v>
      </c>
      <c r="G106" s="67" t="str">
        <f t="shared" si="94"/>
        <v>7773 (28.5)</v>
      </c>
      <c r="H106" s="69">
        <f>ABS(Z85)</f>
        <v>1.1823999999999999E-2</v>
      </c>
      <c r="J106" s="67" t="str">
        <f t="shared" si="95"/>
        <v>3993 (28.3)</v>
      </c>
      <c r="K106" s="67" t="str">
        <f t="shared" si="95"/>
        <v>3509 (28.3)</v>
      </c>
      <c r="L106" s="69">
        <f>ABS(AE85)</f>
        <v>9.7499999999999996E-4</v>
      </c>
      <c r="Q106" s="61" t="s">
        <v>13</v>
      </c>
      <c r="R106" s="61">
        <v>8896</v>
      </c>
      <c r="S106" s="61">
        <v>643324</v>
      </c>
      <c r="T106" s="61">
        <v>0.24418999999999999</v>
      </c>
      <c r="W106" s="61" t="s">
        <v>13</v>
      </c>
      <c r="X106" s="61">
        <v>8010</v>
      </c>
      <c r="Y106" s="61">
        <v>8289</v>
      </c>
      <c r="Z106" s="61">
        <v>-2.2374000000000002E-2</v>
      </c>
      <c r="AB106" s="61" t="s">
        <v>13</v>
      </c>
      <c r="AC106" s="61">
        <v>4312</v>
      </c>
      <c r="AD106" s="61">
        <v>3952</v>
      </c>
      <c r="AE106" s="61">
        <v>-2.9345E-2</v>
      </c>
    </row>
    <row r="107" spans="1:31" x14ac:dyDescent="0.2">
      <c r="A107" s="46" t="s">
        <v>54</v>
      </c>
      <c r="B107" s="67" t="str">
        <f t="shared" si="93"/>
        <v>416 (1.4)</v>
      </c>
      <c r="C107" s="67" t="str">
        <f t="shared" si="93"/>
        <v>509984 (15.0)</v>
      </c>
      <c r="D107" s="68">
        <f>ABS(T86)</f>
        <v>0.56096999999999997</v>
      </c>
      <c r="F107" s="67" t="str">
        <f t="shared" si="94"/>
        <v>403 (1.5)</v>
      </c>
      <c r="G107" s="67" t="str">
        <f t="shared" si="94"/>
        <v>288 (1.1)</v>
      </c>
      <c r="H107" s="69">
        <f>ABS(Z86)</f>
        <v>3.7864000000000002E-2</v>
      </c>
      <c r="J107" s="67" t="str">
        <f t="shared" si="95"/>
        <v>151 (1.1)</v>
      </c>
      <c r="K107" s="67" t="str">
        <f t="shared" si="95"/>
        <v>81 (0.7)</v>
      </c>
      <c r="L107" s="69">
        <f>ABS(AE86)</f>
        <v>4.5287000000000001E-2</v>
      </c>
      <c r="Q107" s="61" t="s">
        <v>14</v>
      </c>
      <c r="R107" s="61">
        <v>5695</v>
      </c>
      <c r="S107" s="61">
        <v>496410</v>
      </c>
      <c r="T107" s="61">
        <v>0.11187</v>
      </c>
      <c r="W107" s="61" t="s">
        <v>14</v>
      </c>
      <c r="X107" s="61">
        <v>5097</v>
      </c>
      <c r="Y107" s="61">
        <v>5195</v>
      </c>
      <c r="Z107" s="61">
        <v>-9.1929999999999998E-3</v>
      </c>
      <c r="AB107" s="61" t="s">
        <v>14</v>
      </c>
      <c r="AC107" s="61">
        <v>2673</v>
      </c>
      <c r="AD107" s="61">
        <v>2404</v>
      </c>
      <c r="AE107" s="61">
        <v>-1.2021E-2</v>
      </c>
    </row>
    <row r="108" spans="1:31" x14ac:dyDescent="0.2">
      <c r="A108" s="73" t="s">
        <v>260</v>
      </c>
      <c r="D108" s="68"/>
      <c r="H108" s="69"/>
      <c r="L108" s="69"/>
      <c r="Q108" s="61" t="s">
        <v>15</v>
      </c>
      <c r="R108" s="61">
        <v>13431</v>
      </c>
      <c r="S108" s="61">
        <v>1653052</v>
      </c>
      <c r="T108" s="61">
        <v>-8.7779999999999997E-2</v>
      </c>
      <c r="W108" s="61" t="s">
        <v>15</v>
      </c>
      <c r="X108" s="61">
        <v>12011</v>
      </c>
      <c r="Y108" s="61">
        <v>11725</v>
      </c>
      <c r="Z108" s="61">
        <v>2.1180999999999998E-2</v>
      </c>
      <c r="AB108" s="61" t="s">
        <v>15</v>
      </c>
      <c r="AC108" s="61">
        <v>6120</v>
      </c>
      <c r="AD108" s="61">
        <v>5233</v>
      </c>
      <c r="AE108" s="61">
        <v>2.2308999999999999E-2</v>
      </c>
    </row>
    <row r="109" spans="1:31" x14ac:dyDescent="0.2">
      <c r="A109" s="46" t="s">
        <v>267</v>
      </c>
      <c r="B109" s="67" t="str">
        <f t="shared" ref="B109:C111" si="96">(R87&amp;" ("&amp;TEXT((R87/B$4)*100,"0.0")&amp;")")</f>
        <v>22296 (73.5)</v>
      </c>
      <c r="C109" s="67" t="str">
        <f t="shared" si="96"/>
        <v>1999683 (58.9)</v>
      </c>
      <c r="D109" s="68">
        <f>ABS(T87)</f>
        <v>0.31136999999999998</v>
      </c>
      <c r="F109" s="67" t="str">
        <f t="shared" ref="F109:G111" si="97">(TEXT(X87,"0")&amp;" ("&amp;TEXT((X87/F$4)*100,"0.0")&amp;")")</f>
        <v>19924 (73.2)</v>
      </c>
      <c r="G109" s="67" t="str">
        <f t="shared" si="97"/>
        <v>19972 (73.3)</v>
      </c>
      <c r="H109" s="69">
        <f>ABS(Z87)</f>
        <v>3.9820000000000003E-3</v>
      </c>
      <c r="J109" s="67" t="str">
        <f t="shared" ref="J109:K111" si="98">(TEXT(AC87,"0")&amp;" ("&amp;TEXT((AC87/J$4)*100,"0.0")&amp;")")</f>
        <v>10577 (74.9)</v>
      </c>
      <c r="K109" s="67" t="str">
        <f t="shared" si="98"/>
        <v>9270 (74.8)</v>
      </c>
      <c r="L109" s="69">
        <f>ABS(AE87)</f>
        <v>1.9530000000000001E-3</v>
      </c>
      <c r="Q109" s="61" t="s">
        <v>153</v>
      </c>
      <c r="R109" s="61">
        <v>2307</v>
      </c>
      <c r="S109" s="61">
        <v>604306</v>
      </c>
      <c r="T109" s="61">
        <v>-0.31195000000000001</v>
      </c>
      <c r="W109" s="61" t="s">
        <v>153</v>
      </c>
      <c r="X109" s="61">
        <v>2113</v>
      </c>
      <c r="Y109" s="61">
        <v>2022</v>
      </c>
      <c r="Z109" s="61">
        <v>1.2617E-2</v>
      </c>
      <c r="AB109" s="61" t="s">
        <v>153</v>
      </c>
      <c r="AC109" s="61">
        <v>1025</v>
      </c>
      <c r="AD109" s="61">
        <v>809</v>
      </c>
      <c r="AE109" s="61">
        <v>2.8785000000000002E-2</v>
      </c>
    </row>
    <row r="110" spans="1:31" x14ac:dyDescent="0.2">
      <c r="A110" s="46" t="s">
        <v>266</v>
      </c>
      <c r="B110" s="67" t="str">
        <f t="shared" si="96"/>
        <v>7617 (25.1)</v>
      </c>
      <c r="C110" s="67" t="str">
        <f t="shared" si="96"/>
        <v>887425 (26.1)</v>
      </c>
      <c r="D110" s="68">
        <f>ABS(T88)</f>
        <v>2.3099999999999999E-2</v>
      </c>
      <c r="F110" s="67" t="str">
        <f t="shared" si="97"/>
        <v>6904 (25.4)</v>
      </c>
      <c r="G110" s="67" t="str">
        <f t="shared" si="97"/>
        <v>6971 (25.6)</v>
      </c>
      <c r="H110" s="69">
        <f>ABS(Z88)</f>
        <v>5.6470000000000001E-3</v>
      </c>
      <c r="J110" s="67" t="str">
        <f t="shared" si="98"/>
        <v>3402 (24.1)</v>
      </c>
      <c r="K110" s="67" t="str">
        <f t="shared" si="98"/>
        <v>3047 (24.6)</v>
      </c>
      <c r="L110" s="69">
        <f>ABS(AE88)</f>
        <v>1.1656E-2</v>
      </c>
      <c r="Q110" s="61" t="s">
        <v>154</v>
      </c>
      <c r="R110" s="61">
        <v>17664</v>
      </c>
      <c r="S110" s="61">
        <v>1358736</v>
      </c>
      <c r="T110" s="61">
        <v>0.36699999999999999</v>
      </c>
      <c r="W110" s="61" t="s">
        <v>154</v>
      </c>
      <c r="X110" s="61">
        <v>15646</v>
      </c>
      <c r="Y110" s="61">
        <v>15602</v>
      </c>
      <c r="Z110" s="61">
        <v>3.2669999999999999E-3</v>
      </c>
      <c r="AB110" s="61" t="s">
        <v>154</v>
      </c>
      <c r="AC110" s="61">
        <v>8121</v>
      </c>
      <c r="AD110" s="61">
        <v>7236</v>
      </c>
      <c r="AE110" s="61">
        <v>-1.8044000000000001E-2</v>
      </c>
    </row>
    <row r="111" spans="1:31" x14ac:dyDescent="0.2">
      <c r="A111" s="46" t="s">
        <v>54</v>
      </c>
      <c r="B111" s="67" t="str">
        <f t="shared" si="96"/>
        <v>416 (1.4)</v>
      </c>
      <c r="C111" s="67" t="str">
        <f t="shared" si="96"/>
        <v>509984 (15.0)</v>
      </c>
      <c r="D111" s="68">
        <f>ABS(T89)</f>
        <v>0.56096999999999997</v>
      </c>
      <c r="F111" s="67" t="str">
        <f t="shared" si="97"/>
        <v>403 (1.5)</v>
      </c>
      <c r="G111" s="67" t="str">
        <f t="shared" si="97"/>
        <v>288 (1.1)</v>
      </c>
      <c r="H111" s="69">
        <f>ABS(Z89)</f>
        <v>3.7864000000000002E-2</v>
      </c>
      <c r="J111" s="67" t="str">
        <f t="shared" si="98"/>
        <v>151 (1.1)</v>
      </c>
      <c r="K111" s="67" t="str">
        <f t="shared" si="98"/>
        <v>81 (0.7)</v>
      </c>
      <c r="L111" s="69">
        <f>ABS(AE89)</f>
        <v>4.5287000000000001E-2</v>
      </c>
      <c r="Q111" s="61" t="s">
        <v>155</v>
      </c>
      <c r="R111" s="61">
        <v>9673</v>
      </c>
      <c r="S111" s="61">
        <v>1290881</v>
      </c>
      <c r="T111" s="61">
        <v>-0.12817999999999999</v>
      </c>
      <c r="W111" s="61" t="s">
        <v>155</v>
      </c>
      <c r="X111" s="61">
        <v>8837</v>
      </c>
      <c r="Y111" s="61">
        <v>8958</v>
      </c>
      <c r="Z111" s="61">
        <v>-9.4739999999999998E-3</v>
      </c>
      <c r="AB111" s="61" t="s">
        <v>155</v>
      </c>
      <c r="AC111" s="61">
        <v>4647</v>
      </c>
      <c r="AD111" s="61">
        <v>4050</v>
      </c>
      <c r="AE111" s="61">
        <v>4.7060000000000001E-3</v>
      </c>
    </row>
    <row r="112" spans="1:31" x14ac:dyDescent="0.2">
      <c r="D112" s="68"/>
      <c r="H112" s="69"/>
      <c r="L112" s="69"/>
      <c r="Q112" s="61" t="s">
        <v>156</v>
      </c>
      <c r="R112" s="61">
        <v>2992</v>
      </c>
      <c r="S112" s="61">
        <v>747475</v>
      </c>
      <c r="T112" s="61">
        <v>-0.33750000000000002</v>
      </c>
      <c r="W112" s="61" t="s">
        <v>156</v>
      </c>
      <c r="X112" s="61">
        <v>2748</v>
      </c>
      <c r="Y112" s="61">
        <v>2671</v>
      </c>
      <c r="Z112" s="61">
        <v>9.4470000000000005E-3</v>
      </c>
      <c r="AB112" s="61" t="s">
        <v>156</v>
      </c>
      <c r="AC112" s="61">
        <v>1362</v>
      </c>
      <c r="AD112" s="61">
        <v>1112</v>
      </c>
      <c r="AE112" s="61">
        <v>2.3064000000000001E-2</v>
      </c>
    </row>
    <row r="113" spans="1:31" x14ac:dyDescent="0.2">
      <c r="A113" s="60" t="s">
        <v>73</v>
      </c>
      <c r="D113" s="68"/>
      <c r="H113" s="69"/>
      <c r="L113" s="69"/>
      <c r="Q113" s="61" t="s">
        <v>157</v>
      </c>
      <c r="R113" s="61">
        <v>7386</v>
      </c>
      <c r="S113" s="61">
        <v>1448094</v>
      </c>
      <c r="T113" s="61">
        <v>-0.39062000000000002</v>
      </c>
      <c r="W113" s="61" t="s">
        <v>157</v>
      </c>
      <c r="X113" s="61">
        <v>6889</v>
      </c>
      <c r="Y113" s="61">
        <v>7244</v>
      </c>
      <c r="Z113" s="61">
        <v>-2.9742000000000001E-2</v>
      </c>
      <c r="AB113" s="61" t="s">
        <v>157</v>
      </c>
      <c r="AC113" s="61">
        <v>3563</v>
      </c>
      <c r="AD113" s="61">
        <v>3358</v>
      </c>
      <c r="AE113" s="61">
        <v>-4.2540000000000001E-2</v>
      </c>
    </row>
    <row r="114" spans="1:31" x14ac:dyDescent="0.2">
      <c r="A114" s="11" t="s">
        <v>301</v>
      </c>
      <c r="D114" s="68"/>
      <c r="H114" s="69"/>
      <c r="L114" s="69"/>
      <c r="Q114" s="61" t="s">
        <v>158</v>
      </c>
      <c r="R114" s="61">
        <v>8445</v>
      </c>
      <c r="S114" s="61">
        <v>724795</v>
      </c>
      <c r="T114" s="61">
        <v>0.15145</v>
      </c>
      <c r="W114" s="61" t="s">
        <v>158</v>
      </c>
      <c r="X114" s="61">
        <v>7621</v>
      </c>
      <c r="Y114" s="61">
        <v>7743</v>
      </c>
      <c r="Z114" s="61">
        <v>-9.9559999999999996E-3</v>
      </c>
      <c r="AB114" s="61" t="s">
        <v>158</v>
      </c>
      <c r="AC114" s="61">
        <v>3992</v>
      </c>
      <c r="AD114" s="61">
        <v>3531</v>
      </c>
      <c r="AE114" s="61">
        <v>-5.0679999999999996E-3</v>
      </c>
    </row>
    <row r="115" spans="1:31" x14ac:dyDescent="0.2">
      <c r="A115" s="10" t="s">
        <v>270</v>
      </c>
      <c r="B115" s="67" t="str">
        <f t="shared" ref="B115:C118" si="99">(R90&amp;" ("&amp;TEXT((R90/B$4)*100,"0.0")&amp;")")</f>
        <v>14223 (46.9)</v>
      </c>
      <c r="C115" s="67" t="str">
        <f t="shared" si="99"/>
        <v>1043584 (30.7)</v>
      </c>
      <c r="D115" s="68">
        <f>ABS(T90)</f>
        <v>0.33373000000000003</v>
      </c>
      <c r="F115" s="67" t="str">
        <f t="shared" ref="F115:G118" si="100">(TEXT(X90,"0")&amp;" ("&amp;TEXT((X90/F$4)*100,"0.0")&amp;")")</f>
        <v>12677 (46.6)</v>
      </c>
      <c r="G115" s="67" t="str">
        <f t="shared" si="100"/>
        <v>12701 (46.6)</v>
      </c>
      <c r="H115" s="69">
        <f>ABS(Z90)</f>
        <v>1.7669999999999999E-3</v>
      </c>
      <c r="J115" s="67" t="str">
        <f t="shared" ref="J115:K118" si="101">(TEXT(AC90,"0")&amp;" ("&amp;TEXT((AC90/J$4)*100,"0.0")&amp;")")</f>
        <v>6644 (47.0)</v>
      </c>
      <c r="K115" s="67" t="str">
        <f t="shared" si="101"/>
        <v>5985 (48.3)</v>
      </c>
      <c r="L115" s="69">
        <f>ABS(AE90)</f>
        <v>2.5096E-2</v>
      </c>
      <c r="Q115" s="61" t="s">
        <v>159</v>
      </c>
      <c r="R115" s="61">
        <v>12713</v>
      </c>
      <c r="S115" s="61">
        <v>561442</v>
      </c>
      <c r="T115" s="61">
        <v>0.57110000000000005</v>
      </c>
      <c r="W115" s="61" t="s">
        <v>159</v>
      </c>
      <c r="X115" s="61">
        <v>11053</v>
      </c>
      <c r="Y115" s="61">
        <v>10685</v>
      </c>
      <c r="Z115" s="61">
        <v>2.7595999999999999E-2</v>
      </c>
      <c r="AB115" s="61" t="s">
        <v>159</v>
      </c>
      <c r="AC115" s="61">
        <v>5780</v>
      </c>
      <c r="AD115" s="61">
        <v>4888</v>
      </c>
      <c r="AE115" s="61">
        <v>3.0193999999999999E-2</v>
      </c>
    </row>
    <row r="116" spans="1:31" x14ac:dyDescent="0.2">
      <c r="A116" s="10" t="s">
        <v>271</v>
      </c>
      <c r="B116" s="67" t="str">
        <f t="shared" si="99"/>
        <v>9348 (30.8)</v>
      </c>
      <c r="C116" s="67" t="str">
        <f t="shared" si="99"/>
        <v>1002544 (29.5)</v>
      </c>
      <c r="D116" s="68">
        <f>ABS(T91)</f>
        <v>2.8549999999999999E-2</v>
      </c>
      <c r="F116" s="67" t="str">
        <f t="shared" si="100"/>
        <v>8362 (30.7)</v>
      </c>
      <c r="G116" s="67" t="str">
        <f t="shared" si="100"/>
        <v>8403 (30.9)</v>
      </c>
      <c r="H116" s="69">
        <f>ABS(Z91)</f>
        <v>3.2620000000000001E-3</v>
      </c>
      <c r="J116" s="67" t="str">
        <f t="shared" si="101"/>
        <v>4329 (30.6)</v>
      </c>
      <c r="K116" s="67" t="str">
        <f t="shared" si="101"/>
        <v>3807 (30.7)</v>
      </c>
      <c r="L116" s="69">
        <f>ABS(AE91)</f>
        <v>1.5100000000000001E-3</v>
      </c>
      <c r="Q116" s="61" t="s">
        <v>160</v>
      </c>
      <c r="R116" s="61">
        <v>1785</v>
      </c>
      <c r="S116" s="61">
        <v>662761</v>
      </c>
      <c r="T116" s="61">
        <v>-0.42488999999999999</v>
      </c>
      <c r="W116" s="61" t="s">
        <v>160</v>
      </c>
      <c r="X116" s="61">
        <v>1668</v>
      </c>
      <c r="Y116" s="61">
        <v>1559</v>
      </c>
      <c r="Z116" s="61">
        <v>1.6955999999999999E-2</v>
      </c>
      <c r="AB116" s="61" t="s">
        <v>160</v>
      </c>
      <c r="AC116" s="61">
        <v>795</v>
      </c>
      <c r="AD116" s="61">
        <v>621</v>
      </c>
      <c r="AE116" s="61">
        <v>2.7529000000000001E-2</v>
      </c>
    </row>
    <row r="117" spans="1:31" x14ac:dyDescent="0.2">
      <c r="A117" s="10" t="s">
        <v>272</v>
      </c>
      <c r="B117" s="67" t="str">
        <f t="shared" si="99"/>
        <v>3592 (11.8)</v>
      </c>
      <c r="C117" s="67" t="str">
        <f t="shared" si="99"/>
        <v>549060 (16.2)</v>
      </c>
      <c r="D117" s="68">
        <f>ABS(T92)</f>
        <v>0.12481</v>
      </c>
      <c r="F117" s="67" t="str">
        <f t="shared" si="100"/>
        <v>3260 (12.0)</v>
      </c>
      <c r="G117" s="67" t="str">
        <f t="shared" si="100"/>
        <v>3296 (12.1)</v>
      </c>
      <c r="H117" s="69">
        <f>ABS(Z92)</f>
        <v>4.0629999999999998E-3</v>
      </c>
      <c r="J117" s="67" t="str">
        <f t="shared" si="101"/>
        <v>1699 (12.0)</v>
      </c>
      <c r="K117" s="67" t="str">
        <f t="shared" si="101"/>
        <v>1424 (11.5)</v>
      </c>
      <c r="L117" s="69">
        <f>ABS(AE92)</f>
        <v>1.6716000000000002E-2</v>
      </c>
      <c r="Q117" s="61" t="s">
        <v>16</v>
      </c>
      <c r="R117" s="61">
        <v>4811</v>
      </c>
      <c r="S117" s="61">
        <v>832569</v>
      </c>
      <c r="T117" s="61">
        <v>-0.21651999999999999</v>
      </c>
      <c r="W117" s="61" t="s">
        <v>16</v>
      </c>
      <c r="X117" s="61">
        <v>4420</v>
      </c>
      <c r="Y117" s="61">
        <v>4524</v>
      </c>
      <c r="Z117" s="61">
        <v>-1.0309E-2</v>
      </c>
      <c r="AB117" s="61" t="s">
        <v>16</v>
      </c>
      <c r="AC117" s="61">
        <v>2267</v>
      </c>
      <c r="AD117" s="61">
        <v>2110</v>
      </c>
      <c r="AE117" s="61">
        <v>-2.6249999999999999E-2</v>
      </c>
    </row>
    <row r="118" spans="1:31" x14ac:dyDescent="0.2">
      <c r="A118" s="10" t="s">
        <v>54</v>
      </c>
      <c r="B118" s="67" t="str">
        <f t="shared" si="99"/>
        <v>3166 (10.4)</v>
      </c>
      <c r="C118" s="67" t="str">
        <f t="shared" si="99"/>
        <v>801904 (23.6)</v>
      </c>
      <c r="D118" s="68">
        <f>ABS(T93)</f>
        <v>0.35669000000000001</v>
      </c>
      <c r="F118" s="67" t="str">
        <f t="shared" si="100"/>
        <v>2932 (10.8)</v>
      </c>
      <c r="G118" s="67" t="str">
        <f t="shared" si="100"/>
        <v>2831 (10.4)</v>
      </c>
      <c r="H118" s="69">
        <f>ABS(Z93)</f>
        <v>1.2057999999999999E-2</v>
      </c>
      <c r="J118" s="67" t="str">
        <f t="shared" si="101"/>
        <v>1458 (10.3)</v>
      </c>
      <c r="K118" s="67" t="str">
        <f t="shared" si="101"/>
        <v>1182 (9.5)</v>
      </c>
      <c r="L118" s="69">
        <f>ABS(AE93)</f>
        <v>2.6246999999999999E-2</v>
      </c>
      <c r="Q118" s="61" t="s">
        <v>17</v>
      </c>
      <c r="R118" s="61">
        <v>8300</v>
      </c>
      <c r="S118" s="61">
        <v>887653</v>
      </c>
      <c r="T118" s="61">
        <v>2.794E-2</v>
      </c>
      <c r="W118" s="61" t="s">
        <v>17</v>
      </c>
      <c r="X118" s="61">
        <v>7446</v>
      </c>
      <c r="Y118" s="61">
        <v>7512</v>
      </c>
      <c r="Z118" s="61">
        <v>-5.4299999999999999E-3</v>
      </c>
      <c r="AB118" s="61" t="s">
        <v>17</v>
      </c>
      <c r="AC118" s="61">
        <v>3900</v>
      </c>
      <c r="AD118" s="61">
        <v>3471</v>
      </c>
      <c r="AE118" s="61">
        <v>-8.8299999999999993E-3</v>
      </c>
    </row>
    <row r="119" spans="1:31" x14ac:dyDescent="0.2">
      <c r="A119" s="10" t="s">
        <v>43</v>
      </c>
      <c r="D119" s="68"/>
      <c r="H119" s="69"/>
      <c r="L119" s="69"/>
      <c r="Q119" s="61" t="s">
        <v>18</v>
      </c>
      <c r="R119" s="61">
        <v>14873</v>
      </c>
      <c r="S119" s="61">
        <v>1069377</v>
      </c>
      <c r="T119" s="61">
        <v>0.36022999999999999</v>
      </c>
      <c r="W119" s="61" t="s">
        <v>18</v>
      </c>
      <c r="X119" s="61">
        <v>13215</v>
      </c>
      <c r="Y119" s="61">
        <v>13139</v>
      </c>
      <c r="Z119" s="61">
        <v>5.5849999999999997E-3</v>
      </c>
      <c r="AB119" s="61" t="s">
        <v>18</v>
      </c>
      <c r="AC119" s="61">
        <v>6923</v>
      </c>
      <c r="AD119" s="61">
        <v>5992</v>
      </c>
      <c r="AE119" s="61">
        <v>1.3298000000000001E-2</v>
      </c>
    </row>
    <row r="120" spans="1:31" x14ac:dyDescent="0.2">
      <c r="A120" s="10" t="s">
        <v>273</v>
      </c>
      <c r="B120" s="67" t="str">
        <f t="shared" ref="B120:C123" si="102">(R94&amp;" ("&amp;TEXT((R94/B$4)*100,"0.0")&amp;")")</f>
        <v>10059 (33.2)</v>
      </c>
      <c r="C120" s="67" t="str">
        <f t="shared" si="102"/>
        <v>398730 (11.7)</v>
      </c>
      <c r="D120" s="68">
        <f>ABS(T94)</f>
        <v>0.52805000000000002</v>
      </c>
      <c r="F120" s="67" t="str">
        <f t="shared" ref="F120:G123" si="103">(TEXT(X94,"0")&amp;" ("&amp;TEXT((X94/F$4)*100,"0.0")&amp;")")</f>
        <v>8881 (32.6)</v>
      </c>
      <c r="G120" s="67" t="str">
        <f t="shared" si="103"/>
        <v>9044 (33.2)</v>
      </c>
      <c r="H120" s="69">
        <f>ABS(Z94)</f>
        <v>1.2739E-2</v>
      </c>
      <c r="J120" s="67" t="str">
        <f t="shared" ref="J120:K123" si="104">(TEXT(AC94,"0")&amp;" ("&amp;TEXT((AC94/J$4)*100,"0.0")&amp;")")</f>
        <v>4872 (34.5)</v>
      </c>
      <c r="K120" s="67" t="str">
        <f t="shared" si="104"/>
        <v>4276 (34.5)</v>
      </c>
      <c r="L120" s="69">
        <f>ABS(AE94)</f>
        <v>2.02E-4</v>
      </c>
      <c r="Q120" s="61" t="s">
        <v>161</v>
      </c>
      <c r="R120" s="61">
        <v>2345</v>
      </c>
      <c r="S120" s="61">
        <v>607493</v>
      </c>
      <c r="T120" s="61">
        <v>-0.30969000000000002</v>
      </c>
      <c r="W120" s="61" t="s">
        <v>161</v>
      </c>
      <c r="X120" s="61">
        <v>2150</v>
      </c>
      <c r="Y120" s="61">
        <v>2056</v>
      </c>
      <c r="Z120" s="61">
        <v>1.2932000000000001E-2</v>
      </c>
      <c r="AB120" s="61" t="s">
        <v>161</v>
      </c>
      <c r="AC120" s="61">
        <v>1040</v>
      </c>
      <c r="AD120" s="61">
        <v>825</v>
      </c>
      <c r="AE120" s="61">
        <v>2.7663E-2</v>
      </c>
    </row>
    <row r="121" spans="1:31" x14ac:dyDescent="0.2">
      <c r="A121" s="10" t="s">
        <v>274</v>
      </c>
      <c r="B121" s="67" t="str">
        <f t="shared" si="102"/>
        <v>16132 (53.2)</v>
      </c>
      <c r="C121" s="67" t="str">
        <f t="shared" si="102"/>
        <v>1940768 (57.1)</v>
      </c>
      <c r="D121" s="68">
        <f>ABS(T95)</f>
        <v>7.9250000000000001E-2</v>
      </c>
      <c r="F121" s="67" t="str">
        <f t="shared" si="103"/>
        <v>14532 (53.4)</v>
      </c>
      <c r="G121" s="67" t="str">
        <f t="shared" si="103"/>
        <v>14425 (53.0)</v>
      </c>
      <c r="H121" s="69">
        <f>ABS(Z95)</f>
        <v>7.8750000000000001E-3</v>
      </c>
      <c r="J121" s="67" t="str">
        <f t="shared" si="104"/>
        <v>7496 (53.1)</v>
      </c>
      <c r="K121" s="67" t="str">
        <f t="shared" si="104"/>
        <v>6583 (53.1)</v>
      </c>
      <c r="L121" s="69">
        <f>ABS(AE95)</f>
        <v>9.4200000000000002E-4</v>
      </c>
      <c r="Q121" s="61" t="s">
        <v>162</v>
      </c>
      <c r="R121" s="61">
        <v>17008</v>
      </c>
      <c r="S121" s="61">
        <v>1529478</v>
      </c>
      <c r="T121" s="61">
        <v>0.22156999999999999</v>
      </c>
      <c r="W121" s="61" t="s">
        <v>162</v>
      </c>
      <c r="X121" s="61">
        <v>15063</v>
      </c>
      <c r="Y121" s="61">
        <v>14973</v>
      </c>
      <c r="Z121" s="61">
        <v>6.6449999999999999E-3</v>
      </c>
      <c r="AB121" s="61" t="s">
        <v>162</v>
      </c>
      <c r="AC121" s="61">
        <v>7697</v>
      </c>
      <c r="AD121" s="61">
        <v>6860</v>
      </c>
      <c r="AE121" s="61">
        <v>-1.7257999999999999E-2</v>
      </c>
    </row>
    <row r="122" spans="1:31" x14ac:dyDescent="0.2">
      <c r="A122" s="10" t="s">
        <v>275</v>
      </c>
      <c r="B122" s="67" t="str">
        <f t="shared" si="102"/>
        <v>2454 (8.1)</v>
      </c>
      <c r="C122" s="67" t="str">
        <f t="shared" si="102"/>
        <v>422070 (12.4)</v>
      </c>
      <c r="D122" s="68">
        <f>ABS(T96)</f>
        <v>0.14358000000000001</v>
      </c>
      <c r="F122" s="67" t="str">
        <f t="shared" si="103"/>
        <v>2246 (8.2)</v>
      </c>
      <c r="G122" s="67" t="str">
        <f t="shared" si="103"/>
        <v>2303 (8.5)</v>
      </c>
      <c r="H122" s="69">
        <f>ABS(Z96)</f>
        <v>7.5659999999999998E-3</v>
      </c>
      <c r="J122" s="67" t="str">
        <f t="shared" si="104"/>
        <v>1024 (7.2)</v>
      </c>
      <c r="K122" s="67" t="str">
        <f t="shared" si="104"/>
        <v>969 (7.8)</v>
      </c>
      <c r="L122" s="69">
        <f>ABS(AE96)</f>
        <v>2.1557E-2</v>
      </c>
      <c r="Q122" s="61" t="s">
        <v>163</v>
      </c>
      <c r="R122" s="61">
        <v>8080</v>
      </c>
      <c r="S122" s="61">
        <v>852004</v>
      </c>
      <c r="T122" s="61">
        <v>3.5650000000000001E-2</v>
      </c>
      <c r="W122" s="61" t="s">
        <v>163</v>
      </c>
      <c r="X122" s="61">
        <v>7375</v>
      </c>
      <c r="Y122" s="61">
        <v>7545</v>
      </c>
      <c r="Z122" s="61">
        <v>-1.3998E-2</v>
      </c>
      <c r="AB122" s="61" t="s">
        <v>163</v>
      </c>
      <c r="AC122" s="61">
        <v>3980</v>
      </c>
      <c r="AD122" s="61">
        <v>3515</v>
      </c>
      <c r="AE122" s="61">
        <v>-4.0940000000000004E-3</v>
      </c>
    </row>
    <row r="123" spans="1:31" x14ac:dyDescent="0.2">
      <c r="A123" s="10" t="s">
        <v>54</v>
      </c>
      <c r="B123" s="67" t="str">
        <f t="shared" si="102"/>
        <v>1684 (5.6)</v>
      </c>
      <c r="C123" s="67" t="str">
        <f t="shared" si="102"/>
        <v>635524 (18.7)</v>
      </c>
      <c r="D123" s="68">
        <f>ABS(T97)</f>
        <v>0.41883999999999999</v>
      </c>
      <c r="F123" s="67" t="str">
        <f t="shared" si="103"/>
        <v>1572 (5.8)</v>
      </c>
      <c r="G123" s="67" t="str">
        <f t="shared" si="103"/>
        <v>1459 (5.4)</v>
      </c>
      <c r="H123" s="69">
        <f>ABS(Z97)</f>
        <v>1.8103999999999999E-2</v>
      </c>
      <c r="J123" s="67" t="str">
        <f t="shared" si="104"/>
        <v>738 (5.2)</v>
      </c>
      <c r="K123" s="67" t="str">
        <f t="shared" si="104"/>
        <v>570 (4.6)</v>
      </c>
      <c r="L123" s="69">
        <f>ABS(AE97)</f>
        <v>2.8958000000000001E-2</v>
      </c>
      <c r="Q123" s="61" t="s">
        <v>164</v>
      </c>
      <c r="R123" s="61">
        <v>676</v>
      </c>
      <c r="S123" s="61">
        <v>129749</v>
      </c>
      <c r="T123" s="61">
        <v>-9.3689999999999996E-2</v>
      </c>
      <c r="W123" s="61" t="s">
        <v>164</v>
      </c>
      <c r="X123" s="61">
        <v>636</v>
      </c>
      <c r="Y123" s="61">
        <v>662</v>
      </c>
      <c r="Z123" s="61">
        <v>-6.2599999999999999E-3</v>
      </c>
      <c r="AB123" s="61" t="s">
        <v>164</v>
      </c>
      <c r="AC123" s="61">
        <v>364</v>
      </c>
      <c r="AD123" s="61">
        <v>328</v>
      </c>
      <c r="AE123" s="61">
        <v>-4.359E-3</v>
      </c>
    </row>
    <row r="124" spans="1:31" x14ac:dyDescent="0.2">
      <c r="A124" s="10" t="s">
        <v>44</v>
      </c>
      <c r="D124" s="68"/>
      <c r="H124" s="69"/>
      <c r="L124" s="69"/>
      <c r="Q124" s="61" t="s">
        <v>165</v>
      </c>
      <c r="R124" s="61">
        <v>4565</v>
      </c>
      <c r="S124" s="61">
        <v>885861</v>
      </c>
      <c r="T124" s="61">
        <v>-0.27505000000000002</v>
      </c>
      <c r="W124" s="61" t="s">
        <v>165</v>
      </c>
      <c r="X124" s="61">
        <v>4157</v>
      </c>
      <c r="Y124" s="61">
        <v>4051</v>
      </c>
      <c r="Z124" s="61">
        <v>1.0881E-2</v>
      </c>
      <c r="AB124" s="61" t="s">
        <v>165</v>
      </c>
      <c r="AC124" s="61">
        <v>2089</v>
      </c>
      <c r="AD124" s="61">
        <v>1695</v>
      </c>
      <c r="AE124" s="61">
        <v>3.1854E-2</v>
      </c>
    </row>
    <row r="125" spans="1:31" x14ac:dyDescent="0.2">
      <c r="A125" s="10" t="s">
        <v>276</v>
      </c>
      <c r="B125" s="67" t="str">
        <f t="shared" ref="B125:C128" si="105">(R98&amp;" ("&amp;TEXT((R98/B$4)*100,"0.0")&amp;")")</f>
        <v>11190 (36.9)</v>
      </c>
      <c r="C125" s="67" t="str">
        <f t="shared" si="105"/>
        <v>476928 (14.0)</v>
      </c>
      <c r="D125" s="68">
        <f>ABS(T98)</f>
        <v>0.53747999999999996</v>
      </c>
      <c r="F125" s="67" t="str">
        <f t="shared" ref="F125:G128" si="106">(TEXT(X98,"0")&amp;" ("&amp;TEXT((X98/F$4)*100,"0.0")&amp;")")</f>
        <v>9786 (35.9)</v>
      </c>
      <c r="G125" s="67" t="str">
        <f t="shared" si="106"/>
        <v>9616 (35.3)</v>
      </c>
      <c r="H125" s="69">
        <f>ABS(Z98)</f>
        <v>1.3036000000000001E-2</v>
      </c>
      <c r="J125" s="67" t="str">
        <f t="shared" ref="J125:K128" si="107">(TEXT(AC98,"0")&amp;" ("&amp;TEXT((AC98/J$4)*100,"0.0")&amp;")")</f>
        <v>5172 (36.6)</v>
      </c>
      <c r="K125" s="67" t="str">
        <f t="shared" si="107"/>
        <v>4437 (35.8)</v>
      </c>
      <c r="L125" s="69">
        <f>ABS(AE98)</f>
        <v>1.6958000000000001E-2</v>
      </c>
      <c r="Q125" s="61" t="s">
        <v>166</v>
      </c>
      <c r="R125" s="61">
        <v>20228</v>
      </c>
      <c r="S125" s="61">
        <v>2444298</v>
      </c>
      <c r="T125" s="61">
        <v>-0.11409999999999999</v>
      </c>
      <c r="W125" s="61" t="s">
        <v>166</v>
      </c>
      <c r="X125" s="61">
        <v>18358</v>
      </c>
      <c r="Y125" s="61">
        <v>18509</v>
      </c>
      <c r="Z125" s="61">
        <v>-1.1858E-2</v>
      </c>
      <c r="AB125" s="61" t="s">
        <v>166</v>
      </c>
      <c r="AC125" s="61">
        <v>9411</v>
      </c>
      <c r="AD125" s="61">
        <v>8367</v>
      </c>
      <c r="AE125" s="61">
        <v>-1.8800999999999998E-2</v>
      </c>
    </row>
    <row r="126" spans="1:31" x14ac:dyDescent="0.2">
      <c r="A126" s="10" t="s">
        <v>277</v>
      </c>
      <c r="B126" s="67" t="str">
        <f t="shared" si="105"/>
        <v>10763 (35.5)</v>
      </c>
      <c r="C126" s="67" t="str">
        <f t="shared" si="105"/>
        <v>860018 (25.3)</v>
      </c>
      <c r="D126" s="68">
        <f>ABS(T99)</f>
        <v>0.22181999999999999</v>
      </c>
      <c r="F126" s="67" t="str">
        <f t="shared" si="106"/>
        <v>9656 (35.5)</v>
      </c>
      <c r="G126" s="67" t="str">
        <f t="shared" si="106"/>
        <v>9686 (35.6)</v>
      </c>
      <c r="H126" s="69">
        <f>ABS(Z99)</f>
        <v>2.3019999999999998E-3</v>
      </c>
      <c r="J126" s="67" t="str">
        <f t="shared" si="107"/>
        <v>5071 (35.9)</v>
      </c>
      <c r="K126" s="67" t="str">
        <f t="shared" si="107"/>
        <v>4452 (35.9)</v>
      </c>
      <c r="L126" s="69">
        <f>ABS(AE99)</f>
        <v>4.3399999999999998E-4</v>
      </c>
      <c r="Q126" s="61" t="s">
        <v>167</v>
      </c>
      <c r="R126" s="61">
        <v>6867</v>
      </c>
      <c r="S126" s="61">
        <v>346251</v>
      </c>
      <c r="T126" s="61">
        <v>0.34193000000000001</v>
      </c>
      <c r="W126" s="61" t="s">
        <v>167</v>
      </c>
      <c r="X126" s="61">
        <v>6032</v>
      </c>
      <c r="Y126" s="61">
        <v>6092</v>
      </c>
      <c r="Z126" s="61">
        <v>-5.2969999999999996E-3</v>
      </c>
      <c r="AB126" s="61" t="s">
        <v>167</v>
      </c>
      <c r="AC126" s="61">
        <v>3295</v>
      </c>
      <c r="AD126" s="61">
        <v>2893</v>
      </c>
      <c r="AE126" s="61">
        <v>-3.6000000000000002E-4</v>
      </c>
    </row>
    <row r="127" spans="1:31" x14ac:dyDescent="0.2">
      <c r="A127" s="10" t="s">
        <v>278</v>
      </c>
      <c r="B127" s="67" t="str">
        <f t="shared" si="105"/>
        <v>6661 (22.0)</v>
      </c>
      <c r="C127" s="67" t="str">
        <f t="shared" si="105"/>
        <v>1416071 (41.7)</v>
      </c>
      <c r="D127" s="68">
        <f>ABS(T100)</f>
        <v>0.42820999999999998</v>
      </c>
      <c r="F127" s="67" t="str">
        <f t="shared" si="106"/>
        <v>6188 (22.7)</v>
      </c>
      <c r="G127" s="67" t="str">
        <f t="shared" si="106"/>
        <v>6431 (23.6)</v>
      </c>
      <c r="H127" s="69">
        <f>ABS(Z100)</f>
        <v>2.1151E-2</v>
      </c>
      <c r="J127" s="67" t="str">
        <f t="shared" si="107"/>
        <v>3134 (22.2)</v>
      </c>
      <c r="K127" s="67" t="str">
        <f t="shared" si="107"/>
        <v>2918 (23.5)</v>
      </c>
      <c r="L127" s="69">
        <f>ABS(AE100)</f>
        <v>3.2301999999999997E-2</v>
      </c>
      <c r="Q127" s="61" t="s">
        <v>168</v>
      </c>
      <c r="R127" s="61">
        <v>685</v>
      </c>
      <c r="S127" s="61">
        <v>34188</v>
      </c>
      <c r="T127" s="61">
        <v>0.10074</v>
      </c>
      <c r="W127" s="61" t="s">
        <v>168</v>
      </c>
      <c r="X127" s="61">
        <v>628</v>
      </c>
      <c r="Y127" s="61">
        <v>692</v>
      </c>
      <c r="Z127" s="61">
        <v>-1.5287E-2</v>
      </c>
      <c r="AB127" s="61" t="s">
        <v>168</v>
      </c>
      <c r="AC127" s="61">
        <v>351</v>
      </c>
      <c r="AD127" s="61">
        <v>349</v>
      </c>
      <c r="AE127" s="61">
        <v>-2.0612999999999999E-2</v>
      </c>
    </row>
    <row r="128" spans="1:31" x14ac:dyDescent="0.2">
      <c r="A128" s="10" t="s">
        <v>54</v>
      </c>
      <c r="B128" s="67" t="str">
        <f t="shared" si="105"/>
        <v>1715 (5.7)</v>
      </c>
      <c r="C128" s="67" t="str">
        <f t="shared" si="105"/>
        <v>644075 (19.0)</v>
      </c>
      <c r="D128" s="68">
        <f>ABS(T101)</f>
        <v>0.42082999999999998</v>
      </c>
      <c r="F128" s="67" t="str">
        <f t="shared" si="106"/>
        <v>1601 (5.9)</v>
      </c>
      <c r="G128" s="67" t="str">
        <f t="shared" si="106"/>
        <v>1498 (5.5)</v>
      </c>
      <c r="H128" s="69">
        <f>ABS(Z101)</f>
        <v>1.6330000000000001E-2</v>
      </c>
      <c r="J128" s="67" t="str">
        <f t="shared" si="107"/>
        <v>753 (5.3)</v>
      </c>
      <c r="K128" s="67" t="str">
        <f t="shared" si="107"/>
        <v>591 (4.8)</v>
      </c>
      <c r="L128" s="69">
        <f>ABS(AE101)</f>
        <v>2.5687999999999999E-2</v>
      </c>
      <c r="Q128" s="61" t="s">
        <v>169</v>
      </c>
      <c r="R128" s="61">
        <v>2549</v>
      </c>
      <c r="S128" s="61">
        <v>572355</v>
      </c>
      <c r="T128" s="61">
        <v>-0.25768000000000002</v>
      </c>
      <c r="W128" s="61" t="s">
        <v>169</v>
      </c>
      <c r="X128" s="61">
        <v>2213</v>
      </c>
      <c r="Y128" s="61">
        <v>1938</v>
      </c>
      <c r="Z128" s="61">
        <v>3.8079000000000002E-2</v>
      </c>
      <c r="AB128" s="61" t="s">
        <v>169</v>
      </c>
      <c r="AC128" s="61">
        <v>1073</v>
      </c>
      <c r="AD128" s="61">
        <v>789</v>
      </c>
      <c r="AE128" s="61">
        <v>4.8314000000000003E-2</v>
      </c>
    </row>
    <row r="129" spans="1:31" x14ac:dyDescent="0.2">
      <c r="A129" s="11" t="s">
        <v>328</v>
      </c>
      <c r="Q129" s="61" t="s">
        <v>243</v>
      </c>
      <c r="R129" s="61">
        <v>22374</v>
      </c>
      <c r="S129" s="61">
        <v>3247031</v>
      </c>
      <c r="T129" s="61">
        <v>-0.65185000000000004</v>
      </c>
      <c r="W129" s="61" t="s">
        <v>243</v>
      </c>
      <c r="X129" s="61">
        <v>20809</v>
      </c>
      <c r="Y129" s="61">
        <v>21138</v>
      </c>
      <c r="Z129" s="61">
        <v>-2.8721E-2</v>
      </c>
      <c r="AB129" s="61" t="s">
        <v>243</v>
      </c>
      <c r="AC129" s="61">
        <v>10841</v>
      </c>
      <c r="AD129" s="61">
        <v>9235</v>
      </c>
      <c r="AE129" s="61">
        <v>5.2065E-2</v>
      </c>
    </row>
    <row r="130" spans="1:31" x14ac:dyDescent="0.2">
      <c r="A130" s="10" t="s">
        <v>329</v>
      </c>
      <c r="B130" s="67" t="str">
        <f t="shared" ref="B130:C133" si="108">(R102&amp;" ("&amp;TEXT((R102/B$4)*100,"0.0")&amp;")")</f>
        <v>2048 (6.8)</v>
      </c>
      <c r="C130" s="67" t="str">
        <f t="shared" si="108"/>
        <v>1478790 (43.5)</v>
      </c>
      <c r="D130" s="68">
        <f>ABS(T102)</f>
        <v>0.9153</v>
      </c>
      <c r="F130" s="67" t="str">
        <f t="shared" ref="F130:G133" si="109">(TEXT(X102,"0")&amp;" ("&amp;TEXT((X102/F$4)*100,"0.0")&amp;")")</f>
        <v>2047 (7.5)</v>
      </c>
      <c r="G130" s="67" t="str">
        <f t="shared" si="109"/>
        <v>2233 (8.2)</v>
      </c>
      <c r="H130" s="69">
        <f>ABS(Z102)</f>
        <v>2.5388999999999998E-2</v>
      </c>
      <c r="J130" s="67" t="str">
        <f t="shared" ref="J130:K133" si="110">(TEXT(AC102,"0")&amp;" ("&amp;TEXT((AC102/J$4)*100,"0.0")&amp;")")</f>
        <v>979 (6.9)</v>
      </c>
      <c r="K130" s="67" t="str">
        <f t="shared" si="110"/>
        <v>1022 (8.2)</v>
      </c>
      <c r="L130" s="69">
        <f>ABS(AE102)</f>
        <v>4.9700000000000001E-2</v>
      </c>
      <c r="Q130" s="61" t="s">
        <v>176</v>
      </c>
      <c r="R130" s="61">
        <v>293</v>
      </c>
      <c r="S130" s="61">
        <v>554547</v>
      </c>
      <c r="T130" s="61">
        <v>-0.63493999999999995</v>
      </c>
      <c r="W130" s="61" t="s">
        <v>176</v>
      </c>
      <c r="X130" s="61">
        <v>287</v>
      </c>
      <c r="Y130" s="61">
        <v>186</v>
      </c>
      <c r="Z130" s="61">
        <v>4.0203999999999997E-2</v>
      </c>
      <c r="AB130" s="61" t="s">
        <v>176</v>
      </c>
      <c r="AC130" s="61">
        <v>109</v>
      </c>
      <c r="AD130" s="61">
        <v>47</v>
      </c>
      <c r="AE130" s="61">
        <v>5.2666999999999999E-2</v>
      </c>
    </row>
    <row r="131" spans="1:31" x14ac:dyDescent="0.2">
      <c r="A131" s="10" t="s">
        <v>330</v>
      </c>
      <c r="B131" s="67" t="str">
        <f t="shared" si="108"/>
        <v>6593 (21.7)</v>
      </c>
      <c r="C131" s="67" t="str">
        <f t="shared" si="108"/>
        <v>208018 (6.1)</v>
      </c>
      <c r="D131" s="68">
        <f>ABS(T103)</f>
        <v>0.46997</v>
      </c>
      <c r="F131" s="67" t="str">
        <f t="shared" si="109"/>
        <v>6462 (23.7)</v>
      </c>
      <c r="G131" s="67" t="str">
        <f t="shared" si="109"/>
        <v>7622 (28.0)</v>
      </c>
      <c r="H131" s="69">
        <f>ABS(Z103)</f>
        <v>9.7360000000000002E-2</v>
      </c>
      <c r="J131" s="67" t="str">
        <f t="shared" si="110"/>
        <v>3614 (25.6)</v>
      </c>
      <c r="K131" s="67" t="str">
        <f t="shared" si="110"/>
        <v>3598 (29.0)</v>
      </c>
      <c r="L131" s="69">
        <f>ABS(AE103)</f>
        <v>7.7341999999999994E-2</v>
      </c>
      <c r="Q131" s="61" t="s">
        <v>177</v>
      </c>
      <c r="R131" s="61">
        <v>1363</v>
      </c>
      <c r="S131" s="61">
        <v>787751</v>
      </c>
      <c r="T131" s="61">
        <v>-0.57762000000000002</v>
      </c>
      <c r="W131" s="61" t="s">
        <v>177</v>
      </c>
      <c r="X131" s="61">
        <v>1329</v>
      </c>
      <c r="Y131" s="61">
        <v>1420</v>
      </c>
      <c r="Z131" s="61">
        <v>-1.5266999999999999E-2</v>
      </c>
      <c r="AB131" s="61" t="s">
        <v>177</v>
      </c>
      <c r="AC131" s="61">
        <v>539</v>
      </c>
      <c r="AD131" s="61">
        <v>422</v>
      </c>
      <c r="AE131" s="61">
        <v>2.2034000000000002E-2</v>
      </c>
    </row>
    <row r="132" spans="1:31" x14ac:dyDescent="0.2">
      <c r="A132" s="10" t="s">
        <v>331</v>
      </c>
      <c r="B132" s="67" t="str">
        <f t="shared" si="108"/>
        <v>17454 (57.5)</v>
      </c>
      <c r="C132" s="67" t="str">
        <f t="shared" si="108"/>
        <v>83437 (2.5)</v>
      </c>
      <c r="D132" s="68">
        <f>ABS(T104)</f>
        <v>1.4076200000000001</v>
      </c>
      <c r="F132" s="67" t="str">
        <f t="shared" si="109"/>
        <v>14577 (53.5)</v>
      </c>
      <c r="G132" s="67" t="str">
        <f t="shared" si="109"/>
        <v>13275 (48.7)</v>
      </c>
      <c r="H132" s="69">
        <f>ABS(Z104)</f>
        <v>9.5687999999999995E-2</v>
      </c>
      <c r="J132" s="67" t="str">
        <f t="shared" si="110"/>
        <v>7491 (53.0)</v>
      </c>
      <c r="K132" s="67" t="str">
        <f t="shared" si="110"/>
        <v>6018 (48.5)</v>
      </c>
      <c r="L132" s="69">
        <f>ABS(AE104)</f>
        <v>8.9536000000000004E-2</v>
      </c>
      <c r="Q132" s="61" t="s">
        <v>178</v>
      </c>
      <c r="R132" s="61">
        <v>1823</v>
      </c>
      <c r="S132" s="61">
        <v>612358</v>
      </c>
      <c r="T132" s="61">
        <v>-0.38158999999999998</v>
      </c>
      <c r="W132" s="61" t="s">
        <v>178</v>
      </c>
      <c r="X132" s="61">
        <v>1772</v>
      </c>
      <c r="Y132" s="61">
        <v>2048</v>
      </c>
      <c r="Z132" s="61">
        <v>-3.9711999999999997E-2</v>
      </c>
      <c r="AB132" s="61" t="s">
        <v>178</v>
      </c>
      <c r="AC132" s="61">
        <v>871</v>
      </c>
      <c r="AD132" s="61">
        <v>743</v>
      </c>
      <c r="AE132" s="61">
        <v>7.169E-3</v>
      </c>
    </row>
    <row r="133" spans="1:31" x14ac:dyDescent="0.2">
      <c r="A133" s="10" t="s">
        <v>54</v>
      </c>
      <c r="B133" s="67" t="str">
        <f t="shared" si="108"/>
        <v>4234 (14.0)</v>
      </c>
      <c r="C133" s="67" t="str">
        <f t="shared" si="108"/>
        <v>1626847 (47.9)</v>
      </c>
      <c r="D133" s="68">
        <f>ABS(T105)</f>
        <v>0.76271999999999995</v>
      </c>
      <c r="F133" s="67" t="str">
        <f t="shared" si="109"/>
        <v>4145 (15.2)</v>
      </c>
      <c r="G133" s="67" t="str">
        <f t="shared" si="109"/>
        <v>4101 (15.1)</v>
      </c>
      <c r="H133" s="69">
        <f>ABS(Z105)</f>
        <v>4.5079999999999999E-3</v>
      </c>
      <c r="J133" s="67" t="str">
        <f t="shared" si="110"/>
        <v>2046 (14.5)</v>
      </c>
      <c r="K133" s="67" t="str">
        <f t="shared" si="110"/>
        <v>1760 (14.2)</v>
      </c>
      <c r="L133" s="69">
        <f>ABS(AE105)</f>
        <v>8.1040000000000001E-3</v>
      </c>
      <c r="Q133" s="61" t="s">
        <v>179</v>
      </c>
      <c r="R133" s="61">
        <v>2144</v>
      </c>
      <c r="S133" s="61">
        <v>419901</v>
      </c>
      <c r="T133" s="61">
        <v>-0.18028</v>
      </c>
      <c r="W133" s="61" t="s">
        <v>179</v>
      </c>
      <c r="X133" s="61">
        <v>2077</v>
      </c>
      <c r="Y133" s="61">
        <v>2231</v>
      </c>
      <c r="Z133" s="61">
        <v>-2.0957E-2</v>
      </c>
      <c r="AB133" s="61" t="s">
        <v>179</v>
      </c>
      <c r="AC133" s="61">
        <v>1033</v>
      </c>
      <c r="AD133" s="61">
        <v>893</v>
      </c>
      <c r="AE133" s="61">
        <v>4.1599999999999996E-3</v>
      </c>
    </row>
    <row r="134" spans="1:31" x14ac:dyDescent="0.2">
      <c r="A134" s="11" t="s">
        <v>41</v>
      </c>
      <c r="D134" s="68"/>
      <c r="H134" s="69"/>
      <c r="L134" s="69"/>
      <c r="Q134" s="61" t="s">
        <v>180</v>
      </c>
      <c r="R134" s="61">
        <v>6874</v>
      </c>
      <c r="S134" s="61">
        <v>609022</v>
      </c>
      <c r="T134" s="61">
        <v>0.11796</v>
      </c>
      <c r="W134" s="61" t="s">
        <v>180</v>
      </c>
      <c r="X134" s="61">
        <v>6427</v>
      </c>
      <c r="Y134" s="61">
        <v>6697</v>
      </c>
      <c r="Z134" s="61">
        <v>-2.3185000000000001E-2</v>
      </c>
      <c r="AB134" s="61" t="s">
        <v>180</v>
      </c>
      <c r="AC134" s="61">
        <v>3248</v>
      </c>
      <c r="AD134" s="61">
        <v>2887</v>
      </c>
      <c r="AE134" s="61">
        <v>-7.1009999999999997E-3</v>
      </c>
    </row>
    <row r="135" spans="1:31" x14ac:dyDescent="0.2">
      <c r="A135" s="10" t="s">
        <v>279</v>
      </c>
      <c r="B135" s="67" t="str">
        <f t="shared" ref="B135:C138" si="111">(R106&amp;" ("&amp;TEXT((R106/B$4)*100,"0.0")&amp;")")</f>
        <v>8896 (29.3)</v>
      </c>
      <c r="C135" s="67" t="str">
        <f t="shared" si="111"/>
        <v>643324 (18.9)</v>
      </c>
      <c r="D135" s="68">
        <f>ABS(T106)</f>
        <v>0.24418999999999999</v>
      </c>
      <c r="F135" s="67" t="str">
        <f t="shared" ref="F135:G138" si="112">(TEXT(X106,"0")&amp;" ("&amp;TEXT((X106/F$4)*100,"0.0")&amp;")")</f>
        <v>8010 (29.4)</v>
      </c>
      <c r="G135" s="67" t="str">
        <f t="shared" si="112"/>
        <v>8289 (30.4)</v>
      </c>
      <c r="H135" s="69">
        <f>ABS(Z106)</f>
        <v>2.2374000000000002E-2</v>
      </c>
      <c r="J135" s="67" t="str">
        <f t="shared" ref="J135:K138" si="113">(TEXT(AC106,"0")&amp;" ("&amp;TEXT((AC106/J$4)*100,"0.0")&amp;")")</f>
        <v>4312 (30.5)</v>
      </c>
      <c r="K135" s="67" t="str">
        <f t="shared" si="113"/>
        <v>3952 (31.9)</v>
      </c>
      <c r="L135" s="69">
        <f>ABS(AE106)</f>
        <v>2.9345E-2</v>
      </c>
      <c r="Q135" s="61" t="s">
        <v>181</v>
      </c>
      <c r="R135" s="61">
        <v>17832</v>
      </c>
      <c r="S135" s="61">
        <v>413513</v>
      </c>
      <c r="T135" s="61">
        <v>1.03484</v>
      </c>
      <c r="W135" s="61" t="s">
        <v>181</v>
      </c>
      <c r="X135" s="61">
        <v>15339</v>
      </c>
      <c r="Y135" s="61">
        <v>14649</v>
      </c>
      <c r="Z135" s="61">
        <v>5.0944999999999997E-2</v>
      </c>
      <c r="AB135" s="61" t="s">
        <v>181</v>
      </c>
      <c r="AC135" s="61">
        <v>8330</v>
      </c>
      <c r="AD135" s="61">
        <v>7406</v>
      </c>
      <c r="AE135" s="61">
        <v>-1.5938000000000001E-2</v>
      </c>
    </row>
    <row r="136" spans="1:31" x14ac:dyDescent="0.2">
      <c r="A136" s="10" t="s">
        <v>280</v>
      </c>
      <c r="B136" s="67" t="str">
        <f t="shared" si="111"/>
        <v>5695 (18.8)</v>
      </c>
      <c r="C136" s="67" t="str">
        <f t="shared" si="111"/>
        <v>496410 (14.6)</v>
      </c>
      <c r="D136" s="68">
        <f>ABS(T107)</f>
        <v>0.11187</v>
      </c>
      <c r="F136" s="67" t="str">
        <f t="shared" si="112"/>
        <v>5097 (18.7)</v>
      </c>
      <c r="G136" s="67" t="str">
        <f t="shared" si="112"/>
        <v>5195 (19.1)</v>
      </c>
      <c r="H136" s="69">
        <f>ABS(Z107)</f>
        <v>9.1929999999999998E-3</v>
      </c>
      <c r="J136" s="67" t="str">
        <f t="shared" si="113"/>
        <v>2673 (18.9)</v>
      </c>
      <c r="K136" s="67" t="str">
        <f t="shared" si="113"/>
        <v>2404 (19.4)</v>
      </c>
      <c r="L136" s="69">
        <f>ABS(AE107)</f>
        <v>1.2021E-2</v>
      </c>
      <c r="Q136" s="61" t="s">
        <v>170</v>
      </c>
      <c r="R136" s="61">
        <v>287</v>
      </c>
      <c r="S136" s="61">
        <v>464586</v>
      </c>
      <c r="T136" s="61">
        <v>-0.56274999999999997</v>
      </c>
      <c r="W136" s="61" t="s">
        <v>170</v>
      </c>
      <c r="X136" s="61">
        <v>282</v>
      </c>
      <c r="Y136" s="61">
        <v>181</v>
      </c>
      <c r="Z136" s="61">
        <v>4.0642999999999999E-2</v>
      </c>
      <c r="AB136" s="61" t="s">
        <v>170</v>
      </c>
      <c r="AC136" s="61">
        <v>111</v>
      </c>
      <c r="AD136" s="61">
        <v>49</v>
      </c>
      <c r="AE136" s="61">
        <v>5.1679999999999997E-2</v>
      </c>
    </row>
    <row r="137" spans="1:31" x14ac:dyDescent="0.2">
      <c r="A137" s="10" t="s">
        <v>281</v>
      </c>
      <c r="B137" s="67" t="str">
        <f t="shared" si="111"/>
        <v>13431 (44.3)</v>
      </c>
      <c r="C137" s="67" t="str">
        <f t="shared" si="111"/>
        <v>1653052 (48.7)</v>
      </c>
      <c r="D137" s="68">
        <f>ABS(T108)</f>
        <v>8.7779999999999997E-2</v>
      </c>
      <c r="F137" s="67" t="str">
        <f t="shared" si="112"/>
        <v>12011 (44.1)</v>
      </c>
      <c r="G137" s="67" t="str">
        <f t="shared" si="112"/>
        <v>11725 (43.1)</v>
      </c>
      <c r="H137" s="69">
        <f>ABS(Z108)</f>
        <v>2.1180999999999998E-2</v>
      </c>
      <c r="J137" s="67" t="str">
        <f t="shared" si="113"/>
        <v>6120 (43.3)</v>
      </c>
      <c r="K137" s="67" t="str">
        <f t="shared" si="113"/>
        <v>5233 (42.2)</v>
      </c>
      <c r="L137" s="69">
        <f>ABS(AE108)</f>
        <v>2.2308999999999999E-2</v>
      </c>
      <c r="Q137" s="61" t="s">
        <v>171</v>
      </c>
      <c r="R137" s="61">
        <v>2159</v>
      </c>
      <c r="S137" s="61">
        <v>877579</v>
      </c>
      <c r="T137" s="61">
        <v>-0.52617999999999998</v>
      </c>
      <c r="W137" s="61" t="s">
        <v>171</v>
      </c>
      <c r="X137" s="61">
        <v>2084</v>
      </c>
      <c r="Y137" s="61">
        <v>2286</v>
      </c>
      <c r="Z137" s="61">
        <v>-2.7313E-2</v>
      </c>
      <c r="AB137" s="61" t="s">
        <v>171</v>
      </c>
      <c r="AC137" s="61">
        <v>902</v>
      </c>
      <c r="AD137" s="61">
        <v>709</v>
      </c>
      <c r="AE137" s="61">
        <v>2.7897000000000002E-2</v>
      </c>
    </row>
    <row r="138" spans="1:31" x14ac:dyDescent="0.2">
      <c r="A138" s="10" t="s">
        <v>54</v>
      </c>
      <c r="B138" s="67" t="str">
        <f t="shared" si="111"/>
        <v>2307 (7.6)</v>
      </c>
      <c r="C138" s="67" t="str">
        <f t="shared" si="111"/>
        <v>604306 (17.8)</v>
      </c>
      <c r="D138" s="68">
        <f>ABS(T109)</f>
        <v>0.31195000000000001</v>
      </c>
      <c r="F138" s="67" t="str">
        <f t="shared" si="112"/>
        <v>2113 (7.8)</v>
      </c>
      <c r="G138" s="67" t="str">
        <f t="shared" si="112"/>
        <v>2022 (7.4)</v>
      </c>
      <c r="H138" s="69">
        <f>ABS(Z109)</f>
        <v>1.2617E-2</v>
      </c>
      <c r="J138" s="67" t="str">
        <f t="shared" si="113"/>
        <v>1025 (7.3)</v>
      </c>
      <c r="K138" s="67" t="str">
        <f t="shared" si="113"/>
        <v>809 (6.5)</v>
      </c>
      <c r="L138" s="69">
        <f>ABS(AE109)</f>
        <v>2.8785000000000002E-2</v>
      </c>
      <c r="Q138" s="61" t="s">
        <v>172</v>
      </c>
      <c r="R138" s="61">
        <v>1706</v>
      </c>
      <c r="S138" s="61">
        <v>401546</v>
      </c>
      <c r="T138" s="61">
        <v>-0.22303000000000001</v>
      </c>
      <c r="W138" s="61" t="s">
        <v>172</v>
      </c>
      <c r="X138" s="61">
        <v>1625</v>
      </c>
      <c r="Y138" s="61">
        <v>1734</v>
      </c>
      <c r="Z138" s="61">
        <v>-1.6641E-2</v>
      </c>
      <c r="AB138" s="61" t="s">
        <v>172</v>
      </c>
      <c r="AC138" s="61">
        <v>812</v>
      </c>
      <c r="AD138" s="61">
        <v>610</v>
      </c>
      <c r="AE138" s="61">
        <v>3.6809000000000001E-2</v>
      </c>
    </row>
    <row r="139" spans="1:31" x14ac:dyDescent="0.2">
      <c r="A139" s="10" t="s">
        <v>302</v>
      </c>
      <c r="D139" s="68"/>
      <c r="H139" s="69"/>
      <c r="L139" s="69"/>
      <c r="Q139" s="61" t="s">
        <v>173</v>
      </c>
      <c r="R139" s="61">
        <v>4731</v>
      </c>
      <c r="S139" s="61">
        <v>608226</v>
      </c>
      <c r="T139" s="61">
        <v>-6.1769999999999999E-2</v>
      </c>
      <c r="W139" s="61" t="s">
        <v>173</v>
      </c>
      <c r="X139" s="61">
        <v>4405</v>
      </c>
      <c r="Y139" s="61">
        <v>4648</v>
      </c>
      <c r="Z139" s="61">
        <v>-2.3972E-2</v>
      </c>
      <c r="AB139" s="61" t="s">
        <v>173</v>
      </c>
      <c r="AC139" s="61">
        <v>2216</v>
      </c>
      <c r="AD139" s="61">
        <v>1930</v>
      </c>
      <c r="AE139" s="61">
        <v>3.1930000000000001E-3</v>
      </c>
    </row>
    <row r="140" spans="1:31" x14ac:dyDescent="0.2">
      <c r="A140" s="10" t="s">
        <v>63</v>
      </c>
      <c r="B140" s="67" t="str">
        <f t="shared" ref="B140:C142" si="114">(R110&amp;" ("&amp;TEXT((R110/B$4)*100,"0.0")&amp;")")</f>
        <v>17664 (58.2)</v>
      </c>
      <c r="C140" s="67" t="str">
        <f t="shared" si="114"/>
        <v>1358736 (40.0)</v>
      </c>
      <c r="D140" s="68">
        <f>ABS(T110)</f>
        <v>0.36699999999999999</v>
      </c>
      <c r="F140" s="67" t="str">
        <f t="shared" ref="F140:G142" si="115">(TEXT(X110,"0")&amp;" ("&amp;TEXT((X110/F$4)*100,"0.0")&amp;")")</f>
        <v>15646 (57.5)</v>
      </c>
      <c r="G140" s="67" t="str">
        <f t="shared" si="115"/>
        <v>15602 (57.3)</v>
      </c>
      <c r="H140" s="69">
        <f>ABS(Z110)</f>
        <v>3.2669999999999999E-3</v>
      </c>
      <c r="J140" s="67" t="str">
        <f t="shared" ref="J140:K142" si="116">(TEXT(AC110,"0")&amp;" ("&amp;TEXT((AC110/J$4)*100,"0.0")&amp;")")</f>
        <v>8121 (57.5)</v>
      </c>
      <c r="K140" s="67" t="str">
        <f t="shared" si="116"/>
        <v>7236 (58.4)</v>
      </c>
      <c r="L140" s="69">
        <f>ABS(AE110)</f>
        <v>1.8044000000000001E-2</v>
      </c>
      <c r="Q140" s="61" t="s">
        <v>174</v>
      </c>
      <c r="R140" s="61">
        <v>7836</v>
      </c>
      <c r="S140" s="61">
        <v>537799</v>
      </c>
      <c r="T140" s="61">
        <v>0.248</v>
      </c>
      <c r="W140" s="61" t="s">
        <v>174</v>
      </c>
      <c r="X140" s="61">
        <v>7071</v>
      </c>
      <c r="Y140" s="61">
        <v>7048</v>
      </c>
      <c r="Z140" s="61">
        <v>1.9269999999999999E-3</v>
      </c>
      <c r="AB140" s="61" t="s">
        <v>174</v>
      </c>
      <c r="AC140" s="61">
        <v>3630</v>
      </c>
      <c r="AD140" s="61">
        <v>3144</v>
      </c>
      <c r="AE140" s="61">
        <v>7.5940000000000001E-3</v>
      </c>
    </row>
    <row r="141" spans="1:31" x14ac:dyDescent="0.2">
      <c r="A141" s="10" t="s">
        <v>64</v>
      </c>
      <c r="B141" s="67" t="str">
        <f t="shared" si="114"/>
        <v>9673 (31.9)</v>
      </c>
      <c r="C141" s="67" t="str">
        <f t="shared" si="114"/>
        <v>1290881 (38.0)</v>
      </c>
      <c r="D141" s="68">
        <f>ABS(T111)</f>
        <v>0.12817999999999999</v>
      </c>
      <c r="F141" s="67" t="str">
        <f t="shared" si="115"/>
        <v>8837 (32.5)</v>
      </c>
      <c r="G141" s="67" t="str">
        <f t="shared" si="115"/>
        <v>8958 (32.9)</v>
      </c>
      <c r="H141" s="69">
        <f>ABS(Z111)</f>
        <v>9.4739999999999998E-3</v>
      </c>
      <c r="J141" s="67" t="str">
        <f t="shared" si="116"/>
        <v>4647 (32.9)</v>
      </c>
      <c r="K141" s="67" t="str">
        <f t="shared" si="116"/>
        <v>4050 (32.7)</v>
      </c>
      <c r="L141" s="69">
        <f>ABS(AE111)</f>
        <v>4.7060000000000001E-3</v>
      </c>
      <c r="Q141" s="61" t="s">
        <v>175</v>
      </c>
      <c r="R141" s="61">
        <v>13610</v>
      </c>
      <c r="S141" s="61">
        <v>507356</v>
      </c>
      <c r="T141" s="61">
        <v>0.67452999999999996</v>
      </c>
      <c r="W141" s="61" t="s">
        <v>175</v>
      </c>
      <c r="X141" s="61">
        <v>11764</v>
      </c>
      <c r="Y141" s="61">
        <v>11334</v>
      </c>
      <c r="Z141" s="61">
        <v>3.1953000000000002E-2</v>
      </c>
      <c r="AB141" s="61" t="s">
        <v>175</v>
      </c>
      <c r="AC141" s="61">
        <v>6459</v>
      </c>
      <c r="AD141" s="61">
        <v>5956</v>
      </c>
      <c r="AE141" s="61">
        <v>-4.6670999999999997E-2</v>
      </c>
    </row>
    <row r="142" spans="1:31" x14ac:dyDescent="0.2">
      <c r="A142" s="10" t="s">
        <v>54</v>
      </c>
      <c r="B142" s="67" t="str">
        <f t="shared" si="114"/>
        <v>2992 (9.9)</v>
      </c>
      <c r="C142" s="67" t="str">
        <f t="shared" si="114"/>
        <v>747475 (22.0)</v>
      </c>
      <c r="D142" s="68">
        <f>ABS(T112)</f>
        <v>0.33750000000000002</v>
      </c>
      <c r="F142" s="67" t="str">
        <f t="shared" si="115"/>
        <v>2748 (10.1)</v>
      </c>
      <c r="G142" s="67" t="str">
        <f t="shared" si="115"/>
        <v>2671 (9.8)</v>
      </c>
      <c r="H142" s="69">
        <f>ABS(Z112)</f>
        <v>9.4470000000000005E-3</v>
      </c>
      <c r="J142" s="67" t="str">
        <f t="shared" si="116"/>
        <v>1362 (9.6)</v>
      </c>
      <c r="K142" s="67" t="str">
        <f t="shared" si="116"/>
        <v>1112 (9.0)</v>
      </c>
      <c r="L142" s="69">
        <f>ABS(AE112)</f>
        <v>2.3064000000000001E-2</v>
      </c>
      <c r="Q142" s="61" t="s">
        <v>182</v>
      </c>
      <c r="R142" s="61">
        <v>4680</v>
      </c>
      <c r="S142" s="61">
        <v>274909</v>
      </c>
      <c r="T142" s="61">
        <v>0.23047999999999999</v>
      </c>
      <c r="W142" s="61" t="s">
        <v>182</v>
      </c>
      <c r="X142" s="61">
        <v>4184</v>
      </c>
      <c r="Y142" s="61">
        <v>4122</v>
      </c>
      <c r="Z142" s="61">
        <v>6.3330000000000001E-3</v>
      </c>
      <c r="AB142" s="61" t="s">
        <v>182</v>
      </c>
      <c r="AC142" s="61">
        <v>2283</v>
      </c>
      <c r="AD142" s="61">
        <v>2103</v>
      </c>
      <c r="AE142" s="61">
        <v>-2.1666000000000001E-2</v>
      </c>
    </row>
    <row r="143" spans="1:31" x14ac:dyDescent="0.2">
      <c r="A143" s="10" t="s">
        <v>303</v>
      </c>
      <c r="D143" s="68"/>
      <c r="H143" s="69"/>
      <c r="L143" s="69"/>
    </row>
    <row r="144" spans="1:31" x14ac:dyDescent="0.2">
      <c r="A144" s="10" t="s">
        <v>282</v>
      </c>
      <c r="B144" s="67" t="str">
        <f t="shared" ref="B144:C147" si="117">(R113&amp;" ("&amp;TEXT((R113/B$4)*100,"0.0")&amp;")")</f>
        <v>7386 (24.4)</v>
      </c>
      <c r="C144" s="67" t="str">
        <f t="shared" si="117"/>
        <v>1448094 (42.6)</v>
      </c>
      <c r="D144" s="68">
        <f>ABS(T113)</f>
        <v>0.39062000000000002</v>
      </c>
      <c r="F144" s="67" t="str">
        <f t="shared" ref="F144:G147" si="118">(TEXT(X113,"0")&amp;" ("&amp;TEXT((X113/F$4)*100,"0.0")&amp;")")</f>
        <v>6889 (25.3)</v>
      </c>
      <c r="G144" s="67" t="str">
        <f t="shared" si="118"/>
        <v>7244 (26.6)</v>
      </c>
      <c r="H144" s="69">
        <f>ABS(Z113)</f>
        <v>2.9742000000000001E-2</v>
      </c>
      <c r="J144" s="67" t="str">
        <f t="shared" ref="J144:K147" si="119">(TEXT(AC113,"0")&amp;" ("&amp;TEXT((AC113/J$4)*100,"0.0")&amp;")")</f>
        <v>3563 (25.2)</v>
      </c>
      <c r="K144" s="67" t="str">
        <f t="shared" si="119"/>
        <v>3358 (27.1)</v>
      </c>
      <c r="L144" s="69">
        <f>ABS(AE113)</f>
        <v>4.2540000000000001E-2</v>
      </c>
    </row>
    <row r="145" spans="1:12" x14ac:dyDescent="0.2">
      <c r="A145" s="10" t="s">
        <v>283</v>
      </c>
      <c r="B145" s="67" t="str">
        <f t="shared" si="117"/>
        <v>8445 (27.8)</v>
      </c>
      <c r="C145" s="67" t="str">
        <f t="shared" si="117"/>
        <v>724795 (21.3)</v>
      </c>
      <c r="D145" s="68">
        <f>ABS(T114)</f>
        <v>0.15145</v>
      </c>
      <c r="F145" s="67" t="str">
        <f t="shared" si="118"/>
        <v>7621 (28.0)</v>
      </c>
      <c r="G145" s="67" t="str">
        <f t="shared" si="118"/>
        <v>7743 (28.4)</v>
      </c>
      <c r="H145" s="69">
        <f>ABS(Z114)</f>
        <v>9.9559999999999996E-3</v>
      </c>
      <c r="J145" s="67" t="str">
        <f t="shared" si="119"/>
        <v>3992 (28.3)</v>
      </c>
      <c r="K145" s="67" t="str">
        <f t="shared" si="119"/>
        <v>3531 (28.5)</v>
      </c>
      <c r="L145" s="69">
        <f>ABS(AE114)</f>
        <v>5.0679999999999996E-3</v>
      </c>
    </row>
    <row r="146" spans="1:12" x14ac:dyDescent="0.2">
      <c r="A146" s="10" t="s">
        <v>284</v>
      </c>
      <c r="B146" s="67" t="str">
        <f t="shared" si="117"/>
        <v>12713 (41.9)</v>
      </c>
      <c r="C146" s="67" t="str">
        <f t="shared" si="117"/>
        <v>561442 (16.5)</v>
      </c>
      <c r="D146" s="68">
        <f>ABS(T115)</f>
        <v>0.57110000000000005</v>
      </c>
      <c r="F146" s="67" t="str">
        <f t="shared" si="118"/>
        <v>11053 (40.6)</v>
      </c>
      <c r="G146" s="67" t="str">
        <f t="shared" si="118"/>
        <v>10685 (39.2)</v>
      </c>
      <c r="H146" s="69">
        <f>ABS(Z115)</f>
        <v>2.7595999999999999E-2</v>
      </c>
      <c r="J146" s="67" t="str">
        <f t="shared" si="119"/>
        <v>5780 (40.9)</v>
      </c>
      <c r="K146" s="67" t="str">
        <f t="shared" si="119"/>
        <v>4888 (39.4)</v>
      </c>
      <c r="L146" s="69">
        <f>ABS(AE115)</f>
        <v>3.0193999999999999E-2</v>
      </c>
    </row>
    <row r="147" spans="1:12" x14ac:dyDescent="0.2">
      <c r="A147" s="10" t="s">
        <v>54</v>
      </c>
      <c r="B147" s="67" t="str">
        <f t="shared" si="117"/>
        <v>1785 (5.9)</v>
      </c>
      <c r="C147" s="67" t="str">
        <f t="shared" si="117"/>
        <v>662761 (19.5)</v>
      </c>
      <c r="D147" s="68">
        <f>ABS(T116)</f>
        <v>0.42488999999999999</v>
      </c>
      <c r="F147" s="67" t="str">
        <f t="shared" si="118"/>
        <v>1668 (6.1)</v>
      </c>
      <c r="G147" s="67" t="str">
        <f t="shared" si="118"/>
        <v>1559 (5.7)</v>
      </c>
      <c r="H147" s="69">
        <f>ABS(Z116)</f>
        <v>1.6955999999999999E-2</v>
      </c>
      <c r="J147" s="67" t="str">
        <f t="shared" si="119"/>
        <v>795 (5.6)</v>
      </c>
      <c r="K147" s="67" t="str">
        <f t="shared" si="119"/>
        <v>621 (5.0)</v>
      </c>
      <c r="L147" s="69">
        <f>ABS(AE116)</f>
        <v>2.7529000000000001E-2</v>
      </c>
    </row>
    <row r="148" spans="1:12" x14ac:dyDescent="0.2">
      <c r="A148" s="73" t="s">
        <v>42</v>
      </c>
      <c r="D148" s="68"/>
      <c r="H148" s="69"/>
      <c r="L148" s="69"/>
    </row>
    <row r="149" spans="1:12" x14ac:dyDescent="0.2">
      <c r="A149" s="46" t="s">
        <v>285</v>
      </c>
      <c r="B149" s="67" t="str">
        <f t="shared" ref="B149:C152" si="120">(R117&amp;" ("&amp;TEXT((R117/B$4)*100,"0.0")&amp;")")</f>
        <v>4811 (15.9)</v>
      </c>
      <c r="C149" s="67" t="str">
        <f t="shared" si="120"/>
        <v>832569 (24.5)</v>
      </c>
      <c r="D149" s="68">
        <f>ABS(T117)</f>
        <v>0.21651999999999999</v>
      </c>
      <c r="F149" s="67" t="str">
        <f t="shared" ref="F149:G152" si="121">(TEXT(X117,"0")&amp;" ("&amp;TEXT((X117/F$4)*100,"0.0")&amp;")")</f>
        <v>4420 (16.2)</v>
      </c>
      <c r="G149" s="67" t="str">
        <f t="shared" si="121"/>
        <v>4524 (16.6)</v>
      </c>
      <c r="H149" s="69">
        <f>ABS(Z117)</f>
        <v>1.0309E-2</v>
      </c>
      <c r="J149" s="67" t="str">
        <f t="shared" ref="J149:K152" si="122">(TEXT(AC117,"0")&amp;" ("&amp;TEXT((AC117/J$4)*100,"0.0")&amp;")")</f>
        <v>2267 (16.0)</v>
      </c>
      <c r="K149" s="67" t="str">
        <f t="shared" si="122"/>
        <v>2110 (17.0)</v>
      </c>
      <c r="L149" s="69">
        <f>ABS(AE117)</f>
        <v>2.6249999999999999E-2</v>
      </c>
    </row>
    <row r="150" spans="1:12" x14ac:dyDescent="0.2">
      <c r="A150" s="46" t="s">
        <v>286</v>
      </c>
      <c r="B150" s="67" t="str">
        <f t="shared" si="120"/>
        <v>8300 (27.4)</v>
      </c>
      <c r="C150" s="67" t="str">
        <f t="shared" si="120"/>
        <v>887653 (26.1)</v>
      </c>
      <c r="D150" s="68">
        <f>ABS(T118)</f>
        <v>2.794E-2</v>
      </c>
      <c r="F150" s="67" t="str">
        <f t="shared" si="121"/>
        <v>7446 (27.3)</v>
      </c>
      <c r="G150" s="67" t="str">
        <f t="shared" si="121"/>
        <v>7512 (27.6)</v>
      </c>
      <c r="H150" s="69">
        <f>ABS(Z118)</f>
        <v>5.4299999999999999E-3</v>
      </c>
      <c r="J150" s="67" t="str">
        <f t="shared" si="122"/>
        <v>3900 (27.6)</v>
      </c>
      <c r="K150" s="67" t="str">
        <f t="shared" si="122"/>
        <v>3471 (28.0)</v>
      </c>
      <c r="L150" s="69">
        <f>ABS(AE118)</f>
        <v>8.8299999999999993E-3</v>
      </c>
    </row>
    <row r="151" spans="1:12" x14ac:dyDescent="0.2">
      <c r="A151" s="46" t="s">
        <v>287</v>
      </c>
      <c r="B151" s="67" t="str">
        <f t="shared" si="120"/>
        <v>14873 (49.0)</v>
      </c>
      <c r="C151" s="67" t="str">
        <f t="shared" si="120"/>
        <v>1069377 (31.5)</v>
      </c>
      <c r="D151" s="68">
        <f>ABS(T119)</f>
        <v>0.36022999999999999</v>
      </c>
      <c r="F151" s="67" t="str">
        <f t="shared" si="121"/>
        <v>13215 (48.5)</v>
      </c>
      <c r="G151" s="67" t="str">
        <f t="shared" si="121"/>
        <v>13139 (48.3)</v>
      </c>
      <c r="H151" s="69">
        <f>ABS(Z119)</f>
        <v>5.5849999999999997E-3</v>
      </c>
      <c r="J151" s="67" t="str">
        <f t="shared" si="122"/>
        <v>6923 (49.0)</v>
      </c>
      <c r="K151" s="67" t="str">
        <f t="shared" si="122"/>
        <v>5992 (48.3)</v>
      </c>
      <c r="L151" s="69">
        <f>ABS(AE119)</f>
        <v>1.3298000000000001E-2</v>
      </c>
    </row>
    <row r="152" spans="1:12" x14ac:dyDescent="0.2">
      <c r="A152" s="46" t="s">
        <v>54</v>
      </c>
      <c r="B152" s="67" t="str">
        <f t="shared" si="120"/>
        <v>2345 (7.7)</v>
      </c>
      <c r="C152" s="67" t="str">
        <f t="shared" si="120"/>
        <v>607493 (17.9)</v>
      </c>
      <c r="D152" s="68">
        <f>ABS(T120)</f>
        <v>0.30969000000000002</v>
      </c>
      <c r="F152" s="67" t="str">
        <f t="shared" si="121"/>
        <v>2150 (7.9)</v>
      </c>
      <c r="G152" s="67" t="str">
        <f t="shared" si="121"/>
        <v>2056 (7.6)</v>
      </c>
      <c r="H152" s="69">
        <f>ABS(Z120)</f>
        <v>1.2932000000000001E-2</v>
      </c>
      <c r="J152" s="67" t="str">
        <f t="shared" si="122"/>
        <v>1040 (7.4)</v>
      </c>
      <c r="K152" s="67" t="str">
        <f t="shared" si="122"/>
        <v>825 (6.7)</v>
      </c>
      <c r="L152" s="69">
        <f>ABS(AE120)</f>
        <v>2.7663E-2</v>
      </c>
    </row>
    <row r="153" spans="1:12" x14ac:dyDescent="0.2">
      <c r="A153" s="10" t="s">
        <v>261</v>
      </c>
      <c r="D153" s="68"/>
      <c r="H153" s="69"/>
      <c r="L153" s="69"/>
    </row>
    <row r="154" spans="1:12" x14ac:dyDescent="0.2">
      <c r="A154" s="10" t="s">
        <v>288</v>
      </c>
      <c r="B154" s="67" t="str">
        <f t="shared" ref="B154:C157" si="123">(R121&amp;" ("&amp;TEXT((R121/B$4)*100,"0.0")&amp;")")</f>
        <v>17008 (56.1)</v>
      </c>
      <c r="C154" s="67" t="str">
        <f t="shared" si="123"/>
        <v>1529478 (45.0)</v>
      </c>
      <c r="D154" s="68">
        <f>ABS(T121)</f>
        <v>0.22156999999999999</v>
      </c>
      <c r="F154" s="67" t="str">
        <f t="shared" ref="F154:G157" si="124">(TEXT(X121,"0")&amp;" ("&amp;TEXT((X121/F$4)*100,"0.0")&amp;")")</f>
        <v>15063 (55.3)</v>
      </c>
      <c r="G154" s="67" t="str">
        <f t="shared" si="124"/>
        <v>14973 (55.0)</v>
      </c>
      <c r="H154" s="69">
        <f>ABS(Z121)</f>
        <v>6.6449999999999999E-3</v>
      </c>
      <c r="J154" s="67" t="str">
        <f t="shared" ref="J154:K157" si="125">(TEXT(AC121,"0")&amp;" ("&amp;TEXT((AC121/J$4)*100,"0.0")&amp;")")</f>
        <v>7697 (54.5)</v>
      </c>
      <c r="K154" s="67" t="str">
        <f t="shared" si="125"/>
        <v>6860 (55.3)</v>
      </c>
      <c r="L154" s="69">
        <f>ABS(AE121)</f>
        <v>1.7257999999999999E-2</v>
      </c>
    </row>
    <row r="155" spans="1:12" x14ac:dyDescent="0.2">
      <c r="A155" s="10" t="s">
        <v>289</v>
      </c>
      <c r="B155" s="67" t="str">
        <f t="shared" si="123"/>
        <v>8080 (26.6)</v>
      </c>
      <c r="C155" s="67" t="str">
        <f t="shared" si="123"/>
        <v>852004 (25.1)</v>
      </c>
      <c r="D155" s="68">
        <f>ABS(T122)</f>
        <v>3.5650000000000001E-2</v>
      </c>
      <c r="F155" s="67" t="str">
        <f t="shared" si="124"/>
        <v>7375 (27.1)</v>
      </c>
      <c r="G155" s="67" t="str">
        <f t="shared" si="124"/>
        <v>7545 (27.7)</v>
      </c>
      <c r="H155" s="69">
        <f>ABS(Z122)</f>
        <v>1.3998E-2</v>
      </c>
      <c r="J155" s="67" t="str">
        <f t="shared" si="125"/>
        <v>3980 (28.2)</v>
      </c>
      <c r="K155" s="67" t="str">
        <f t="shared" si="125"/>
        <v>3515 (28.4)</v>
      </c>
      <c r="L155" s="69">
        <f>ABS(AE122)</f>
        <v>4.0940000000000004E-3</v>
      </c>
    </row>
    <row r="156" spans="1:12" x14ac:dyDescent="0.2">
      <c r="A156" s="10" t="s">
        <v>290</v>
      </c>
      <c r="B156" s="67" t="str">
        <f t="shared" si="123"/>
        <v>676 (2.2)</v>
      </c>
      <c r="C156" s="67" t="str">
        <f t="shared" si="123"/>
        <v>129749 (3.8)</v>
      </c>
      <c r="D156" s="68">
        <f>ABS(T123)</f>
        <v>9.3689999999999996E-2</v>
      </c>
      <c r="F156" s="67" t="str">
        <f t="shared" si="124"/>
        <v>636 (2.3)</v>
      </c>
      <c r="G156" s="67" t="str">
        <f t="shared" si="124"/>
        <v>662 (2.4)</v>
      </c>
      <c r="H156" s="69">
        <f>ABS(Z123)</f>
        <v>6.2599999999999999E-3</v>
      </c>
      <c r="J156" s="67" t="str">
        <f t="shared" si="125"/>
        <v>364 (2.6)</v>
      </c>
      <c r="K156" s="67" t="str">
        <f t="shared" si="125"/>
        <v>328 (2.6)</v>
      </c>
      <c r="L156" s="69">
        <f>ABS(AE123)</f>
        <v>4.359E-3</v>
      </c>
    </row>
    <row r="157" spans="1:12" x14ac:dyDescent="0.2">
      <c r="A157" s="10" t="s">
        <v>54</v>
      </c>
      <c r="B157" s="67" t="str">
        <f t="shared" si="123"/>
        <v>4565 (15.1)</v>
      </c>
      <c r="C157" s="67" t="str">
        <f t="shared" si="123"/>
        <v>885861 (26.1)</v>
      </c>
      <c r="D157" s="68">
        <f>ABS(T124)</f>
        <v>0.27505000000000002</v>
      </c>
      <c r="F157" s="67" t="str">
        <f t="shared" si="124"/>
        <v>4157 (15.3)</v>
      </c>
      <c r="G157" s="67" t="str">
        <f t="shared" si="124"/>
        <v>4051 (14.9)</v>
      </c>
      <c r="H157" s="69">
        <f>ABS(Z124)</f>
        <v>1.0881E-2</v>
      </c>
      <c r="J157" s="67" t="str">
        <f t="shared" si="125"/>
        <v>2089 (14.8)</v>
      </c>
      <c r="K157" s="67" t="str">
        <f t="shared" si="125"/>
        <v>1695 (13.7)</v>
      </c>
      <c r="L157" s="69">
        <f>ABS(AE124)</f>
        <v>3.1854E-2</v>
      </c>
    </row>
    <row r="158" spans="1:12" x14ac:dyDescent="0.2">
      <c r="A158" s="73" t="s">
        <v>40</v>
      </c>
      <c r="D158" s="68"/>
      <c r="H158" s="69"/>
      <c r="L158" s="69"/>
    </row>
    <row r="159" spans="1:12" x14ac:dyDescent="0.2">
      <c r="A159" s="46" t="s">
        <v>320</v>
      </c>
      <c r="B159" s="67" t="str">
        <f t="shared" ref="B159:C162" si="126">(R125&amp;" ("&amp;TEXT((R125/B$4)*100,"0.0")&amp;")")</f>
        <v>20228 (66.7)</v>
      </c>
      <c r="C159" s="67" t="str">
        <f t="shared" si="126"/>
        <v>2444298 (72.0)</v>
      </c>
      <c r="D159" s="68">
        <f>ABS(T125)</f>
        <v>0.11409999999999999</v>
      </c>
      <c r="F159" s="67" t="str">
        <f t="shared" ref="F159:G162" si="127">(TEXT(X125,"0")&amp;" ("&amp;TEXT((X125/F$4)*100,"0.0")&amp;")")</f>
        <v>18358 (67.4)</v>
      </c>
      <c r="G159" s="67" t="str">
        <f t="shared" si="127"/>
        <v>18509 (68.0)</v>
      </c>
      <c r="H159" s="69">
        <f>ABS(Z125)</f>
        <v>1.1858E-2</v>
      </c>
      <c r="J159" s="67" t="str">
        <f t="shared" ref="J159:K162" si="128">(TEXT(AC125,"0")&amp;" ("&amp;TEXT((AC125/J$4)*100,"0.0")&amp;")")</f>
        <v>9411 (66.6)</v>
      </c>
      <c r="K159" s="67" t="str">
        <f t="shared" si="128"/>
        <v>8367 (67.5)</v>
      </c>
      <c r="L159" s="69">
        <f>ABS(AE125)</f>
        <v>1.8800999999999998E-2</v>
      </c>
    </row>
    <row r="160" spans="1:12" x14ac:dyDescent="0.2">
      <c r="A160" s="46" t="s">
        <v>61</v>
      </c>
      <c r="B160" s="67" t="str">
        <f t="shared" si="126"/>
        <v>6867 (22.6)</v>
      </c>
      <c r="C160" s="67" t="str">
        <f t="shared" si="126"/>
        <v>346251 (10.2)</v>
      </c>
      <c r="D160" s="68">
        <f>ABS(T126)</f>
        <v>0.34193000000000001</v>
      </c>
      <c r="F160" s="67" t="str">
        <f t="shared" si="127"/>
        <v>6032 (22.2)</v>
      </c>
      <c r="G160" s="67" t="str">
        <f t="shared" si="127"/>
        <v>6092 (22.4)</v>
      </c>
      <c r="H160" s="69">
        <f>ABS(Z126)</f>
        <v>5.2969999999999996E-3</v>
      </c>
      <c r="J160" s="67" t="str">
        <f t="shared" si="128"/>
        <v>3295 (23.3)</v>
      </c>
      <c r="K160" s="67" t="str">
        <f t="shared" si="128"/>
        <v>2893 (23.3)</v>
      </c>
      <c r="L160" s="69">
        <f>ABS(AE126)</f>
        <v>3.6000000000000002E-4</v>
      </c>
    </row>
    <row r="161" spans="1:12" x14ac:dyDescent="0.2">
      <c r="A161" s="46" t="s">
        <v>62</v>
      </c>
      <c r="B161" s="67" t="str">
        <f t="shared" si="126"/>
        <v>685 (2.3)</v>
      </c>
      <c r="C161" s="67" t="str">
        <f t="shared" si="126"/>
        <v>34188 (1.0)</v>
      </c>
      <c r="D161" s="68">
        <f>ABS(T127)</f>
        <v>0.10074</v>
      </c>
      <c r="F161" s="67" t="str">
        <f t="shared" si="127"/>
        <v>628 (2.3)</v>
      </c>
      <c r="G161" s="67" t="str">
        <f t="shared" si="127"/>
        <v>692 (2.5)</v>
      </c>
      <c r="H161" s="69">
        <f>ABS(Z127)</f>
        <v>1.5287E-2</v>
      </c>
      <c r="J161" s="67" t="str">
        <f t="shared" si="128"/>
        <v>351 (2.5)</v>
      </c>
      <c r="K161" s="67" t="str">
        <f t="shared" si="128"/>
        <v>349 (2.8)</v>
      </c>
      <c r="L161" s="69">
        <f>ABS(AE127)</f>
        <v>2.0612999999999999E-2</v>
      </c>
    </row>
    <row r="162" spans="1:12" x14ac:dyDescent="0.2">
      <c r="A162" s="46" t="s">
        <v>54</v>
      </c>
      <c r="B162" s="67" t="str">
        <f t="shared" si="126"/>
        <v>2549 (8.4)</v>
      </c>
      <c r="C162" s="67" t="str">
        <f t="shared" si="126"/>
        <v>572355 (16.8)</v>
      </c>
      <c r="D162" s="68">
        <f>ABS(T128)</f>
        <v>0.25768000000000002</v>
      </c>
      <c r="F162" s="67" t="str">
        <f t="shared" si="127"/>
        <v>2213 (8.1)</v>
      </c>
      <c r="G162" s="67" t="str">
        <f t="shared" si="127"/>
        <v>1938 (7.1)</v>
      </c>
      <c r="H162" s="69">
        <f>ABS(Z128)</f>
        <v>3.8079000000000002E-2</v>
      </c>
      <c r="J162" s="67" t="str">
        <f t="shared" si="128"/>
        <v>1073 (7.6)</v>
      </c>
      <c r="K162" s="67" t="str">
        <f t="shared" si="128"/>
        <v>789 (6.4)</v>
      </c>
      <c r="L162" s="69">
        <f>ABS(AE128)</f>
        <v>4.8314000000000003E-2</v>
      </c>
    </row>
    <row r="163" spans="1:12" x14ac:dyDescent="0.2">
      <c r="D163" s="68"/>
      <c r="H163" s="69"/>
      <c r="L163" s="69"/>
    </row>
    <row r="164" spans="1:12" x14ac:dyDescent="0.2">
      <c r="A164" s="60" t="s">
        <v>541</v>
      </c>
      <c r="D164" s="68"/>
      <c r="H164" s="69"/>
      <c r="L164" s="69"/>
    </row>
    <row r="165" spans="1:12" x14ac:dyDescent="0.2">
      <c r="A165" s="46" t="s">
        <v>262</v>
      </c>
      <c r="B165" s="67" t="str">
        <f>(R129&amp;" ("&amp;TEXT((R129/B$4)*100,"0.0")&amp;")")</f>
        <v>22374 (73.8)</v>
      </c>
      <c r="C165" s="67" t="str">
        <f>(S129&amp;" ("&amp;TEXT((S129/C$4)*100,"0.0")&amp;")")</f>
        <v>3247031 (95.6)</v>
      </c>
      <c r="D165" s="68">
        <f>ABS(T129)</f>
        <v>0.65185000000000004</v>
      </c>
      <c r="F165" s="67" t="str">
        <f>(TEXT(X129,"0")&amp;" ("&amp;TEXT((X129/F$4)*100,"0.0")&amp;")")</f>
        <v>20809 (76.4)</v>
      </c>
      <c r="G165" s="67" t="str">
        <f>(TEXT(Y129,"0")&amp;" ("&amp;TEXT((Y129/G$4)*100,"0.0")&amp;")")</f>
        <v>21138 (77.6)</v>
      </c>
      <c r="H165" s="69">
        <f>ABS(Z129)</f>
        <v>2.8721E-2</v>
      </c>
      <c r="J165" s="67" t="str">
        <f>(TEXT(AC129,"0")&amp;" ("&amp;TEXT((AC129/J$4)*100,"0.0")&amp;")")</f>
        <v>10841 (76.7)</v>
      </c>
      <c r="K165" s="67" t="str">
        <f>(TEXT(AD129,"0")&amp;" ("&amp;TEXT((AD129/K$4)*100,"0.0")&amp;")")</f>
        <v>9235 (74.5)</v>
      </c>
      <c r="L165" s="69">
        <f>ABS(AE129)</f>
        <v>5.2065E-2</v>
      </c>
    </row>
    <row r="166" spans="1:12" x14ac:dyDescent="0.2">
      <c r="A166" s="46" t="s">
        <v>294</v>
      </c>
      <c r="D166" s="68"/>
      <c r="H166" s="69"/>
      <c r="L166" s="69"/>
    </row>
    <row r="167" spans="1:12" x14ac:dyDescent="0.2">
      <c r="A167" s="71" t="s">
        <v>67</v>
      </c>
      <c r="B167" s="67" t="str">
        <f t="shared" ref="B167:C172" si="129">(R130&amp;" ("&amp;TEXT((R130/B$4)*100,"0.0")&amp;")")</f>
        <v>293 (1.0)</v>
      </c>
      <c r="C167" s="67" t="str">
        <f t="shared" si="129"/>
        <v>554547 (16.3)</v>
      </c>
      <c r="D167" s="68">
        <f t="shared" ref="D167:D172" si="130">ABS(T130)</f>
        <v>0.63493999999999995</v>
      </c>
      <c r="F167" s="67" t="str">
        <f t="shared" ref="F167:G172" si="131">(TEXT(X130,"0")&amp;" ("&amp;TEXT((X130/F$4)*100,"0.0")&amp;")")</f>
        <v>287 (1.1)</v>
      </c>
      <c r="G167" s="67" t="str">
        <f t="shared" si="131"/>
        <v>186 (0.7)</v>
      </c>
      <c r="H167" s="69">
        <f t="shared" ref="H167:H172" si="132">ABS(Z130)</f>
        <v>4.0203999999999997E-2</v>
      </c>
      <c r="J167" s="67" t="str">
        <f t="shared" ref="J167:K172" si="133">(TEXT(AC130,"0")&amp;" ("&amp;TEXT((AC130/J$4)*100,"0.0")&amp;")")</f>
        <v>109 (0.8)</v>
      </c>
      <c r="K167" s="67" t="str">
        <f t="shared" si="133"/>
        <v>47 (0.4)</v>
      </c>
      <c r="L167" s="69">
        <f t="shared" ref="L167:L172" si="134">ABS(AE130)</f>
        <v>5.2666999999999999E-2</v>
      </c>
    </row>
    <row r="168" spans="1:12" x14ac:dyDescent="0.2">
      <c r="A168" s="71" t="s">
        <v>293</v>
      </c>
      <c r="B168" s="67" t="str">
        <f t="shared" si="129"/>
        <v>1363 (4.5)</v>
      </c>
      <c r="C168" s="67" t="str">
        <f t="shared" si="129"/>
        <v>787751 (23.2)</v>
      </c>
      <c r="D168" s="68">
        <f t="shared" si="130"/>
        <v>0.57762000000000002</v>
      </c>
      <c r="F168" s="67" t="str">
        <f t="shared" si="131"/>
        <v>1329 (4.9)</v>
      </c>
      <c r="G168" s="67" t="str">
        <f t="shared" si="131"/>
        <v>1420 (5.2)</v>
      </c>
      <c r="H168" s="69">
        <f t="shared" si="132"/>
        <v>1.5266999999999999E-2</v>
      </c>
      <c r="J168" s="67" t="str">
        <f t="shared" si="133"/>
        <v>539 (3.8)</v>
      </c>
      <c r="K168" s="67" t="str">
        <f t="shared" si="133"/>
        <v>422 (3.4)</v>
      </c>
      <c r="L168" s="69">
        <f t="shared" si="134"/>
        <v>2.2034000000000002E-2</v>
      </c>
    </row>
    <row r="169" spans="1:12" x14ac:dyDescent="0.2">
      <c r="A169" s="71" t="s">
        <v>291</v>
      </c>
      <c r="B169" s="67" t="str">
        <f t="shared" si="129"/>
        <v>1823 (6.0)</v>
      </c>
      <c r="C169" s="67" t="str">
        <f t="shared" si="129"/>
        <v>612358 (18.0)</v>
      </c>
      <c r="D169" s="68">
        <f t="shared" si="130"/>
        <v>0.38158999999999998</v>
      </c>
      <c r="F169" s="67" t="str">
        <f t="shared" si="131"/>
        <v>1772 (6.5)</v>
      </c>
      <c r="G169" s="67" t="str">
        <f t="shared" si="131"/>
        <v>2048 (7.5)</v>
      </c>
      <c r="H169" s="69">
        <f t="shared" si="132"/>
        <v>3.9711999999999997E-2</v>
      </c>
      <c r="J169" s="67" t="str">
        <f t="shared" si="133"/>
        <v>871 (6.2)</v>
      </c>
      <c r="K169" s="67" t="str">
        <f t="shared" si="133"/>
        <v>743 (6.0)</v>
      </c>
      <c r="L169" s="69">
        <f t="shared" si="134"/>
        <v>7.169E-3</v>
      </c>
    </row>
    <row r="170" spans="1:12" x14ac:dyDescent="0.2">
      <c r="A170" s="46" t="s">
        <v>238</v>
      </c>
      <c r="B170" s="67" t="str">
        <f t="shared" si="129"/>
        <v>2144 (7.1)</v>
      </c>
      <c r="C170" s="67" t="str">
        <f t="shared" si="129"/>
        <v>419901 (12.4)</v>
      </c>
      <c r="D170" s="68">
        <f t="shared" si="130"/>
        <v>0.18028</v>
      </c>
      <c r="F170" s="67" t="str">
        <f t="shared" si="131"/>
        <v>2077 (7.6)</v>
      </c>
      <c r="G170" s="67" t="str">
        <f t="shared" si="131"/>
        <v>2231 (8.2)</v>
      </c>
      <c r="H170" s="69">
        <f t="shared" si="132"/>
        <v>2.0957E-2</v>
      </c>
      <c r="J170" s="67" t="str">
        <f t="shared" si="133"/>
        <v>1033 (7.3)</v>
      </c>
      <c r="K170" s="67" t="str">
        <f t="shared" si="133"/>
        <v>893 (7.2)</v>
      </c>
      <c r="L170" s="69">
        <f t="shared" si="134"/>
        <v>4.1599999999999996E-3</v>
      </c>
    </row>
    <row r="171" spans="1:12" x14ac:dyDescent="0.2">
      <c r="A171" s="46" t="s">
        <v>239</v>
      </c>
      <c r="B171" s="67" t="str">
        <f t="shared" si="129"/>
        <v>6874 (22.7)</v>
      </c>
      <c r="C171" s="67" t="str">
        <f t="shared" si="129"/>
        <v>609022 (17.9)</v>
      </c>
      <c r="D171" s="68">
        <f t="shared" si="130"/>
        <v>0.11796</v>
      </c>
      <c r="F171" s="67" t="str">
        <f t="shared" si="131"/>
        <v>6427 (23.6)</v>
      </c>
      <c r="G171" s="67" t="str">
        <f t="shared" si="131"/>
        <v>6697 (24.6)</v>
      </c>
      <c r="H171" s="69">
        <f t="shared" si="132"/>
        <v>2.3185000000000001E-2</v>
      </c>
      <c r="J171" s="67" t="str">
        <f t="shared" si="133"/>
        <v>3248 (23.0)</v>
      </c>
      <c r="K171" s="67" t="str">
        <f t="shared" si="133"/>
        <v>2887 (23.3)</v>
      </c>
      <c r="L171" s="69">
        <f t="shared" si="134"/>
        <v>7.1009999999999997E-3</v>
      </c>
    </row>
    <row r="172" spans="1:12" x14ac:dyDescent="0.2">
      <c r="A172" s="46" t="s">
        <v>292</v>
      </c>
      <c r="B172" s="67" t="str">
        <f t="shared" si="129"/>
        <v>17832 (58.8)</v>
      </c>
      <c r="C172" s="67" t="str">
        <f t="shared" si="129"/>
        <v>413513 (12.2)</v>
      </c>
      <c r="D172" s="68">
        <f t="shared" si="130"/>
        <v>1.03484</v>
      </c>
      <c r="F172" s="67" t="str">
        <f t="shared" si="131"/>
        <v>15339 (56.3)</v>
      </c>
      <c r="G172" s="67" t="str">
        <f t="shared" si="131"/>
        <v>14649 (53.8)</v>
      </c>
      <c r="H172" s="69">
        <f t="shared" si="132"/>
        <v>5.0944999999999997E-2</v>
      </c>
      <c r="J172" s="67" t="str">
        <f t="shared" si="133"/>
        <v>8330 (59.0)</v>
      </c>
      <c r="K172" s="67" t="str">
        <f t="shared" si="133"/>
        <v>7406 (59.7)</v>
      </c>
      <c r="L172" s="69">
        <f t="shared" si="134"/>
        <v>1.5938000000000001E-2</v>
      </c>
    </row>
    <row r="173" spans="1:12" x14ac:dyDescent="0.2">
      <c r="A173" s="46" t="s">
        <v>295</v>
      </c>
      <c r="D173" s="68"/>
      <c r="H173" s="69"/>
      <c r="L173" s="69"/>
    </row>
    <row r="174" spans="1:12" x14ac:dyDescent="0.2">
      <c r="A174" s="71" t="s">
        <v>67</v>
      </c>
      <c r="B174" s="67" t="str">
        <f t="shared" ref="B174:C180" si="135">(R136&amp;" ("&amp;TEXT((R136/B$4)*100,"0.0")&amp;")")</f>
        <v>287 (0.9)</v>
      </c>
      <c r="C174" s="67" t="str">
        <f t="shared" si="135"/>
        <v>464586 (13.7)</v>
      </c>
      <c r="D174" s="68">
        <f t="shared" ref="D174:D180" si="136">ABS(T136)</f>
        <v>0.56274999999999997</v>
      </c>
      <c r="F174" s="67" t="str">
        <f t="shared" ref="F174:G180" si="137">(TEXT(X136,"0")&amp;" ("&amp;TEXT((X136/F$4)*100,"0.0")&amp;")")</f>
        <v>282 (1.0)</v>
      </c>
      <c r="G174" s="67" t="str">
        <f t="shared" si="137"/>
        <v>181 (0.7)</v>
      </c>
      <c r="H174" s="69">
        <f t="shared" ref="H174:H180" si="138">ABS(Z136)</f>
        <v>4.0642999999999999E-2</v>
      </c>
      <c r="J174" s="67" t="str">
        <f t="shared" ref="J174:K180" si="139">(TEXT(AC136,"0")&amp;" ("&amp;TEXT((AC136/J$4)*100,"0.0")&amp;")")</f>
        <v>111 (0.8)</v>
      </c>
      <c r="K174" s="67" t="str">
        <f t="shared" si="139"/>
        <v>49 (0.4)</v>
      </c>
      <c r="L174" s="69">
        <f t="shared" ref="L174:L180" si="140">ABS(AE136)</f>
        <v>5.1679999999999997E-2</v>
      </c>
    </row>
    <row r="175" spans="1:12" x14ac:dyDescent="0.2">
      <c r="A175" s="46" t="s">
        <v>296</v>
      </c>
      <c r="B175" s="67" t="str">
        <f t="shared" si="135"/>
        <v>2159 (7.1)</v>
      </c>
      <c r="C175" s="67" t="str">
        <f t="shared" si="135"/>
        <v>877579 (25.8)</v>
      </c>
      <c r="D175" s="68">
        <f t="shared" si="136"/>
        <v>0.52617999999999998</v>
      </c>
      <c r="F175" s="67" t="str">
        <f t="shared" si="137"/>
        <v>2084 (7.7)</v>
      </c>
      <c r="G175" s="67" t="str">
        <f t="shared" si="137"/>
        <v>2286 (8.4)</v>
      </c>
      <c r="H175" s="69">
        <f t="shared" si="138"/>
        <v>2.7313E-2</v>
      </c>
      <c r="J175" s="67" t="str">
        <f t="shared" si="139"/>
        <v>902 (6.4)</v>
      </c>
      <c r="K175" s="67" t="str">
        <f t="shared" si="139"/>
        <v>709 (5.7)</v>
      </c>
      <c r="L175" s="69">
        <f t="shared" si="140"/>
        <v>2.7897000000000002E-2</v>
      </c>
    </row>
    <row r="176" spans="1:12" x14ac:dyDescent="0.2">
      <c r="A176" s="46" t="s">
        <v>297</v>
      </c>
      <c r="B176" s="67" t="str">
        <f t="shared" si="135"/>
        <v>1706 (5.6)</v>
      </c>
      <c r="C176" s="67" t="str">
        <f t="shared" si="135"/>
        <v>401546 (11.8)</v>
      </c>
      <c r="D176" s="68">
        <f t="shared" si="136"/>
        <v>0.22303000000000001</v>
      </c>
      <c r="F176" s="67" t="str">
        <f t="shared" si="137"/>
        <v>1625 (6.0)</v>
      </c>
      <c r="G176" s="67" t="str">
        <f t="shared" si="137"/>
        <v>1734 (6.4)</v>
      </c>
      <c r="H176" s="69">
        <f t="shared" si="138"/>
        <v>1.6641E-2</v>
      </c>
      <c r="J176" s="67" t="str">
        <f t="shared" si="139"/>
        <v>812 (5.7)</v>
      </c>
      <c r="K176" s="67" t="str">
        <f t="shared" si="139"/>
        <v>610 (4.9)</v>
      </c>
      <c r="L176" s="69">
        <f t="shared" si="140"/>
        <v>3.6809000000000001E-2</v>
      </c>
    </row>
    <row r="177" spans="1:12" x14ac:dyDescent="0.2">
      <c r="A177" s="46" t="s">
        <v>298</v>
      </c>
      <c r="B177" s="67" t="str">
        <f t="shared" si="135"/>
        <v>4731 (15.6)</v>
      </c>
      <c r="C177" s="67" t="str">
        <f t="shared" si="135"/>
        <v>608226 (17.9)</v>
      </c>
      <c r="D177" s="68">
        <f t="shared" si="136"/>
        <v>6.1769999999999999E-2</v>
      </c>
      <c r="F177" s="67" t="str">
        <f t="shared" si="137"/>
        <v>4405 (16.2)</v>
      </c>
      <c r="G177" s="67" t="str">
        <f t="shared" si="137"/>
        <v>4648 (17.1)</v>
      </c>
      <c r="H177" s="69">
        <f t="shared" si="138"/>
        <v>2.3972E-2</v>
      </c>
      <c r="J177" s="67" t="str">
        <f t="shared" si="139"/>
        <v>2216 (15.7)</v>
      </c>
      <c r="K177" s="67" t="str">
        <f t="shared" si="139"/>
        <v>1930 (15.6)</v>
      </c>
      <c r="L177" s="69">
        <f t="shared" si="140"/>
        <v>3.1930000000000001E-3</v>
      </c>
    </row>
    <row r="178" spans="1:12" x14ac:dyDescent="0.2">
      <c r="A178" s="46" t="s">
        <v>299</v>
      </c>
      <c r="B178" s="67" t="str">
        <f t="shared" si="135"/>
        <v>7836 (25.8)</v>
      </c>
      <c r="C178" s="67" t="str">
        <f t="shared" si="135"/>
        <v>537799 (15.8)</v>
      </c>
      <c r="D178" s="68">
        <f t="shared" si="136"/>
        <v>0.248</v>
      </c>
      <c r="F178" s="67" t="str">
        <f t="shared" si="137"/>
        <v>7071 (26.0)</v>
      </c>
      <c r="G178" s="67" t="str">
        <f t="shared" si="137"/>
        <v>7048 (25.9)</v>
      </c>
      <c r="H178" s="69">
        <f t="shared" si="138"/>
        <v>1.9269999999999999E-3</v>
      </c>
      <c r="J178" s="67" t="str">
        <f t="shared" si="139"/>
        <v>3630 (25.7)</v>
      </c>
      <c r="K178" s="67" t="str">
        <f t="shared" si="139"/>
        <v>3144 (25.4)</v>
      </c>
      <c r="L178" s="69">
        <f t="shared" si="140"/>
        <v>7.5940000000000001E-3</v>
      </c>
    </row>
    <row r="179" spans="1:12" x14ac:dyDescent="0.2">
      <c r="A179" s="46" t="s">
        <v>300</v>
      </c>
      <c r="B179" s="67" t="str">
        <f t="shared" si="135"/>
        <v>13610 (44.9)</v>
      </c>
      <c r="C179" s="67" t="str">
        <f t="shared" si="135"/>
        <v>507356 (14.9)</v>
      </c>
      <c r="D179" s="68">
        <f t="shared" si="136"/>
        <v>0.67452999999999996</v>
      </c>
      <c r="F179" s="67" t="str">
        <f t="shared" si="137"/>
        <v>11764 (43.2)</v>
      </c>
      <c r="G179" s="67" t="str">
        <f t="shared" si="137"/>
        <v>11334 (41.6)</v>
      </c>
      <c r="H179" s="69">
        <f t="shared" si="138"/>
        <v>3.1953000000000002E-2</v>
      </c>
      <c r="J179" s="67" t="str">
        <f t="shared" si="139"/>
        <v>6459 (45.7)</v>
      </c>
      <c r="K179" s="67" t="str">
        <f t="shared" si="139"/>
        <v>5956 (48.0)</v>
      </c>
      <c r="L179" s="69">
        <f t="shared" si="140"/>
        <v>4.6670999999999997E-2</v>
      </c>
    </row>
    <row r="180" spans="1:12" ht="13.5" customHeight="1" x14ac:dyDescent="0.2">
      <c r="A180" s="65" t="s">
        <v>538</v>
      </c>
      <c r="B180" s="74" t="str">
        <f t="shared" si="135"/>
        <v>4680 (15.4)</v>
      </c>
      <c r="C180" s="74" t="str">
        <f t="shared" si="135"/>
        <v>274909 (8.1)</v>
      </c>
      <c r="D180" s="75">
        <f t="shared" si="136"/>
        <v>0.23047999999999999</v>
      </c>
      <c r="E180" s="65"/>
      <c r="F180" s="74" t="str">
        <f t="shared" si="137"/>
        <v>4184 (15.4)</v>
      </c>
      <c r="G180" s="74" t="str">
        <f t="shared" si="137"/>
        <v>4122 (15.1)</v>
      </c>
      <c r="H180" s="76">
        <f t="shared" si="138"/>
        <v>6.3330000000000001E-3</v>
      </c>
      <c r="I180" s="65"/>
      <c r="J180" s="74" t="str">
        <f t="shared" si="139"/>
        <v>2283 (16.2)</v>
      </c>
      <c r="K180" s="74" t="str">
        <f t="shared" si="139"/>
        <v>2103 (17.0)</v>
      </c>
      <c r="L180" s="76">
        <f t="shared" si="140"/>
        <v>2.1666000000000001E-2</v>
      </c>
    </row>
    <row r="181" spans="1:12" ht="13.5" customHeight="1" x14ac:dyDescent="0.2">
      <c r="A181" s="77"/>
      <c r="B181" s="78"/>
      <c r="C181" s="78"/>
      <c r="D181" s="79"/>
      <c r="E181" s="77"/>
      <c r="F181" s="78"/>
      <c r="G181" s="78"/>
      <c r="H181" s="80"/>
      <c r="I181" s="77"/>
      <c r="J181" s="78"/>
      <c r="K181" s="78"/>
      <c r="L181" s="80"/>
    </row>
    <row r="182" spans="1:12" ht="65.25" customHeight="1" x14ac:dyDescent="0.2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</row>
    <row r="183" spans="1:12" x14ac:dyDescent="0.2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</row>
    <row r="184" spans="1:12" ht="33.950000000000003" customHeight="1" x14ac:dyDescent="0.2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</row>
    <row r="185" spans="1:12" x14ac:dyDescent="0.2">
      <c r="D185" s="68"/>
      <c r="H185" s="69"/>
      <c r="L185" s="69"/>
    </row>
    <row r="186" spans="1:12" x14ac:dyDescent="0.2">
      <c r="D186" s="68"/>
      <c r="H186" s="69"/>
      <c r="L186" s="69"/>
    </row>
    <row r="187" spans="1:12" x14ac:dyDescent="0.2">
      <c r="D187" s="68"/>
      <c r="H187" s="69"/>
      <c r="L187" s="69"/>
    </row>
    <row r="188" spans="1:12" x14ac:dyDescent="0.2">
      <c r="D188" s="68"/>
      <c r="H188" s="69"/>
      <c r="L188" s="69"/>
    </row>
    <row r="189" spans="1:12" x14ac:dyDescent="0.2">
      <c r="D189" s="68"/>
      <c r="H189" s="69"/>
      <c r="L189" s="69"/>
    </row>
    <row r="190" spans="1:12" x14ac:dyDescent="0.2">
      <c r="D190" s="68"/>
      <c r="H190" s="69"/>
      <c r="L190" s="69"/>
    </row>
    <row r="191" spans="1:12" x14ac:dyDescent="0.2">
      <c r="D191" s="68"/>
      <c r="H191" s="69"/>
      <c r="L191" s="69"/>
    </row>
    <row r="192" spans="1:12" x14ac:dyDescent="0.2">
      <c r="D192" s="68"/>
      <c r="H192" s="69"/>
      <c r="L192" s="69"/>
    </row>
    <row r="193" spans="4:12" x14ac:dyDescent="0.2">
      <c r="D193" s="68"/>
      <c r="H193" s="69"/>
      <c r="L193" s="69"/>
    </row>
    <row r="194" spans="4:12" x14ac:dyDescent="0.2">
      <c r="D194" s="68"/>
      <c r="H194" s="69"/>
      <c r="L194" s="69"/>
    </row>
    <row r="195" spans="4:12" x14ac:dyDescent="0.2">
      <c r="D195" s="68"/>
      <c r="H195" s="69"/>
      <c r="L195" s="69"/>
    </row>
    <row r="196" spans="4:12" x14ac:dyDescent="0.2">
      <c r="D196" s="68"/>
      <c r="H196" s="69"/>
      <c r="L196" s="69"/>
    </row>
    <row r="197" spans="4:12" x14ac:dyDescent="0.2">
      <c r="D197" s="68"/>
      <c r="H197" s="69"/>
      <c r="L197" s="69"/>
    </row>
    <row r="198" spans="4:12" x14ac:dyDescent="0.2">
      <c r="D198" s="68"/>
      <c r="H198" s="69"/>
      <c r="L198" s="69"/>
    </row>
    <row r="199" spans="4:12" x14ac:dyDescent="0.2">
      <c r="D199" s="68"/>
      <c r="H199" s="69"/>
      <c r="L199" s="69"/>
    </row>
  </sheetData>
  <mergeCells count="9">
    <mergeCell ref="A184:L184"/>
    <mergeCell ref="AB4:AE4"/>
    <mergeCell ref="A182:L182"/>
    <mergeCell ref="A1:L1"/>
    <mergeCell ref="B2:D2"/>
    <mergeCell ref="F2:H2"/>
    <mergeCell ref="J2:L2"/>
    <mergeCell ref="Q4:T4"/>
    <mergeCell ref="W4:Z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A2C4F-B021-4283-9408-0A9DB7EFD374}">
  <dimension ref="A1:R7"/>
  <sheetViews>
    <sheetView workbookViewId="0">
      <selection sqref="A1:XFD1"/>
    </sheetView>
  </sheetViews>
  <sheetFormatPr defaultRowHeight="15" x14ac:dyDescent="0.25"/>
  <cols>
    <col min="2" max="2" width="20.7109375" customWidth="1"/>
  </cols>
  <sheetData>
    <row r="1" spans="1:18" s="3" customFormat="1" ht="20.25" customHeight="1" x14ac:dyDescent="0.25">
      <c r="A1" s="14" t="s">
        <v>831</v>
      </c>
      <c r="E1" s="2"/>
    </row>
    <row r="3" spans="1:18" ht="20.100000000000001" customHeight="1" x14ac:dyDescent="0.25">
      <c r="B3" s="89" t="s">
        <v>828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20.100000000000001" customHeight="1" x14ac:dyDescent="0.25">
      <c r="B4" s="16"/>
      <c r="C4" s="118" t="s">
        <v>826</v>
      </c>
      <c r="D4" s="119"/>
      <c r="E4" s="119"/>
      <c r="F4" s="119"/>
      <c r="G4" s="119"/>
      <c r="H4" s="119"/>
      <c r="I4" s="119"/>
      <c r="J4" s="120"/>
      <c r="K4" s="118" t="s">
        <v>830</v>
      </c>
      <c r="L4" s="119"/>
      <c r="M4" s="119"/>
      <c r="N4" s="119"/>
      <c r="O4" s="119"/>
      <c r="P4" s="119"/>
      <c r="Q4" s="119"/>
      <c r="R4" s="120"/>
    </row>
    <row r="5" spans="1:18" x14ac:dyDescent="0.25">
      <c r="B5" s="20" t="s">
        <v>804</v>
      </c>
      <c r="C5" s="20" t="s">
        <v>772</v>
      </c>
      <c r="D5" s="21" t="s">
        <v>773</v>
      </c>
      <c r="E5" s="21" t="s">
        <v>773</v>
      </c>
      <c r="F5" s="21" t="s">
        <v>775</v>
      </c>
      <c r="G5" s="21" t="s">
        <v>780</v>
      </c>
      <c r="H5" s="21" t="s">
        <v>781</v>
      </c>
      <c r="I5" s="21" t="s">
        <v>782</v>
      </c>
      <c r="J5" s="21" t="s">
        <v>813</v>
      </c>
      <c r="K5" s="20" t="s">
        <v>772</v>
      </c>
      <c r="L5" s="21" t="s">
        <v>773</v>
      </c>
      <c r="M5" s="21" t="s">
        <v>774</v>
      </c>
      <c r="N5" s="21" t="s">
        <v>775</v>
      </c>
      <c r="O5" s="21" t="s">
        <v>780</v>
      </c>
      <c r="P5" s="21" t="s">
        <v>781</v>
      </c>
      <c r="Q5" s="21" t="s">
        <v>782</v>
      </c>
      <c r="R5" s="22" t="s">
        <v>813</v>
      </c>
    </row>
    <row r="6" spans="1:18" x14ac:dyDescent="0.25">
      <c r="B6" s="20" t="s">
        <v>805</v>
      </c>
      <c r="C6" s="16">
        <v>268</v>
      </c>
      <c r="D6" s="85">
        <v>281</v>
      </c>
      <c r="E6" s="85">
        <v>350</v>
      </c>
      <c r="F6" s="85">
        <v>318</v>
      </c>
      <c r="G6" s="85">
        <v>224</v>
      </c>
      <c r="H6" s="85">
        <v>184</v>
      </c>
      <c r="I6" s="85">
        <v>256</v>
      </c>
      <c r="J6" s="85">
        <v>191</v>
      </c>
      <c r="K6" s="16">
        <v>299</v>
      </c>
      <c r="L6" s="85">
        <v>272</v>
      </c>
      <c r="M6" s="85">
        <v>400</v>
      </c>
      <c r="N6" s="85">
        <v>273</v>
      </c>
      <c r="O6" s="85">
        <v>190</v>
      </c>
      <c r="P6" s="85">
        <v>194</v>
      </c>
      <c r="Q6" s="85">
        <v>225</v>
      </c>
      <c r="R6" s="17">
        <v>212</v>
      </c>
    </row>
    <row r="7" spans="1:18" x14ac:dyDescent="0.25">
      <c r="B7" s="86" t="s">
        <v>827</v>
      </c>
      <c r="C7" s="92">
        <v>187</v>
      </c>
      <c r="D7" s="87">
        <v>218</v>
      </c>
      <c r="E7" s="87">
        <v>212</v>
      </c>
      <c r="F7" s="87">
        <v>223</v>
      </c>
      <c r="G7" s="87">
        <v>178</v>
      </c>
      <c r="H7" s="87">
        <v>132</v>
      </c>
      <c r="I7" s="87">
        <v>162</v>
      </c>
      <c r="J7" s="87">
        <v>166</v>
      </c>
      <c r="K7" s="92">
        <v>228</v>
      </c>
      <c r="L7" s="87">
        <v>240</v>
      </c>
      <c r="M7" s="87">
        <v>208</v>
      </c>
      <c r="N7" s="87">
        <v>224</v>
      </c>
      <c r="O7" s="87">
        <v>172</v>
      </c>
      <c r="P7" s="87">
        <v>188</v>
      </c>
      <c r="Q7" s="87">
        <v>150</v>
      </c>
      <c r="R7" s="88">
        <v>176</v>
      </c>
    </row>
  </sheetData>
  <mergeCells count="2">
    <mergeCell ref="C4:J4"/>
    <mergeCell ref="K4:R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4322-F07D-42F6-96EF-94CBC961019A}">
  <dimension ref="A1:E71"/>
  <sheetViews>
    <sheetView workbookViewId="0">
      <selection sqref="A1:XFD1"/>
    </sheetView>
  </sheetViews>
  <sheetFormatPr defaultRowHeight="15" x14ac:dyDescent="0.25"/>
  <cols>
    <col min="2" max="5" width="22.7109375" customWidth="1"/>
  </cols>
  <sheetData>
    <row r="1" spans="1:5" s="3" customFormat="1" ht="20.25" customHeight="1" x14ac:dyDescent="0.25">
      <c r="A1" s="14" t="s">
        <v>818</v>
      </c>
    </row>
    <row r="4" spans="1:5" s="19" customFormat="1" ht="20.100000000000001" customHeight="1" x14ac:dyDescent="0.25">
      <c r="B4" s="82" t="s">
        <v>815</v>
      </c>
      <c r="C4" s="83"/>
      <c r="D4" s="83"/>
      <c r="E4" s="84"/>
    </row>
    <row r="5" spans="1:5" s="24" customFormat="1" ht="20.100000000000001" customHeight="1" x14ac:dyDescent="0.25">
      <c r="B5" s="20" t="s">
        <v>804</v>
      </c>
      <c r="C5" s="21" t="s">
        <v>770</v>
      </c>
      <c r="D5" s="21" t="s">
        <v>819</v>
      </c>
      <c r="E5" s="22" t="s">
        <v>820</v>
      </c>
    </row>
    <row r="6" spans="1:5" s="19" customFormat="1" x14ac:dyDescent="0.25">
      <c r="B6" s="20" t="s">
        <v>772</v>
      </c>
      <c r="C6" s="85">
        <v>1.02</v>
      </c>
      <c r="D6" s="85">
        <v>0.7</v>
      </c>
      <c r="E6" s="17">
        <v>0.85</v>
      </c>
    </row>
    <row r="7" spans="1:5" s="19" customFormat="1" x14ac:dyDescent="0.25">
      <c r="B7" s="20" t="s">
        <v>773</v>
      </c>
      <c r="C7" s="85">
        <v>0.75</v>
      </c>
      <c r="D7" s="85">
        <v>0.93</v>
      </c>
      <c r="E7" s="17">
        <v>0.76</v>
      </c>
    </row>
    <row r="8" spans="1:5" s="19" customFormat="1" x14ac:dyDescent="0.25">
      <c r="B8" s="20" t="s">
        <v>774</v>
      </c>
      <c r="C8" s="85">
        <v>1.21</v>
      </c>
      <c r="D8" s="85">
        <v>1.1499999999999999</v>
      </c>
      <c r="E8" s="17">
        <v>0.9</v>
      </c>
    </row>
    <row r="9" spans="1:5" s="19" customFormat="1" x14ac:dyDescent="0.25">
      <c r="B9" s="20" t="s">
        <v>775</v>
      </c>
      <c r="C9" s="85">
        <v>0.99</v>
      </c>
      <c r="D9" s="85">
        <v>0.68</v>
      </c>
      <c r="E9" s="17">
        <v>0.89</v>
      </c>
    </row>
    <row r="10" spans="1:5" s="19" customFormat="1" x14ac:dyDescent="0.25">
      <c r="B10" s="20" t="s">
        <v>776</v>
      </c>
      <c r="C10" s="85">
        <v>0.76</v>
      </c>
      <c r="D10" s="85">
        <v>0.72</v>
      </c>
      <c r="E10" s="17">
        <v>0.87</v>
      </c>
    </row>
    <row r="11" spans="1:5" s="19" customFormat="1" x14ac:dyDescent="0.25">
      <c r="B11" s="20" t="s">
        <v>777</v>
      </c>
      <c r="C11" s="85">
        <v>0.62</v>
      </c>
      <c r="D11" s="85">
        <v>0.44</v>
      </c>
      <c r="E11" s="17">
        <v>1.1000000000000001</v>
      </c>
    </row>
    <row r="12" spans="1:5" s="19" customFormat="1" x14ac:dyDescent="0.25">
      <c r="B12" s="20" t="s">
        <v>778</v>
      </c>
      <c r="C12" s="85">
        <v>1.23</v>
      </c>
      <c r="D12" s="85">
        <v>1.88</v>
      </c>
      <c r="E12" s="17">
        <v>1.32</v>
      </c>
    </row>
    <row r="13" spans="1:5" s="19" customFormat="1" x14ac:dyDescent="0.25">
      <c r="B13" s="20" t="s">
        <v>779</v>
      </c>
      <c r="C13" s="85">
        <v>0.9</v>
      </c>
      <c r="D13" s="85">
        <v>1.1499999999999999</v>
      </c>
      <c r="E13" s="17">
        <v>1.35</v>
      </c>
    </row>
    <row r="14" spans="1:5" s="19" customFormat="1" x14ac:dyDescent="0.25">
      <c r="B14" s="20" t="s">
        <v>787</v>
      </c>
      <c r="C14" s="85">
        <v>1.49</v>
      </c>
      <c r="D14" s="85">
        <v>1.67</v>
      </c>
      <c r="E14" s="17">
        <v>1.1399999999999999</v>
      </c>
    </row>
    <row r="15" spans="1:5" s="19" customFormat="1" x14ac:dyDescent="0.25">
      <c r="B15" s="20" t="s">
        <v>788</v>
      </c>
      <c r="C15" s="85">
        <v>0.8</v>
      </c>
      <c r="D15" s="85">
        <v>1.1299999999999999</v>
      </c>
      <c r="E15" s="17">
        <v>0.91</v>
      </c>
    </row>
    <row r="16" spans="1:5" s="19" customFormat="1" x14ac:dyDescent="0.25">
      <c r="B16" s="20" t="s">
        <v>780</v>
      </c>
      <c r="C16" s="85">
        <v>0.27</v>
      </c>
      <c r="D16" s="85">
        <v>0.48</v>
      </c>
      <c r="E16" s="17">
        <v>0.08</v>
      </c>
    </row>
    <row r="17" spans="2:5" s="19" customFormat="1" x14ac:dyDescent="0.25">
      <c r="B17" s="20" t="s">
        <v>781</v>
      </c>
      <c r="C17" s="85">
        <v>0.17</v>
      </c>
      <c r="D17" s="85">
        <v>1.06</v>
      </c>
      <c r="E17" s="17">
        <v>0.69</v>
      </c>
    </row>
    <row r="18" spans="2:5" s="19" customFormat="1" x14ac:dyDescent="0.25">
      <c r="B18" s="20" t="s">
        <v>782</v>
      </c>
      <c r="C18" s="85">
        <v>1.2</v>
      </c>
      <c r="D18" s="85">
        <v>1.69</v>
      </c>
      <c r="E18" s="17">
        <v>0.85</v>
      </c>
    </row>
    <row r="19" spans="2:5" s="19" customFormat="1" x14ac:dyDescent="0.25">
      <c r="B19" s="20" t="s">
        <v>813</v>
      </c>
      <c r="C19" s="85">
        <v>1.01</v>
      </c>
      <c r="D19" s="85">
        <v>1.01</v>
      </c>
      <c r="E19" s="17">
        <v>0.27</v>
      </c>
    </row>
    <row r="20" spans="2:5" s="19" customFormat="1" x14ac:dyDescent="0.25">
      <c r="B20" s="20" t="s">
        <v>783</v>
      </c>
      <c r="C20" s="85">
        <v>1.44</v>
      </c>
      <c r="D20" s="85">
        <v>1.38</v>
      </c>
      <c r="E20" s="17">
        <v>0.71</v>
      </c>
    </row>
    <row r="21" spans="2:5" s="19" customFormat="1" x14ac:dyDescent="0.25">
      <c r="B21" s="20" t="s">
        <v>784</v>
      </c>
      <c r="C21" s="85">
        <v>0.92</v>
      </c>
      <c r="D21" s="85">
        <v>0.63</v>
      </c>
      <c r="E21" s="17">
        <v>0.88</v>
      </c>
    </row>
    <row r="22" spans="2:5" s="19" customFormat="1" x14ac:dyDescent="0.25">
      <c r="B22" s="20" t="s">
        <v>785</v>
      </c>
      <c r="C22" s="85">
        <v>1.28</v>
      </c>
      <c r="D22" s="85">
        <v>1.43</v>
      </c>
      <c r="E22" s="17">
        <v>1.4</v>
      </c>
    </row>
    <row r="23" spans="2:5" s="19" customFormat="1" x14ac:dyDescent="0.25">
      <c r="B23" s="20" t="s">
        <v>786</v>
      </c>
      <c r="C23" s="85">
        <v>0.91</v>
      </c>
      <c r="D23" s="85">
        <v>0.7</v>
      </c>
      <c r="E23" s="17">
        <v>0.73</v>
      </c>
    </row>
    <row r="24" spans="2:5" s="19" customFormat="1" x14ac:dyDescent="0.25">
      <c r="B24" s="86" t="s">
        <v>795</v>
      </c>
      <c r="C24" s="87">
        <v>1.95</v>
      </c>
      <c r="D24" s="87">
        <v>1.2</v>
      </c>
      <c r="E24" s="88">
        <v>1.2</v>
      </c>
    </row>
    <row r="25" spans="2:5" s="19" customFormat="1" x14ac:dyDescent="0.25"/>
    <row r="26" spans="2:5" s="19" customFormat="1" x14ac:dyDescent="0.25"/>
    <row r="27" spans="2:5" s="19" customFormat="1" ht="20.100000000000001" customHeight="1" x14ac:dyDescent="0.25">
      <c r="B27" s="82" t="s">
        <v>821</v>
      </c>
      <c r="C27" s="83"/>
      <c r="D27" s="83"/>
      <c r="E27" s="84"/>
    </row>
    <row r="28" spans="2:5" s="24" customFormat="1" ht="20.100000000000001" customHeight="1" x14ac:dyDescent="0.25">
      <c r="B28" s="20" t="s">
        <v>804</v>
      </c>
      <c r="C28" s="21" t="s">
        <v>770</v>
      </c>
      <c r="D28" s="21" t="s">
        <v>819</v>
      </c>
      <c r="E28" s="22" t="s">
        <v>820</v>
      </c>
    </row>
    <row r="29" spans="2:5" s="19" customFormat="1" x14ac:dyDescent="0.25">
      <c r="B29" s="20" t="s">
        <v>772</v>
      </c>
      <c r="C29" s="85">
        <v>53.5</v>
      </c>
      <c r="D29" s="85">
        <v>37</v>
      </c>
      <c r="E29" s="17">
        <v>53</v>
      </c>
    </row>
    <row r="30" spans="2:5" s="19" customFormat="1" x14ac:dyDescent="0.25">
      <c r="B30" s="20" t="s">
        <v>773</v>
      </c>
      <c r="C30" s="85">
        <v>44.5</v>
      </c>
      <c r="D30" s="85">
        <v>55</v>
      </c>
      <c r="E30" s="17">
        <v>53</v>
      </c>
    </row>
    <row r="31" spans="2:5" s="19" customFormat="1" x14ac:dyDescent="0.25">
      <c r="B31" s="20" t="s">
        <v>774</v>
      </c>
      <c r="C31" s="85">
        <v>65.5</v>
      </c>
      <c r="D31" s="85">
        <v>62</v>
      </c>
      <c r="E31" s="17">
        <v>69</v>
      </c>
    </row>
    <row r="32" spans="2:5" s="19" customFormat="1" x14ac:dyDescent="0.25">
      <c r="B32" s="20" t="s">
        <v>775</v>
      </c>
      <c r="C32" s="85">
        <v>48</v>
      </c>
      <c r="D32" s="85">
        <v>33</v>
      </c>
      <c r="E32" s="17">
        <v>56</v>
      </c>
    </row>
    <row r="33" spans="2:5" s="19" customFormat="1" x14ac:dyDescent="0.25">
      <c r="B33" s="20" t="s">
        <v>776</v>
      </c>
      <c r="C33" s="85">
        <v>43.5</v>
      </c>
      <c r="D33" s="85">
        <v>41</v>
      </c>
      <c r="E33" s="17">
        <v>58</v>
      </c>
    </row>
    <row r="34" spans="2:5" s="19" customFormat="1" x14ac:dyDescent="0.25">
      <c r="B34" s="20" t="s">
        <v>777</v>
      </c>
      <c r="C34" s="85">
        <v>41</v>
      </c>
      <c r="D34" s="85">
        <v>26</v>
      </c>
      <c r="E34" s="17">
        <v>65</v>
      </c>
    </row>
    <row r="35" spans="2:5" s="19" customFormat="1" x14ac:dyDescent="0.25">
      <c r="B35" s="20" t="s">
        <v>778</v>
      </c>
      <c r="C35" s="85">
        <v>55</v>
      </c>
      <c r="D35" s="85">
        <v>81</v>
      </c>
      <c r="E35" s="17">
        <v>57</v>
      </c>
    </row>
    <row r="36" spans="2:5" s="19" customFormat="1" x14ac:dyDescent="0.25">
      <c r="B36" s="20" t="s">
        <v>779</v>
      </c>
      <c r="C36" s="85">
        <v>47</v>
      </c>
      <c r="D36" s="85">
        <v>57</v>
      </c>
      <c r="E36" s="17">
        <v>67</v>
      </c>
    </row>
    <row r="37" spans="2:5" s="19" customFormat="1" x14ac:dyDescent="0.25">
      <c r="B37" s="20" t="s">
        <v>787</v>
      </c>
      <c r="C37" s="85">
        <v>79</v>
      </c>
      <c r="D37" s="85">
        <v>82</v>
      </c>
      <c r="E37" s="17">
        <v>56</v>
      </c>
    </row>
    <row r="38" spans="2:5" s="19" customFormat="1" x14ac:dyDescent="0.25">
      <c r="B38" s="20" t="s">
        <v>788</v>
      </c>
      <c r="C38" s="85">
        <v>39</v>
      </c>
      <c r="D38" s="85">
        <v>51</v>
      </c>
      <c r="E38" s="17">
        <v>41</v>
      </c>
    </row>
    <row r="39" spans="2:5" s="19" customFormat="1" x14ac:dyDescent="0.25">
      <c r="B39" s="20" t="s">
        <v>780</v>
      </c>
      <c r="C39" s="85">
        <v>10</v>
      </c>
      <c r="D39" s="85">
        <v>18</v>
      </c>
      <c r="E39" s="17">
        <v>3</v>
      </c>
    </row>
    <row r="40" spans="2:5" s="19" customFormat="1" x14ac:dyDescent="0.25">
      <c r="B40" s="20" t="s">
        <v>781</v>
      </c>
      <c r="C40" s="85">
        <v>6</v>
      </c>
      <c r="D40" s="85">
        <v>37</v>
      </c>
      <c r="E40" s="17">
        <v>24</v>
      </c>
    </row>
    <row r="41" spans="2:5" s="19" customFormat="1" x14ac:dyDescent="0.25">
      <c r="B41" s="20" t="s">
        <v>782</v>
      </c>
      <c r="C41" s="85">
        <v>38</v>
      </c>
      <c r="D41" s="85">
        <v>54</v>
      </c>
      <c r="E41" s="17">
        <v>27</v>
      </c>
    </row>
    <row r="42" spans="2:5" s="19" customFormat="1" x14ac:dyDescent="0.25">
      <c r="B42" s="20" t="s">
        <v>813</v>
      </c>
      <c r="C42" s="85">
        <v>39</v>
      </c>
      <c r="D42" s="85">
        <v>39</v>
      </c>
      <c r="E42" s="17">
        <v>10</v>
      </c>
    </row>
    <row r="43" spans="2:5" s="19" customFormat="1" x14ac:dyDescent="0.25">
      <c r="B43" s="20" t="s">
        <v>783</v>
      </c>
      <c r="C43" s="85">
        <v>49</v>
      </c>
      <c r="D43" s="85">
        <v>47</v>
      </c>
      <c r="E43" s="17">
        <v>24</v>
      </c>
    </row>
    <row r="44" spans="2:5" s="19" customFormat="1" x14ac:dyDescent="0.25">
      <c r="B44" s="20" t="s">
        <v>784</v>
      </c>
      <c r="C44" s="85">
        <v>35</v>
      </c>
      <c r="D44" s="85">
        <v>24</v>
      </c>
      <c r="E44" s="17">
        <v>35</v>
      </c>
    </row>
    <row r="45" spans="2:5" s="19" customFormat="1" x14ac:dyDescent="0.25">
      <c r="B45" s="20" t="s">
        <v>785</v>
      </c>
      <c r="C45" s="85">
        <v>45</v>
      </c>
      <c r="D45" s="85">
        <v>50</v>
      </c>
      <c r="E45" s="17">
        <v>49</v>
      </c>
    </row>
    <row r="46" spans="2:5" s="19" customFormat="1" x14ac:dyDescent="0.25">
      <c r="B46" s="20" t="s">
        <v>786</v>
      </c>
      <c r="C46" s="85">
        <v>34</v>
      </c>
      <c r="D46" s="85">
        <v>25</v>
      </c>
      <c r="E46" s="17">
        <v>26</v>
      </c>
    </row>
    <row r="47" spans="2:5" s="19" customFormat="1" x14ac:dyDescent="0.25">
      <c r="B47" s="86" t="s">
        <v>795</v>
      </c>
      <c r="C47" s="87">
        <v>57</v>
      </c>
      <c r="D47" s="87">
        <v>45</v>
      </c>
      <c r="E47" s="88">
        <v>45</v>
      </c>
    </row>
    <row r="48" spans="2:5" s="19" customFormat="1" x14ac:dyDescent="0.25"/>
    <row r="49" spans="2:5" s="19" customFormat="1" x14ac:dyDescent="0.25"/>
    <row r="50" spans="2:5" s="19" customFormat="1" ht="20.100000000000001" customHeight="1" x14ac:dyDescent="0.25">
      <c r="B50" s="82" t="s">
        <v>822</v>
      </c>
      <c r="C50" s="83"/>
      <c r="D50" s="83"/>
      <c r="E50" s="84"/>
    </row>
    <row r="51" spans="2:5" s="24" customFormat="1" ht="20.100000000000001" customHeight="1" x14ac:dyDescent="0.25">
      <c r="B51" s="20" t="s">
        <v>804</v>
      </c>
      <c r="C51" s="21" t="s">
        <v>770</v>
      </c>
      <c r="D51" s="21" t="s">
        <v>819</v>
      </c>
      <c r="E51" s="22" t="s">
        <v>820</v>
      </c>
    </row>
    <row r="52" spans="2:5" s="19" customFormat="1" x14ac:dyDescent="0.25">
      <c r="B52" s="20" t="s">
        <v>772</v>
      </c>
      <c r="C52" s="85">
        <v>0.38</v>
      </c>
      <c r="D52" s="85">
        <v>4.37</v>
      </c>
      <c r="E52" s="17">
        <v>0.48</v>
      </c>
    </row>
    <row r="53" spans="2:5" s="19" customFormat="1" x14ac:dyDescent="0.25">
      <c r="B53" s="20" t="s">
        <v>773</v>
      </c>
      <c r="C53" s="85">
        <v>1.69</v>
      </c>
      <c r="D53" s="85">
        <v>1.02</v>
      </c>
      <c r="E53" s="17">
        <v>0.28999999999999998</v>
      </c>
    </row>
    <row r="54" spans="2:5" s="19" customFormat="1" x14ac:dyDescent="0.25">
      <c r="B54" s="20" t="s">
        <v>774</v>
      </c>
      <c r="C54" s="85">
        <v>1.1100000000000001</v>
      </c>
      <c r="D54" s="85">
        <v>1.1100000000000001</v>
      </c>
      <c r="E54" s="17">
        <v>0.39</v>
      </c>
    </row>
    <row r="55" spans="2:5" s="19" customFormat="1" x14ac:dyDescent="0.25">
      <c r="B55" s="20" t="s">
        <v>775</v>
      </c>
      <c r="C55" s="85">
        <v>3.31</v>
      </c>
      <c r="D55" s="85">
        <v>3.1</v>
      </c>
      <c r="E55" s="17">
        <v>1.75</v>
      </c>
    </row>
    <row r="56" spans="2:5" s="19" customFormat="1" x14ac:dyDescent="0.25">
      <c r="B56" s="20" t="s">
        <v>776</v>
      </c>
      <c r="C56" s="85">
        <v>6.63</v>
      </c>
      <c r="D56" s="85">
        <v>2.27</v>
      </c>
      <c r="E56" s="17">
        <v>0</v>
      </c>
    </row>
    <row r="57" spans="2:5" s="19" customFormat="1" x14ac:dyDescent="0.25">
      <c r="B57" s="20" t="s">
        <v>777</v>
      </c>
      <c r="C57" s="85">
        <v>0.27</v>
      </c>
      <c r="D57" s="85">
        <v>4.92</v>
      </c>
      <c r="E57" s="17">
        <v>3.05</v>
      </c>
    </row>
    <row r="58" spans="2:5" s="19" customFormat="1" x14ac:dyDescent="0.25">
      <c r="B58" s="20" t="s">
        <v>778</v>
      </c>
      <c r="C58" s="85">
        <v>0.19</v>
      </c>
      <c r="D58" s="85">
        <v>0.23</v>
      </c>
      <c r="E58" s="17">
        <v>0</v>
      </c>
    </row>
    <row r="59" spans="2:5" s="19" customFormat="1" x14ac:dyDescent="0.25">
      <c r="B59" s="20" t="s">
        <v>779</v>
      </c>
      <c r="C59" s="85">
        <v>0</v>
      </c>
      <c r="D59" s="85">
        <v>0.8</v>
      </c>
      <c r="E59" s="17">
        <v>0</v>
      </c>
    </row>
    <row r="60" spans="2:5" s="19" customFormat="1" x14ac:dyDescent="0.25">
      <c r="B60" s="20" t="s">
        <v>787</v>
      </c>
      <c r="C60" s="85">
        <v>0.34</v>
      </c>
      <c r="D60" s="85">
        <v>0.61</v>
      </c>
      <c r="E60" s="17">
        <v>0</v>
      </c>
    </row>
    <row r="61" spans="2:5" s="19" customFormat="1" x14ac:dyDescent="0.25">
      <c r="B61" s="20" t="s">
        <v>788</v>
      </c>
      <c r="C61" s="85">
        <v>0.36</v>
      </c>
      <c r="D61" s="85">
        <v>0.67</v>
      </c>
      <c r="E61" s="17">
        <v>0.67</v>
      </c>
    </row>
    <row r="62" spans="2:5" s="19" customFormat="1" x14ac:dyDescent="0.25">
      <c r="B62" s="20" t="s">
        <v>780</v>
      </c>
      <c r="C62" s="85">
        <v>0.27</v>
      </c>
      <c r="D62" s="85">
        <v>0.54</v>
      </c>
      <c r="E62" s="17">
        <v>0</v>
      </c>
    </row>
    <row r="63" spans="2:5" s="19" customFormat="1" x14ac:dyDescent="0.25">
      <c r="B63" s="20" t="s">
        <v>781</v>
      </c>
      <c r="C63" s="85">
        <v>0.57999999999999996</v>
      </c>
      <c r="D63" s="85">
        <v>0.56999999999999995</v>
      </c>
      <c r="E63" s="17">
        <v>0</v>
      </c>
    </row>
    <row r="64" spans="2:5" s="19" customFormat="1" x14ac:dyDescent="0.25">
      <c r="B64" s="20" t="s">
        <v>782</v>
      </c>
      <c r="C64" s="85">
        <v>0</v>
      </c>
      <c r="D64" s="85">
        <v>0.31</v>
      </c>
      <c r="E64" s="17">
        <v>0</v>
      </c>
    </row>
    <row r="65" spans="2:5" s="19" customFormat="1" x14ac:dyDescent="0.25">
      <c r="B65" s="20" t="s">
        <v>813</v>
      </c>
      <c r="C65" s="85">
        <v>1.29</v>
      </c>
      <c r="D65" s="85">
        <v>1.03</v>
      </c>
      <c r="E65" s="17">
        <v>0.81</v>
      </c>
    </row>
    <row r="66" spans="2:5" s="19" customFormat="1" x14ac:dyDescent="0.25">
      <c r="B66" s="20" t="s">
        <v>783</v>
      </c>
      <c r="C66" s="85">
        <v>0.88</v>
      </c>
      <c r="D66" s="85">
        <v>0</v>
      </c>
      <c r="E66" s="17">
        <v>0.3</v>
      </c>
    </row>
    <row r="67" spans="2:5" s="19" customFormat="1" x14ac:dyDescent="0.25">
      <c r="B67" s="20" t="s">
        <v>784</v>
      </c>
      <c r="C67" s="85">
        <v>0.26</v>
      </c>
      <c r="D67" s="85">
        <v>0.53</v>
      </c>
      <c r="E67" s="17">
        <v>1.76</v>
      </c>
    </row>
    <row r="68" spans="2:5" s="19" customFormat="1" x14ac:dyDescent="0.25">
      <c r="B68" s="20" t="s">
        <v>785</v>
      </c>
      <c r="C68" s="85">
        <v>1.1399999999999999</v>
      </c>
      <c r="D68" s="85">
        <v>1.1499999999999999</v>
      </c>
      <c r="E68" s="17">
        <v>1.1499999999999999</v>
      </c>
    </row>
    <row r="69" spans="2:5" s="19" customFormat="1" x14ac:dyDescent="0.25">
      <c r="B69" s="20" t="s">
        <v>786</v>
      </c>
      <c r="C69" s="85">
        <v>1.87</v>
      </c>
      <c r="D69" s="85">
        <v>0.56000000000000005</v>
      </c>
      <c r="E69" s="17">
        <v>0</v>
      </c>
    </row>
    <row r="70" spans="2:5" s="19" customFormat="1" x14ac:dyDescent="0.25">
      <c r="B70" s="86" t="s">
        <v>795</v>
      </c>
      <c r="C70" s="87">
        <v>0.34</v>
      </c>
      <c r="D70" s="87">
        <v>0</v>
      </c>
      <c r="E70" s="88">
        <v>0.8</v>
      </c>
    </row>
    <row r="71" spans="2:5" s="19" customFormat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84A0C-F8CE-4EF3-B02F-A2764A46206B}">
  <dimension ref="A1:E71"/>
  <sheetViews>
    <sheetView workbookViewId="0">
      <selection sqref="A1:XFD1"/>
    </sheetView>
  </sheetViews>
  <sheetFormatPr defaultRowHeight="15" x14ac:dyDescent="0.25"/>
  <cols>
    <col min="2" max="5" width="22.7109375" customWidth="1"/>
  </cols>
  <sheetData>
    <row r="1" spans="1:5" s="3" customFormat="1" ht="20.25" customHeight="1" x14ac:dyDescent="0.25">
      <c r="A1" s="14" t="s">
        <v>823</v>
      </c>
    </row>
    <row r="4" spans="1:5" s="19" customFormat="1" ht="20.100000000000001" customHeight="1" x14ac:dyDescent="0.25">
      <c r="B4" s="82" t="s">
        <v>815</v>
      </c>
      <c r="C4" s="83"/>
      <c r="D4" s="83"/>
      <c r="E4" s="84"/>
    </row>
    <row r="5" spans="1:5" s="24" customFormat="1" ht="20.100000000000001" customHeight="1" x14ac:dyDescent="0.25">
      <c r="B5" s="20" t="s">
        <v>804</v>
      </c>
      <c r="C5" s="21" t="s">
        <v>770</v>
      </c>
      <c r="D5" s="21" t="s">
        <v>824</v>
      </c>
      <c r="E5" s="22" t="s">
        <v>825</v>
      </c>
    </row>
    <row r="6" spans="1:5" s="19" customFormat="1" x14ac:dyDescent="0.25">
      <c r="B6" s="20" t="s">
        <v>772</v>
      </c>
      <c r="C6" s="85">
        <v>1</v>
      </c>
      <c r="D6" s="85">
        <v>1.29</v>
      </c>
      <c r="E6" s="17">
        <v>1.92</v>
      </c>
    </row>
    <row r="7" spans="1:5" s="19" customFormat="1" x14ac:dyDescent="0.25">
      <c r="B7" s="20" t="s">
        <v>773</v>
      </c>
      <c r="C7" s="85">
        <v>0.53</v>
      </c>
      <c r="D7" s="85">
        <v>0.52</v>
      </c>
      <c r="E7" s="17">
        <v>1.27</v>
      </c>
    </row>
    <row r="8" spans="1:5" s="19" customFormat="1" x14ac:dyDescent="0.25">
      <c r="B8" s="20" t="s">
        <v>774</v>
      </c>
      <c r="C8" s="85">
        <v>0.62</v>
      </c>
      <c r="D8" s="85">
        <v>1.1499999999999999</v>
      </c>
      <c r="E8" s="17">
        <v>1.02</v>
      </c>
    </row>
    <row r="9" spans="1:5" s="19" customFormat="1" x14ac:dyDescent="0.25">
      <c r="B9" s="20" t="s">
        <v>775</v>
      </c>
      <c r="C9" s="85">
        <v>1.27</v>
      </c>
      <c r="D9" s="85">
        <v>0.67</v>
      </c>
      <c r="E9" s="17">
        <v>1.46</v>
      </c>
    </row>
    <row r="10" spans="1:5" s="19" customFormat="1" x14ac:dyDescent="0.25">
      <c r="B10" s="20" t="s">
        <v>776</v>
      </c>
      <c r="C10" s="85">
        <v>0.34</v>
      </c>
      <c r="D10" s="85">
        <v>1.6</v>
      </c>
      <c r="E10" s="17">
        <v>0.88</v>
      </c>
    </row>
    <row r="11" spans="1:5" s="19" customFormat="1" x14ac:dyDescent="0.25">
      <c r="B11" s="20" t="s">
        <v>777</v>
      </c>
      <c r="C11" s="85">
        <v>1.17</v>
      </c>
      <c r="D11" s="85">
        <v>1.04</v>
      </c>
      <c r="E11" s="17">
        <v>0.51</v>
      </c>
    </row>
    <row r="12" spans="1:5" s="19" customFormat="1" x14ac:dyDescent="0.25">
      <c r="B12" s="20" t="s">
        <v>778</v>
      </c>
      <c r="C12" s="85">
        <v>1.1000000000000001</v>
      </c>
      <c r="D12" s="85">
        <v>1.24</v>
      </c>
      <c r="E12" s="17">
        <v>0</v>
      </c>
    </row>
    <row r="13" spans="1:5" s="19" customFormat="1" x14ac:dyDescent="0.25">
      <c r="B13" s="20" t="s">
        <v>779</v>
      </c>
      <c r="C13" s="85">
        <v>1.08</v>
      </c>
      <c r="D13" s="85">
        <v>0.98</v>
      </c>
      <c r="E13" s="17">
        <v>0.2</v>
      </c>
    </row>
    <row r="14" spans="1:5" s="19" customFormat="1" x14ac:dyDescent="0.25">
      <c r="B14" s="20" t="s">
        <v>787</v>
      </c>
      <c r="C14" s="85">
        <v>1.43</v>
      </c>
      <c r="D14" s="85">
        <v>1.85</v>
      </c>
      <c r="E14" s="17">
        <v>1.4</v>
      </c>
    </row>
    <row r="15" spans="1:5" s="19" customFormat="1" x14ac:dyDescent="0.25">
      <c r="B15" s="20" t="s">
        <v>788</v>
      </c>
      <c r="C15" s="85">
        <v>0.75</v>
      </c>
      <c r="D15" s="85">
        <v>0.85</v>
      </c>
      <c r="E15" s="17">
        <v>1.32</v>
      </c>
    </row>
    <row r="16" spans="1:5" s="19" customFormat="1" x14ac:dyDescent="0.25">
      <c r="B16" s="20" t="s">
        <v>780</v>
      </c>
      <c r="C16" s="85">
        <v>0</v>
      </c>
      <c r="D16" s="85">
        <v>1.17</v>
      </c>
      <c r="E16" s="17">
        <v>1.2</v>
      </c>
    </row>
    <row r="17" spans="2:5" s="19" customFormat="1" x14ac:dyDescent="0.25">
      <c r="B17" s="20" t="s">
        <v>781</v>
      </c>
      <c r="C17" s="85">
        <v>1.67</v>
      </c>
      <c r="D17" s="85">
        <v>1.81</v>
      </c>
      <c r="E17" s="17">
        <v>1.81</v>
      </c>
    </row>
    <row r="18" spans="2:5" s="19" customFormat="1" x14ac:dyDescent="0.25">
      <c r="B18" s="20" t="s">
        <v>782</v>
      </c>
      <c r="C18" s="85">
        <v>0.85</v>
      </c>
      <c r="D18" s="85">
        <v>1.79</v>
      </c>
      <c r="E18" s="17">
        <v>1.84</v>
      </c>
    </row>
    <row r="19" spans="2:5" s="19" customFormat="1" x14ac:dyDescent="0.25">
      <c r="B19" s="20" t="s">
        <v>813</v>
      </c>
      <c r="C19" s="85">
        <v>1.47</v>
      </c>
      <c r="D19" s="85">
        <v>1.27</v>
      </c>
      <c r="E19" s="17">
        <v>1.32</v>
      </c>
    </row>
    <row r="20" spans="2:5" s="19" customFormat="1" x14ac:dyDescent="0.25">
      <c r="B20" s="20" t="s">
        <v>783</v>
      </c>
      <c r="C20" s="85">
        <v>1.0900000000000001</v>
      </c>
      <c r="D20" s="85">
        <v>0.97</v>
      </c>
      <c r="E20" s="17">
        <v>1.03</v>
      </c>
    </row>
    <row r="21" spans="2:5" s="19" customFormat="1" x14ac:dyDescent="0.25">
      <c r="B21" s="20" t="s">
        <v>784</v>
      </c>
      <c r="C21" s="85">
        <v>1.23</v>
      </c>
      <c r="D21" s="85">
        <v>1.1000000000000001</v>
      </c>
      <c r="E21" s="17">
        <v>1.31</v>
      </c>
    </row>
    <row r="22" spans="2:5" s="19" customFormat="1" x14ac:dyDescent="0.25">
      <c r="B22" s="20" t="s">
        <v>785</v>
      </c>
      <c r="C22" s="85">
        <v>1.34</v>
      </c>
      <c r="D22" s="85">
        <v>1.47</v>
      </c>
      <c r="E22" s="17">
        <v>1.84</v>
      </c>
    </row>
    <row r="23" spans="2:5" s="19" customFormat="1" x14ac:dyDescent="0.25">
      <c r="B23" s="20" t="s">
        <v>786</v>
      </c>
      <c r="C23" s="85">
        <v>1.46</v>
      </c>
      <c r="D23" s="85">
        <v>1.54</v>
      </c>
      <c r="E23" s="17">
        <v>2.21</v>
      </c>
    </row>
    <row r="24" spans="2:5" s="19" customFormat="1" x14ac:dyDescent="0.25">
      <c r="B24" s="86" t="s">
        <v>795</v>
      </c>
      <c r="C24" s="87">
        <v>1.55</v>
      </c>
      <c r="D24" s="87">
        <v>1.41</v>
      </c>
      <c r="E24" s="88">
        <v>1.37</v>
      </c>
    </row>
    <row r="25" spans="2:5" s="19" customFormat="1" x14ac:dyDescent="0.25"/>
    <row r="26" spans="2:5" s="19" customFormat="1" x14ac:dyDescent="0.25"/>
    <row r="27" spans="2:5" s="19" customFormat="1" ht="20.100000000000001" customHeight="1" x14ac:dyDescent="0.25">
      <c r="B27" s="82" t="s">
        <v>821</v>
      </c>
      <c r="C27" s="83"/>
      <c r="D27" s="83"/>
      <c r="E27" s="84"/>
    </row>
    <row r="28" spans="2:5" s="24" customFormat="1" ht="20.100000000000001" customHeight="1" x14ac:dyDescent="0.25">
      <c r="B28" s="20" t="s">
        <v>804</v>
      </c>
      <c r="C28" s="21" t="s">
        <v>770</v>
      </c>
      <c r="D28" s="21" t="s">
        <v>824</v>
      </c>
      <c r="E28" s="22" t="s">
        <v>825</v>
      </c>
    </row>
    <row r="29" spans="2:5" s="19" customFormat="1" x14ac:dyDescent="0.25">
      <c r="B29" s="20" t="s">
        <v>772</v>
      </c>
      <c r="C29" s="85">
        <v>60.5</v>
      </c>
      <c r="D29" s="85">
        <v>74</v>
      </c>
      <c r="E29" s="17">
        <v>120</v>
      </c>
    </row>
    <row r="30" spans="2:5" s="19" customFormat="1" x14ac:dyDescent="0.25">
      <c r="B30" s="20" t="s">
        <v>773</v>
      </c>
      <c r="C30" s="85">
        <v>33.5</v>
      </c>
      <c r="D30" s="85">
        <v>33</v>
      </c>
      <c r="E30" s="17">
        <v>89</v>
      </c>
    </row>
    <row r="31" spans="2:5" s="19" customFormat="1" x14ac:dyDescent="0.25">
      <c r="B31" s="20" t="s">
        <v>774</v>
      </c>
      <c r="C31" s="85">
        <v>45</v>
      </c>
      <c r="D31" s="85">
        <v>80</v>
      </c>
      <c r="E31" s="17">
        <v>78</v>
      </c>
    </row>
    <row r="32" spans="2:5" s="19" customFormat="1" x14ac:dyDescent="0.25">
      <c r="B32" s="20" t="s">
        <v>775</v>
      </c>
      <c r="C32" s="85">
        <v>74</v>
      </c>
      <c r="D32" s="85">
        <v>36</v>
      </c>
      <c r="E32" s="17">
        <v>92</v>
      </c>
    </row>
    <row r="33" spans="2:5" s="19" customFormat="1" x14ac:dyDescent="0.25">
      <c r="B33" s="20" t="s">
        <v>776</v>
      </c>
      <c r="C33" s="85">
        <v>22</v>
      </c>
      <c r="D33" s="85">
        <v>99</v>
      </c>
      <c r="E33" s="17">
        <v>59</v>
      </c>
    </row>
    <row r="34" spans="2:5" s="19" customFormat="1" x14ac:dyDescent="0.25">
      <c r="B34" s="20" t="s">
        <v>777</v>
      </c>
      <c r="C34" s="85">
        <v>83</v>
      </c>
      <c r="D34" s="85">
        <v>70</v>
      </c>
      <c r="E34" s="17">
        <v>37</v>
      </c>
    </row>
    <row r="35" spans="2:5" s="19" customFormat="1" x14ac:dyDescent="0.25">
      <c r="B35" s="20" t="s">
        <v>778</v>
      </c>
      <c r="C35" s="85">
        <v>56.5</v>
      </c>
      <c r="D35" s="85">
        <v>61</v>
      </c>
      <c r="E35" s="17">
        <v>0</v>
      </c>
    </row>
    <row r="36" spans="2:5" s="19" customFormat="1" x14ac:dyDescent="0.25">
      <c r="B36" s="20" t="s">
        <v>779</v>
      </c>
      <c r="C36" s="85">
        <v>59.5</v>
      </c>
      <c r="D36" s="85">
        <v>51</v>
      </c>
      <c r="E36" s="17">
        <v>12</v>
      </c>
    </row>
    <row r="37" spans="2:5" s="19" customFormat="1" x14ac:dyDescent="0.25">
      <c r="B37" s="20" t="s">
        <v>787</v>
      </c>
      <c r="C37" s="85">
        <v>80</v>
      </c>
      <c r="D37" s="85">
        <v>100</v>
      </c>
      <c r="E37" s="17">
        <v>83</v>
      </c>
    </row>
    <row r="38" spans="2:5" s="19" customFormat="1" x14ac:dyDescent="0.25">
      <c r="B38" s="20" t="s">
        <v>788</v>
      </c>
      <c r="C38" s="85">
        <v>41</v>
      </c>
      <c r="D38" s="85">
        <v>44</v>
      </c>
      <c r="E38" s="17">
        <v>74</v>
      </c>
    </row>
    <row r="39" spans="2:5" s="19" customFormat="1" x14ac:dyDescent="0.25">
      <c r="B39" s="20" t="s">
        <v>780</v>
      </c>
      <c r="C39" s="85">
        <v>0</v>
      </c>
      <c r="D39" s="85">
        <v>41</v>
      </c>
      <c r="E39" s="17">
        <v>41</v>
      </c>
    </row>
    <row r="40" spans="2:5" s="19" customFormat="1" x14ac:dyDescent="0.25">
      <c r="B40" s="20" t="s">
        <v>781</v>
      </c>
      <c r="C40" s="85">
        <v>55</v>
      </c>
      <c r="D40" s="85">
        <v>67</v>
      </c>
      <c r="E40" s="17">
        <v>67</v>
      </c>
    </row>
    <row r="41" spans="2:5" s="19" customFormat="1" x14ac:dyDescent="0.25">
      <c r="B41" s="20" t="s">
        <v>782</v>
      </c>
      <c r="C41" s="85">
        <v>31</v>
      </c>
      <c r="D41" s="85">
        <v>56</v>
      </c>
      <c r="E41" s="17">
        <v>56</v>
      </c>
    </row>
    <row r="42" spans="2:5" s="19" customFormat="1" x14ac:dyDescent="0.25">
      <c r="B42" s="20" t="s">
        <v>813</v>
      </c>
      <c r="C42" s="85">
        <v>46</v>
      </c>
      <c r="D42" s="85">
        <v>45</v>
      </c>
      <c r="E42" s="17">
        <v>46</v>
      </c>
    </row>
    <row r="43" spans="2:5" s="19" customFormat="1" x14ac:dyDescent="0.25">
      <c r="B43" s="20" t="s">
        <v>783</v>
      </c>
      <c r="C43" s="85">
        <v>38</v>
      </c>
      <c r="D43" s="85">
        <v>32</v>
      </c>
      <c r="E43" s="17">
        <v>38</v>
      </c>
    </row>
    <row r="44" spans="2:5" s="19" customFormat="1" x14ac:dyDescent="0.25">
      <c r="B44" s="20" t="s">
        <v>784</v>
      </c>
      <c r="C44" s="85">
        <v>41</v>
      </c>
      <c r="D44" s="85">
        <v>40</v>
      </c>
      <c r="E44" s="17">
        <v>41</v>
      </c>
    </row>
    <row r="45" spans="2:5" s="19" customFormat="1" x14ac:dyDescent="0.25">
      <c r="B45" s="20" t="s">
        <v>785</v>
      </c>
      <c r="C45" s="85">
        <v>46</v>
      </c>
      <c r="D45" s="85">
        <v>46</v>
      </c>
      <c r="E45" s="17">
        <v>65</v>
      </c>
    </row>
    <row r="46" spans="2:5" s="19" customFormat="1" x14ac:dyDescent="0.25">
      <c r="B46" s="20" t="s">
        <v>786</v>
      </c>
      <c r="C46" s="85">
        <v>54</v>
      </c>
      <c r="D46" s="85">
        <v>54</v>
      </c>
      <c r="E46" s="17">
        <v>73</v>
      </c>
    </row>
    <row r="47" spans="2:5" s="19" customFormat="1" x14ac:dyDescent="0.25">
      <c r="B47" s="86" t="s">
        <v>795</v>
      </c>
      <c r="C47" s="87">
        <v>47</v>
      </c>
      <c r="D47" s="87">
        <v>47</v>
      </c>
      <c r="E47" s="88">
        <v>50</v>
      </c>
    </row>
    <row r="48" spans="2:5" s="19" customFormat="1" x14ac:dyDescent="0.25"/>
    <row r="49" spans="2:5" s="19" customFormat="1" x14ac:dyDescent="0.25"/>
    <row r="50" spans="2:5" s="19" customFormat="1" ht="20.100000000000001" customHeight="1" x14ac:dyDescent="0.25">
      <c r="B50" s="82" t="s">
        <v>822</v>
      </c>
      <c r="C50" s="83"/>
      <c r="D50" s="83"/>
      <c r="E50" s="84"/>
    </row>
    <row r="51" spans="2:5" s="24" customFormat="1" ht="20.100000000000001" customHeight="1" x14ac:dyDescent="0.25">
      <c r="B51" s="20" t="s">
        <v>804</v>
      </c>
      <c r="C51" s="21" t="s">
        <v>770</v>
      </c>
      <c r="D51" s="21" t="s">
        <v>824</v>
      </c>
      <c r="E51" s="22" t="s">
        <v>825</v>
      </c>
    </row>
    <row r="52" spans="2:5" s="19" customFormat="1" x14ac:dyDescent="0.25">
      <c r="B52" s="20" t="s">
        <v>772</v>
      </c>
      <c r="C52" s="85">
        <v>0.17</v>
      </c>
      <c r="D52" s="85">
        <v>1.22</v>
      </c>
      <c r="E52" s="17">
        <v>0.32</v>
      </c>
    </row>
    <row r="53" spans="2:5" s="19" customFormat="1" x14ac:dyDescent="0.25">
      <c r="B53" s="20" t="s">
        <v>773</v>
      </c>
      <c r="C53" s="85">
        <v>0.08</v>
      </c>
      <c r="D53" s="85">
        <v>0</v>
      </c>
      <c r="E53" s="17">
        <v>0.43</v>
      </c>
    </row>
    <row r="54" spans="2:5" s="19" customFormat="1" x14ac:dyDescent="0.25">
      <c r="B54" s="20" t="s">
        <v>774</v>
      </c>
      <c r="C54" s="85">
        <v>0.43</v>
      </c>
      <c r="D54" s="85">
        <v>0.14000000000000001</v>
      </c>
      <c r="E54" s="17">
        <v>0.13</v>
      </c>
    </row>
    <row r="55" spans="2:5" s="19" customFormat="1" x14ac:dyDescent="0.25">
      <c r="B55" s="20" t="s">
        <v>775</v>
      </c>
      <c r="C55" s="85">
        <v>3.12</v>
      </c>
      <c r="D55" s="85">
        <v>0.37</v>
      </c>
      <c r="E55" s="17">
        <v>0.32</v>
      </c>
    </row>
    <row r="56" spans="2:5" s="19" customFormat="1" x14ac:dyDescent="0.25">
      <c r="B56" s="20" t="s">
        <v>776</v>
      </c>
      <c r="C56" s="85">
        <v>1.45</v>
      </c>
      <c r="D56" s="85">
        <v>0.81</v>
      </c>
      <c r="E56" s="17">
        <v>0.15</v>
      </c>
    </row>
    <row r="57" spans="2:5" s="19" customFormat="1" x14ac:dyDescent="0.25">
      <c r="B57" s="20" t="s">
        <v>777</v>
      </c>
      <c r="C57" s="85">
        <v>1.35</v>
      </c>
      <c r="D57" s="85">
        <v>0.75</v>
      </c>
      <c r="E57" s="17">
        <v>0.55000000000000004</v>
      </c>
    </row>
    <row r="58" spans="2:5" s="19" customFormat="1" x14ac:dyDescent="0.25">
      <c r="B58" s="20" t="s">
        <v>778</v>
      </c>
      <c r="C58" s="85">
        <v>0.1</v>
      </c>
      <c r="D58" s="85">
        <v>0.61</v>
      </c>
      <c r="E58" s="17">
        <v>0.19</v>
      </c>
    </row>
    <row r="59" spans="2:5" s="19" customFormat="1" x14ac:dyDescent="0.25">
      <c r="B59" s="20" t="s">
        <v>779</v>
      </c>
      <c r="C59" s="85">
        <v>0</v>
      </c>
      <c r="D59" s="85">
        <v>0.19</v>
      </c>
      <c r="E59" s="17">
        <v>0</v>
      </c>
    </row>
    <row r="60" spans="2:5" s="19" customFormat="1" x14ac:dyDescent="0.25">
      <c r="B60" s="20" t="s">
        <v>787</v>
      </c>
      <c r="C60" s="85">
        <v>0.71</v>
      </c>
      <c r="D60" s="85">
        <v>0</v>
      </c>
      <c r="E60" s="17">
        <v>0.84</v>
      </c>
    </row>
    <row r="61" spans="2:5" s="19" customFormat="1" x14ac:dyDescent="0.25">
      <c r="B61" s="20" t="s">
        <v>788</v>
      </c>
      <c r="C61" s="85">
        <v>0.27</v>
      </c>
      <c r="D61" s="85">
        <v>0.19</v>
      </c>
      <c r="E61" s="17">
        <v>0.89</v>
      </c>
    </row>
    <row r="62" spans="2:5" s="19" customFormat="1" x14ac:dyDescent="0.25">
      <c r="B62" s="20" t="s">
        <v>780</v>
      </c>
      <c r="C62" s="85">
        <v>0</v>
      </c>
      <c r="D62" s="85">
        <v>0.86</v>
      </c>
      <c r="E62" s="17">
        <v>0.87</v>
      </c>
    </row>
    <row r="63" spans="2:5" s="19" customFormat="1" x14ac:dyDescent="0.25">
      <c r="B63" s="20" t="s">
        <v>781</v>
      </c>
      <c r="C63" s="85">
        <v>0.3</v>
      </c>
      <c r="D63" s="85">
        <v>0.27</v>
      </c>
      <c r="E63" s="17">
        <v>0.27</v>
      </c>
    </row>
    <row r="64" spans="2:5" s="19" customFormat="1" x14ac:dyDescent="0.25">
      <c r="B64" s="20" t="s">
        <v>782</v>
      </c>
      <c r="C64" s="85">
        <v>0.27</v>
      </c>
      <c r="D64" s="85">
        <v>1.92</v>
      </c>
      <c r="E64" s="17">
        <v>1.97</v>
      </c>
    </row>
    <row r="65" spans="2:5" s="19" customFormat="1" x14ac:dyDescent="0.25">
      <c r="B65" s="20" t="s">
        <v>813</v>
      </c>
      <c r="C65" s="85">
        <v>0.96</v>
      </c>
      <c r="D65" s="85">
        <v>0.56000000000000005</v>
      </c>
      <c r="E65" s="17">
        <v>0.86</v>
      </c>
    </row>
    <row r="66" spans="2:5" s="19" customFormat="1" x14ac:dyDescent="0.25">
      <c r="B66" s="20" t="s">
        <v>783</v>
      </c>
      <c r="C66" s="85">
        <v>0.86</v>
      </c>
      <c r="D66" s="85">
        <v>1.52</v>
      </c>
      <c r="E66" s="17">
        <v>0.81</v>
      </c>
    </row>
    <row r="67" spans="2:5" s="19" customFormat="1" x14ac:dyDescent="0.25">
      <c r="B67" s="20" t="s">
        <v>784</v>
      </c>
      <c r="C67" s="85">
        <v>0.3</v>
      </c>
      <c r="D67" s="85">
        <v>0.27</v>
      </c>
      <c r="E67" s="17">
        <v>0.32</v>
      </c>
    </row>
    <row r="68" spans="2:5" s="19" customFormat="1" x14ac:dyDescent="0.25">
      <c r="B68" s="20" t="s">
        <v>785</v>
      </c>
      <c r="C68" s="85">
        <v>0.87</v>
      </c>
      <c r="D68" s="85">
        <v>0.96</v>
      </c>
      <c r="E68" s="17">
        <v>0.56000000000000005</v>
      </c>
    </row>
    <row r="69" spans="2:5" s="19" customFormat="1" x14ac:dyDescent="0.25">
      <c r="B69" s="20" t="s">
        <v>786</v>
      </c>
      <c r="C69" s="85">
        <v>0</v>
      </c>
      <c r="D69" s="85">
        <v>0</v>
      </c>
      <c r="E69" s="17">
        <v>0.3</v>
      </c>
    </row>
    <row r="70" spans="2:5" s="19" customFormat="1" x14ac:dyDescent="0.25">
      <c r="B70" s="86" t="s">
        <v>795</v>
      </c>
      <c r="C70" s="87">
        <v>0.66</v>
      </c>
      <c r="D70" s="87">
        <v>0.6</v>
      </c>
      <c r="E70" s="88">
        <v>0.82</v>
      </c>
    </row>
    <row r="71" spans="2:5" s="19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88"/>
  <sheetViews>
    <sheetView showGridLines="0" zoomScaleNormal="100" workbookViewId="0">
      <selection sqref="A1:XFD1"/>
    </sheetView>
  </sheetViews>
  <sheetFormatPr defaultColWidth="9.140625" defaultRowHeight="12.75" x14ac:dyDescent="0.2"/>
  <cols>
    <col min="1" max="1" width="30.42578125" style="46" customWidth="1"/>
    <col min="2" max="3" width="14.42578125" style="67" customWidth="1"/>
    <col min="4" max="4" width="9.140625" style="46"/>
    <col min="5" max="5" width="1.42578125" style="46" customWidth="1"/>
    <col min="6" max="7" width="14.42578125" style="67" customWidth="1"/>
    <col min="8" max="8" width="9.140625" style="46" customWidth="1"/>
    <col min="9" max="9" width="1.42578125" style="46" customWidth="1"/>
    <col min="10" max="11" width="14.42578125" style="67" customWidth="1"/>
    <col min="12" max="12" width="9.140625" style="46" customWidth="1"/>
    <col min="13" max="16" width="9.140625" style="61"/>
    <col min="17" max="20" width="16.42578125" style="61" customWidth="1"/>
    <col min="21" max="21" width="12.42578125" style="61" customWidth="1"/>
    <col min="22" max="22" width="6.7109375" style="61" customWidth="1"/>
    <col min="23" max="26" width="16.42578125" style="61" customWidth="1"/>
    <col min="27" max="27" width="9.140625" style="61"/>
    <col min="28" max="31" width="16.42578125" style="61" customWidth="1"/>
    <col min="32" max="32" width="9.140625" style="61"/>
    <col min="33" max="16384" width="9.140625" style="62"/>
  </cols>
  <sheetData>
    <row r="1" spans="1:31" s="59" customFormat="1" ht="40.5" customHeight="1" x14ac:dyDescent="0.2">
      <c r="A1" s="108" t="s">
        <v>767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31" x14ac:dyDescent="0.2">
      <c r="A2" s="60"/>
      <c r="B2" s="109" t="s">
        <v>76</v>
      </c>
      <c r="C2" s="109"/>
      <c r="D2" s="109"/>
      <c r="F2" s="109" t="s">
        <v>77</v>
      </c>
      <c r="G2" s="109"/>
      <c r="H2" s="109"/>
      <c r="J2" s="109" t="s">
        <v>78</v>
      </c>
      <c r="K2" s="109"/>
      <c r="L2" s="109"/>
    </row>
    <row r="3" spans="1:31" x14ac:dyDescent="0.2">
      <c r="A3" s="63"/>
      <c r="B3" s="64" t="s">
        <v>462</v>
      </c>
      <c r="C3" s="64" t="s">
        <v>207</v>
      </c>
      <c r="D3" s="64" t="s">
        <v>75</v>
      </c>
      <c r="E3" s="65"/>
      <c r="F3" s="64" t="s">
        <v>462</v>
      </c>
      <c r="G3" s="64" t="s">
        <v>207</v>
      </c>
      <c r="H3" s="64" t="s">
        <v>75</v>
      </c>
      <c r="I3" s="65"/>
      <c r="J3" s="64" t="s">
        <v>462</v>
      </c>
      <c r="K3" s="64" t="s">
        <v>207</v>
      </c>
      <c r="L3" s="64" t="s">
        <v>75</v>
      </c>
    </row>
    <row r="4" spans="1:31" x14ac:dyDescent="0.2">
      <c r="A4" s="46" t="s">
        <v>23</v>
      </c>
      <c r="B4" s="56">
        <f>SUM(R6:R11)</f>
        <v>86190</v>
      </c>
      <c r="C4" s="56">
        <f>SUM(S6:S11)</f>
        <v>3397092</v>
      </c>
      <c r="D4" s="56"/>
      <c r="E4" s="56"/>
      <c r="F4" s="66">
        <f>SUM(X6:X11)</f>
        <v>77911</v>
      </c>
      <c r="G4" s="66">
        <f>SUM(Y6:Y11)</f>
        <v>77911</v>
      </c>
      <c r="H4" s="56"/>
      <c r="I4" s="56"/>
      <c r="J4" s="66">
        <f>SUM(AC6:AC11)</f>
        <v>44498</v>
      </c>
      <c r="K4" s="66">
        <f>SUM(AD6:AD11)</f>
        <v>40938</v>
      </c>
      <c r="L4" s="56"/>
      <c r="Q4" s="107" t="s">
        <v>343</v>
      </c>
      <c r="R4" s="107"/>
      <c r="S4" s="107"/>
      <c r="T4" s="107"/>
      <c r="W4" s="107" t="s">
        <v>344</v>
      </c>
      <c r="X4" s="107"/>
      <c r="Y4" s="107"/>
      <c r="Z4" s="107"/>
      <c r="AB4" s="107" t="s">
        <v>345</v>
      </c>
      <c r="AC4" s="107"/>
      <c r="AD4" s="107"/>
      <c r="AE4" s="107"/>
    </row>
    <row r="5" spans="1:31" x14ac:dyDescent="0.2">
      <c r="Q5" s="61" t="s">
        <v>0</v>
      </c>
      <c r="R5" s="61" t="s">
        <v>1</v>
      </c>
      <c r="S5" s="61" t="s">
        <v>2</v>
      </c>
      <c r="T5" s="61" t="s">
        <v>3</v>
      </c>
      <c r="W5" s="61" t="s">
        <v>0</v>
      </c>
      <c r="X5" s="61" t="s">
        <v>1</v>
      </c>
      <c r="Y5" s="61" t="s">
        <v>2</v>
      </c>
      <c r="Z5" s="61" t="s">
        <v>3</v>
      </c>
      <c r="AB5" s="61" t="s">
        <v>0</v>
      </c>
      <c r="AC5" s="61" t="s">
        <v>1</v>
      </c>
      <c r="AD5" s="61" t="s">
        <v>2</v>
      </c>
      <c r="AE5" s="61" t="s">
        <v>3</v>
      </c>
    </row>
    <row r="6" spans="1:31" x14ac:dyDescent="0.2">
      <c r="A6" s="60" t="s">
        <v>24</v>
      </c>
      <c r="Q6" s="61" t="s">
        <v>79</v>
      </c>
      <c r="R6" s="61">
        <v>8522</v>
      </c>
      <c r="S6" s="61">
        <v>1084052</v>
      </c>
      <c r="T6" s="61">
        <v>-0.56088000000000005</v>
      </c>
      <c r="W6" s="61" t="s">
        <v>79</v>
      </c>
      <c r="X6" s="61">
        <v>7598</v>
      </c>
      <c r="Y6" s="61">
        <v>6622</v>
      </c>
      <c r="Z6" s="61">
        <v>4.3520000000000003E-2</v>
      </c>
      <c r="AB6" s="61" t="s">
        <v>79</v>
      </c>
      <c r="AC6" s="61">
        <v>3515</v>
      </c>
      <c r="AD6" s="61">
        <v>3218</v>
      </c>
      <c r="AE6" s="61">
        <v>1.4300000000000001E-3</v>
      </c>
    </row>
    <row r="7" spans="1:31" x14ac:dyDescent="0.2">
      <c r="A7" s="46" t="s">
        <v>25</v>
      </c>
      <c r="Q7" s="61" t="s">
        <v>80</v>
      </c>
      <c r="R7" s="61">
        <v>16342</v>
      </c>
      <c r="S7" s="61">
        <v>510665</v>
      </c>
      <c r="T7" s="61">
        <v>0.10474</v>
      </c>
      <c r="W7" s="61" t="s">
        <v>80</v>
      </c>
      <c r="X7" s="61">
        <v>14323</v>
      </c>
      <c r="Y7" s="61">
        <v>13350</v>
      </c>
      <c r="Z7" s="61">
        <v>3.2680000000000001E-2</v>
      </c>
      <c r="AB7" s="61" t="s">
        <v>80</v>
      </c>
      <c r="AC7" s="61">
        <v>7560</v>
      </c>
      <c r="AD7" s="61">
        <v>6937</v>
      </c>
      <c r="AE7" s="61">
        <v>1.1800000000000001E-3</v>
      </c>
    </row>
    <row r="8" spans="1:31" x14ac:dyDescent="0.2">
      <c r="A8" s="46" t="s">
        <v>45</v>
      </c>
      <c r="B8" s="67" t="str">
        <f t="shared" ref="B8:C13" si="0">(R6&amp;" ("&amp;TEXT((R6/B$4)*100,"0.0")&amp;")")</f>
        <v>8522 (9.9)</v>
      </c>
      <c r="C8" s="67" t="str">
        <f t="shared" si="0"/>
        <v>1084052 (31.9)</v>
      </c>
      <c r="D8" s="68">
        <f>ABS(T6)</f>
        <v>0.56088000000000005</v>
      </c>
      <c r="F8" s="67" t="str">
        <f t="shared" ref="F8:G13" si="1">(TEXT(X6,"0")&amp;" ("&amp;TEXT((X6/F$4)*100,"0.0")&amp;")")</f>
        <v>7598 (9.8)</v>
      </c>
      <c r="G8" s="67" t="str">
        <f t="shared" si="1"/>
        <v>6622 (8.5)</v>
      </c>
      <c r="H8" s="69">
        <f>ABS(Z6)</f>
        <v>4.3520000000000003E-2</v>
      </c>
      <c r="J8" s="67" t="str">
        <f t="shared" ref="J8:K13" si="2">(TEXT(AC6,"0")&amp;" ("&amp;TEXT((AC6/J$4)*100,"0.0")&amp;")")</f>
        <v>3515 (7.9)</v>
      </c>
      <c r="K8" s="67" t="str">
        <f t="shared" si="2"/>
        <v>3218 (7.9)</v>
      </c>
      <c r="L8" s="69">
        <f>ABS(AE6)</f>
        <v>1.4300000000000001E-3</v>
      </c>
      <c r="Q8" s="61" t="s">
        <v>81</v>
      </c>
      <c r="R8" s="61">
        <v>30631</v>
      </c>
      <c r="S8" s="61">
        <v>829730</v>
      </c>
      <c r="T8" s="61">
        <v>0.24351999999999999</v>
      </c>
      <c r="W8" s="61" t="s">
        <v>81</v>
      </c>
      <c r="X8" s="61">
        <v>27833</v>
      </c>
      <c r="Y8" s="61">
        <v>28329</v>
      </c>
      <c r="Z8" s="61">
        <v>-1.3259999999999999E-2</v>
      </c>
      <c r="AB8" s="61" t="s">
        <v>81</v>
      </c>
      <c r="AC8" s="61">
        <v>16330</v>
      </c>
      <c r="AD8" s="61">
        <v>15295</v>
      </c>
      <c r="AE8" s="61">
        <v>-1.3729999999999999E-2</v>
      </c>
    </row>
    <row r="9" spans="1:31" x14ac:dyDescent="0.2">
      <c r="A9" s="46" t="s">
        <v>46</v>
      </c>
      <c r="B9" s="67" t="str">
        <f t="shared" si="0"/>
        <v>16342 (19.0)</v>
      </c>
      <c r="C9" s="67" t="str">
        <f t="shared" si="0"/>
        <v>510665 (15.0)</v>
      </c>
      <c r="D9" s="68">
        <f t="shared" ref="D9:D13" si="3">ABS(T7)</f>
        <v>0.10474</v>
      </c>
      <c r="F9" s="67" t="str">
        <f t="shared" si="1"/>
        <v>14323 (18.4)</v>
      </c>
      <c r="G9" s="67" t="str">
        <f t="shared" si="1"/>
        <v>13350 (17.1)</v>
      </c>
      <c r="H9" s="69">
        <f t="shared" ref="H9:H13" si="4">ABS(Z7)</f>
        <v>3.2680000000000001E-2</v>
      </c>
      <c r="J9" s="67" t="str">
        <f t="shared" si="2"/>
        <v>7560 (17.0)</v>
      </c>
      <c r="K9" s="67" t="str">
        <f t="shared" si="2"/>
        <v>6937 (16.9)</v>
      </c>
      <c r="L9" s="69">
        <f t="shared" ref="L9:L13" si="5">ABS(AE7)</f>
        <v>1.1800000000000001E-3</v>
      </c>
      <c r="Q9" s="61" t="s">
        <v>82</v>
      </c>
      <c r="R9" s="61">
        <v>17816</v>
      </c>
      <c r="S9" s="61">
        <v>346176</v>
      </c>
      <c r="T9" s="61">
        <v>0.29414000000000001</v>
      </c>
      <c r="W9" s="61" t="s">
        <v>82</v>
      </c>
      <c r="X9" s="61">
        <v>16041</v>
      </c>
      <c r="Y9" s="61">
        <v>16358</v>
      </c>
      <c r="Z9" s="61">
        <v>-1.0030000000000001E-2</v>
      </c>
      <c r="AB9" s="61" t="s">
        <v>82</v>
      </c>
      <c r="AC9" s="61">
        <v>9903</v>
      </c>
      <c r="AD9" s="61">
        <v>8824</v>
      </c>
      <c r="AE9" s="61">
        <v>1.6930000000000001E-2</v>
      </c>
    </row>
    <row r="10" spans="1:31" x14ac:dyDescent="0.2">
      <c r="A10" s="46" t="s">
        <v>47</v>
      </c>
      <c r="B10" s="67" t="str">
        <f t="shared" si="0"/>
        <v>30631 (35.5)</v>
      </c>
      <c r="C10" s="67" t="str">
        <f t="shared" si="0"/>
        <v>829730 (24.4)</v>
      </c>
      <c r="D10" s="68">
        <f t="shared" si="3"/>
        <v>0.24351999999999999</v>
      </c>
      <c r="F10" s="67" t="str">
        <f t="shared" si="1"/>
        <v>27833 (35.7)</v>
      </c>
      <c r="G10" s="67" t="str">
        <f t="shared" si="1"/>
        <v>28329 (36.4)</v>
      </c>
      <c r="H10" s="69">
        <f t="shared" si="4"/>
        <v>1.3259999999999999E-2</v>
      </c>
      <c r="J10" s="67" t="str">
        <f t="shared" si="2"/>
        <v>16330 (36.7)</v>
      </c>
      <c r="K10" s="67" t="str">
        <f t="shared" si="2"/>
        <v>15295 (37.4)</v>
      </c>
      <c r="L10" s="69">
        <f t="shared" si="5"/>
        <v>1.3729999999999999E-2</v>
      </c>
      <c r="Q10" s="61" t="s">
        <v>83</v>
      </c>
      <c r="R10" s="61">
        <v>6790</v>
      </c>
      <c r="S10" s="61">
        <v>234643</v>
      </c>
      <c r="T10" s="61">
        <v>3.712E-2</v>
      </c>
      <c r="W10" s="61" t="s">
        <v>83</v>
      </c>
      <c r="X10" s="61">
        <v>6257</v>
      </c>
      <c r="Y10" s="61">
        <v>6729</v>
      </c>
      <c r="Z10" s="61">
        <v>-2.1919999999999999E-2</v>
      </c>
      <c r="AB10" s="61" t="s">
        <v>83</v>
      </c>
      <c r="AC10" s="61">
        <v>3727</v>
      </c>
      <c r="AD10" s="61">
        <v>3558</v>
      </c>
      <c r="AE10" s="61">
        <v>-1.129E-2</v>
      </c>
    </row>
    <row r="11" spans="1:31" x14ac:dyDescent="0.2">
      <c r="A11" s="46" t="s">
        <v>183</v>
      </c>
      <c r="B11" s="67" t="str">
        <f t="shared" si="0"/>
        <v>17816 (20.7)</v>
      </c>
      <c r="C11" s="67" t="str">
        <f t="shared" si="0"/>
        <v>346176 (10.2)</v>
      </c>
      <c r="D11" s="68">
        <f t="shared" si="3"/>
        <v>0.29414000000000001</v>
      </c>
      <c r="F11" s="67" t="str">
        <f t="shared" si="1"/>
        <v>16041 (20.6)</v>
      </c>
      <c r="G11" s="67" t="str">
        <f t="shared" si="1"/>
        <v>16358 (21.0)</v>
      </c>
      <c r="H11" s="69">
        <f t="shared" si="4"/>
        <v>1.0030000000000001E-2</v>
      </c>
      <c r="J11" s="67" t="str">
        <f t="shared" si="2"/>
        <v>9903 (22.3)</v>
      </c>
      <c r="K11" s="67" t="str">
        <f t="shared" si="2"/>
        <v>8824 (21.6)</v>
      </c>
      <c r="L11" s="69">
        <f t="shared" si="5"/>
        <v>1.6930000000000001E-2</v>
      </c>
      <c r="Q11" s="61" t="s">
        <v>84</v>
      </c>
      <c r="R11" s="61">
        <v>6089</v>
      </c>
      <c r="S11" s="61">
        <v>391826</v>
      </c>
      <c r="T11" s="61">
        <v>-0.15497</v>
      </c>
      <c r="W11" s="61" t="s">
        <v>84</v>
      </c>
      <c r="X11" s="61">
        <v>5859</v>
      </c>
      <c r="Y11" s="61">
        <v>6523</v>
      </c>
      <c r="Z11" s="61">
        <v>-3.1519999999999999E-2</v>
      </c>
      <c r="AB11" s="61" t="s">
        <v>84</v>
      </c>
      <c r="AC11" s="61">
        <v>3463</v>
      </c>
      <c r="AD11" s="61">
        <v>3106</v>
      </c>
      <c r="AE11" s="61">
        <v>7.3299999999999997E-3</v>
      </c>
    </row>
    <row r="12" spans="1:31" x14ac:dyDescent="0.2">
      <c r="A12" s="46" t="s">
        <v>184</v>
      </c>
      <c r="B12" s="67" t="str">
        <f t="shared" si="0"/>
        <v>6790 (7.9)</v>
      </c>
      <c r="C12" s="67" t="str">
        <f t="shared" si="0"/>
        <v>234643 (6.9)</v>
      </c>
      <c r="D12" s="68">
        <f t="shared" si="3"/>
        <v>3.712E-2</v>
      </c>
      <c r="F12" s="67" t="str">
        <f t="shared" si="1"/>
        <v>6257 (8.0)</v>
      </c>
      <c r="G12" s="67" t="str">
        <f t="shared" si="1"/>
        <v>6729 (8.6)</v>
      </c>
      <c r="H12" s="69">
        <f t="shared" si="4"/>
        <v>2.1919999999999999E-2</v>
      </c>
      <c r="J12" s="67" t="str">
        <f t="shared" si="2"/>
        <v>3727 (8.4)</v>
      </c>
      <c r="K12" s="67" t="str">
        <f t="shared" si="2"/>
        <v>3558 (8.7)</v>
      </c>
      <c r="L12" s="69">
        <f t="shared" si="5"/>
        <v>1.129E-2</v>
      </c>
      <c r="Q12" s="61" t="s">
        <v>85</v>
      </c>
      <c r="R12" s="61">
        <v>58326</v>
      </c>
      <c r="S12" s="61">
        <v>2356397</v>
      </c>
      <c r="T12" s="61">
        <v>-3.6470000000000002E-2</v>
      </c>
      <c r="W12" s="61" t="s">
        <v>85</v>
      </c>
      <c r="X12" s="61">
        <v>52809</v>
      </c>
      <c r="Y12" s="61">
        <v>52944</v>
      </c>
      <c r="Z12" s="61">
        <v>-3.7100000000000002E-3</v>
      </c>
      <c r="AB12" s="61" t="s">
        <v>85</v>
      </c>
      <c r="AC12" s="61">
        <v>31769</v>
      </c>
      <c r="AD12" s="61">
        <v>27819</v>
      </c>
      <c r="AE12" s="61">
        <v>7.4870000000000006E-2</v>
      </c>
    </row>
    <row r="13" spans="1:31" x14ac:dyDescent="0.2">
      <c r="A13" s="46" t="s">
        <v>317</v>
      </c>
      <c r="B13" s="67" t="str">
        <f t="shared" si="0"/>
        <v>6089 (7.1)</v>
      </c>
      <c r="C13" s="67" t="str">
        <f t="shared" si="0"/>
        <v>391826 (11.5)</v>
      </c>
      <c r="D13" s="68">
        <f t="shared" si="3"/>
        <v>0.15497</v>
      </c>
      <c r="F13" s="67" t="str">
        <f t="shared" si="1"/>
        <v>5859 (7.5)</v>
      </c>
      <c r="G13" s="67" t="str">
        <f t="shared" si="1"/>
        <v>6523 (8.4)</v>
      </c>
      <c r="H13" s="69">
        <f t="shared" si="4"/>
        <v>3.1519999999999999E-2</v>
      </c>
      <c r="J13" s="67" t="str">
        <f t="shared" si="2"/>
        <v>3463 (7.8)</v>
      </c>
      <c r="K13" s="67" t="str">
        <f t="shared" si="2"/>
        <v>3106 (7.6)</v>
      </c>
      <c r="L13" s="69">
        <f t="shared" si="5"/>
        <v>7.3299999999999997E-3</v>
      </c>
      <c r="Q13" s="61" t="s">
        <v>86</v>
      </c>
      <c r="R13" s="61">
        <v>14606</v>
      </c>
      <c r="S13" s="61">
        <v>486723</v>
      </c>
      <c r="T13" s="61">
        <v>7.2160000000000002E-2</v>
      </c>
      <c r="W13" s="61" t="s">
        <v>86</v>
      </c>
      <c r="X13" s="61">
        <v>13315</v>
      </c>
      <c r="Y13" s="61">
        <v>13460</v>
      </c>
      <c r="Z13" s="61">
        <v>-4.9300000000000004E-3</v>
      </c>
      <c r="AB13" s="61" t="s">
        <v>86</v>
      </c>
      <c r="AC13" s="61">
        <v>6561</v>
      </c>
      <c r="AD13" s="61">
        <v>7115</v>
      </c>
      <c r="AE13" s="61">
        <v>-7.1830000000000005E-2</v>
      </c>
    </row>
    <row r="14" spans="1:31" x14ac:dyDescent="0.2">
      <c r="A14" s="46" t="s">
        <v>26</v>
      </c>
      <c r="D14" s="68"/>
      <c r="H14" s="69"/>
      <c r="L14" s="69"/>
      <c r="Q14" s="61" t="s">
        <v>87</v>
      </c>
      <c r="R14" s="61">
        <v>6507</v>
      </c>
      <c r="S14" s="61">
        <v>219207</v>
      </c>
      <c r="T14" s="61">
        <v>4.3020000000000003E-2</v>
      </c>
      <c r="W14" s="61" t="s">
        <v>87</v>
      </c>
      <c r="X14" s="61">
        <v>5753</v>
      </c>
      <c r="Y14" s="61">
        <v>5626</v>
      </c>
      <c r="Z14" s="61">
        <v>6.2700000000000004E-3</v>
      </c>
      <c r="AB14" s="61" t="s">
        <v>87</v>
      </c>
      <c r="AC14" s="61">
        <v>2964</v>
      </c>
      <c r="AD14" s="61">
        <v>3034</v>
      </c>
      <c r="AE14" s="61">
        <v>-2.9340000000000001E-2</v>
      </c>
    </row>
    <row r="15" spans="1:31" x14ac:dyDescent="0.2">
      <c r="A15" s="46" t="s">
        <v>27</v>
      </c>
      <c r="B15" s="67" t="str">
        <f t="shared" ref="B15:C22" si="6">(R12&amp;" ("&amp;TEXT((R12/B$4)*100,"0.0")&amp;")")</f>
        <v>58326 (67.7)</v>
      </c>
      <c r="C15" s="67" t="str">
        <f t="shared" si="6"/>
        <v>2356397 (69.4)</v>
      </c>
      <c r="D15" s="68">
        <f t="shared" ref="D15:D22" si="7">ABS(T12)</f>
        <v>3.6470000000000002E-2</v>
      </c>
      <c r="F15" s="67" t="str">
        <f t="shared" ref="F15:G22" si="8">(TEXT(X12,"0")&amp;" ("&amp;TEXT((X12/F$4)*100,"0.0")&amp;")")</f>
        <v>52809 (67.8)</v>
      </c>
      <c r="G15" s="67" t="str">
        <f t="shared" si="8"/>
        <v>52944 (68.0)</v>
      </c>
      <c r="H15" s="69">
        <f t="shared" ref="H15:H22" si="9">ABS(Z12)</f>
        <v>3.7100000000000002E-3</v>
      </c>
      <c r="J15" s="67" t="str">
        <f t="shared" ref="J15:K22" si="10">(TEXT(AC12,"0")&amp;" ("&amp;TEXT((AC12/J$4)*100,"0.0")&amp;")")</f>
        <v>31769 (71.4)</v>
      </c>
      <c r="K15" s="67" t="str">
        <f t="shared" si="10"/>
        <v>27819 (68.0)</v>
      </c>
      <c r="L15" s="69">
        <f t="shared" ref="L15:L22" si="11">ABS(AE12)</f>
        <v>7.4870000000000006E-2</v>
      </c>
      <c r="Q15" s="61" t="s">
        <v>88</v>
      </c>
      <c r="R15" s="61">
        <v>1244</v>
      </c>
      <c r="S15" s="61">
        <v>33597</v>
      </c>
      <c r="T15" s="61">
        <v>4.163E-2</v>
      </c>
      <c r="W15" s="61" t="s">
        <v>88</v>
      </c>
      <c r="X15" s="61">
        <v>1076</v>
      </c>
      <c r="Y15" s="61">
        <v>950</v>
      </c>
      <c r="Z15" s="61">
        <v>1.4279999999999999E-2</v>
      </c>
      <c r="AB15" s="61" t="s">
        <v>88</v>
      </c>
      <c r="AC15" s="61">
        <v>544</v>
      </c>
      <c r="AD15" s="61">
        <v>506</v>
      </c>
      <c r="AE15" s="61">
        <v>-1.2199999999999999E-3</v>
      </c>
    </row>
    <row r="16" spans="1:31" x14ac:dyDescent="0.2">
      <c r="A16" s="46" t="s">
        <v>28</v>
      </c>
      <c r="B16" s="67" t="str">
        <f t="shared" si="6"/>
        <v>14606 (16.9)</v>
      </c>
      <c r="C16" s="67" t="str">
        <f t="shared" si="6"/>
        <v>486723 (14.3)</v>
      </c>
      <c r="D16" s="68">
        <f t="shared" si="7"/>
        <v>7.2160000000000002E-2</v>
      </c>
      <c r="F16" s="67" t="str">
        <f t="shared" si="8"/>
        <v>13315 (17.1)</v>
      </c>
      <c r="G16" s="67" t="str">
        <f t="shared" si="8"/>
        <v>13460 (17.3)</v>
      </c>
      <c r="H16" s="69">
        <f t="shared" si="9"/>
        <v>4.9300000000000004E-3</v>
      </c>
      <c r="J16" s="67" t="str">
        <f t="shared" si="10"/>
        <v>6561 (14.7)</v>
      </c>
      <c r="K16" s="67" t="str">
        <f t="shared" si="10"/>
        <v>7115 (17.4)</v>
      </c>
      <c r="L16" s="69">
        <f t="shared" si="11"/>
        <v>7.1830000000000005E-2</v>
      </c>
      <c r="Q16" s="61" t="s">
        <v>89</v>
      </c>
      <c r="R16" s="61">
        <v>547</v>
      </c>
      <c r="S16" s="61">
        <v>19995</v>
      </c>
      <c r="T16" s="61">
        <v>5.9100000000000003E-3</v>
      </c>
      <c r="W16" s="61" t="s">
        <v>89</v>
      </c>
      <c r="X16" s="61">
        <v>483</v>
      </c>
      <c r="Y16" s="61">
        <v>473</v>
      </c>
      <c r="Z16" s="61">
        <v>1.64E-3</v>
      </c>
      <c r="AB16" s="61" t="s">
        <v>89</v>
      </c>
      <c r="AC16" s="61">
        <v>245</v>
      </c>
      <c r="AD16" s="61">
        <v>257</v>
      </c>
      <c r="AE16" s="61">
        <v>-1.009E-2</v>
      </c>
    </row>
    <row r="17" spans="1:31" x14ac:dyDescent="0.2">
      <c r="A17" s="46" t="s">
        <v>29</v>
      </c>
      <c r="B17" s="67" t="str">
        <f t="shared" si="6"/>
        <v>6507 (7.5)</v>
      </c>
      <c r="C17" s="67" t="str">
        <f t="shared" si="6"/>
        <v>219207 (6.5)</v>
      </c>
      <c r="D17" s="68">
        <f t="shared" si="7"/>
        <v>4.3020000000000003E-2</v>
      </c>
      <c r="F17" s="67" t="str">
        <f t="shared" si="8"/>
        <v>5753 (7.4)</v>
      </c>
      <c r="G17" s="67" t="str">
        <f t="shared" si="8"/>
        <v>5626 (7.2)</v>
      </c>
      <c r="H17" s="69">
        <f t="shared" si="9"/>
        <v>6.2700000000000004E-3</v>
      </c>
      <c r="J17" s="67" t="str">
        <f t="shared" si="10"/>
        <v>2964 (6.7)</v>
      </c>
      <c r="K17" s="67" t="str">
        <f t="shared" si="10"/>
        <v>3034 (7.4)</v>
      </c>
      <c r="L17" s="69">
        <f t="shared" si="11"/>
        <v>2.9340000000000001E-2</v>
      </c>
      <c r="Q17" s="61" t="s">
        <v>90</v>
      </c>
      <c r="R17" s="61">
        <v>791</v>
      </c>
      <c r="S17" s="61">
        <v>22349</v>
      </c>
      <c r="T17" s="61">
        <v>2.9489999999999999E-2</v>
      </c>
      <c r="W17" s="61" t="s">
        <v>90</v>
      </c>
      <c r="X17" s="61">
        <v>702</v>
      </c>
      <c r="Y17" s="61">
        <v>629</v>
      </c>
      <c r="Z17" s="61">
        <v>1.0189999999999999E-2</v>
      </c>
      <c r="AB17" s="61" t="s">
        <v>90</v>
      </c>
      <c r="AC17" s="61">
        <v>369</v>
      </c>
      <c r="AD17" s="61">
        <v>322</v>
      </c>
      <c r="AE17" s="61">
        <v>4.7699999999999999E-3</v>
      </c>
    </row>
    <row r="18" spans="1:31" x14ac:dyDescent="0.2">
      <c r="A18" s="46" t="s">
        <v>186</v>
      </c>
      <c r="B18" s="67" t="str">
        <f t="shared" si="6"/>
        <v>1244 (1.4)</v>
      </c>
      <c r="C18" s="67" t="str">
        <f t="shared" si="6"/>
        <v>33597 (1.0)</v>
      </c>
      <c r="D18" s="68">
        <f t="shared" si="7"/>
        <v>4.163E-2</v>
      </c>
      <c r="F18" s="67" t="str">
        <f t="shared" si="8"/>
        <v>1076 (1.4)</v>
      </c>
      <c r="G18" s="67" t="str">
        <f t="shared" si="8"/>
        <v>950 (1.2)</v>
      </c>
      <c r="H18" s="69">
        <f t="shared" si="9"/>
        <v>1.4279999999999999E-2</v>
      </c>
      <c r="J18" s="67" t="str">
        <f t="shared" si="10"/>
        <v>544 (1.2)</v>
      </c>
      <c r="K18" s="67" t="str">
        <f t="shared" si="10"/>
        <v>506 (1.2)</v>
      </c>
      <c r="L18" s="69">
        <f t="shared" si="11"/>
        <v>1.2199999999999999E-3</v>
      </c>
      <c r="Q18" s="61" t="s">
        <v>91</v>
      </c>
      <c r="R18" s="61">
        <v>661</v>
      </c>
      <c r="S18" s="61">
        <v>25790</v>
      </c>
      <c r="T18" s="61">
        <v>8.8999999999999995E-4</v>
      </c>
      <c r="W18" s="61" t="s">
        <v>91</v>
      </c>
      <c r="X18" s="61">
        <v>581</v>
      </c>
      <c r="Y18" s="61">
        <v>593</v>
      </c>
      <c r="Z18" s="61">
        <v>-1.7799999999999999E-3</v>
      </c>
      <c r="AB18" s="61" t="s">
        <v>91</v>
      </c>
      <c r="AC18" s="61">
        <v>316</v>
      </c>
      <c r="AD18" s="61">
        <v>308</v>
      </c>
      <c r="AE18" s="61">
        <v>-4.96E-3</v>
      </c>
    </row>
    <row r="19" spans="1:31" x14ac:dyDescent="0.2">
      <c r="A19" s="46" t="s">
        <v>187</v>
      </c>
      <c r="B19" s="67" t="str">
        <f t="shared" si="6"/>
        <v>547 (0.6)</v>
      </c>
      <c r="C19" s="67" t="str">
        <f t="shared" si="6"/>
        <v>19995 (0.6)</v>
      </c>
      <c r="D19" s="68">
        <f t="shared" si="7"/>
        <v>5.9100000000000003E-3</v>
      </c>
      <c r="F19" s="67" t="str">
        <f t="shared" si="8"/>
        <v>483 (0.6)</v>
      </c>
      <c r="G19" s="67" t="str">
        <f t="shared" si="8"/>
        <v>473 (0.6)</v>
      </c>
      <c r="H19" s="69">
        <f t="shared" si="9"/>
        <v>1.64E-3</v>
      </c>
      <c r="J19" s="67" t="str">
        <f t="shared" si="10"/>
        <v>245 (0.6)</v>
      </c>
      <c r="K19" s="67" t="str">
        <f t="shared" si="10"/>
        <v>257 (0.6)</v>
      </c>
      <c r="L19" s="69">
        <f t="shared" si="11"/>
        <v>1.009E-2</v>
      </c>
      <c r="Q19" s="61" t="s">
        <v>92</v>
      </c>
      <c r="R19" s="61">
        <v>3508</v>
      </c>
      <c r="S19" s="61">
        <v>233034</v>
      </c>
      <c r="T19" s="61">
        <v>-0.12373000000000001</v>
      </c>
      <c r="W19" s="61" t="s">
        <v>92</v>
      </c>
      <c r="X19" s="61">
        <v>3192</v>
      </c>
      <c r="Y19" s="61">
        <v>3236</v>
      </c>
      <c r="Z19" s="61">
        <v>-2.8400000000000001E-3</v>
      </c>
      <c r="AB19" s="61" t="s">
        <v>92</v>
      </c>
      <c r="AC19" s="61">
        <v>1730</v>
      </c>
      <c r="AD19" s="61">
        <v>1577</v>
      </c>
      <c r="AE19" s="61">
        <v>1.8500000000000001E-3</v>
      </c>
    </row>
    <row r="20" spans="1:31" x14ac:dyDescent="0.2">
      <c r="A20" s="46" t="s">
        <v>188</v>
      </c>
      <c r="B20" s="67" t="str">
        <f t="shared" si="6"/>
        <v>791 (0.9)</v>
      </c>
      <c r="C20" s="67" t="str">
        <f t="shared" si="6"/>
        <v>22349 (0.7)</v>
      </c>
      <c r="D20" s="68">
        <f t="shared" si="7"/>
        <v>2.9489999999999999E-2</v>
      </c>
      <c r="F20" s="67" t="str">
        <f t="shared" si="8"/>
        <v>702 (0.9)</v>
      </c>
      <c r="G20" s="67" t="str">
        <f t="shared" si="8"/>
        <v>629 (0.8)</v>
      </c>
      <c r="H20" s="69">
        <f t="shared" si="9"/>
        <v>1.0189999999999999E-2</v>
      </c>
      <c r="J20" s="67" t="str">
        <f t="shared" si="10"/>
        <v>369 (0.8)</v>
      </c>
      <c r="K20" s="67" t="str">
        <f t="shared" si="10"/>
        <v>322 (0.8)</v>
      </c>
      <c r="L20" s="69">
        <f t="shared" si="11"/>
        <v>4.7699999999999999E-3</v>
      </c>
      <c r="Q20" s="61" t="s">
        <v>93</v>
      </c>
      <c r="R20" s="61">
        <v>3774</v>
      </c>
      <c r="S20" s="61">
        <v>250487</v>
      </c>
      <c r="T20" s="61">
        <v>-0.12837000000000001</v>
      </c>
      <c r="W20" s="61" t="s">
        <v>93</v>
      </c>
      <c r="X20" s="61">
        <v>3336</v>
      </c>
      <c r="Y20" s="61">
        <v>2915</v>
      </c>
      <c r="Z20" s="61">
        <v>2.7550000000000002E-2</v>
      </c>
      <c r="AB20" s="61" t="s">
        <v>93</v>
      </c>
      <c r="AC20" s="61">
        <v>1734</v>
      </c>
      <c r="AD20" s="61">
        <v>1578</v>
      </c>
      <c r="AE20" s="61">
        <v>2.1900000000000001E-3</v>
      </c>
    </row>
    <row r="21" spans="1:31" x14ac:dyDescent="0.2">
      <c r="A21" s="46" t="s">
        <v>189</v>
      </c>
      <c r="B21" s="67" t="str">
        <f t="shared" si="6"/>
        <v>661 (0.8)</v>
      </c>
      <c r="C21" s="67" t="str">
        <f t="shared" si="6"/>
        <v>25790 (0.8)</v>
      </c>
      <c r="D21" s="68">
        <f t="shared" si="7"/>
        <v>8.8999999999999995E-4</v>
      </c>
      <c r="F21" s="67" t="str">
        <f t="shared" si="8"/>
        <v>581 (0.7)</v>
      </c>
      <c r="G21" s="67" t="str">
        <f t="shared" si="8"/>
        <v>593 (0.8)</v>
      </c>
      <c r="H21" s="69">
        <f t="shared" si="9"/>
        <v>1.7799999999999999E-3</v>
      </c>
      <c r="J21" s="67" t="str">
        <f t="shared" si="10"/>
        <v>316 (0.7)</v>
      </c>
      <c r="K21" s="67" t="str">
        <f t="shared" si="10"/>
        <v>308 (0.8)</v>
      </c>
      <c r="L21" s="69">
        <f t="shared" si="11"/>
        <v>4.96E-3</v>
      </c>
      <c r="Q21" s="61" t="s">
        <v>94</v>
      </c>
      <c r="R21" s="61">
        <v>82416</v>
      </c>
      <c r="S21" s="61">
        <v>3146605</v>
      </c>
      <c r="T21" s="61">
        <v>0.12837000000000001</v>
      </c>
      <c r="W21" s="61" t="s">
        <v>94</v>
      </c>
      <c r="X21" s="61">
        <v>74575</v>
      </c>
      <c r="Y21" s="61">
        <v>74996</v>
      </c>
      <c r="Z21" s="61">
        <v>-2.7550000000000002E-2</v>
      </c>
      <c r="AB21" s="61" t="s">
        <v>94</v>
      </c>
      <c r="AC21" s="61">
        <v>42764</v>
      </c>
      <c r="AD21" s="61">
        <v>39360</v>
      </c>
      <c r="AE21" s="61">
        <v>-2.1900000000000001E-3</v>
      </c>
    </row>
    <row r="22" spans="1:31" x14ac:dyDescent="0.2">
      <c r="A22" s="46" t="s">
        <v>185</v>
      </c>
      <c r="B22" s="67" t="str">
        <f t="shared" si="6"/>
        <v>3508 (4.1)</v>
      </c>
      <c r="C22" s="67" t="str">
        <f t="shared" si="6"/>
        <v>233034 (6.9)</v>
      </c>
      <c r="D22" s="68">
        <f t="shared" si="7"/>
        <v>0.12373000000000001</v>
      </c>
      <c r="F22" s="67" t="str">
        <f t="shared" si="8"/>
        <v>3192 (4.1)</v>
      </c>
      <c r="G22" s="67" t="str">
        <f t="shared" si="8"/>
        <v>3236 (4.2)</v>
      </c>
      <c r="H22" s="69">
        <f t="shared" si="9"/>
        <v>2.8400000000000001E-3</v>
      </c>
      <c r="J22" s="67" t="str">
        <f t="shared" si="10"/>
        <v>1730 (3.9)</v>
      </c>
      <c r="K22" s="67" t="str">
        <f t="shared" si="10"/>
        <v>1577 (3.9)</v>
      </c>
      <c r="L22" s="69">
        <f t="shared" si="11"/>
        <v>1.8500000000000001E-3</v>
      </c>
      <c r="Q22" s="61" t="s">
        <v>8</v>
      </c>
      <c r="R22" s="61">
        <v>56152</v>
      </c>
      <c r="S22" s="61">
        <v>2265441</v>
      </c>
      <c r="T22" s="61">
        <v>-3.2460000000000003E-2</v>
      </c>
      <c r="W22" s="61" t="s">
        <v>8</v>
      </c>
      <c r="X22" s="61">
        <v>50760</v>
      </c>
      <c r="Y22" s="61">
        <v>50959</v>
      </c>
      <c r="Z22" s="61">
        <v>-5.3699999999999998E-3</v>
      </c>
      <c r="AB22" s="61" t="s">
        <v>8</v>
      </c>
      <c r="AC22" s="61">
        <v>28230</v>
      </c>
      <c r="AD22" s="61">
        <v>26759</v>
      </c>
      <c r="AE22" s="61">
        <v>-4.018E-2</v>
      </c>
    </row>
    <row r="23" spans="1:31" x14ac:dyDescent="0.2">
      <c r="A23" s="46" t="s">
        <v>72</v>
      </c>
      <c r="D23" s="68"/>
      <c r="H23" s="69"/>
      <c r="L23" s="69"/>
      <c r="Q23" s="61" t="s">
        <v>4</v>
      </c>
      <c r="R23" s="61">
        <v>21924</v>
      </c>
      <c r="S23" s="61">
        <v>758021</v>
      </c>
      <c r="T23" s="61">
        <v>7.3289999999999994E-2</v>
      </c>
      <c r="W23" s="61" t="s">
        <v>4</v>
      </c>
      <c r="X23" s="61">
        <v>19706</v>
      </c>
      <c r="Y23" s="61">
        <v>19410</v>
      </c>
      <c r="Z23" s="61">
        <v>8.7600000000000004E-3</v>
      </c>
      <c r="AB23" s="61" t="s">
        <v>4</v>
      </c>
      <c r="AC23" s="61">
        <v>11791</v>
      </c>
      <c r="AD23" s="61">
        <v>10190</v>
      </c>
      <c r="AE23" s="61">
        <v>3.6769999999999997E-2</v>
      </c>
    </row>
    <row r="24" spans="1:31" x14ac:dyDescent="0.2">
      <c r="A24" s="46" t="s">
        <v>190</v>
      </c>
      <c r="B24" s="67" t="str">
        <f>(R20&amp;" ("&amp;TEXT((R20/B$4)*100,"0.0")&amp;")")</f>
        <v>3774 (4.4)</v>
      </c>
      <c r="C24" s="67" t="str">
        <f t="shared" ref="C24:C26" si="12">(S20&amp;" ("&amp;TEXT((S20/C$4)*100,"0.0")&amp;")")</f>
        <v>250487 (7.4)</v>
      </c>
      <c r="D24" s="68">
        <f>ABS(T20)</f>
        <v>0.12837000000000001</v>
      </c>
      <c r="F24" s="67" t="str">
        <f t="shared" ref="F24:G26" si="13">(TEXT(X20,"0")&amp;" ("&amp;TEXT((X20/F$4)*100,"0.0")&amp;")")</f>
        <v>3336 (4.3)</v>
      </c>
      <c r="G24" s="67" t="str">
        <f t="shared" si="13"/>
        <v>2915 (3.7)</v>
      </c>
      <c r="H24" s="69">
        <f>ABS(Z20)</f>
        <v>2.7550000000000002E-2</v>
      </c>
      <c r="J24" s="67" t="str">
        <f t="shared" ref="J24:K26" si="14">(TEXT(AC20,"0")&amp;" ("&amp;TEXT((AC20/J$4)*100,"0.0")&amp;")")</f>
        <v>1734 (3.9)</v>
      </c>
      <c r="K24" s="67" t="str">
        <f t="shared" si="14"/>
        <v>1578 (3.9)</v>
      </c>
      <c r="L24" s="69">
        <f>ABS(AE20)</f>
        <v>2.1900000000000001E-3</v>
      </c>
      <c r="Q24" s="61" t="s">
        <v>5</v>
      </c>
      <c r="R24" s="61">
        <v>12978</v>
      </c>
      <c r="S24" s="61">
        <v>479431</v>
      </c>
      <c r="T24" s="61">
        <v>2.6759999999999999E-2</v>
      </c>
      <c r="W24" s="61" t="s">
        <v>5</v>
      </c>
      <c r="X24" s="61">
        <v>11768</v>
      </c>
      <c r="Y24" s="61">
        <v>11797</v>
      </c>
      <c r="Z24" s="61">
        <v>-1.0399999999999999E-3</v>
      </c>
      <c r="AB24" s="61" t="s">
        <v>5</v>
      </c>
      <c r="AC24" s="61">
        <v>6978</v>
      </c>
      <c r="AD24" s="61">
        <v>6181</v>
      </c>
      <c r="AE24" s="61">
        <v>1.6160000000000001E-2</v>
      </c>
    </row>
    <row r="25" spans="1:31" x14ac:dyDescent="0.2">
      <c r="A25" s="46" t="s">
        <v>191</v>
      </c>
      <c r="B25" s="67" t="str">
        <f>(R21&amp;" ("&amp;TEXT((R21/B$4)*100,"0.0")&amp;")")</f>
        <v>82416 (95.6)</v>
      </c>
      <c r="C25" s="67" t="str">
        <f t="shared" si="12"/>
        <v>3146605 (92.6)</v>
      </c>
      <c r="D25" s="68">
        <f>ABS(T21)</f>
        <v>0.12837000000000001</v>
      </c>
      <c r="F25" s="67" t="str">
        <f t="shared" si="13"/>
        <v>74575 (95.7)</v>
      </c>
      <c r="G25" s="67" t="str">
        <f t="shared" si="13"/>
        <v>74996 (96.3)</v>
      </c>
      <c r="H25" s="69">
        <f>ABS(Z21)</f>
        <v>2.7550000000000002E-2</v>
      </c>
      <c r="J25" s="67" t="str">
        <f t="shared" si="14"/>
        <v>42764 (96.1)</v>
      </c>
      <c r="K25" s="67" t="str">
        <f t="shared" si="14"/>
        <v>39360 (96.1)</v>
      </c>
      <c r="L25" s="69">
        <f>ABS(AE21)</f>
        <v>2.1900000000000001E-3</v>
      </c>
      <c r="Q25" s="61" t="s">
        <v>6</v>
      </c>
      <c r="R25" s="61">
        <v>34281</v>
      </c>
      <c r="S25" s="61">
        <v>1392728</v>
      </c>
      <c r="T25" s="61">
        <v>-2.494E-2</v>
      </c>
      <c r="W25" s="61" t="s">
        <v>6</v>
      </c>
      <c r="X25" s="61">
        <v>31116</v>
      </c>
      <c r="Y25" s="61">
        <v>31501</v>
      </c>
      <c r="Z25" s="61">
        <v>-1.008E-2</v>
      </c>
      <c r="AB25" s="61" t="s">
        <v>6</v>
      </c>
      <c r="AC25" s="61">
        <v>17288</v>
      </c>
      <c r="AD25" s="61">
        <v>16784</v>
      </c>
      <c r="AE25" s="61">
        <v>-4.385E-2</v>
      </c>
    </row>
    <row r="26" spans="1:31" x14ac:dyDescent="0.2">
      <c r="A26" s="46" t="s">
        <v>60</v>
      </c>
      <c r="B26" s="67" t="str">
        <f>(R22&amp;" ("&amp;TEXT((R22/B$4)*100,"0.0")&amp;")")</f>
        <v>56152 (65.1)</v>
      </c>
      <c r="C26" s="67" t="str">
        <f t="shared" si="12"/>
        <v>2265441 (66.7)</v>
      </c>
      <c r="D26" s="68">
        <f>ABS(T22)</f>
        <v>3.2460000000000003E-2</v>
      </c>
      <c r="F26" s="67" t="str">
        <f t="shared" si="13"/>
        <v>50760 (65.2)</v>
      </c>
      <c r="G26" s="67" t="str">
        <f t="shared" si="13"/>
        <v>50959 (65.4)</v>
      </c>
      <c r="H26" s="69">
        <f>ABS(Z22)</f>
        <v>5.3699999999999998E-3</v>
      </c>
      <c r="J26" s="67" t="str">
        <f t="shared" si="14"/>
        <v>28230 (63.4)</v>
      </c>
      <c r="K26" s="67" t="str">
        <f t="shared" si="14"/>
        <v>26759 (65.4)</v>
      </c>
      <c r="L26" s="69">
        <f>ABS(AE22)</f>
        <v>4.018E-2</v>
      </c>
      <c r="Q26" s="61" t="s">
        <v>7</v>
      </c>
      <c r="R26" s="61">
        <v>17007</v>
      </c>
      <c r="S26" s="61">
        <v>766912</v>
      </c>
      <c r="T26" s="61">
        <v>-6.966E-2</v>
      </c>
      <c r="W26" s="61" t="s">
        <v>7</v>
      </c>
      <c r="X26" s="61">
        <v>15321</v>
      </c>
      <c r="Y26" s="61">
        <v>15203</v>
      </c>
      <c r="Z26" s="61">
        <v>3.82E-3</v>
      </c>
      <c r="AB26" s="61" t="s">
        <v>7</v>
      </c>
      <c r="AC26" s="61">
        <v>8441</v>
      </c>
      <c r="AD26" s="61">
        <v>7783</v>
      </c>
      <c r="AE26" s="61">
        <v>-1.08E-3</v>
      </c>
    </row>
    <row r="27" spans="1:31" x14ac:dyDescent="0.2">
      <c r="A27" s="46" t="s">
        <v>49</v>
      </c>
      <c r="Q27" s="61" t="s">
        <v>95</v>
      </c>
      <c r="R27" s="61">
        <v>4071</v>
      </c>
      <c r="S27" s="61">
        <v>1009701</v>
      </c>
      <c r="T27" s="61">
        <v>-0.71506000000000003</v>
      </c>
      <c r="W27" s="61" t="s">
        <v>95</v>
      </c>
      <c r="X27" s="61">
        <v>4071</v>
      </c>
      <c r="Y27" s="61">
        <v>4732</v>
      </c>
      <c r="Z27" s="61">
        <v>-3.6769999999999997E-2</v>
      </c>
      <c r="AB27" s="61" t="s">
        <v>95</v>
      </c>
      <c r="AC27" s="61">
        <v>2205</v>
      </c>
      <c r="AD27" s="61">
        <v>2420</v>
      </c>
      <c r="AE27" s="61">
        <v>-4.2220000000000001E-2</v>
      </c>
    </row>
    <row r="28" spans="1:31" x14ac:dyDescent="0.2">
      <c r="A28" s="46" t="s">
        <v>50</v>
      </c>
      <c r="B28" s="67" t="str">
        <f t="shared" ref="B28:C31" si="15">(R23&amp;" ("&amp;TEXT((R23/B$4)*100,"0.0")&amp;")")</f>
        <v>21924 (25.4)</v>
      </c>
      <c r="C28" s="67" t="str">
        <f t="shared" si="15"/>
        <v>758021 (22.3)</v>
      </c>
      <c r="D28" s="68">
        <f>ABS(T23)</f>
        <v>7.3289999999999994E-2</v>
      </c>
      <c r="F28" s="67" t="str">
        <f t="shared" ref="F28:G31" si="16">(TEXT(X23,"0")&amp;" ("&amp;TEXT((X23/F$4)*100,"0.0")&amp;")")</f>
        <v>19706 (25.3)</v>
      </c>
      <c r="G28" s="67" t="str">
        <f t="shared" si="16"/>
        <v>19410 (24.9)</v>
      </c>
      <c r="H28" s="69">
        <f>ABS(Z23)</f>
        <v>8.7600000000000004E-3</v>
      </c>
      <c r="J28" s="67" t="str">
        <f t="shared" ref="J28:K31" si="17">(TEXT(AC23,"0")&amp;" ("&amp;TEXT((AC23/J$4)*100,"0.0")&amp;")")</f>
        <v>11791 (26.5)</v>
      </c>
      <c r="K28" s="67" t="str">
        <f t="shared" si="17"/>
        <v>10190 (24.9)</v>
      </c>
      <c r="L28" s="69">
        <f>ABS(AE23)</f>
        <v>3.6769999999999997E-2</v>
      </c>
      <c r="Q28" s="61" t="s">
        <v>96</v>
      </c>
      <c r="R28" s="61">
        <v>11995</v>
      </c>
      <c r="S28" s="61">
        <v>780170</v>
      </c>
      <c r="T28" s="61">
        <v>-0.23494999999999999</v>
      </c>
      <c r="W28" s="61" t="s">
        <v>96</v>
      </c>
      <c r="X28" s="61">
        <v>11875</v>
      </c>
      <c r="Y28" s="61">
        <v>13802</v>
      </c>
      <c r="Z28" s="61">
        <v>-6.6710000000000005E-2</v>
      </c>
      <c r="AB28" s="61" t="s">
        <v>96</v>
      </c>
      <c r="AC28" s="61">
        <v>6881</v>
      </c>
      <c r="AD28" s="61">
        <v>7289</v>
      </c>
      <c r="AE28" s="61">
        <v>-6.2909999999999994E-2</v>
      </c>
    </row>
    <row r="29" spans="1:31" x14ac:dyDescent="0.2">
      <c r="A29" s="46" t="s">
        <v>51</v>
      </c>
      <c r="B29" s="67" t="str">
        <f t="shared" si="15"/>
        <v>12978 (15.1)</v>
      </c>
      <c r="C29" s="67" t="str">
        <f t="shared" si="15"/>
        <v>479431 (14.1)</v>
      </c>
      <c r="D29" s="68">
        <f>ABS(T24)</f>
        <v>2.6759999999999999E-2</v>
      </c>
      <c r="F29" s="67" t="str">
        <f t="shared" si="16"/>
        <v>11768 (15.1)</v>
      </c>
      <c r="G29" s="67" t="str">
        <f t="shared" si="16"/>
        <v>11797 (15.1)</v>
      </c>
      <c r="H29" s="69">
        <f>ABS(Z24)</f>
        <v>1.0399999999999999E-3</v>
      </c>
      <c r="J29" s="67" t="str">
        <f t="shared" si="17"/>
        <v>6978 (15.7)</v>
      </c>
      <c r="K29" s="67" t="str">
        <f t="shared" si="17"/>
        <v>6181 (15.1)</v>
      </c>
      <c r="L29" s="69">
        <f>ABS(AE24)</f>
        <v>1.6160000000000001E-2</v>
      </c>
      <c r="Q29" s="61" t="s">
        <v>97</v>
      </c>
      <c r="R29" s="61">
        <v>31530</v>
      </c>
      <c r="S29" s="61">
        <v>831213</v>
      </c>
      <c r="T29" s="61">
        <v>0.26423000000000002</v>
      </c>
      <c r="W29" s="61" t="s">
        <v>97</v>
      </c>
      <c r="X29" s="61">
        <v>28449</v>
      </c>
      <c r="Y29" s="61">
        <v>28111</v>
      </c>
      <c r="Z29" s="61">
        <v>9.0200000000000002E-3</v>
      </c>
      <c r="AB29" s="61" t="s">
        <v>97</v>
      </c>
      <c r="AC29" s="61">
        <v>16322</v>
      </c>
      <c r="AD29" s="61">
        <v>15015</v>
      </c>
      <c r="AE29" s="61">
        <v>6.0000000000000002E-5</v>
      </c>
    </row>
    <row r="30" spans="1:31" x14ac:dyDescent="0.2">
      <c r="A30" s="46" t="s">
        <v>52</v>
      </c>
      <c r="B30" s="67" t="str">
        <f t="shared" si="15"/>
        <v>34281 (39.8)</v>
      </c>
      <c r="C30" s="67" t="str">
        <f t="shared" si="15"/>
        <v>1392728 (41.0)</v>
      </c>
      <c r="D30" s="68">
        <f>ABS(T25)</f>
        <v>2.494E-2</v>
      </c>
      <c r="F30" s="67" t="str">
        <f t="shared" si="16"/>
        <v>31116 (39.9)</v>
      </c>
      <c r="G30" s="67" t="str">
        <f t="shared" si="16"/>
        <v>31501 (40.4)</v>
      </c>
      <c r="H30" s="69">
        <f>ABS(Z25)</f>
        <v>1.008E-2</v>
      </c>
      <c r="J30" s="67" t="str">
        <f t="shared" si="17"/>
        <v>17288 (38.9)</v>
      </c>
      <c r="K30" s="67" t="str">
        <f t="shared" si="17"/>
        <v>16784 (41.0)</v>
      </c>
      <c r="L30" s="69">
        <f>ABS(AE25)</f>
        <v>4.385E-2</v>
      </c>
      <c r="Q30" s="61" t="s">
        <v>98</v>
      </c>
      <c r="R30" s="61">
        <v>38594</v>
      </c>
      <c r="S30" s="61">
        <v>776008</v>
      </c>
      <c r="T30" s="61">
        <v>0.46953</v>
      </c>
      <c r="W30" s="61" t="s">
        <v>98</v>
      </c>
      <c r="X30" s="61">
        <v>33516</v>
      </c>
      <c r="Y30" s="61">
        <v>31266</v>
      </c>
      <c r="Z30" s="61">
        <v>5.8610000000000002E-2</v>
      </c>
      <c r="AB30" s="61" t="s">
        <v>98</v>
      </c>
      <c r="AC30" s="61">
        <v>19090</v>
      </c>
      <c r="AD30" s="61">
        <v>16214</v>
      </c>
      <c r="AE30" s="61">
        <v>6.694E-2</v>
      </c>
    </row>
    <row r="31" spans="1:31" x14ac:dyDescent="0.2">
      <c r="A31" s="46" t="s">
        <v>53</v>
      </c>
      <c r="B31" s="67" t="str">
        <f t="shared" si="15"/>
        <v>17007 (19.7)</v>
      </c>
      <c r="C31" s="67" t="str">
        <f t="shared" si="15"/>
        <v>766912 (22.6)</v>
      </c>
      <c r="D31" s="68">
        <f>ABS(T26)</f>
        <v>6.966E-2</v>
      </c>
      <c r="F31" s="67" t="str">
        <f t="shared" si="16"/>
        <v>15321 (19.7)</v>
      </c>
      <c r="G31" s="67" t="str">
        <f t="shared" si="16"/>
        <v>15203 (19.5)</v>
      </c>
      <c r="H31" s="69">
        <f>ABS(Z26)</f>
        <v>3.82E-3</v>
      </c>
      <c r="J31" s="67" t="str">
        <f t="shared" si="17"/>
        <v>8441 (19.0)</v>
      </c>
      <c r="K31" s="67" t="str">
        <f t="shared" si="17"/>
        <v>7783 (19.0)</v>
      </c>
      <c r="L31" s="69">
        <f>ABS(AE26)</f>
        <v>1.08E-3</v>
      </c>
      <c r="Q31" s="61" t="s">
        <v>99</v>
      </c>
      <c r="R31" s="61">
        <v>6003</v>
      </c>
      <c r="S31" s="61">
        <v>357445</v>
      </c>
      <c r="T31" s="61">
        <v>-0.12656000000000001</v>
      </c>
      <c r="W31" s="61" t="s">
        <v>99</v>
      </c>
      <c r="X31" s="61">
        <v>5668</v>
      </c>
      <c r="Y31" s="61">
        <v>5668</v>
      </c>
      <c r="Z31" s="61">
        <v>0</v>
      </c>
      <c r="AB31" s="61" t="s">
        <v>99</v>
      </c>
      <c r="AC31" s="61">
        <v>3232</v>
      </c>
      <c r="AD31" s="61">
        <v>2935</v>
      </c>
      <c r="AE31" s="61">
        <v>3.63E-3</v>
      </c>
    </row>
    <row r="32" spans="1:31" x14ac:dyDescent="0.2">
      <c r="A32" s="46" t="s">
        <v>192</v>
      </c>
      <c r="D32" s="68"/>
      <c r="H32" s="69"/>
      <c r="L32" s="69"/>
      <c r="Q32" s="61" t="s">
        <v>9</v>
      </c>
      <c r="R32" s="61">
        <v>2456</v>
      </c>
      <c r="S32" s="61">
        <v>67082</v>
      </c>
      <c r="T32" s="61">
        <v>5.7250000000000002E-2</v>
      </c>
      <c r="W32" s="61" t="s">
        <v>9</v>
      </c>
      <c r="X32" s="61">
        <v>2173</v>
      </c>
      <c r="Y32" s="61">
        <v>2070</v>
      </c>
      <c r="Z32" s="61">
        <v>8.1200000000000005E-3</v>
      </c>
      <c r="AB32" s="61" t="s">
        <v>9</v>
      </c>
      <c r="AC32" s="61">
        <v>1278</v>
      </c>
      <c r="AD32" s="61">
        <v>1207</v>
      </c>
      <c r="AE32" s="61">
        <v>-4.5399999999999998E-3</v>
      </c>
    </row>
    <row r="33" spans="1:31" x14ac:dyDescent="0.2">
      <c r="A33" s="46" t="s">
        <v>193</v>
      </c>
      <c r="B33" s="67" t="str">
        <f t="shared" ref="B33:C36" si="18">(R27&amp;" ("&amp;TEXT((R27/B$4)*100,"0.0")&amp;")")</f>
        <v>4071 (4.7)</v>
      </c>
      <c r="C33" s="67" t="str">
        <f t="shared" si="18"/>
        <v>1009701 (29.7)</v>
      </c>
      <c r="D33" s="68">
        <f t="shared" ref="D33:D36" si="19">ABS(T27)</f>
        <v>0.71506000000000003</v>
      </c>
      <c r="F33" s="67" t="str">
        <f t="shared" ref="F33:G36" si="20">(TEXT(X27,"0")&amp;" ("&amp;TEXT((X27/F$4)*100,"0.0")&amp;")")</f>
        <v>4071 (5.2)</v>
      </c>
      <c r="G33" s="67" t="str">
        <f t="shared" si="20"/>
        <v>4732 (6.1)</v>
      </c>
      <c r="H33" s="69">
        <f t="shared" ref="H33:H36" si="21">ABS(Z27)</f>
        <v>3.6769999999999997E-2</v>
      </c>
      <c r="J33" s="67" t="str">
        <f t="shared" ref="J33:K36" si="22">(TEXT(AC27,"0")&amp;" ("&amp;TEXT((AC27/J$4)*100,"0.0")&amp;")")</f>
        <v>2205 (5.0)</v>
      </c>
      <c r="K33" s="67" t="str">
        <f t="shared" si="22"/>
        <v>2420 (5.9)</v>
      </c>
      <c r="L33" s="69">
        <f t="shared" ref="L33:L36" si="23">ABS(AE27)</f>
        <v>4.2220000000000001E-2</v>
      </c>
      <c r="Q33" s="61" t="s">
        <v>332</v>
      </c>
      <c r="R33" s="61">
        <v>65</v>
      </c>
      <c r="S33" s="61">
        <v>1422</v>
      </c>
      <c r="T33" s="61">
        <v>1.401E-2</v>
      </c>
      <c r="W33" s="61" t="s">
        <v>332</v>
      </c>
      <c r="X33" s="61">
        <v>56</v>
      </c>
      <c r="Y33" s="61">
        <v>54</v>
      </c>
      <c r="Z33" s="61">
        <v>9.7000000000000005E-4</v>
      </c>
      <c r="AB33" s="61" t="s">
        <v>332</v>
      </c>
      <c r="AC33" s="61">
        <v>35</v>
      </c>
      <c r="AD33" s="61">
        <v>30</v>
      </c>
      <c r="AE33" s="61">
        <v>1.9499999999999999E-3</v>
      </c>
    </row>
    <row r="34" spans="1:31" x14ac:dyDescent="0.2">
      <c r="A34" s="46" t="s">
        <v>194</v>
      </c>
      <c r="B34" s="67" t="str">
        <f t="shared" si="18"/>
        <v>11995 (13.9)</v>
      </c>
      <c r="C34" s="67" t="str">
        <f t="shared" si="18"/>
        <v>780170 (23.0)</v>
      </c>
      <c r="D34" s="68">
        <f t="shared" si="19"/>
        <v>0.23494999999999999</v>
      </c>
      <c r="F34" s="67" t="str">
        <f t="shared" si="20"/>
        <v>11875 (15.2)</v>
      </c>
      <c r="G34" s="67" t="str">
        <f t="shared" si="20"/>
        <v>13802 (17.7)</v>
      </c>
      <c r="H34" s="69">
        <f t="shared" si="21"/>
        <v>6.6710000000000005E-2</v>
      </c>
      <c r="J34" s="67" t="str">
        <f t="shared" si="22"/>
        <v>6881 (15.5)</v>
      </c>
      <c r="K34" s="67" t="str">
        <f t="shared" si="22"/>
        <v>7289 (17.8)</v>
      </c>
      <c r="L34" s="69">
        <f t="shared" si="23"/>
        <v>6.2909999999999994E-2</v>
      </c>
      <c r="Q34" s="61" t="s">
        <v>102</v>
      </c>
      <c r="R34" s="61">
        <v>7182</v>
      </c>
      <c r="S34" s="61">
        <v>240283</v>
      </c>
      <c r="T34" s="61">
        <v>4.7280000000000003E-2</v>
      </c>
      <c r="W34" s="61" t="s">
        <v>102</v>
      </c>
      <c r="X34" s="61">
        <v>6651</v>
      </c>
      <c r="Y34" s="61">
        <v>6918</v>
      </c>
      <c r="Z34" s="61">
        <v>-1.2160000000000001E-2</v>
      </c>
      <c r="AB34" s="61" t="s">
        <v>102</v>
      </c>
      <c r="AC34" s="61">
        <v>4055</v>
      </c>
      <c r="AD34" s="61">
        <v>3800</v>
      </c>
      <c r="AE34" s="61">
        <v>-5.8700000000000002E-3</v>
      </c>
    </row>
    <row r="35" spans="1:31" x14ac:dyDescent="0.2">
      <c r="A35" s="46" t="s">
        <v>195</v>
      </c>
      <c r="B35" s="67" t="str">
        <f t="shared" si="18"/>
        <v>31530 (36.6)</v>
      </c>
      <c r="C35" s="67" t="str">
        <f t="shared" si="18"/>
        <v>831213 (24.5)</v>
      </c>
      <c r="D35" s="68">
        <f t="shared" si="19"/>
        <v>0.26423000000000002</v>
      </c>
      <c r="F35" s="67" t="str">
        <f t="shared" si="20"/>
        <v>28449 (36.5)</v>
      </c>
      <c r="G35" s="67" t="str">
        <f t="shared" si="20"/>
        <v>28111 (36.1)</v>
      </c>
      <c r="H35" s="69">
        <f t="shared" si="21"/>
        <v>9.0200000000000002E-3</v>
      </c>
      <c r="J35" s="67" t="str">
        <f t="shared" si="22"/>
        <v>16322 (36.7)</v>
      </c>
      <c r="K35" s="67" t="str">
        <f t="shared" si="22"/>
        <v>15015 (36.7)</v>
      </c>
      <c r="L35" s="69">
        <f t="shared" si="23"/>
        <v>6.0000000000000002E-5</v>
      </c>
      <c r="Q35" s="61" t="s">
        <v>110</v>
      </c>
      <c r="R35" s="61">
        <v>421</v>
      </c>
      <c r="S35" s="61">
        <v>20538</v>
      </c>
      <c r="T35" s="61">
        <v>-1.5769999999999999E-2</v>
      </c>
      <c r="W35" s="61" t="s">
        <v>110</v>
      </c>
      <c r="X35" s="61">
        <v>406</v>
      </c>
      <c r="Y35" s="61">
        <v>406</v>
      </c>
      <c r="Z35" s="61">
        <v>0</v>
      </c>
      <c r="AB35" s="61" t="s">
        <v>110</v>
      </c>
      <c r="AC35" s="61">
        <v>257</v>
      </c>
      <c r="AD35" s="61">
        <v>199</v>
      </c>
      <c r="AE35" s="61">
        <v>1.259E-2</v>
      </c>
    </row>
    <row r="36" spans="1:31" x14ac:dyDescent="0.2">
      <c r="A36" s="46" t="s">
        <v>196</v>
      </c>
      <c r="B36" s="67" t="str">
        <f t="shared" si="18"/>
        <v>38594 (44.8)</v>
      </c>
      <c r="C36" s="67" t="str">
        <f t="shared" si="18"/>
        <v>776008 (22.8)</v>
      </c>
      <c r="D36" s="68">
        <f t="shared" si="19"/>
        <v>0.46953</v>
      </c>
      <c r="F36" s="67" t="str">
        <f t="shared" si="20"/>
        <v>33516 (43.0)</v>
      </c>
      <c r="G36" s="67" t="str">
        <f t="shared" si="20"/>
        <v>31266 (40.1)</v>
      </c>
      <c r="H36" s="69">
        <f t="shared" si="21"/>
        <v>5.8610000000000002E-2</v>
      </c>
      <c r="J36" s="67" t="str">
        <f t="shared" si="22"/>
        <v>19090 (42.9)</v>
      </c>
      <c r="K36" s="67" t="str">
        <f t="shared" si="22"/>
        <v>16214 (39.6)</v>
      </c>
      <c r="L36" s="69">
        <f t="shared" si="23"/>
        <v>6.694E-2</v>
      </c>
      <c r="Q36" s="61" t="s">
        <v>103</v>
      </c>
      <c r="R36" s="61">
        <v>5733</v>
      </c>
      <c r="S36" s="61">
        <v>135859</v>
      </c>
      <c r="T36" s="61">
        <v>0.11903</v>
      </c>
      <c r="W36" s="61" t="s">
        <v>103</v>
      </c>
      <c r="X36" s="61">
        <v>5353</v>
      </c>
      <c r="Y36" s="61">
        <v>5655</v>
      </c>
      <c r="Z36" s="61">
        <v>-1.5129999999999999E-2</v>
      </c>
      <c r="AB36" s="61" t="s">
        <v>103</v>
      </c>
      <c r="AC36" s="61">
        <v>3255</v>
      </c>
      <c r="AD36" s="61">
        <v>3096</v>
      </c>
      <c r="AE36" s="61">
        <v>-9.4400000000000005E-3</v>
      </c>
    </row>
    <row r="37" spans="1:31" x14ac:dyDescent="0.2">
      <c r="D37" s="68"/>
      <c r="H37" s="69"/>
      <c r="L37" s="69"/>
      <c r="Q37" s="61" t="s">
        <v>105</v>
      </c>
      <c r="R37" s="61">
        <v>13381</v>
      </c>
      <c r="S37" s="61">
        <v>414178</v>
      </c>
      <c r="T37" s="61">
        <v>9.6619999999999998E-2</v>
      </c>
      <c r="W37" s="61" t="s">
        <v>105</v>
      </c>
      <c r="X37" s="61">
        <v>12319</v>
      </c>
      <c r="Y37" s="61">
        <v>12626</v>
      </c>
      <c r="Z37" s="61">
        <v>-1.0749999999999999E-2</v>
      </c>
      <c r="AB37" s="61" t="s">
        <v>105</v>
      </c>
      <c r="AC37" s="61">
        <v>7415</v>
      </c>
      <c r="AD37" s="61">
        <v>6987</v>
      </c>
      <c r="AE37" s="61">
        <v>-1.078E-2</v>
      </c>
    </row>
    <row r="38" spans="1:31" x14ac:dyDescent="0.2">
      <c r="A38" s="60" t="s">
        <v>201</v>
      </c>
      <c r="D38" s="68"/>
      <c r="H38" s="69"/>
      <c r="L38" s="69"/>
      <c r="Q38" s="61" t="s">
        <v>104</v>
      </c>
      <c r="R38" s="61">
        <v>5739</v>
      </c>
      <c r="S38" s="61">
        <v>118003</v>
      </c>
      <c r="T38" s="61">
        <v>0.14704</v>
      </c>
      <c r="W38" s="61" t="s">
        <v>104</v>
      </c>
      <c r="X38" s="61">
        <v>5468</v>
      </c>
      <c r="Y38" s="61">
        <v>6041</v>
      </c>
      <c r="Z38" s="61">
        <v>-2.8129999999999999E-2</v>
      </c>
      <c r="AB38" s="61" t="s">
        <v>104</v>
      </c>
      <c r="AC38" s="61">
        <v>3341</v>
      </c>
      <c r="AD38" s="61">
        <v>3415</v>
      </c>
      <c r="AE38" s="61">
        <v>-3.0870000000000002E-2</v>
      </c>
    </row>
    <row r="39" spans="1:31" x14ac:dyDescent="0.2">
      <c r="A39" s="46" t="s">
        <v>197</v>
      </c>
      <c r="B39" s="67" t="str">
        <f t="shared" ref="B39:B40" si="24">(R31&amp;" ("&amp;TEXT((R31/B$4)*100,"0.0")&amp;")")</f>
        <v>6003 (7.0)</v>
      </c>
      <c r="C39" s="67" t="str">
        <f t="shared" ref="C39:C40" si="25">(S31&amp;" ("&amp;TEXT((S31/C$4)*100,"0.0")&amp;")")</f>
        <v>357445 (10.5)</v>
      </c>
      <c r="D39" s="68">
        <f t="shared" ref="D39:D40" si="26">ABS(T31)</f>
        <v>0.12656000000000001</v>
      </c>
      <c r="F39" s="67" t="str">
        <f t="shared" ref="F39:F40" si="27">(TEXT(X31,"0")&amp;" ("&amp;TEXT((X31/F$4)*100,"0.0")&amp;")")</f>
        <v>5668 (7.3)</v>
      </c>
      <c r="G39" s="67" t="str">
        <f t="shared" ref="G39:G40" si="28">(TEXT(Y31,"0")&amp;" ("&amp;TEXT((Y31/G$4)*100,"0.0")&amp;")")</f>
        <v>5668 (7.3)</v>
      </c>
      <c r="H39" s="69">
        <f t="shared" ref="H39:H40" si="29">ABS(Z31)</f>
        <v>0</v>
      </c>
      <c r="J39" s="67" t="str">
        <f t="shared" ref="J39:J40" si="30">(TEXT(AC31,"0")&amp;" ("&amp;TEXT((AC31/J$4)*100,"0.0")&amp;")")</f>
        <v>3232 (7.3)</v>
      </c>
      <c r="K39" s="67" t="str">
        <f t="shared" ref="K39:K40" si="31">(TEXT(AD31,"0")&amp;" ("&amp;TEXT((AD31/K$4)*100,"0.0")&amp;")")</f>
        <v>2935 (7.2)</v>
      </c>
      <c r="L39" s="69">
        <f t="shared" ref="L39:L40" si="32">ABS(AE31)</f>
        <v>3.63E-3</v>
      </c>
      <c r="Q39" s="61" t="s">
        <v>106</v>
      </c>
      <c r="R39" s="61">
        <v>1069</v>
      </c>
      <c r="S39" s="61">
        <v>26537</v>
      </c>
      <c r="T39" s="61">
        <v>4.6199999999999998E-2</v>
      </c>
      <c r="W39" s="61" t="s">
        <v>106</v>
      </c>
      <c r="X39" s="61">
        <v>998</v>
      </c>
      <c r="Y39" s="61">
        <v>1038</v>
      </c>
      <c r="Z39" s="61">
        <v>-4.5199999999999997E-3</v>
      </c>
      <c r="AB39" s="61" t="s">
        <v>106</v>
      </c>
      <c r="AC39" s="61">
        <v>600</v>
      </c>
      <c r="AD39" s="61">
        <v>531</v>
      </c>
      <c r="AE39" s="61">
        <v>4.4900000000000001E-3</v>
      </c>
    </row>
    <row r="40" spans="1:31" x14ac:dyDescent="0.2">
      <c r="A40" s="46" t="s">
        <v>58</v>
      </c>
      <c r="B40" s="67" t="str">
        <f t="shared" si="24"/>
        <v>2456 (2.8)</v>
      </c>
      <c r="C40" s="67" t="str">
        <f t="shared" si="25"/>
        <v>67082 (2.0)</v>
      </c>
      <c r="D40" s="68">
        <f t="shared" si="26"/>
        <v>5.7250000000000002E-2</v>
      </c>
      <c r="F40" s="67" t="str">
        <f t="shared" si="27"/>
        <v>2173 (2.8)</v>
      </c>
      <c r="G40" s="67" t="str">
        <f t="shared" si="28"/>
        <v>2070 (2.7)</v>
      </c>
      <c r="H40" s="69">
        <f t="shared" si="29"/>
        <v>8.1200000000000005E-3</v>
      </c>
      <c r="J40" s="67" t="str">
        <f t="shared" si="30"/>
        <v>1278 (2.9)</v>
      </c>
      <c r="K40" s="67" t="str">
        <f t="shared" si="31"/>
        <v>1207 (2.9)</v>
      </c>
      <c r="L40" s="69">
        <f t="shared" si="32"/>
        <v>4.5399999999999998E-3</v>
      </c>
      <c r="Q40" s="61" t="s">
        <v>107</v>
      </c>
      <c r="R40" s="61">
        <v>31435</v>
      </c>
      <c r="S40" s="61">
        <v>121493</v>
      </c>
      <c r="T40" s="61">
        <v>0.9163</v>
      </c>
      <c r="W40" s="61" t="s">
        <v>107</v>
      </c>
      <c r="X40" s="61">
        <v>27837</v>
      </c>
      <c r="Y40" s="61">
        <v>28070</v>
      </c>
      <c r="Z40" s="61">
        <v>-6.2399999999999999E-3</v>
      </c>
      <c r="AB40" s="61" t="s">
        <v>107</v>
      </c>
      <c r="AC40" s="61">
        <v>16566</v>
      </c>
      <c r="AD40" s="61">
        <v>15632</v>
      </c>
      <c r="AE40" s="61">
        <v>-1.9720000000000001E-2</v>
      </c>
    </row>
    <row r="41" spans="1:31" x14ac:dyDescent="0.2">
      <c r="A41" s="46" t="s">
        <v>327</v>
      </c>
      <c r="B41" s="67" t="str">
        <f t="shared" ref="B41" si="33">(R33&amp;" ("&amp;TEXT((R33/B$4)*100,"0.0")&amp;")")</f>
        <v>65 (0.1)</v>
      </c>
      <c r="C41" s="67" t="str">
        <f t="shared" ref="C41" si="34">(S33&amp;" ("&amp;TEXT((S33/C$4)*100,"0.0")&amp;")")</f>
        <v>1422 (0.0)</v>
      </c>
      <c r="D41" s="68">
        <f t="shared" ref="D41" si="35">ABS(T33)</f>
        <v>1.401E-2</v>
      </c>
      <c r="F41" s="67" t="str">
        <f t="shared" ref="F41" si="36">(TEXT(X33,"0")&amp;" ("&amp;TEXT((X33/F$4)*100,"0.0")&amp;")")</f>
        <v>56 (0.1)</v>
      </c>
      <c r="G41" s="67" t="str">
        <f t="shared" ref="G41" si="37">(TEXT(Y33,"0")&amp;" ("&amp;TEXT((Y33/G$4)*100,"0.0")&amp;")")</f>
        <v>54 (0.1)</v>
      </c>
      <c r="H41" s="69">
        <f t="shared" ref="H41" si="38">ABS(Z33)</f>
        <v>9.7000000000000005E-4</v>
      </c>
      <c r="J41" s="67" t="str">
        <f t="shared" ref="J41" si="39">(TEXT(AC33,"0")&amp;" ("&amp;TEXT((AC33/J$4)*100,"0.0")&amp;")")</f>
        <v>35 (0.1)</v>
      </c>
      <c r="K41" s="67" t="str">
        <f t="shared" ref="K41" si="40">(TEXT(AD33,"0")&amp;" ("&amp;TEXT((AD33/K$4)*100,"0.0")&amp;")")</f>
        <v>30 (0.1)</v>
      </c>
      <c r="L41" s="69">
        <f t="shared" ref="L41" si="41">ABS(AE33)</f>
        <v>1.9499999999999999E-3</v>
      </c>
      <c r="Q41" s="61" t="s">
        <v>108</v>
      </c>
      <c r="R41" s="61">
        <v>80450</v>
      </c>
      <c r="S41" s="61">
        <v>456500</v>
      </c>
      <c r="T41" s="61">
        <v>1.8689</v>
      </c>
      <c r="W41" s="61" t="s">
        <v>108</v>
      </c>
      <c r="X41" s="61">
        <v>72212</v>
      </c>
      <c r="Y41" s="61">
        <v>73566</v>
      </c>
      <c r="Z41" s="61">
        <v>-7.0930000000000007E-2</v>
      </c>
      <c r="AB41" s="61" t="s">
        <v>108</v>
      </c>
      <c r="AC41" s="61">
        <v>41843</v>
      </c>
      <c r="AD41" s="61">
        <v>39095</v>
      </c>
      <c r="AE41" s="61">
        <v>-6.5920000000000006E-2</v>
      </c>
    </row>
    <row r="42" spans="1:31" x14ac:dyDescent="0.2">
      <c r="A42" s="46" t="s">
        <v>540</v>
      </c>
      <c r="B42" s="67" t="str">
        <f t="shared" ref="B42:B49" si="42">(R34&amp;" ("&amp;TEXT((R34/B$4)*100,"0.0")&amp;")")</f>
        <v>7182 (8.3)</v>
      </c>
      <c r="C42" s="67" t="str">
        <f t="shared" ref="C42:C49" si="43">(S34&amp;" ("&amp;TEXT((S34/C$4)*100,"0.0")&amp;")")</f>
        <v>240283 (7.1)</v>
      </c>
      <c r="D42" s="68">
        <f t="shared" ref="D42:D49" si="44">ABS(T34)</f>
        <v>4.7280000000000003E-2</v>
      </c>
      <c r="F42" s="67" t="str">
        <f t="shared" ref="F42:F49" si="45">(TEXT(X34,"0")&amp;" ("&amp;TEXT((X34/F$4)*100,"0.0")&amp;")")</f>
        <v>6651 (8.5)</v>
      </c>
      <c r="G42" s="67" t="str">
        <f t="shared" ref="G42:G49" si="46">(TEXT(Y34,"0")&amp;" ("&amp;TEXT((Y34/G$4)*100,"0.0")&amp;")")</f>
        <v>6918 (8.9)</v>
      </c>
      <c r="H42" s="69">
        <f t="shared" ref="H42:H49" si="47">ABS(Z34)</f>
        <v>1.2160000000000001E-2</v>
      </c>
      <c r="J42" s="67" t="str">
        <f t="shared" ref="J42:J49" si="48">(TEXT(AC34,"0")&amp;" ("&amp;TEXT((AC34/J$4)*100,"0.0")&amp;")")</f>
        <v>4055 (9.1)</v>
      </c>
      <c r="K42" s="67" t="str">
        <f t="shared" ref="K42:K49" si="49">(TEXT(AD34,"0")&amp;" ("&amp;TEXT((AD34/K$4)*100,"0.0")&amp;")")</f>
        <v>3800 (9.3)</v>
      </c>
      <c r="L42" s="69">
        <f t="shared" ref="L42:L49" si="50">ABS(AE34)</f>
        <v>5.8700000000000002E-3</v>
      </c>
      <c r="Q42" s="61" t="s">
        <v>375</v>
      </c>
      <c r="R42" s="61">
        <v>387</v>
      </c>
      <c r="S42" s="61">
        <v>14848</v>
      </c>
      <c r="T42" s="61">
        <v>1.8E-3</v>
      </c>
      <c r="W42" s="61" t="s">
        <v>375</v>
      </c>
      <c r="X42" s="61">
        <v>367</v>
      </c>
      <c r="Y42" s="61">
        <v>380</v>
      </c>
      <c r="Z42" s="61">
        <v>-2.4199999999999998E-3</v>
      </c>
      <c r="AB42" s="61" t="s">
        <v>375</v>
      </c>
      <c r="AC42" s="61">
        <v>238</v>
      </c>
      <c r="AD42" s="61">
        <v>228</v>
      </c>
      <c r="AE42" s="61">
        <v>-3.0000000000000001E-3</v>
      </c>
    </row>
    <row r="43" spans="1:31" x14ac:dyDescent="0.2">
      <c r="A43" s="46" t="s">
        <v>244</v>
      </c>
      <c r="B43" s="67" t="str">
        <f t="shared" si="42"/>
        <v>421 (0.5)</v>
      </c>
      <c r="C43" s="67" t="str">
        <f t="shared" si="43"/>
        <v>20538 (0.6)</v>
      </c>
      <c r="D43" s="68">
        <f t="shared" si="44"/>
        <v>1.5769999999999999E-2</v>
      </c>
      <c r="F43" s="67" t="str">
        <f t="shared" si="45"/>
        <v>406 (0.5)</v>
      </c>
      <c r="G43" s="67" t="str">
        <f t="shared" si="46"/>
        <v>406 (0.5)</v>
      </c>
      <c r="H43" s="69">
        <f t="shared" si="47"/>
        <v>0</v>
      </c>
      <c r="J43" s="67" t="str">
        <f t="shared" si="48"/>
        <v>257 (0.6)</v>
      </c>
      <c r="K43" s="67" t="str">
        <f t="shared" si="49"/>
        <v>199 (0.5)</v>
      </c>
      <c r="L43" s="69">
        <f t="shared" si="50"/>
        <v>1.259E-2</v>
      </c>
      <c r="Q43" s="61" t="s">
        <v>109</v>
      </c>
      <c r="R43" s="61">
        <v>345</v>
      </c>
      <c r="S43" s="61">
        <v>11533</v>
      </c>
      <c r="T43" s="61">
        <v>1.0019999999999999E-2</v>
      </c>
      <c r="W43" s="61" t="s">
        <v>109</v>
      </c>
      <c r="X43" s="61">
        <v>315</v>
      </c>
      <c r="Y43" s="61">
        <v>294</v>
      </c>
      <c r="Z43" s="61">
        <v>4.3200000000000001E-3</v>
      </c>
      <c r="AB43" s="61" t="s">
        <v>109</v>
      </c>
      <c r="AC43" s="61">
        <v>172</v>
      </c>
      <c r="AD43" s="61">
        <v>175</v>
      </c>
      <c r="AE43" s="61">
        <v>-6.43E-3</v>
      </c>
    </row>
    <row r="44" spans="1:31" x14ac:dyDescent="0.2">
      <c r="A44" s="46" t="s">
        <v>245</v>
      </c>
      <c r="B44" s="67" t="str">
        <f t="shared" si="42"/>
        <v>5733 (6.7)</v>
      </c>
      <c r="C44" s="67" t="str">
        <f t="shared" si="43"/>
        <v>135859 (4.0)</v>
      </c>
      <c r="D44" s="68">
        <f t="shared" si="44"/>
        <v>0.11903</v>
      </c>
      <c r="F44" s="67" t="str">
        <f t="shared" si="45"/>
        <v>5353 (6.9)</v>
      </c>
      <c r="G44" s="67" t="str">
        <f t="shared" si="46"/>
        <v>5655 (7.3)</v>
      </c>
      <c r="H44" s="69">
        <f t="shared" si="47"/>
        <v>1.5129999999999999E-2</v>
      </c>
      <c r="J44" s="67" t="str">
        <f t="shared" si="48"/>
        <v>3255 (7.3)</v>
      </c>
      <c r="K44" s="67" t="str">
        <f t="shared" si="49"/>
        <v>3096 (7.6)</v>
      </c>
      <c r="L44" s="69">
        <f t="shared" si="50"/>
        <v>9.4400000000000005E-3</v>
      </c>
      <c r="Q44" s="61" t="s">
        <v>112</v>
      </c>
      <c r="R44" s="61">
        <v>5416</v>
      </c>
      <c r="S44" s="61">
        <v>112787</v>
      </c>
      <c r="T44" s="61">
        <v>0.14027999999999999</v>
      </c>
      <c r="W44" s="61" t="s">
        <v>112</v>
      </c>
      <c r="X44" s="61">
        <v>4817</v>
      </c>
      <c r="Y44" s="61">
        <v>4641</v>
      </c>
      <c r="Z44" s="61">
        <v>9.4599999999999997E-3</v>
      </c>
      <c r="AB44" s="61" t="s">
        <v>112</v>
      </c>
      <c r="AC44" s="61">
        <v>2870</v>
      </c>
      <c r="AD44" s="61">
        <v>2643</v>
      </c>
      <c r="AE44" s="61">
        <v>-2.5999999999999998E-4</v>
      </c>
    </row>
    <row r="45" spans="1:31" x14ac:dyDescent="0.2">
      <c r="A45" s="46" t="s">
        <v>59</v>
      </c>
      <c r="B45" s="67" t="str">
        <f t="shared" si="42"/>
        <v>13381 (15.5)</v>
      </c>
      <c r="C45" s="67" t="str">
        <f t="shared" si="43"/>
        <v>414178 (12.2)</v>
      </c>
      <c r="D45" s="68">
        <f t="shared" si="44"/>
        <v>9.6619999999999998E-2</v>
      </c>
      <c r="F45" s="67" t="str">
        <f t="shared" si="45"/>
        <v>12319 (15.8)</v>
      </c>
      <c r="G45" s="67" t="str">
        <f t="shared" si="46"/>
        <v>12626 (16.2)</v>
      </c>
      <c r="H45" s="69">
        <f t="shared" si="47"/>
        <v>1.0749999999999999E-2</v>
      </c>
      <c r="J45" s="67" t="str">
        <f t="shared" si="48"/>
        <v>7415 (16.7)</v>
      </c>
      <c r="K45" s="67" t="str">
        <f t="shared" si="49"/>
        <v>6987 (17.1)</v>
      </c>
      <c r="L45" s="69">
        <f t="shared" si="50"/>
        <v>1.078E-2</v>
      </c>
      <c r="Q45" s="61" t="s">
        <v>113</v>
      </c>
      <c r="R45" s="61">
        <v>364</v>
      </c>
      <c r="S45" s="61">
        <v>12700</v>
      </c>
      <c r="T45" s="61">
        <v>7.7000000000000002E-3</v>
      </c>
      <c r="W45" s="61" t="s">
        <v>113</v>
      </c>
      <c r="X45" s="61">
        <v>336</v>
      </c>
      <c r="Y45" s="61">
        <v>382</v>
      </c>
      <c r="Z45" s="61">
        <v>-8.7200000000000003E-3</v>
      </c>
      <c r="AB45" s="61" t="s">
        <v>113</v>
      </c>
      <c r="AC45" s="61">
        <v>221</v>
      </c>
      <c r="AD45" s="61">
        <v>219</v>
      </c>
      <c r="AE45" s="61">
        <v>-5.3499999999999997E-3</v>
      </c>
    </row>
    <row r="46" spans="1:31" x14ac:dyDescent="0.2">
      <c r="A46" s="46" t="s">
        <v>246</v>
      </c>
      <c r="B46" s="67" t="str">
        <f t="shared" si="42"/>
        <v>5739 (6.7)</v>
      </c>
      <c r="C46" s="67" t="str">
        <f t="shared" si="43"/>
        <v>118003 (3.5)</v>
      </c>
      <c r="D46" s="68">
        <f t="shared" si="44"/>
        <v>0.14704</v>
      </c>
      <c r="F46" s="67" t="str">
        <f t="shared" si="45"/>
        <v>5468 (7.0)</v>
      </c>
      <c r="G46" s="67" t="str">
        <f t="shared" si="46"/>
        <v>6041 (7.8)</v>
      </c>
      <c r="H46" s="69">
        <f t="shared" si="47"/>
        <v>2.8129999999999999E-2</v>
      </c>
      <c r="J46" s="67" t="str">
        <f t="shared" si="48"/>
        <v>3341 (7.5)</v>
      </c>
      <c r="K46" s="67" t="str">
        <f t="shared" si="49"/>
        <v>3415 (8.3)</v>
      </c>
      <c r="L46" s="69">
        <f t="shared" si="50"/>
        <v>3.0870000000000002E-2</v>
      </c>
      <c r="Q46" s="61" t="s">
        <v>111</v>
      </c>
      <c r="R46" s="61">
        <v>2285</v>
      </c>
      <c r="S46" s="61">
        <v>50430</v>
      </c>
      <c r="T46" s="61">
        <v>8.2809999999999995E-2</v>
      </c>
      <c r="W46" s="61" t="s">
        <v>111</v>
      </c>
      <c r="X46" s="61">
        <v>2164</v>
      </c>
      <c r="Y46" s="61">
        <v>2382</v>
      </c>
      <c r="Z46" s="61">
        <v>-1.6629999999999999E-2</v>
      </c>
      <c r="AB46" s="61" t="s">
        <v>111</v>
      </c>
      <c r="AC46" s="61">
        <v>1323</v>
      </c>
      <c r="AD46" s="61">
        <v>1371</v>
      </c>
      <c r="AE46" s="61">
        <v>-2.1489999999999999E-2</v>
      </c>
    </row>
    <row r="47" spans="1:31" x14ac:dyDescent="0.2">
      <c r="A47" s="46" t="s">
        <v>66</v>
      </c>
      <c r="B47" s="67" t="str">
        <f t="shared" si="42"/>
        <v>1069 (1.2)</v>
      </c>
      <c r="C47" s="67" t="str">
        <f t="shared" si="43"/>
        <v>26537 (0.8)</v>
      </c>
      <c r="D47" s="68">
        <f t="shared" si="44"/>
        <v>4.6199999999999998E-2</v>
      </c>
      <c r="F47" s="67" t="str">
        <f t="shared" si="45"/>
        <v>998 (1.3)</v>
      </c>
      <c r="G47" s="67" t="str">
        <f t="shared" si="46"/>
        <v>1038 (1.3)</v>
      </c>
      <c r="H47" s="69">
        <f t="shared" si="47"/>
        <v>4.5199999999999997E-3</v>
      </c>
      <c r="J47" s="67" t="str">
        <f t="shared" si="48"/>
        <v>600 (1.3)</v>
      </c>
      <c r="K47" s="67" t="str">
        <f t="shared" si="49"/>
        <v>531 (1.3)</v>
      </c>
      <c r="L47" s="69">
        <f t="shared" si="50"/>
        <v>4.4900000000000001E-3</v>
      </c>
      <c r="Q47" s="61" t="s">
        <v>100</v>
      </c>
      <c r="R47" s="61">
        <v>555</v>
      </c>
      <c r="S47" s="61">
        <v>32127</v>
      </c>
      <c r="T47" s="61">
        <v>-3.4139999999999997E-2</v>
      </c>
      <c r="W47" s="61" t="s">
        <v>100</v>
      </c>
      <c r="X47" s="61">
        <v>525</v>
      </c>
      <c r="Y47" s="61">
        <v>537</v>
      </c>
      <c r="Z47" s="61">
        <v>-1.8699999999999999E-3</v>
      </c>
      <c r="AB47" s="61" t="s">
        <v>100</v>
      </c>
      <c r="AC47" s="61">
        <v>319</v>
      </c>
      <c r="AD47" s="61">
        <v>300</v>
      </c>
      <c r="AE47" s="61">
        <v>-1.8799999999999999E-3</v>
      </c>
    </row>
    <row r="48" spans="1:31" x14ac:dyDescent="0.2">
      <c r="A48" s="46" t="s">
        <v>247</v>
      </c>
      <c r="B48" s="67" t="str">
        <f t="shared" si="42"/>
        <v>31435 (36.5)</v>
      </c>
      <c r="C48" s="67" t="str">
        <f t="shared" si="43"/>
        <v>121493 (3.6)</v>
      </c>
      <c r="D48" s="68">
        <f t="shared" si="44"/>
        <v>0.9163</v>
      </c>
      <c r="F48" s="67" t="str">
        <f t="shared" si="45"/>
        <v>27837 (35.7)</v>
      </c>
      <c r="G48" s="67" t="str">
        <f t="shared" si="46"/>
        <v>28070 (36.0)</v>
      </c>
      <c r="H48" s="69">
        <f t="shared" si="47"/>
        <v>6.2399999999999999E-3</v>
      </c>
      <c r="J48" s="67" t="str">
        <f t="shared" si="48"/>
        <v>16566 (37.2)</v>
      </c>
      <c r="K48" s="67" t="str">
        <f t="shared" si="49"/>
        <v>15632 (38.2)</v>
      </c>
      <c r="L48" s="69">
        <f t="shared" si="50"/>
        <v>1.9720000000000001E-2</v>
      </c>
      <c r="Q48" s="61" t="s">
        <v>114</v>
      </c>
      <c r="R48" s="61">
        <v>659</v>
      </c>
      <c r="S48" s="61">
        <v>24291</v>
      </c>
      <c r="T48" s="61">
        <v>5.7800000000000004E-3</v>
      </c>
      <c r="W48" s="61" t="s">
        <v>114</v>
      </c>
      <c r="X48" s="61">
        <v>616</v>
      </c>
      <c r="Y48" s="61">
        <v>612</v>
      </c>
      <c r="Z48" s="61">
        <v>5.8E-4</v>
      </c>
      <c r="AB48" s="61" t="s">
        <v>114</v>
      </c>
      <c r="AC48" s="61">
        <v>363</v>
      </c>
      <c r="AD48" s="61">
        <v>340</v>
      </c>
      <c r="AE48" s="61">
        <v>-1.6299999999999999E-3</v>
      </c>
    </row>
    <row r="49" spans="1:31" x14ac:dyDescent="0.2">
      <c r="A49" s="46" t="s">
        <v>248</v>
      </c>
      <c r="B49" s="67" t="str">
        <f t="shared" si="42"/>
        <v>80450 (93.3)</v>
      </c>
      <c r="C49" s="67" t="str">
        <f t="shared" si="43"/>
        <v>456500 (13.4)</v>
      </c>
      <c r="D49" s="68">
        <f t="shared" si="44"/>
        <v>1.8689</v>
      </c>
      <c r="F49" s="67" t="str">
        <f t="shared" si="45"/>
        <v>72212 (92.7)</v>
      </c>
      <c r="G49" s="67" t="str">
        <f t="shared" si="46"/>
        <v>73566 (94.4)</v>
      </c>
      <c r="H49" s="69">
        <f t="shared" si="47"/>
        <v>7.0930000000000007E-2</v>
      </c>
      <c r="J49" s="67" t="str">
        <f t="shared" si="48"/>
        <v>41843 (94.0)</v>
      </c>
      <c r="K49" s="67" t="str">
        <f t="shared" si="49"/>
        <v>39095 (95.5)</v>
      </c>
      <c r="L49" s="69">
        <f t="shared" si="50"/>
        <v>6.5920000000000006E-2</v>
      </c>
      <c r="Q49" s="61" t="s">
        <v>115</v>
      </c>
      <c r="R49" s="61">
        <v>7557</v>
      </c>
      <c r="S49" s="61">
        <v>160397</v>
      </c>
      <c r="T49" s="61">
        <v>0.16314999999999999</v>
      </c>
      <c r="W49" s="61" t="s">
        <v>115</v>
      </c>
      <c r="X49" s="61">
        <v>7054</v>
      </c>
      <c r="Y49" s="61">
        <v>7613</v>
      </c>
      <c r="Z49" s="61">
        <v>-2.4580000000000001E-2</v>
      </c>
      <c r="AB49" s="61" t="s">
        <v>115</v>
      </c>
      <c r="AC49" s="61">
        <v>4404</v>
      </c>
      <c r="AD49" s="61">
        <v>4264</v>
      </c>
      <c r="AE49" s="61">
        <v>-1.7170000000000001E-2</v>
      </c>
    </row>
    <row r="50" spans="1:31" x14ac:dyDescent="0.2">
      <c r="A50" s="46" t="s">
        <v>373</v>
      </c>
      <c r="B50" s="67" t="str">
        <f>(R42&amp;" ("&amp;TEXT((R42/B$4)*100,"0.0")&amp;")")</f>
        <v>387 (0.4)</v>
      </c>
      <c r="C50" s="67" t="str">
        <f t="shared" ref="C50" si="51">(S42&amp;" ("&amp;TEXT((S42/C$4)*100,"0.0")&amp;")")</f>
        <v>14848 (0.4)</v>
      </c>
      <c r="D50" s="68">
        <f t="shared" ref="D50" si="52">ABS(T42)</f>
        <v>1.8E-3</v>
      </c>
      <c r="F50" s="67" t="str">
        <f t="shared" ref="F50" si="53">(TEXT(X42,"0")&amp;" ("&amp;TEXT((X42/F$4)*100,"0.0")&amp;")")</f>
        <v>367 (0.5)</v>
      </c>
      <c r="G50" s="67" t="str">
        <f t="shared" ref="G50" si="54">(TEXT(Y42,"0")&amp;" ("&amp;TEXT((Y42/G$4)*100,"0.0")&amp;")")</f>
        <v>380 (0.5)</v>
      </c>
      <c r="H50" s="69">
        <f t="shared" ref="H50" si="55">ABS(Z42)</f>
        <v>2.4199999999999998E-3</v>
      </c>
      <c r="J50" s="67" t="str">
        <f>(TEXT(AC42,"0")&amp;" ("&amp;TEXT((AC42/J$4)*100,"0.0")&amp;")")</f>
        <v>238 (0.5)</v>
      </c>
      <c r="K50" s="67" t="str">
        <f t="shared" ref="K50" si="56">(TEXT(AD42,"0")&amp;" ("&amp;TEXT((AD42/K$4)*100,"0.0")&amp;")")</f>
        <v>228 (0.6)</v>
      </c>
      <c r="L50" s="69">
        <f t="shared" ref="L50" si="57">ABS(AE42)</f>
        <v>3.0000000000000001E-3</v>
      </c>
      <c r="Q50" s="61" t="s">
        <v>101</v>
      </c>
      <c r="R50" s="61">
        <v>11471</v>
      </c>
      <c r="S50" s="61">
        <v>352866</v>
      </c>
      <c r="T50" s="61">
        <v>9.0569999999999998E-2</v>
      </c>
      <c r="W50" s="61" t="s">
        <v>101</v>
      </c>
      <c r="X50" s="61">
        <v>10198</v>
      </c>
      <c r="Y50" s="61">
        <v>9750</v>
      </c>
      <c r="Z50" s="61">
        <v>1.721E-2</v>
      </c>
      <c r="AB50" s="61" t="s">
        <v>101</v>
      </c>
      <c r="AC50" s="61">
        <v>6176</v>
      </c>
      <c r="AD50" s="61">
        <v>5789</v>
      </c>
      <c r="AE50" s="61">
        <v>-7.5399999999999998E-3</v>
      </c>
    </row>
    <row r="51" spans="1:31" x14ac:dyDescent="0.2">
      <c r="A51" s="46" t="s">
        <v>198</v>
      </c>
      <c r="B51" s="67" t="str">
        <f t="shared" ref="B51:B60" si="58">(R43&amp;" ("&amp;TEXT((R43/B$4)*100,"0.0")&amp;")")</f>
        <v>345 (0.4)</v>
      </c>
      <c r="C51" s="67" t="str">
        <f t="shared" ref="C51:C60" si="59">(S43&amp;" ("&amp;TEXT((S43/C$4)*100,"0.0")&amp;")")</f>
        <v>11533 (0.3)</v>
      </c>
      <c r="D51" s="68">
        <f t="shared" ref="D51:D60" si="60">ABS(T43)</f>
        <v>1.0019999999999999E-2</v>
      </c>
      <c r="F51" s="67" t="str">
        <f t="shared" ref="F51:F60" si="61">(TEXT(X43,"0")&amp;" ("&amp;TEXT((X43/F$4)*100,"0.0")&amp;")")</f>
        <v>315 (0.4)</v>
      </c>
      <c r="G51" s="67" t="str">
        <f t="shared" ref="G51:G60" si="62">(TEXT(Y43,"0")&amp;" ("&amp;TEXT((Y43/G$4)*100,"0.0")&amp;")")</f>
        <v>294 (0.4)</v>
      </c>
      <c r="H51" s="69">
        <f t="shared" ref="H51:H60" si="63">ABS(Z43)</f>
        <v>4.3200000000000001E-3</v>
      </c>
      <c r="J51" s="67" t="str">
        <f t="shared" ref="J51:J60" si="64">(TEXT(AC43,"0")&amp;" ("&amp;TEXT((AC43/J$4)*100,"0.0")&amp;")")</f>
        <v>172 (0.4)</v>
      </c>
      <c r="K51" s="67" t="str">
        <f t="shared" ref="K51:K60" si="65">(TEXT(AD43,"0")&amp;" ("&amp;TEXT((AD43/K$4)*100,"0.0")&amp;")")</f>
        <v>175 (0.4)</v>
      </c>
      <c r="L51" s="69">
        <f t="shared" ref="L51:L60" si="66">ABS(AE43)</f>
        <v>6.43E-3</v>
      </c>
      <c r="Q51" s="61" t="s">
        <v>116</v>
      </c>
      <c r="R51" s="61">
        <v>10904</v>
      </c>
      <c r="S51" s="61">
        <v>145280</v>
      </c>
      <c r="T51" s="61">
        <v>0.31069000000000002</v>
      </c>
      <c r="W51" s="61" t="s">
        <v>116</v>
      </c>
      <c r="X51" s="61">
        <v>9902</v>
      </c>
      <c r="Y51" s="61">
        <v>10477</v>
      </c>
      <c r="Z51" s="61">
        <v>-2.189E-2</v>
      </c>
      <c r="AB51" s="61" t="s">
        <v>116</v>
      </c>
      <c r="AC51" s="61">
        <v>6105</v>
      </c>
      <c r="AD51" s="61">
        <v>5784</v>
      </c>
      <c r="AE51" s="61">
        <v>-1.1809999999999999E-2</v>
      </c>
    </row>
    <row r="52" spans="1:31" x14ac:dyDescent="0.2">
      <c r="A52" s="46" t="s">
        <v>249</v>
      </c>
      <c r="B52" s="67" t="str">
        <f t="shared" si="58"/>
        <v>5416 (6.3)</v>
      </c>
      <c r="C52" s="67" t="str">
        <f t="shared" si="59"/>
        <v>112787 (3.3)</v>
      </c>
      <c r="D52" s="68">
        <f t="shared" si="60"/>
        <v>0.14027999999999999</v>
      </c>
      <c r="F52" s="67" t="str">
        <f t="shared" si="61"/>
        <v>4817 (6.2)</v>
      </c>
      <c r="G52" s="67" t="str">
        <f t="shared" si="62"/>
        <v>4641 (6.0)</v>
      </c>
      <c r="H52" s="69">
        <f t="shared" si="63"/>
        <v>9.4599999999999997E-3</v>
      </c>
      <c r="J52" s="67" t="str">
        <f t="shared" si="64"/>
        <v>2870 (6.4)</v>
      </c>
      <c r="K52" s="67" t="str">
        <f t="shared" si="65"/>
        <v>2643 (6.5)</v>
      </c>
      <c r="L52" s="69">
        <f t="shared" si="66"/>
        <v>2.5999999999999998E-4</v>
      </c>
      <c r="Q52" s="61" t="s">
        <v>117</v>
      </c>
      <c r="R52" s="61">
        <v>1047</v>
      </c>
      <c r="S52" s="61">
        <v>33368</v>
      </c>
      <c r="T52" s="61">
        <v>2.2339999999999999E-2</v>
      </c>
      <c r="W52" s="61" t="s">
        <v>117</v>
      </c>
      <c r="X52" s="61">
        <v>962</v>
      </c>
      <c r="Y52" s="61">
        <v>956</v>
      </c>
      <c r="Z52" s="61">
        <v>6.9999999999999999E-4</v>
      </c>
      <c r="AB52" s="61" t="s">
        <v>117</v>
      </c>
      <c r="AC52" s="61">
        <v>597</v>
      </c>
      <c r="AD52" s="61">
        <v>538</v>
      </c>
      <c r="AE52" s="61">
        <v>2.3999999999999998E-3</v>
      </c>
    </row>
    <row r="53" spans="1:31" x14ac:dyDescent="0.2">
      <c r="A53" s="46" t="s">
        <v>250</v>
      </c>
      <c r="B53" s="67" t="str">
        <f t="shared" si="58"/>
        <v>364 (0.4)</v>
      </c>
      <c r="C53" s="67" t="str">
        <f t="shared" si="59"/>
        <v>12700 (0.4)</v>
      </c>
      <c r="D53" s="68">
        <f t="shared" si="60"/>
        <v>7.7000000000000002E-3</v>
      </c>
      <c r="F53" s="67" t="str">
        <f t="shared" si="61"/>
        <v>336 (0.4)</v>
      </c>
      <c r="G53" s="67" t="str">
        <f t="shared" si="62"/>
        <v>382 (0.5)</v>
      </c>
      <c r="H53" s="69">
        <f t="shared" si="63"/>
        <v>8.7200000000000003E-3</v>
      </c>
      <c r="J53" s="67" t="str">
        <f t="shared" si="64"/>
        <v>221 (0.5)</v>
      </c>
      <c r="K53" s="67" t="str">
        <f t="shared" si="65"/>
        <v>219 (0.5)</v>
      </c>
      <c r="L53" s="69">
        <f t="shared" si="66"/>
        <v>5.3499999999999997E-3</v>
      </c>
      <c r="Q53" s="61" t="s">
        <v>30</v>
      </c>
      <c r="R53" s="61">
        <v>3766</v>
      </c>
      <c r="S53" s="61">
        <v>2167254</v>
      </c>
      <c r="T53" s="61">
        <v>-1.4292</v>
      </c>
      <c r="W53" s="61" t="s">
        <v>30</v>
      </c>
      <c r="X53" s="61">
        <v>3725</v>
      </c>
      <c r="Y53" s="61">
        <v>2616</v>
      </c>
      <c r="Z53" s="61">
        <v>7.2309999999999999E-2</v>
      </c>
      <c r="AB53" s="61" t="s">
        <v>30</v>
      </c>
      <c r="AC53" s="61">
        <v>1603</v>
      </c>
      <c r="AD53" s="61">
        <v>967</v>
      </c>
      <c r="AE53" s="61">
        <v>7.331E-2</v>
      </c>
    </row>
    <row r="54" spans="1:31" x14ac:dyDescent="0.2">
      <c r="A54" s="46" t="s">
        <v>251</v>
      </c>
      <c r="B54" s="67" t="str">
        <f t="shared" si="58"/>
        <v>2285 (2.7)</v>
      </c>
      <c r="C54" s="67" t="str">
        <f t="shared" si="59"/>
        <v>50430 (1.5)</v>
      </c>
      <c r="D54" s="68">
        <f t="shared" si="60"/>
        <v>8.2809999999999995E-2</v>
      </c>
      <c r="F54" s="67" t="str">
        <f t="shared" si="61"/>
        <v>2164 (2.8)</v>
      </c>
      <c r="G54" s="67" t="str">
        <f t="shared" si="62"/>
        <v>2382 (3.1)</v>
      </c>
      <c r="H54" s="69">
        <f t="shared" si="63"/>
        <v>1.6629999999999999E-2</v>
      </c>
      <c r="J54" s="67" t="str">
        <f t="shared" si="64"/>
        <v>1323 (3.0)</v>
      </c>
      <c r="K54" s="67" t="str">
        <f t="shared" si="65"/>
        <v>1371 (3.3)</v>
      </c>
      <c r="L54" s="69">
        <f t="shared" si="66"/>
        <v>2.1489999999999999E-2</v>
      </c>
      <c r="Q54" s="61" t="s">
        <v>31</v>
      </c>
      <c r="R54" s="61">
        <v>30735</v>
      </c>
      <c r="S54" s="61">
        <v>564951</v>
      </c>
      <c r="T54" s="61">
        <v>0.43980999999999998</v>
      </c>
      <c r="W54" s="61" t="s">
        <v>31</v>
      </c>
      <c r="X54" s="61">
        <v>27624</v>
      </c>
      <c r="Y54" s="61">
        <v>27813</v>
      </c>
      <c r="Z54" s="61">
        <v>-5.0699999999999999E-3</v>
      </c>
      <c r="AB54" s="61" t="s">
        <v>31</v>
      </c>
      <c r="AC54" s="61">
        <v>15249</v>
      </c>
      <c r="AD54" s="61">
        <v>13970</v>
      </c>
      <c r="AE54" s="61">
        <v>3.0400000000000002E-3</v>
      </c>
    </row>
    <row r="55" spans="1:31" x14ac:dyDescent="0.2">
      <c r="A55" s="46" t="s">
        <v>199</v>
      </c>
      <c r="B55" s="67" t="str">
        <f t="shared" si="58"/>
        <v>555 (0.6)</v>
      </c>
      <c r="C55" s="67" t="str">
        <f t="shared" si="59"/>
        <v>32127 (0.9)</v>
      </c>
      <c r="D55" s="68">
        <f t="shared" si="60"/>
        <v>3.4139999999999997E-2</v>
      </c>
      <c r="F55" s="67" t="str">
        <f t="shared" si="61"/>
        <v>525 (0.7)</v>
      </c>
      <c r="G55" s="67" t="str">
        <f t="shared" si="62"/>
        <v>537 (0.7)</v>
      </c>
      <c r="H55" s="69">
        <f t="shared" si="63"/>
        <v>1.8699999999999999E-3</v>
      </c>
      <c r="J55" s="67" t="str">
        <f t="shared" si="64"/>
        <v>319 (0.7)</v>
      </c>
      <c r="K55" s="67" t="str">
        <f t="shared" si="65"/>
        <v>300 (0.7)</v>
      </c>
      <c r="L55" s="69">
        <f t="shared" si="66"/>
        <v>1.8799999999999999E-3</v>
      </c>
      <c r="Q55" s="61" t="s">
        <v>32</v>
      </c>
      <c r="R55" s="61">
        <v>22901</v>
      </c>
      <c r="S55" s="61">
        <v>326179</v>
      </c>
      <c r="T55" s="61">
        <v>0.45299</v>
      </c>
      <c r="W55" s="61" t="s">
        <v>32</v>
      </c>
      <c r="X55" s="61">
        <v>20312</v>
      </c>
      <c r="Y55" s="61">
        <v>20106</v>
      </c>
      <c r="Z55" s="61">
        <v>6.0299999999999998E-3</v>
      </c>
      <c r="AB55" s="61" t="s">
        <v>32</v>
      </c>
      <c r="AC55" s="61">
        <v>11660</v>
      </c>
      <c r="AD55" s="61">
        <v>10812</v>
      </c>
      <c r="AE55" s="61">
        <v>-4.7099999999999998E-3</v>
      </c>
    </row>
    <row r="56" spans="1:31" x14ac:dyDescent="0.2">
      <c r="A56" s="46" t="s">
        <v>252</v>
      </c>
      <c r="B56" s="67" t="str">
        <f t="shared" si="58"/>
        <v>659 (0.8)</v>
      </c>
      <c r="C56" s="67" t="str">
        <f t="shared" si="59"/>
        <v>24291 (0.7)</v>
      </c>
      <c r="D56" s="68">
        <f t="shared" si="60"/>
        <v>5.7800000000000004E-3</v>
      </c>
      <c r="F56" s="67" t="str">
        <f t="shared" si="61"/>
        <v>616 (0.8)</v>
      </c>
      <c r="G56" s="67" t="str">
        <f t="shared" si="62"/>
        <v>612 (0.8)</v>
      </c>
      <c r="H56" s="69">
        <f t="shared" si="63"/>
        <v>5.8E-4</v>
      </c>
      <c r="J56" s="67" t="str">
        <f t="shared" si="64"/>
        <v>363 (0.8)</v>
      </c>
      <c r="K56" s="67" t="str">
        <f t="shared" si="65"/>
        <v>340 (0.8)</v>
      </c>
      <c r="L56" s="69">
        <f t="shared" si="66"/>
        <v>1.6299999999999999E-3</v>
      </c>
      <c r="Q56" s="61" t="s">
        <v>33</v>
      </c>
      <c r="R56" s="61">
        <v>12105</v>
      </c>
      <c r="S56" s="61">
        <v>157219</v>
      </c>
      <c r="T56" s="61">
        <v>0.33462999999999998</v>
      </c>
      <c r="W56" s="61" t="s">
        <v>33</v>
      </c>
      <c r="X56" s="61">
        <v>10967</v>
      </c>
      <c r="Y56" s="61">
        <v>11290</v>
      </c>
      <c r="Z56" s="61">
        <v>-1.1849999999999999E-2</v>
      </c>
      <c r="AB56" s="61" t="s">
        <v>33</v>
      </c>
      <c r="AC56" s="61">
        <v>6520</v>
      </c>
      <c r="AD56" s="61">
        <v>6145</v>
      </c>
      <c r="AE56" s="61">
        <v>-1.008E-2</v>
      </c>
    </row>
    <row r="57" spans="1:31" x14ac:dyDescent="0.2">
      <c r="A57" s="46" t="s">
        <v>253</v>
      </c>
      <c r="B57" s="67" t="str">
        <f t="shared" si="58"/>
        <v>7557 (8.8)</v>
      </c>
      <c r="C57" s="67" t="str">
        <f t="shared" si="59"/>
        <v>160397 (4.7)</v>
      </c>
      <c r="D57" s="68">
        <f t="shared" si="60"/>
        <v>0.16314999999999999</v>
      </c>
      <c r="F57" s="67" t="str">
        <f t="shared" si="61"/>
        <v>7054 (9.1)</v>
      </c>
      <c r="G57" s="67" t="str">
        <f t="shared" si="62"/>
        <v>7613 (9.8)</v>
      </c>
      <c r="H57" s="69">
        <f t="shared" si="63"/>
        <v>2.4580000000000001E-2</v>
      </c>
      <c r="J57" s="67" t="str">
        <f t="shared" si="64"/>
        <v>4404 (9.9)</v>
      </c>
      <c r="K57" s="67" t="str">
        <f t="shared" si="65"/>
        <v>4264 (10.4)</v>
      </c>
      <c r="L57" s="69">
        <f t="shared" si="66"/>
        <v>1.7170000000000001E-2</v>
      </c>
      <c r="Q57" s="61" t="s">
        <v>34</v>
      </c>
      <c r="R57" s="61">
        <v>8075</v>
      </c>
      <c r="S57" s="61">
        <v>79011</v>
      </c>
      <c r="T57" s="61">
        <v>0.31595000000000001</v>
      </c>
      <c r="W57" s="61" t="s">
        <v>34</v>
      </c>
      <c r="X57" s="61">
        <v>7315</v>
      </c>
      <c r="Y57" s="61">
        <v>7530</v>
      </c>
      <c r="Z57" s="61">
        <v>-9.4000000000000004E-3</v>
      </c>
      <c r="AB57" s="61" t="s">
        <v>34</v>
      </c>
      <c r="AC57" s="61">
        <v>4447</v>
      </c>
      <c r="AD57" s="61">
        <v>4124</v>
      </c>
      <c r="AE57" s="61">
        <v>-2.66E-3</v>
      </c>
    </row>
    <row r="58" spans="1:31" x14ac:dyDescent="0.2">
      <c r="A58" s="46" t="s">
        <v>200</v>
      </c>
      <c r="B58" s="67" t="str">
        <f t="shared" si="58"/>
        <v>11471 (13.3)</v>
      </c>
      <c r="C58" s="67" t="str">
        <f t="shared" si="59"/>
        <v>352866 (10.4)</v>
      </c>
      <c r="D58" s="68">
        <f t="shared" si="60"/>
        <v>9.0569999999999998E-2</v>
      </c>
      <c r="F58" s="67" t="str">
        <f t="shared" si="61"/>
        <v>10198 (13.1)</v>
      </c>
      <c r="G58" s="67" t="str">
        <f t="shared" si="62"/>
        <v>9750 (12.5)</v>
      </c>
      <c r="H58" s="69">
        <f t="shared" si="63"/>
        <v>1.721E-2</v>
      </c>
      <c r="J58" s="67" t="str">
        <f t="shared" si="64"/>
        <v>6176 (13.9)</v>
      </c>
      <c r="K58" s="67" t="str">
        <f t="shared" si="65"/>
        <v>5789 (14.1)</v>
      </c>
      <c r="L58" s="69">
        <f t="shared" si="66"/>
        <v>7.5399999999999998E-3</v>
      </c>
      <c r="Q58" s="61" t="s">
        <v>35</v>
      </c>
      <c r="R58" s="61">
        <v>8608</v>
      </c>
      <c r="S58" s="61">
        <v>102478</v>
      </c>
      <c r="T58" s="61">
        <v>0.29393999999999998</v>
      </c>
      <c r="W58" s="61" t="s">
        <v>35</v>
      </c>
      <c r="X58" s="61">
        <v>7968</v>
      </c>
      <c r="Y58" s="61">
        <v>8556</v>
      </c>
      <c r="Z58" s="61">
        <v>-2.452E-2</v>
      </c>
      <c r="AB58" s="61" t="s">
        <v>35</v>
      </c>
      <c r="AC58" s="61">
        <v>5019</v>
      </c>
      <c r="AD58" s="61">
        <v>4920</v>
      </c>
      <c r="AE58" s="61">
        <v>-2.3040000000000001E-2</v>
      </c>
    </row>
    <row r="59" spans="1:31" x14ac:dyDescent="0.2">
      <c r="A59" s="46" t="s">
        <v>254</v>
      </c>
      <c r="B59" s="67" t="str">
        <f t="shared" si="58"/>
        <v>10904 (12.7)</v>
      </c>
      <c r="C59" s="67" t="str">
        <f t="shared" si="59"/>
        <v>145280 (4.3)</v>
      </c>
      <c r="D59" s="68">
        <f t="shared" si="60"/>
        <v>0.31069000000000002</v>
      </c>
      <c r="F59" s="67" t="str">
        <f t="shared" si="61"/>
        <v>9902 (12.7)</v>
      </c>
      <c r="G59" s="67" t="str">
        <f t="shared" si="62"/>
        <v>10477 (13.4)</v>
      </c>
      <c r="H59" s="69">
        <f t="shared" si="63"/>
        <v>2.189E-2</v>
      </c>
      <c r="J59" s="67" t="str">
        <f t="shared" si="64"/>
        <v>6105 (13.7)</v>
      </c>
      <c r="K59" s="67" t="str">
        <f t="shared" si="65"/>
        <v>5784 (14.1)</v>
      </c>
      <c r="L59" s="69">
        <f t="shared" si="66"/>
        <v>1.1809999999999999E-2</v>
      </c>
      <c r="Q59" s="61" t="s">
        <v>118</v>
      </c>
      <c r="R59" s="61">
        <v>7188</v>
      </c>
      <c r="S59" s="61">
        <v>665769</v>
      </c>
      <c r="T59" s="61">
        <v>-0.33129999999999998</v>
      </c>
      <c r="W59" s="61" t="s">
        <v>118</v>
      </c>
      <c r="X59" s="61">
        <v>6244</v>
      </c>
      <c r="Y59" s="61">
        <v>5495</v>
      </c>
      <c r="Z59" s="61">
        <v>3.644E-2</v>
      </c>
      <c r="AB59" s="61" t="s">
        <v>118</v>
      </c>
      <c r="AC59" s="61">
        <v>3000</v>
      </c>
      <c r="AD59" s="61">
        <v>2703</v>
      </c>
      <c r="AE59" s="61">
        <v>5.5799999999999999E-3</v>
      </c>
    </row>
    <row r="60" spans="1:31" x14ac:dyDescent="0.2">
      <c r="A60" s="46" t="s">
        <v>255</v>
      </c>
      <c r="B60" s="67" t="str">
        <f t="shared" si="58"/>
        <v>1047 (1.2)</v>
      </c>
      <c r="C60" s="67" t="str">
        <f t="shared" si="59"/>
        <v>33368 (1.0)</v>
      </c>
      <c r="D60" s="68">
        <f t="shared" si="60"/>
        <v>2.2339999999999999E-2</v>
      </c>
      <c r="F60" s="67" t="str">
        <f t="shared" si="61"/>
        <v>962 (1.2)</v>
      </c>
      <c r="G60" s="67" t="str">
        <f t="shared" si="62"/>
        <v>956 (1.2)</v>
      </c>
      <c r="H60" s="69">
        <f t="shared" si="63"/>
        <v>6.9999999999999999E-4</v>
      </c>
      <c r="J60" s="67" t="str">
        <f t="shared" si="64"/>
        <v>597 (1.3)</v>
      </c>
      <c r="K60" s="67" t="str">
        <f t="shared" si="65"/>
        <v>538 (1.3)</v>
      </c>
      <c r="L60" s="69">
        <f t="shared" si="66"/>
        <v>2.3999999999999998E-3</v>
      </c>
      <c r="Q60" s="61" t="s">
        <v>119</v>
      </c>
      <c r="R60" s="61">
        <v>13916</v>
      </c>
      <c r="S60" s="61">
        <v>450956</v>
      </c>
      <c r="T60" s="61">
        <v>8.1140000000000004E-2</v>
      </c>
      <c r="W60" s="61" t="s">
        <v>119</v>
      </c>
      <c r="X60" s="61">
        <v>12208</v>
      </c>
      <c r="Y60" s="61">
        <v>11471</v>
      </c>
      <c r="Z60" s="61">
        <v>2.6349999999999998E-2</v>
      </c>
      <c r="AB60" s="61" t="s">
        <v>119</v>
      </c>
      <c r="AC60" s="61">
        <v>6579</v>
      </c>
      <c r="AD60" s="61">
        <v>5943</v>
      </c>
      <c r="AE60" s="61">
        <v>7.5700000000000003E-3</v>
      </c>
    </row>
    <row r="61" spans="1:31" x14ac:dyDescent="0.2">
      <c r="A61" s="46" t="s">
        <v>48</v>
      </c>
      <c r="D61" s="68"/>
      <c r="H61" s="69"/>
      <c r="L61" s="69"/>
      <c r="Q61" s="61" t="s">
        <v>120</v>
      </c>
      <c r="R61" s="61">
        <v>31194</v>
      </c>
      <c r="S61" s="61">
        <v>763041</v>
      </c>
      <c r="T61" s="61">
        <v>0.30348999999999998</v>
      </c>
      <c r="W61" s="61" t="s">
        <v>120</v>
      </c>
      <c r="X61" s="61">
        <v>28104</v>
      </c>
      <c r="Y61" s="61">
        <v>28256</v>
      </c>
      <c r="Z61" s="61">
        <v>-4.0600000000000002E-3</v>
      </c>
      <c r="AB61" s="61" t="s">
        <v>120</v>
      </c>
      <c r="AC61" s="61">
        <v>16631</v>
      </c>
      <c r="AD61" s="61">
        <v>15276</v>
      </c>
      <c r="AE61" s="61">
        <v>1.24E-3</v>
      </c>
    </row>
    <row r="62" spans="1:31" x14ac:dyDescent="0.2">
      <c r="A62" s="71" t="s">
        <v>67</v>
      </c>
      <c r="B62" s="67" t="str">
        <f t="shared" ref="B62:C67" si="67">(R53&amp;" ("&amp;TEXT((R53/B$4)*100,"0.0")&amp;")")</f>
        <v>3766 (4.4)</v>
      </c>
      <c r="C62" s="67" t="str">
        <f t="shared" si="67"/>
        <v>2167254 (63.8)</v>
      </c>
      <c r="D62" s="68">
        <f t="shared" ref="D62:D67" si="68">ABS(T53)</f>
        <v>1.4292</v>
      </c>
      <c r="F62" s="67" t="str">
        <f t="shared" ref="F62:G67" si="69">(TEXT(X53,"0")&amp;" ("&amp;TEXT((X53/F$4)*100,"0.0")&amp;")")</f>
        <v>3725 (4.8)</v>
      </c>
      <c r="G62" s="67" t="str">
        <f t="shared" si="69"/>
        <v>2616 (3.4)</v>
      </c>
      <c r="H62" s="69">
        <f t="shared" ref="H62:H67" si="70">ABS(Z53)</f>
        <v>7.2309999999999999E-2</v>
      </c>
      <c r="J62" s="67" t="str">
        <f t="shared" ref="J62:K67" si="71">(TEXT(AC53,"0")&amp;" ("&amp;TEXT((AC53/J$4)*100,"0.0")&amp;")")</f>
        <v>1603 (3.6)</v>
      </c>
      <c r="K62" s="67" t="str">
        <f t="shared" si="71"/>
        <v>967 (2.4)</v>
      </c>
      <c r="L62" s="69">
        <f t="shared" ref="L62:L67" si="72">ABS(AE53)</f>
        <v>7.331E-2</v>
      </c>
      <c r="Q62" s="61" t="s">
        <v>121</v>
      </c>
      <c r="R62" s="61">
        <v>21145</v>
      </c>
      <c r="S62" s="61">
        <v>633207</v>
      </c>
      <c r="T62" s="61">
        <v>0.14354</v>
      </c>
      <c r="W62" s="61" t="s">
        <v>121</v>
      </c>
      <c r="X62" s="61">
        <v>19728</v>
      </c>
      <c r="Y62" s="61">
        <v>21383</v>
      </c>
      <c r="Z62" s="61">
        <v>-4.8210000000000003E-2</v>
      </c>
      <c r="AB62" s="61" t="s">
        <v>121</v>
      </c>
      <c r="AC62" s="61">
        <v>11788</v>
      </c>
      <c r="AD62" s="61">
        <v>11341</v>
      </c>
      <c r="AE62" s="61">
        <v>-2.7269999999999999E-2</v>
      </c>
    </row>
    <row r="63" spans="1:31" x14ac:dyDescent="0.2">
      <c r="A63" s="71" t="s">
        <v>68</v>
      </c>
      <c r="B63" s="67" t="str">
        <f t="shared" si="67"/>
        <v>30735 (35.7)</v>
      </c>
      <c r="C63" s="67" t="str">
        <f t="shared" si="67"/>
        <v>564951 (16.6)</v>
      </c>
      <c r="D63" s="68">
        <f t="shared" si="68"/>
        <v>0.43980999999999998</v>
      </c>
      <c r="F63" s="67" t="str">
        <f t="shared" si="69"/>
        <v>27624 (35.5)</v>
      </c>
      <c r="G63" s="67" t="str">
        <f t="shared" si="69"/>
        <v>27813 (35.7)</v>
      </c>
      <c r="H63" s="69">
        <f t="shared" si="70"/>
        <v>5.0699999999999999E-3</v>
      </c>
      <c r="J63" s="67" t="str">
        <f t="shared" si="71"/>
        <v>15249 (34.3)</v>
      </c>
      <c r="K63" s="67" t="str">
        <f t="shared" si="71"/>
        <v>13970 (34.1)</v>
      </c>
      <c r="L63" s="69">
        <f t="shared" si="72"/>
        <v>3.0400000000000002E-3</v>
      </c>
      <c r="Q63" s="61" t="s">
        <v>122</v>
      </c>
      <c r="R63" s="61">
        <v>12747</v>
      </c>
      <c r="S63" s="61">
        <v>884119</v>
      </c>
      <c r="T63" s="61">
        <v>-0.28123999999999999</v>
      </c>
      <c r="W63" s="61" t="s">
        <v>122</v>
      </c>
      <c r="X63" s="61">
        <v>11627</v>
      </c>
      <c r="Y63" s="61">
        <v>11306</v>
      </c>
      <c r="Z63" s="61">
        <v>1.163E-2</v>
      </c>
      <c r="AB63" s="61" t="s">
        <v>122</v>
      </c>
      <c r="AC63" s="61">
        <v>6500</v>
      </c>
      <c r="AD63" s="61">
        <v>5675</v>
      </c>
      <c r="AE63" s="61">
        <v>2.1319999999999999E-2</v>
      </c>
    </row>
    <row r="64" spans="1:31" x14ac:dyDescent="0.2">
      <c r="A64" s="71" t="s">
        <v>69</v>
      </c>
      <c r="B64" s="67" t="str">
        <f t="shared" si="67"/>
        <v>22901 (26.6)</v>
      </c>
      <c r="C64" s="67" t="str">
        <f t="shared" si="67"/>
        <v>326179 (9.6)</v>
      </c>
      <c r="D64" s="68">
        <f t="shared" si="68"/>
        <v>0.45299</v>
      </c>
      <c r="F64" s="67" t="str">
        <f t="shared" si="69"/>
        <v>20312 (26.1)</v>
      </c>
      <c r="G64" s="67" t="str">
        <f t="shared" si="69"/>
        <v>20106 (25.8)</v>
      </c>
      <c r="H64" s="69">
        <f t="shared" si="70"/>
        <v>6.0299999999999998E-3</v>
      </c>
      <c r="J64" s="67" t="str">
        <f t="shared" si="71"/>
        <v>11660 (26.2)</v>
      </c>
      <c r="K64" s="67" t="str">
        <f t="shared" si="71"/>
        <v>10812 (26.4)</v>
      </c>
      <c r="L64" s="69">
        <f t="shared" si="72"/>
        <v>4.7099999999999998E-3</v>
      </c>
      <c r="Q64" s="61" t="s">
        <v>123</v>
      </c>
      <c r="R64" s="61">
        <v>14401</v>
      </c>
      <c r="S64" s="61">
        <v>183186</v>
      </c>
      <c r="T64" s="61">
        <v>0.37347999999999998</v>
      </c>
      <c r="W64" s="61" t="s">
        <v>123</v>
      </c>
      <c r="X64" s="61">
        <v>12883</v>
      </c>
      <c r="Y64" s="61">
        <v>12819</v>
      </c>
      <c r="Z64" s="61">
        <v>2.2100000000000002E-3</v>
      </c>
      <c r="AB64" s="61" t="s">
        <v>123</v>
      </c>
      <c r="AC64" s="61">
        <v>7813</v>
      </c>
      <c r="AD64" s="61">
        <v>7156</v>
      </c>
      <c r="AE64" s="61">
        <v>2.0500000000000002E-3</v>
      </c>
    </row>
    <row r="65" spans="1:31" x14ac:dyDescent="0.2">
      <c r="A65" s="71" t="s">
        <v>70</v>
      </c>
      <c r="B65" s="67" t="str">
        <f t="shared" si="67"/>
        <v>12105 (14.0)</v>
      </c>
      <c r="C65" s="67" t="str">
        <f t="shared" si="67"/>
        <v>157219 (4.6)</v>
      </c>
      <c r="D65" s="68">
        <f t="shared" si="68"/>
        <v>0.33462999999999998</v>
      </c>
      <c r="F65" s="67" t="str">
        <f t="shared" si="69"/>
        <v>10967 (14.1)</v>
      </c>
      <c r="G65" s="67" t="str">
        <f t="shared" si="69"/>
        <v>11290 (14.5)</v>
      </c>
      <c r="H65" s="69">
        <f t="shared" si="70"/>
        <v>1.1849999999999999E-2</v>
      </c>
      <c r="J65" s="67" t="str">
        <f t="shared" si="71"/>
        <v>6520 (14.7)</v>
      </c>
      <c r="K65" s="67" t="str">
        <f t="shared" si="71"/>
        <v>6145 (15.0)</v>
      </c>
      <c r="L65" s="69">
        <f t="shared" si="72"/>
        <v>1.008E-2</v>
      </c>
      <c r="Q65" s="61" t="s">
        <v>124</v>
      </c>
      <c r="R65" s="61">
        <v>36689</v>
      </c>
      <c r="S65" s="61">
        <v>864340</v>
      </c>
      <c r="T65" s="61">
        <v>0.36418</v>
      </c>
      <c r="W65" s="61" t="s">
        <v>124</v>
      </c>
      <c r="X65" s="61">
        <v>32802</v>
      </c>
      <c r="Y65" s="61">
        <v>32373</v>
      </c>
      <c r="Z65" s="61">
        <v>1.116E-2</v>
      </c>
      <c r="AB65" s="61" t="s">
        <v>124</v>
      </c>
      <c r="AC65" s="61">
        <v>19583</v>
      </c>
      <c r="AD65" s="61">
        <v>18219</v>
      </c>
      <c r="AE65" s="61">
        <v>-9.9699999999999997E-3</v>
      </c>
    </row>
    <row r="66" spans="1:31" x14ac:dyDescent="0.2">
      <c r="A66" s="71" t="s">
        <v>71</v>
      </c>
      <c r="B66" s="67" t="str">
        <f t="shared" si="67"/>
        <v>8075 (9.4)</v>
      </c>
      <c r="C66" s="67" t="str">
        <f t="shared" si="67"/>
        <v>79011 (2.3)</v>
      </c>
      <c r="D66" s="68">
        <f t="shared" si="68"/>
        <v>0.31595000000000001</v>
      </c>
      <c r="F66" s="67" t="str">
        <f t="shared" si="69"/>
        <v>7315 (9.4)</v>
      </c>
      <c r="G66" s="67" t="str">
        <f t="shared" si="69"/>
        <v>7530 (9.7)</v>
      </c>
      <c r="H66" s="69">
        <f t="shared" si="70"/>
        <v>9.4000000000000004E-3</v>
      </c>
      <c r="J66" s="67" t="str">
        <f t="shared" si="71"/>
        <v>4447 (10.0)</v>
      </c>
      <c r="K66" s="67" t="str">
        <f t="shared" si="71"/>
        <v>4124 (10.1)</v>
      </c>
      <c r="L66" s="69">
        <f t="shared" si="72"/>
        <v>2.66E-3</v>
      </c>
      <c r="Q66" s="61" t="s">
        <v>125</v>
      </c>
      <c r="R66" s="61">
        <v>14412</v>
      </c>
      <c r="S66" s="61">
        <v>313852</v>
      </c>
      <c r="T66" s="61">
        <v>0.22484999999999999</v>
      </c>
      <c r="W66" s="61" t="s">
        <v>125</v>
      </c>
      <c r="X66" s="61">
        <v>13300</v>
      </c>
      <c r="Y66" s="61">
        <v>13864</v>
      </c>
      <c r="Z66" s="61">
        <v>-1.908E-2</v>
      </c>
      <c r="AB66" s="61" t="s">
        <v>125</v>
      </c>
      <c r="AC66" s="61">
        <v>8045</v>
      </c>
      <c r="AD66" s="61">
        <v>7684</v>
      </c>
      <c r="AE66" s="61">
        <v>-1.7809999999999999E-2</v>
      </c>
    </row>
    <row r="67" spans="1:31" x14ac:dyDescent="0.2">
      <c r="A67" s="46" t="s">
        <v>318</v>
      </c>
      <c r="B67" s="67" t="str">
        <f t="shared" si="67"/>
        <v>8608 (10.0)</v>
      </c>
      <c r="C67" s="67" t="str">
        <f t="shared" si="67"/>
        <v>102478 (3.0)</v>
      </c>
      <c r="D67" s="68">
        <f t="shared" si="68"/>
        <v>0.29393999999999998</v>
      </c>
      <c r="F67" s="67" t="str">
        <f t="shared" si="69"/>
        <v>7968 (10.2)</v>
      </c>
      <c r="G67" s="67" t="str">
        <f t="shared" si="69"/>
        <v>8556 (11.0)</v>
      </c>
      <c r="H67" s="69">
        <f t="shared" si="70"/>
        <v>2.452E-2</v>
      </c>
      <c r="J67" s="67" t="str">
        <f t="shared" si="71"/>
        <v>5019 (11.3)</v>
      </c>
      <c r="K67" s="67" t="str">
        <f t="shared" si="71"/>
        <v>4920 (12.0)</v>
      </c>
      <c r="L67" s="69">
        <f t="shared" si="72"/>
        <v>2.3040000000000001E-2</v>
      </c>
      <c r="Q67" s="61" t="s">
        <v>126</v>
      </c>
      <c r="R67" s="61">
        <v>2552</v>
      </c>
      <c r="S67" s="61">
        <v>2165621</v>
      </c>
      <c r="T67" s="61">
        <v>-1.5035000000000001</v>
      </c>
      <c r="W67" s="61" t="s">
        <v>126</v>
      </c>
      <c r="X67" s="61">
        <v>2552</v>
      </c>
      <c r="Y67" s="61">
        <v>2006</v>
      </c>
      <c r="Z67" s="61">
        <v>4.1660000000000003E-2</v>
      </c>
      <c r="AB67" s="61" t="s">
        <v>126</v>
      </c>
      <c r="AC67" s="61">
        <v>1286</v>
      </c>
      <c r="AD67" s="61">
        <v>671</v>
      </c>
      <c r="AE67" s="61">
        <v>8.4900000000000003E-2</v>
      </c>
    </row>
    <row r="68" spans="1:31" x14ac:dyDescent="0.2">
      <c r="A68" s="71" t="s">
        <v>202</v>
      </c>
      <c r="D68" s="68"/>
      <c r="H68" s="69"/>
      <c r="L68" s="69"/>
      <c r="Q68" s="61" t="s">
        <v>127</v>
      </c>
      <c r="R68" s="61">
        <v>17245</v>
      </c>
      <c r="S68" s="61">
        <v>785028</v>
      </c>
      <c r="T68" s="61">
        <v>-7.5439999999999993E-2</v>
      </c>
      <c r="W68" s="61" t="s">
        <v>127</v>
      </c>
      <c r="X68" s="61">
        <v>17164</v>
      </c>
      <c r="Y68" s="61">
        <v>18995</v>
      </c>
      <c r="Z68" s="61">
        <v>-5.5690000000000003E-2</v>
      </c>
      <c r="AB68" s="61" t="s">
        <v>127</v>
      </c>
      <c r="AC68" s="61">
        <v>8664</v>
      </c>
      <c r="AD68" s="61">
        <v>9055</v>
      </c>
      <c r="AE68" s="61">
        <v>-6.5280000000000005E-2</v>
      </c>
    </row>
    <row r="69" spans="1:31" x14ac:dyDescent="0.2">
      <c r="A69" s="71" t="s">
        <v>203</v>
      </c>
      <c r="B69" s="67" t="str">
        <f t="shared" ref="B69:C73" si="73">(R59&amp;" ("&amp;TEXT((R59/B$4)*100,"0.0")&amp;")")</f>
        <v>7188 (8.3)</v>
      </c>
      <c r="C69" s="67" t="str">
        <f t="shared" si="73"/>
        <v>665769 (19.6)</v>
      </c>
      <c r="D69" s="68">
        <f>ABS(T59)</f>
        <v>0.33129999999999998</v>
      </c>
      <c r="F69" s="67" t="str">
        <f t="shared" ref="F69:G73" si="74">(TEXT(X59,"0")&amp;" ("&amp;TEXT((X59/F$4)*100,"0.0")&amp;")")</f>
        <v>6244 (8.0)</v>
      </c>
      <c r="G69" s="67" t="str">
        <f t="shared" si="74"/>
        <v>5495 (7.1)</v>
      </c>
      <c r="H69" s="69">
        <f>ABS(Z59)</f>
        <v>3.644E-2</v>
      </c>
      <c r="J69" s="67" t="str">
        <f t="shared" ref="J69:K73" si="75">(TEXT(AC59,"0")&amp;" ("&amp;TEXT((AC59/J$4)*100,"0.0")&amp;")")</f>
        <v>3000 (6.7)</v>
      </c>
      <c r="K69" s="67" t="str">
        <f t="shared" si="75"/>
        <v>2703 (6.6)</v>
      </c>
      <c r="L69" s="69">
        <f>ABS(AE59)</f>
        <v>5.5799999999999999E-3</v>
      </c>
      <c r="Q69" s="61" t="s">
        <v>128</v>
      </c>
      <c r="R69" s="61">
        <v>48211</v>
      </c>
      <c r="S69" s="61">
        <v>395670</v>
      </c>
      <c r="T69" s="61">
        <v>0.99322999999999995</v>
      </c>
      <c r="W69" s="61" t="s">
        <v>128</v>
      </c>
      <c r="X69" s="61">
        <v>43019</v>
      </c>
      <c r="Y69" s="61">
        <v>44111</v>
      </c>
      <c r="Z69" s="61">
        <v>-2.8230000000000002E-2</v>
      </c>
      <c r="AB69" s="61" t="s">
        <v>128</v>
      </c>
      <c r="AC69" s="61">
        <v>24785</v>
      </c>
      <c r="AD69" s="61">
        <v>23768</v>
      </c>
      <c r="AE69" s="61">
        <v>-4.7649999999999998E-2</v>
      </c>
    </row>
    <row r="70" spans="1:31" x14ac:dyDescent="0.2">
      <c r="A70" s="71" t="s">
        <v>204</v>
      </c>
      <c r="B70" s="67" t="str">
        <f t="shared" si="73"/>
        <v>13916 (16.1)</v>
      </c>
      <c r="C70" s="67" t="str">
        <f t="shared" si="73"/>
        <v>450956 (13.3)</v>
      </c>
      <c r="D70" s="68">
        <f>ABS(T60)</f>
        <v>8.1140000000000004E-2</v>
      </c>
      <c r="F70" s="67" t="str">
        <f t="shared" si="74"/>
        <v>12208 (15.7)</v>
      </c>
      <c r="G70" s="67" t="str">
        <f t="shared" si="74"/>
        <v>11471 (14.7)</v>
      </c>
      <c r="H70" s="69">
        <f>ABS(Z60)</f>
        <v>2.6349999999999998E-2</v>
      </c>
      <c r="J70" s="67" t="str">
        <f t="shared" si="75"/>
        <v>6579 (14.8)</v>
      </c>
      <c r="K70" s="67" t="str">
        <f t="shared" si="75"/>
        <v>5943 (14.5)</v>
      </c>
      <c r="L70" s="69">
        <f>ABS(AE60)</f>
        <v>7.5700000000000003E-3</v>
      </c>
      <c r="Q70" s="61" t="s">
        <v>129</v>
      </c>
      <c r="R70" s="61">
        <v>18182</v>
      </c>
      <c r="S70" s="61">
        <v>50773</v>
      </c>
      <c r="T70" s="61">
        <v>0.70928000000000002</v>
      </c>
      <c r="W70" s="61" t="s">
        <v>129</v>
      </c>
      <c r="X70" s="61">
        <v>15176</v>
      </c>
      <c r="Y70" s="61">
        <v>12799</v>
      </c>
      <c r="Z70" s="61">
        <v>7.9560000000000006E-2</v>
      </c>
      <c r="AB70" s="61" t="s">
        <v>129</v>
      </c>
      <c r="AC70" s="61">
        <v>9763</v>
      </c>
      <c r="AD70" s="61">
        <v>7444</v>
      </c>
      <c r="AE70" s="61">
        <v>9.3899999999999997E-2</v>
      </c>
    </row>
    <row r="71" spans="1:31" x14ac:dyDescent="0.2">
      <c r="A71" s="46" t="s">
        <v>205</v>
      </c>
      <c r="B71" s="67" t="str">
        <f t="shared" si="73"/>
        <v>31194 (36.2)</v>
      </c>
      <c r="C71" s="67" t="str">
        <f t="shared" si="73"/>
        <v>763041 (22.5)</v>
      </c>
      <c r="D71" s="68">
        <f>ABS(T61)</f>
        <v>0.30348999999999998</v>
      </c>
      <c r="F71" s="67" t="str">
        <f t="shared" si="74"/>
        <v>28104 (36.1)</v>
      </c>
      <c r="G71" s="67" t="str">
        <f t="shared" si="74"/>
        <v>28256 (36.3)</v>
      </c>
      <c r="H71" s="69">
        <f>ABS(Z61)</f>
        <v>4.0600000000000002E-3</v>
      </c>
      <c r="J71" s="67" t="str">
        <f t="shared" si="75"/>
        <v>16631 (37.4)</v>
      </c>
      <c r="K71" s="67" t="str">
        <f t="shared" si="75"/>
        <v>15276 (37.3)</v>
      </c>
      <c r="L71" s="69">
        <f>ABS(AE61)</f>
        <v>1.24E-3</v>
      </c>
      <c r="Q71" s="61" t="s">
        <v>130</v>
      </c>
      <c r="R71" s="61">
        <v>72351</v>
      </c>
      <c r="S71" s="61">
        <v>2413092</v>
      </c>
      <c r="T71" s="61">
        <v>0.31202999999999997</v>
      </c>
      <c r="W71" s="61" t="s">
        <v>130</v>
      </c>
      <c r="X71" s="61">
        <v>65095</v>
      </c>
      <c r="Y71" s="61">
        <v>65095</v>
      </c>
      <c r="Z71" s="61">
        <v>0</v>
      </c>
      <c r="AB71" s="61" t="s">
        <v>130</v>
      </c>
      <c r="AC71" s="61">
        <v>37181</v>
      </c>
      <c r="AD71" s="61">
        <v>34275</v>
      </c>
      <c r="AE71" s="61">
        <v>-4.5300000000000002E-3</v>
      </c>
    </row>
    <row r="72" spans="1:31" x14ac:dyDescent="0.2">
      <c r="A72" s="46" t="s">
        <v>206</v>
      </c>
      <c r="B72" s="67" t="str">
        <f t="shared" si="73"/>
        <v>21145 (24.5)</v>
      </c>
      <c r="C72" s="67" t="str">
        <f t="shared" si="73"/>
        <v>633207 (18.6)</v>
      </c>
      <c r="D72" s="68">
        <f>ABS(T62)</f>
        <v>0.14354</v>
      </c>
      <c r="F72" s="67" t="str">
        <f t="shared" si="74"/>
        <v>19728 (25.3)</v>
      </c>
      <c r="G72" s="67" t="str">
        <f t="shared" si="74"/>
        <v>21383 (27.4)</v>
      </c>
      <c r="H72" s="69">
        <f>ABS(Z62)</f>
        <v>4.8210000000000003E-2</v>
      </c>
      <c r="J72" s="67" t="str">
        <f t="shared" si="75"/>
        <v>11788 (26.5)</v>
      </c>
      <c r="K72" s="67" t="str">
        <f t="shared" si="75"/>
        <v>11341 (27.7)</v>
      </c>
      <c r="L72" s="69">
        <f>ABS(AE62)</f>
        <v>2.7269999999999999E-2</v>
      </c>
      <c r="Q72" s="61" t="s">
        <v>131</v>
      </c>
      <c r="R72" s="61">
        <v>11793</v>
      </c>
      <c r="S72" s="61">
        <v>787312</v>
      </c>
      <c r="T72" s="61">
        <v>-0.24673999999999999</v>
      </c>
      <c r="W72" s="61" t="s">
        <v>131</v>
      </c>
      <c r="X72" s="61">
        <v>10890</v>
      </c>
      <c r="Y72" s="61">
        <v>10890</v>
      </c>
      <c r="Z72" s="61">
        <v>0</v>
      </c>
      <c r="AB72" s="61" t="s">
        <v>131</v>
      </c>
      <c r="AC72" s="61">
        <v>6281</v>
      </c>
      <c r="AD72" s="61">
        <v>5719</v>
      </c>
      <c r="AE72" s="61">
        <v>4.1799999999999997E-3</v>
      </c>
    </row>
    <row r="73" spans="1:31" x14ac:dyDescent="0.2">
      <c r="A73" s="46" t="s">
        <v>54</v>
      </c>
      <c r="B73" s="67" t="str">
        <f t="shared" si="73"/>
        <v>12747 (14.8)</v>
      </c>
      <c r="C73" s="67" t="str">
        <f t="shared" si="73"/>
        <v>884119 (26.0)</v>
      </c>
      <c r="D73" s="68">
        <f>ABS(T63)</f>
        <v>0.28123999999999999</v>
      </c>
      <c r="F73" s="67" t="str">
        <f t="shared" si="74"/>
        <v>11627 (14.9)</v>
      </c>
      <c r="G73" s="67" t="str">
        <f t="shared" si="74"/>
        <v>11306 (14.5)</v>
      </c>
      <c r="H73" s="69">
        <f>ABS(Z63)</f>
        <v>1.163E-2</v>
      </c>
      <c r="J73" s="67" t="str">
        <f t="shared" si="75"/>
        <v>6500 (14.6)</v>
      </c>
      <c r="K73" s="67" t="str">
        <f t="shared" si="75"/>
        <v>5675 (13.9)</v>
      </c>
      <c r="L73" s="69">
        <f>ABS(AE63)</f>
        <v>2.1319999999999999E-2</v>
      </c>
      <c r="Q73" s="61" t="s">
        <v>132</v>
      </c>
      <c r="R73" s="61">
        <v>2046</v>
      </c>
      <c r="S73" s="61">
        <v>196688</v>
      </c>
      <c r="T73" s="61">
        <v>-0.17663999999999999</v>
      </c>
      <c r="W73" s="61" t="s">
        <v>132</v>
      </c>
      <c r="X73" s="61">
        <v>1926</v>
      </c>
      <c r="Y73" s="61">
        <v>1926</v>
      </c>
      <c r="Z73" s="61">
        <v>0</v>
      </c>
      <c r="AB73" s="61" t="s">
        <v>132</v>
      </c>
      <c r="AC73" s="61">
        <v>1036</v>
      </c>
      <c r="AD73" s="61">
        <v>944</v>
      </c>
      <c r="AE73" s="61">
        <v>1.48E-3</v>
      </c>
    </row>
    <row r="74" spans="1:31" x14ac:dyDescent="0.2">
      <c r="D74" s="68"/>
      <c r="H74" s="69"/>
      <c r="L74" s="69"/>
      <c r="Q74" s="61" t="s">
        <v>133</v>
      </c>
      <c r="R74" s="61">
        <v>5204</v>
      </c>
      <c r="S74" s="61">
        <v>320642</v>
      </c>
      <c r="T74" s="61">
        <v>-0.12803</v>
      </c>
      <c r="W74" s="61" t="s">
        <v>133</v>
      </c>
      <c r="X74" s="61">
        <v>4916</v>
      </c>
      <c r="Y74" s="61">
        <v>4916</v>
      </c>
      <c r="Z74" s="61">
        <v>0</v>
      </c>
      <c r="AB74" s="61" t="s">
        <v>133</v>
      </c>
      <c r="AC74" s="61">
        <v>2815</v>
      </c>
      <c r="AD74" s="61">
        <v>2562</v>
      </c>
      <c r="AE74" s="61">
        <v>2.8E-3</v>
      </c>
    </row>
    <row r="75" spans="1:31" x14ac:dyDescent="0.2">
      <c r="A75" s="60" t="s">
        <v>234</v>
      </c>
      <c r="D75" s="68"/>
      <c r="H75" s="69"/>
      <c r="L75" s="69"/>
      <c r="Q75" s="61" t="s">
        <v>36</v>
      </c>
      <c r="R75" s="61">
        <v>27034</v>
      </c>
      <c r="S75" s="61">
        <v>1035672</v>
      </c>
      <c r="T75" s="61">
        <v>1.9009999999999999E-2</v>
      </c>
      <c r="W75" s="61" t="s">
        <v>36</v>
      </c>
      <c r="X75" s="61">
        <v>24023</v>
      </c>
      <c r="Y75" s="61">
        <v>23312</v>
      </c>
      <c r="Z75" s="61">
        <v>1.984E-2</v>
      </c>
      <c r="AB75" s="61" t="s">
        <v>36</v>
      </c>
      <c r="AC75" s="61">
        <v>13207</v>
      </c>
      <c r="AD75" s="61">
        <v>12166</v>
      </c>
      <c r="AE75" s="61">
        <v>-8.3000000000000001E-4</v>
      </c>
    </row>
    <row r="76" spans="1:31" x14ac:dyDescent="0.2">
      <c r="A76" s="46" t="s">
        <v>235</v>
      </c>
      <c r="B76" s="67" t="str">
        <f t="shared" ref="B76:C78" si="76">(R64&amp;" ("&amp;TEXT((R64/B$4)*100,"0.0")&amp;")")</f>
        <v>14401 (16.7)</v>
      </c>
      <c r="C76" s="67" t="str">
        <f t="shared" si="76"/>
        <v>183186 (5.4)</v>
      </c>
      <c r="D76" s="68">
        <f>ABS(T64)</f>
        <v>0.37347999999999998</v>
      </c>
      <c r="F76" s="67" t="str">
        <f t="shared" ref="F76:G78" si="77">(TEXT(X64,"0")&amp;" ("&amp;TEXT((X64/F$4)*100,"0.0")&amp;")")</f>
        <v>12883 (16.5)</v>
      </c>
      <c r="G76" s="67" t="str">
        <f t="shared" si="77"/>
        <v>12819 (16.5)</v>
      </c>
      <c r="H76" s="69">
        <f>ABS(Z64)</f>
        <v>2.2100000000000002E-3</v>
      </c>
      <c r="J76" s="67" t="str">
        <f t="shared" ref="J76:K78" si="78">(TEXT(AC64,"0")&amp;" ("&amp;TEXT((AC64/J$4)*100,"0.0")&amp;")")</f>
        <v>7813 (17.6)</v>
      </c>
      <c r="K76" s="67" t="str">
        <f t="shared" si="78"/>
        <v>7156 (17.5)</v>
      </c>
      <c r="L76" s="69">
        <f>ABS(AE64)</f>
        <v>2.0500000000000002E-3</v>
      </c>
      <c r="Q76" s="61" t="s">
        <v>10</v>
      </c>
      <c r="R76" s="61">
        <v>33891</v>
      </c>
      <c r="S76" s="61">
        <v>1090452</v>
      </c>
      <c r="T76" s="61">
        <v>0.15090000000000001</v>
      </c>
      <c r="W76" s="61" t="s">
        <v>10</v>
      </c>
      <c r="X76" s="61">
        <v>30803</v>
      </c>
      <c r="Y76" s="61">
        <v>31522</v>
      </c>
      <c r="Z76" s="61">
        <v>-1.8839999999999999E-2</v>
      </c>
      <c r="AB76" s="61" t="s">
        <v>10</v>
      </c>
      <c r="AC76" s="61">
        <v>18448</v>
      </c>
      <c r="AD76" s="61">
        <v>16813</v>
      </c>
      <c r="AE76" s="61">
        <v>7.8899999999999994E-3</v>
      </c>
    </row>
    <row r="77" spans="1:31" x14ac:dyDescent="0.2">
      <c r="A77" s="46" t="s">
        <v>232</v>
      </c>
      <c r="B77" s="67" t="str">
        <f t="shared" si="76"/>
        <v>36689 (42.6)</v>
      </c>
      <c r="C77" s="67" t="str">
        <f t="shared" si="76"/>
        <v>864340 (25.4)</v>
      </c>
      <c r="D77" s="68">
        <f>ABS(T65)</f>
        <v>0.36418</v>
      </c>
      <c r="F77" s="67" t="str">
        <f t="shared" si="77"/>
        <v>32802 (42.1)</v>
      </c>
      <c r="G77" s="67" t="str">
        <f t="shared" si="77"/>
        <v>32373 (41.6)</v>
      </c>
      <c r="H77" s="69">
        <f>ABS(Z65)</f>
        <v>1.116E-2</v>
      </c>
      <c r="J77" s="67" t="str">
        <f t="shared" si="78"/>
        <v>19583 (44.0)</v>
      </c>
      <c r="K77" s="67" t="str">
        <f t="shared" si="78"/>
        <v>18219 (44.5)</v>
      </c>
      <c r="L77" s="69">
        <f>ABS(AE65)</f>
        <v>9.9699999999999997E-3</v>
      </c>
      <c r="Q77" s="61" t="s">
        <v>11</v>
      </c>
      <c r="R77" s="61">
        <v>25023</v>
      </c>
      <c r="S77" s="61">
        <v>1207183</v>
      </c>
      <c r="T77" s="61">
        <v>-0.13925000000000001</v>
      </c>
      <c r="W77" s="61" t="s">
        <v>11</v>
      </c>
      <c r="X77" s="61">
        <v>22847</v>
      </c>
      <c r="Y77" s="61">
        <v>22837</v>
      </c>
      <c r="Z77" s="61">
        <v>2.7999999999999998E-4</v>
      </c>
      <c r="AB77" s="61" t="s">
        <v>11</v>
      </c>
      <c r="AC77" s="61">
        <v>12745</v>
      </c>
      <c r="AD77" s="61">
        <v>11882</v>
      </c>
      <c r="AE77" s="61">
        <v>-8.4499999999999992E-3</v>
      </c>
    </row>
    <row r="78" spans="1:31" x14ac:dyDescent="0.2">
      <c r="A78" s="46" t="s">
        <v>256</v>
      </c>
      <c r="B78" s="67" t="str">
        <f t="shared" si="76"/>
        <v>14412 (16.7)</v>
      </c>
      <c r="C78" s="67" t="str">
        <f t="shared" si="76"/>
        <v>313852 (9.2)</v>
      </c>
      <c r="D78" s="68">
        <f>ABS(T66)</f>
        <v>0.22484999999999999</v>
      </c>
      <c r="F78" s="67" t="str">
        <f t="shared" si="77"/>
        <v>13300 (17.1)</v>
      </c>
      <c r="G78" s="67" t="str">
        <f t="shared" si="77"/>
        <v>13864 (17.8)</v>
      </c>
      <c r="H78" s="69">
        <f>ABS(Z66)</f>
        <v>1.908E-2</v>
      </c>
      <c r="J78" s="67" t="str">
        <f t="shared" si="78"/>
        <v>8045 (18.1)</v>
      </c>
      <c r="K78" s="67" t="str">
        <f t="shared" si="78"/>
        <v>7684 (18.8)</v>
      </c>
      <c r="L78" s="69">
        <f>ABS(AE66)</f>
        <v>1.7809999999999999E-2</v>
      </c>
      <c r="Q78" s="61" t="s">
        <v>12</v>
      </c>
      <c r="R78" s="61">
        <v>242</v>
      </c>
      <c r="S78" s="61">
        <v>63785</v>
      </c>
      <c r="T78" s="61">
        <v>-0.16889000000000001</v>
      </c>
      <c r="W78" s="61" t="s">
        <v>12</v>
      </c>
      <c r="X78" s="61">
        <v>238</v>
      </c>
      <c r="Y78" s="61">
        <v>240</v>
      </c>
      <c r="Z78" s="61">
        <v>-4.6000000000000001E-4</v>
      </c>
      <c r="AB78" s="61" t="s">
        <v>12</v>
      </c>
      <c r="AC78" s="61">
        <v>98</v>
      </c>
      <c r="AD78" s="61">
        <v>77</v>
      </c>
      <c r="AE78" s="61">
        <v>7.1300000000000001E-3</v>
      </c>
    </row>
    <row r="79" spans="1:31" x14ac:dyDescent="0.2">
      <c r="A79" s="46" t="s">
        <v>233</v>
      </c>
      <c r="D79" s="68"/>
      <c r="H79" s="69"/>
      <c r="L79" s="69"/>
      <c r="Q79" s="61" t="s">
        <v>19</v>
      </c>
      <c r="R79" s="61">
        <v>9269</v>
      </c>
      <c r="S79" s="61">
        <v>942912</v>
      </c>
      <c r="T79" s="61">
        <v>-0.44152999999999998</v>
      </c>
      <c r="W79" s="61" t="s">
        <v>19</v>
      </c>
      <c r="X79" s="61">
        <v>8742</v>
      </c>
      <c r="Y79" s="61">
        <v>8880</v>
      </c>
      <c r="Z79" s="61">
        <v>-5.5900000000000004E-3</v>
      </c>
      <c r="AB79" s="61" t="s">
        <v>19</v>
      </c>
      <c r="AC79" s="61">
        <v>4813</v>
      </c>
      <c r="AD79" s="61">
        <v>4504</v>
      </c>
      <c r="AE79" s="61">
        <v>-5.96E-3</v>
      </c>
    </row>
    <row r="80" spans="1:31" x14ac:dyDescent="0.2">
      <c r="A80" s="46" t="s">
        <v>236</v>
      </c>
      <c r="B80" s="67" t="str">
        <f t="shared" ref="B80:C83" si="79">(R67&amp;" ("&amp;TEXT((R67/B$4)*100,"0.0")&amp;")")</f>
        <v>2552 (3.0)</v>
      </c>
      <c r="C80" s="67" t="str">
        <f t="shared" si="79"/>
        <v>2165621 (63.7)</v>
      </c>
      <c r="D80" s="68">
        <f>ABS(T67)</f>
        <v>1.5035000000000001</v>
      </c>
      <c r="F80" s="67" t="str">
        <f t="shared" ref="F80:G83" si="80">(TEXT(X67,"0")&amp;" ("&amp;TEXT((X67/F$4)*100,"0.0")&amp;")")</f>
        <v>2552 (3.3)</v>
      </c>
      <c r="G80" s="67" t="str">
        <f t="shared" si="80"/>
        <v>2006 (2.6)</v>
      </c>
      <c r="H80" s="69">
        <f>ABS(Z67)</f>
        <v>4.1660000000000003E-2</v>
      </c>
      <c r="J80" s="67" t="str">
        <f t="shared" ref="J80:K83" si="81">(TEXT(AC67,"0")&amp;" ("&amp;TEXT((AC67/J$4)*100,"0.0")&amp;")")</f>
        <v>1286 (2.9)</v>
      </c>
      <c r="K80" s="67" t="str">
        <f t="shared" si="81"/>
        <v>671 (1.6)</v>
      </c>
      <c r="L80" s="69">
        <f>ABS(AE67)</f>
        <v>8.4900000000000003E-2</v>
      </c>
      <c r="Q80" s="61" t="s">
        <v>20</v>
      </c>
      <c r="R80" s="61">
        <v>32235</v>
      </c>
      <c r="S80" s="61">
        <v>1411064</v>
      </c>
      <c r="T80" s="61">
        <v>-8.4680000000000005E-2</v>
      </c>
      <c r="W80" s="61" t="s">
        <v>20</v>
      </c>
      <c r="X80" s="61">
        <v>29261</v>
      </c>
      <c r="Y80" s="61">
        <v>29655</v>
      </c>
      <c r="Z80" s="61">
        <v>-1.043E-2</v>
      </c>
      <c r="AB80" s="61" t="s">
        <v>20</v>
      </c>
      <c r="AC80" s="61">
        <v>16667</v>
      </c>
      <c r="AD80" s="61">
        <v>15570</v>
      </c>
      <c r="AE80" s="61">
        <v>-1.191E-2</v>
      </c>
    </row>
    <row r="81" spans="1:31" x14ac:dyDescent="0.2">
      <c r="A81" s="46" t="s">
        <v>237</v>
      </c>
      <c r="B81" s="67" t="str">
        <f t="shared" si="79"/>
        <v>17245 (20.0)</v>
      </c>
      <c r="C81" s="67" t="str">
        <f t="shared" si="79"/>
        <v>785028 (23.1)</v>
      </c>
      <c r="D81" s="68">
        <f>ABS(T68)</f>
        <v>7.5439999999999993E-2</v>
      </c>
      <c r="F81" s="67" t="str">
        <f t="shared" si="80"/>
        <v>17164 (22.0)</v>
      </c>
      <c r="G81" s="67" t="str">
        <f t="shared" si="80"/>
        <v>18995 (24.4)</v>
      </c>
      <c r="H81" s="69">
        <f>ABS(Z68)</f>
        <v>5.5690000000000003E-2</v>
      </c>
      <c r="J81" s="67" t="str">
        <f t="shared" si="81"/>
        <v>8664 (19.5)</v>
      </c>
      <c r="K81" s="67" t="str">
        <f t="shared" si="81"/>
        <v>9055 (22.1)</v>
      </c>
      <c r="L81" s="69">
        <f>ABS(AE68)</f>
        <v>6.5280000000000005E-2</v>
      </c>
      <c r="Q81" s="61" t="s">
        <v>21</v>
      </c>
      <c r="R81" s="61">
        <v>41125</v>
      </c>
      <c r="S81" s="61">
        <v>855765</v>
      </c>
      <c r="T81" s="61">
        <v>0.47345999999999999</v>
      </c>
      <c r="W81" s="61" t="s">
        <v>21</v>
      </c>
      <c r="X81" s="61">
        <v>36662</v>
      </c>
      <c r="Y81" s="61">
        <v>36344</v>
      </c>
      <c r="Z81" s="61">
        <v>8.1799999999999998E-3</v>
      </c>
      <c r="AB81" s="61" t="s">
        <v>21</v>
      </c>
      <c r="AC81" s="61">
        <v>21263</v>
      </c>
      <c r="AD81" s="61">
        <v>19420</v>
      </c>
      <c r="AE81" s="61">
        <v>6.94E-3</v>
      </c>
    </row>
    <row r="82" spans="1:31" x14ac:dyDescent="0.2">
      <c r="A82" s="46" t="s">
        <v>257</v>
      </c>
      <c r="B82" s="67" t="str">
        <f t="shared" si="79"/>
        <v>48211 (55.9)</v>
      </c>
      <c r="C82" s="67" t="str">
        <f t="shared" si="79"/>
        <v>395670 (11.6)</v>
      </c>
      <c r="D82" s="68">
        <f>ABS(T69)</f>
        <v>0.99322999999999995</v>
      </c>
      <c r="F82" s="67" t="str">
        <f t="shared" si="80"/>
        <v>43019 (55.2)</v>
      </c>
      <c r="G82" s="67" t="str">
        <f t="shared" si="80"/>
        <v>44111 (56.6)</v>
      </c>
      <c r="H82" s="69">
        <f>ABS(Z69)</f>
        <v>2.8230000000000002E-2</v>
      </c>
      <c r="J82" s="67" t="str">
        <f t="shared" si="81"/>
        <v>24785 (55.7)</v>
      </c>
      <c r="K82" s="67" t="str">
        <f t="shared" si="81"/>
        <v>23768 (58.1)</v>
      </c>
      <c r="L82" s="69">
        <f>ABS(AE69)</f>
        <v>4.7649999999999998E-2</v>
      </c>
      <c r="Q82" s="61" t="s">
        <v>22</v>
      </c>
      <c r="R82" s="61">
        <v>3561</v>
      </c>
      <c r="S82" s="61">
        <v>187351</v>
      </c>
      <c r="T82" s="61">
        <v>-6.4729999999999996E-2</v>
      </c>
      <c r="W82" s="61" t="s">
        <v>22</v>
      </c>
      <c r="X82" s="61">
        <v>3246</v>
      </c>
      <c r="Y82" s="61">
        <v>3032</v>
      </c>
      <c r="Z82" s="61">
        <v>1.397E-2</v>
      </c>
      <c r="AB82" s="61" t="s">
        <v>22</v>
      </c>
      <c r="AC82" s="61">
        <v>1755</v>
      </c>
      <c r="AD82" s="61">
        <v>1444</v>
      </c>
      <c r="AE82" s="61">
        <v>2.198E-2</v>
      </c>
    </row>
    <row r="83" spans="1:31" x14ac:dyDescent="0.2">
      <c r="A83" s="46" t="s">
        <v>258</v>
      </c>
      <c r="B83" s="67" t="str">
        <f t="shared" si="79"/>
        <v>18182 (21.1)</v>
      </c>
      <c r="C83" s="67" t="str">
        <f t="shared" si="79"/>
        <v>50773 (1.5)</v>
      </c>
      <c r="D83" s="68">
        <f>ABS(T70)</f>
        <v>0.70928000000000002</v>
      </c>
      <c r="F83" s="67" t="str">
        <f t="shared" si="80"/>
        <v>15176 (19.5)</v>
      </c>
      <c r="G83" s="67" t="str">
        <f t="shared" si="80"/>
        <v>12799 (16.4)</v>
      </c>
      <c r="H83" s="69">
        <f>ABS(Z70)</f>
        <v>7.9560000000000006E-2</v>
      </c>
      <c r="J83" s="67" t="str">
        <f t="shared" si="81"/>
        <v>9763 (21.9)</v>
      </c>
      <c r="K83" s="67" t="str">
        <f t="shared" si="81"/>
        <v>7444 (18.2)</v>
      </c>
      <c r="L83" s="69">
        <f>ABS(AE70)</f>
        <v>9.3899999999999997E-2</v>
      </c>
      <c r="Q83" s="61" t="s">
        <v>134</v>
      </c>
      <c r="R83" s="61">
        <v>24606</v>
      </c>
      <c r="S83" s="61">
        <v>1130585</v>
      </c>
      <c r="T83" s="61">
        <v>-0.10247000000000001</v>
      </c>
      <c r="W83" s="61" t="s">
        <v>134</v>
      </c>
      <c r="X83" s="61">
        <v>22231</v>
      </c>
      <c r="Y83" s="61">
        <v>22395</v>
      </c>
      <c r="Z83" s="61">
        <v>-4.6600000000000001E-3</v>
      </c>
      <c r="AB83" s="61" t="s">
        <v>134</v>
      </c>
      <c r="AC83" s="61">
        <v>12869</v>
      </c>
      <c r="AD83" s="61">
        <v>11923</v>
      </c>
      <c r="AE83" s="61">
        <v>-4.4999999999999997E-3</v>
      </c>
    </row>
    <row r="84" spans="1:31" x14ac:dyDescent="0.2">
      <c r="D84" s="68"/>
      <c r="H84" s="69"/>
      <c r="L84" s="69"/>
      <c r="Q84" s="61" t="s">
        <v>135</v>
      </c>
      <c r="R84" s="61">
        <v>34410</v>
      </c>
      <c r="S84" s="61">
        <v>1098716</v>
      </c>
      <c r="T84" s="61">
        <v>0.15801000000000001</v>
      </c>
      <c r="W84" s="61" t="s">
        <v>135</v>
      </c>
      <c r="X84" s="61">
        <v>30925</v>
      </c>
      <c r="Y84" s="61">
        <v>30746</v>
      </c>
      <c r="Z84" s="61">
        <v>4.7000000000000002E-3</v>
      </c>
      <c r="AB84" s="61" t="s">
        <v>135</v>
      </c>
      <c r="AC84" s="61">
        <v>17905</v>
      </c>
      <c r="AD84" s="61">
        <v>16490</v>
      </c>
      <c r="AE84" s="61">
        <v>-8.7000000000000001E-4</v>
      </c>
    </row>
    <row r="85" spans="1:31" x14ac:dyDescent="0.2">
      <c r="A85" s="60" t="s">
        <v>37</v>
      </c>
      <c r="D85" s="68"/>
      <c r="H85" s="69"/>
      <c r="L85" s="69"/>
      <c r="Q85" s="61" t="s">
        <v>136</v>
      </c>
      <c r="R85" s="61">
        <v>24617</v>
      </c>
      <c r="S85" s="61">
        <v>657807</v>
      </c>
      <c r="T85" s="61">
        <v>0.21637000000000001</v>
      </c>
      <c r="W85" s="61" t="s">
        <v>136</v>
      </c>
      <c r="X85" s="61">
        <v>22327</v>
      </c>
      <c r="Y85" s="61">
        <v>23034</v>
      </c>
      <c r="Z85" s="61">
        <v>-1.9980000000000001E-2</v>
      </c>
      <c r="AB85" s="61" t="s">
        <v>136</v>
      </c>
      <c r="AC85" s="61">
        <v>12681</v>
      </c>
      <c r="AD85" s="61">
        <v>12017</v>
      </c>
      <c r="AE85" s="61">
        <v>-1.8880000000000001E-2</v>
      </c>
    </row>
    <row r="86" spans="1:31" x14ac:dyDescent="0.2">
      <c r="A86" s="46" t="s">
        <v>766</v>
      </c>
      <c r="D86" s="68"/>
      <c r="H86" s="69"/>
      <c r="L86" s="69"/>
      <c r="Q86" s="61" t="s">
        <v>137</v>
      </c>
      <c r="R86" s="61">
        <v>2557</v>
      </c>
      <c r="S86" s="61">
        <v>509984</v>
      </c>
      <c r="T86" s="61">
        <v>-0.44954</v>
      </c>
      <c r="W86" s="61" t="s">
        <v>137</v>
      </c>
      <c r="X86" s="61">
        <v>2428</v>
      </c>
      <c r="Y86" s="61">
        <v>1736</v>
      </c>
      <c r="Z86" s="61">
        <v>5.5259999999999997E-2</v>
      </c>
      <c r="AB86" s="61" t="s">
        <v>137</v>
      </c>
      <c r="AC86" s="61">
        <v>1043</v>
      </c>
      <c r="AD86" s="61">
        <v>508</v>
      </c>
      <c r="AE86" s="61">
        <v>8.4150000000000003E-2</v>
      </c>
    </row>
    <row r="87" spans="1:31" x14ac:dyDescent="0.2">
      <c r="A87" s="46" t="s">
        <v>240</v>
      </c>
      <c r="B87" s="67" t="str">
        <f t="shared" ref="B87:C90" si="82">(R71&amp;" ("&amp;TEXT((R71/B$4)*100,"0.0")&amp;")")</f>
        <v>72351 (83.9)</v>
      </c>
      <c r="C87" s="67" t="str">
        <f t="shared" si="82"/>
        <v>2413092 (71.0)</v>
      </c>
      <c r="D87" s="68">
        <f>ABS(T71)</f>
        <v>0.31202999999999997</v>
      </c>
      <c r="F87" s="67" t="str">
        <f t="shared" ref="F87:G90" si="83">(TEXT(X71,"0")&amp;" ("&amp;TEXT((X71/F$4)*100,"0.0")&amp;")")</f>
        <v>65095 (83.6)</v>
      </c>
      <c r="G87" s="67" t="str">
        <f t="shared" si="83"/>
        <v>65095 (83.6)</v>
      </c>
      <c r="H87" s="69">
        <f>ABS(Z71)</f>
        <v>0</v>
      </c>
      <c r="J87" s="67" t="str">
        <f t="shared" ref="J87:K90" si="84">(TEXT(AC71,"0")&amp;" ("&amp;TEXT((AC71/J$4)*100,"0.0")&amp;")")</f>
        <v>37181 (83.6)</v>
      </c>
      <c r="K87" s="67" t="str">
        <f t="shared" si="84"/>
        <v>34275 (83.7)</v>
      </c>
      <c r="L87" s="69">
        <f>ABS(AE71)</f>
        <v>4.5300000000000002E-3</v>
      </c>
      <c r="Q87" s="61" t="s">
        <v>138</v>
      </c>
      <c r="R87" s="61">
        <v>60515</v>
      </c>
      <c r="S87" s="61">
        <v>1999683</v>
      </c>
      <c r="T87" s="61">
        <v>0.2379</v>
      </c>
      <c r="W87" s="61" t="s">
        <v>138</v>
      </c>
      <c r="X87" s="61">
        <v>54876</v>
      </c>
      <c r="Y87" s="61">
        <v>56095</v>
      </c>
      <c r="Z87" s="61">
        <v>-3.456E-2</v>
      </c>
      <c r="AB87" s="61" t="s">
        <v>138</v>
      </c>
      <c r="AC87" s="61">
        <v>32405</v>
      </c>
      <c r="AD87" s="61">
        <v>30046</v>
      </c>
      <c r="AE87" s="61">
        <v>-1.286E-2</v>
      </c>
    </row>
    <row r="88" spans="1:31" x14ac:dyDescent="0.2">
      <c r="A88" s="46" t="s">
        <v>241</v>
      </c>
      <c r="B88" s="67" t="str">
        <f t="shared" si="82"/>
        <v>11793 (13.7)</v>
      </c>
      <c r="C88" s="67" t="str">
        <f t="shared" si="82"/>
        <v>787312 (23.2)</v>
      </c>
      <c r="D88" s="68">
        <f>ABS(T72)</f>
        <v>0.24673999999999999</v>
      </c>
      <c r="F88" s="67" t="str">
        <f t="shared" si="83"/>
        <v>10890 (14.0)</v>
      </c>
      <c r="G88" s="67" t="str">
        <f t="shared" si="83"/>
        <v>10890 (14.0)</v>
      </c>
      <c r="H88" s="69">
        <f>ABS(Z72)</f>
        <v>0</v>
      </c>
      <c r="J88" s="67" t="str">
        <f t="shared" si="84"/>
        <v>6281 (14.1)</v>
      </c>
      <c r="K88" s="67" t="str">
        <f t="shared" si="84"/>
        <v>5719 (14.0)</v>
      </c>
      <c r="L88" s="69">
        <f>ABS(AE72)</f>
        <v>4.1799999999999997E-3</v>
      </c>
      <c r="Q88" s="61" t="s">
        <v>139</v>
      </c>
      <c r="R88" s="61">
        <v>23118</v>
      </c>
      <c r="S88" s="61">
        <v>887425</v>
      </c>
      <c r="T88" s="61">
        <v>1.585E-2</v>
      </c>
      <c r="W88" s="61" t="s">
        <v>139</v>
      </c>
      <c r="X88" s="61">
        <v>20607</v>
      </c>
      <c r="Y88" s="61">
        <v>20080</v>
      </c>
      <c r="Z88" s="61">
        <v>1.54E-2</v>
      </c>
      <c r="AB88" s="61" t="s">
        <v>139</v>
      </c>
      <c r="AC88" s="61">
        <v>11050</v>
      </c>
      <c r="AD88" s="61">
        <v>10384</v>
      </c>
      <c r="AE88" s="61">
        <v>-1.2279999999999999E-2</v>
      </c>
    </row>
    <row r="89" spans="1:31" x14ac:dyDescent="0.2">
      <c r="A89" s="46" t="s">
        <v>242</v>
      </c>
      <c r="B89" s="67" t="str">
        <f t="shared" si="82"/>
        <v>2046 (2.4)</v>
      </c>
      <c r="C89" s="67" t="str">
        <f t="shared" si="82"/>
        <v>196688 (5.8)</v>
      </c>
      <c r="D89" s="68">
        <f>ABS(T73)</f>
        <v>0.17663999999999999</v>
      </c>
      <c r="F89" s="67" t="str">
        <f t="shared" si="83"/>
        <v>1926 (2.5)</v>
      </c>
      <c r="G89" s="67" t="str">
        <f t="shared" si="83"/>
        <v>1926 (2.5)</v>
      </c>
      <c r="H89" s="69">
        <f>ABS(Z73)</f>
        <v>0</v>
      </c>
      <c r="J89" s="67" t="str">
        <f t="shared" si="84"/>
        <v>1036 (2.3)</v>
      </c>
      <c r="K89" s="67" t="str">
        <f t="shared" si="84"/>
        <v>944 (2.3)</v>
      </c>
      <c r="L89" s="69">
        <f>ABS(AE73)</f>
        <v>1.48E-3</v>
      </c>
      <c r="Q89" s="61" t="s">
        <v>140</v>
      </c>
      <c r="R89" s="61">
        <v>2557</v>
      </c>
      <c r="S89" s="61">
        <v>509984</v>
      </c>
      <c r="T89" s="61">
        <v>-0.44954</v>
      </c>
      <c r="W89" s="61" t="s">
        <v>140</v>
      </c>
      <c r="X89" s="61">
        <v>2428</v>
      </c>
      <c r="Y89" s="61">
        <v>1736</v>
      </c>
      <c r="Z89" s="61">
        <v>5.5259999999999997E-2</v>
      </c>
      <c r="AB89" s="61" t="s">
        <v>140</v>
      </c>
      <c r="AC89" s="61">
        <v>1043</v>
      </c>
      <c r="AD89" s="61">
        <v>508</v>
      </c>
      <c r="AE89" s="61">
        <v>8.4150000000000003E-2</v>
      </c>
    </row>
    <row r="90" spans="1:31" x14ac:dyDescent="0.2">
      <c r="A90" s="46" t="s">
        <v>259</v>
      </c>
      <c r="B90" s="67" t="str">
        <f t="shared" si="82"/>
        <v>5204 (6.0)</v>
      </c>
      <c r="C90" s="67" t="str">
        <f t="shared" si="82"/>
        <v>320642 (9.4)</v>
      </c>
      <c r="D90" s="68">
        <f>ABS(T74)</f>
        <v>0.12803</v>
      </c>
      <c r="F90" s="67" t="str">
        <f t="shared" si="83"/>
        <v>4916 (6.3)</v>
      </c>
      <c r="G90" s="67" t="str">
        <f t="shared" si="83"/>
        <v>4916 (6.3)</v>
      </c>
      <c r="H90" s="69">
        <f>ABS(Z74)</f>
        <v>0</v>
      </c>
      <c r="J90" s="67" t="str">
        <f t="shared" si="84"/>
        <v>2815 (6.3)</v>
      </c>
      <c r="K90" s="67" t="str">
        <f t="shared" si="84"/>
        <v>2562 (6.3)</v>
      </c>
      <c r="L90" s="69">
        <f>ABS(AE74)</f>
        <v>2.8E-3</v>
      </c>
      <c r="Q90" s="61" t="s">
        <v>141</v>
      </c>
      <c r="R90" s="61">
        <v>35077</v>
      </c>
      <c r="S90" s="61">
        <v>1043584</v>
      </c>
      <c r="T90" s="61">
        <v>0.20871999999999999</v>
      </c>
      <c r="W90" s="61" t="s">
        <v>141</v>
      </c>
      <c r="X90" s="61">
        <v>32232</v>
      </c>
      <c r="Y90" s="61">
        <v>33592</v>
      </c>
      <c r="Z90" s="61">
        <v>-3.5340000000000003E-2</v>
      </c>
      <c r="AB90" s="61" t="s">
        <v>141</v>
      </c>
      <c r="AC90" s="61">
        <v>18445</v>
      </c>
      <c r="AD90" s="61">
        <v>17847</v>
      </c>
      <c r="AE90" s="61">
        <v>-4.3369999999999999E-2</v>
      </c>
    </row>
    <row r="91" spans="1:31" x14ac:dyDescent="0.2">
      <c r="A91" s="46" t="s">
        <v>38</v>
      </c>
      <c r="D91" s="68"/>
      <c r="H91" s="69"/>
      <c r="L91" s="69"/>
      <c r="Q91" s="61" t="s">
        <v>142</v>
      </c>
      <c r="R91" s="61">
        <v>30505</v>
      </c>
      <c r="S91" s="61">
        <v>1002544</v>
      </c>
      <c r="T91" s="61">
        <v>0.12573000000000001</v>
      </c>
      <c r="W91" s="61" t="s">
        <v>142</v>
      </c>
      <c r="X91" s="61">
        <v>26991</v>
      </c>
      <c r="Y91" s="61">
        <v>26117</v>
      </c>
      <c r="Z91" s="61">
        <v>2.367E-2</v>
      </c>
      <c r="AB91" s="61" t="s">
        <v>142</v>
      </c>
      <c r="AC91" s="61">
        <v>15622</v>
      </c>
      <c r="AD91" s="61">
        <v>13866</v>
      </c>
      <c r="AE91" s="61">
        <v>2.6009999999999998E-2</v>
      </c>
    </row>
    <row r="92" spans="1:31" x14ac:dyDescent="0.2">
      <c r="A92" s="46" t="s">
        <v>55</v>
      </c>
      <c r="B92" s="67" t="str">
        <f t="shared" ref="B92:C95" si="85">(R75&amp;" ("&amp;TEXT((R75/B$4)*100,"0.0")&amp;")")</f>
        <v>27034 (31.4)</v>
      </c>
      <c r="C92" s="67" t="str">
        <f t="shared" si="85"/>
        <v>1035672 (30.5)</v>
      </c>
      <c r="D92" s="68">
        <f>ABS(T75)</f>
        <v>1.9009999999999999E-2</v>
      </c>
      <c r="F92" s="67" t="str">
        <f t="shared" ref="F92:G95" si="86">(TEXT(X75,"0")&amp;" ("&amp;TEXT((X75/F$4)*100,"0.0")&amp;")")</f>
        <v>24023 (30.8)</v>
      </c>
      <c r="G92" s="67" t="str">
        <f t="shared" si="86"/>
        <v>23312 (29.9)</v>
      </c>
      <c r="H92" s="69">
        <f>ABS(Z75)</f>
        <v>1.984E-2</v>
      </c>
      <c r="J92" s="67" t="str">
        <f t="shared" ref="J92:K95" si="87">(TEXT(AC75,"0")&amp;" ("&amp;TEXT((AC75/J$4)*100,"0.0")&amp;")")</f>
        <v>13207 (29.7)</v>
      </c>
      <c r="K92" s="67" t="str">
        <f t="shared" si="87"/>
        <v>12166 (29.7)</v>
      </c>
      <c r="L92" s="69">
        <f>ABS(AE75)</f>
        <v>8.3000000000000001E-4</v>
      </c>
      <c r="Q92" s="61" t="s">
        <v>143</v>
      </c>
      <c r="R92" s="61">
        <v>12531</v>
      </c>
      <c r="S92" s="61">
        <v>549060</v>
      </c>
      <c r="T92" s="61">
        <v>-4.5060000000000003E-2</v>
      </c>
      <c r="W92" s="61" t="s">
        <v>143</v>
      </c>
      <c r="X92" s="61">
        <v>11045</v>
      </c>
      <c r="Y92" s="61">
        <v>10337</v>
      </c>
      <c r="Z92" s="61">
        <v>2.6409999999999999E-2</v>
      </c>
      <c r="AB92" s="61" t="s">
        <v>143</v>
      </c>
      <c r="AC92" s="61">
        <v>6290</v>
      </c>
      <c r="AD92" s="61">
        <v>5300</v>
      </c>
      <c r="AE92" s="61">
        <v>3.4759999999999999E-2</v>
      </c>
    </row>
    <row r="93" spans="1:31" x14ac:dyDescent="0.2">
      <c r="A93" s="46" t="s">
        <v>56</v>
      </c>
      <c r="B93" s="67" t="str">
        <f t="shared" si="85"/>
        <v>33891 (39.3)</v>
      </c>
      <c r="C93" s="67" t="str">
        <f t="shared" si="85"/>
        <v>1090452 (32.1)</v>
      </c>
      <c r="D93" s="68">
        <f>ABS(T76)</f>
        <v>0.15090000000000001</v>
      </c>
      <c r="F93" s="67" t="str">
        <f t="shared" si="86"/>
        <v>30803 (39.5)</v>
      </c>
      <c r="G93" s="67" t="str">
        <f t="shared" si="86"/>
        <v>31522 (40.5)</v>
      </c>
      <c r="H93" s="69">
        <f>ABS(Z76)</f>
        <v>1.8839999999999999E-2</v>
      </c>
      <c r="J93" s="67" t="str">
        <f t="shared" si="87"/>
        <v>18448 (41.5)</v>
      </c>
      <c r="K93" s="67" t="str">
        <f t="shared" si="87"/>
        <v>16813 (41.1)</v>
      </c>
      <c r="L93" s="69">
        <f>ABS(AE76)</f>
        <v>7.8899999999999994E-3</v>
      </c>
      <c r="Q93" s="61" t="s">
        <v>144</v>
      </c>
      <c r="R93" s="61">
        <v>8077</v>
      </c>
      <c r="S93" s="61">
        <v>801904</v>
      </c>
      <c r="T93" s="61">
        <v>-0.39245000000000002</v>
      </c>
      <c r="W93" s="61" t="s">
        <v>144</v>
      </c>
      <c r="X93" s="61">
        <v>7643</v>
      </c>
      <c r="Y93" s="61">
        <v>7865</v>
      </c>
      <c r="Z93" s="61">
        <v>-9.5200000000000007E-3</v>
      </c>
      <c r="AB93" s="61" t="s">
        <v>144</v>
      </c>
      <c r="AC93" s="61">
        <v>4141</v>
      </c>
      <c r="AD93" s="61">
        <v>3925</v>
      </c>
      <c r="AE93" s="61">
        <v>-9.6299999999999997E-3</v>
      </c>
    </row>
    <row r="94" spans="1:31" x14ac:dyDescent="0.2">
      <c r="A94" s="46" t="s">
        <v>57</v>
      </c>
      <c r="B94" s="67" t="str">
        <f t="shared" si="85"/>
        <v>25023 (29.0)</v>
      </c>
      <c r="C94" s="67" t="str">
        <f t="shared" si="85"/>
        <v>1207183 (35.5)</v>
      </c>
      <c r="D94" s="68">
        <f>ABS(T77)</f>
        <v>0.13925000000000001</v>
      </c>
      <c r="F94" s="67" t="str">
        <f t="shared" si="86"/>
        <v>22847 (29.3)</v>
      </c>
      <c r="G94" s="67" t="str">
        <f t="shared" si="86"/>
        <v>22837 (29.3)</v>
      </c>
      <c r="H94" s="69">
        <f>ABS(Z77)</f>
        <v>2.7999999999999998E-4</v>
      </c>
      <c r="J94" s="67" t="str">
        <f t="shared" si="87"/>
        <v>12745 (28.6)</v>
      </c>
      <c r="K94" s="67" t="str">
        <f t="shared" si="87"/>
        <v>11882 (29.0)</v>
      </c>
      <c r="L94" s="69">
        <f>ABS(AE77)</f>
        <v>8.4499999999999992E-3</v>
      </c>
      <c r="Q94" s="61" t="s">
        <v>145</v>
      </c>
      <c r="R94" s="61">
        <v>25437</v>
      </c>
      <c r="S94" s="61">
        <v>398730</v>
      </c>
      <c r="T94" s="61">
        <v>0.44925999999999999</v>
      </c>
      <c r="W94" s="61" t="s">
        <v>145</v>
      </c>
      <c r="X94" s="61">
        <v>22872</v>
      </c>
      <c r="Y94" s="61">
        <v>23440</v>
      </c>
      <c r="Z94" s="61">
        <v>-1.5949999999999999E-2</v>
      </c>
      <c r="AB94" s="61" t="s">
        <v>145</v>
      </c>
      <c r="AC94" s="61">
        <v>14049</v>
      </c>
      <c r="AD94" s="61">
        <v>12554</v>
      </c>
      <c r="AE94" s="61">
        <v>1.958E-2</v>
      </c>
    </row>
    <row r="95" spans="1:31" x14ac:dyDescent="0.2">
      <c r="A95" s="46" t="s">
        <v>54</v>
      </c>
      <c r="B95" s="67" t="str">
        <f t="shared" si="85"/>
        <v>242 (0.3)</v>
      </c>
      <c r="C95" s="67" t="str">
        <f t="shared" si="85"/>
        <v>63785 (1.9)</v>
      </c>
      <c r="D95" s="68">
        <f>ABS(T78)</f>
        <v>0.16889000000000001</v>
      </c>
      <c r="F95" s="67" t="str">
        <f t="shared" si="86"/>
        <v>238 (0.3)</v>
      </c>
      <c r="G95" s="67" t="str">
        <f t="shared" si="86"/>
        <v>240 (0.3)</v>
      </c>
      <c r="H95" s="69">
        <f>ABS(Z78)</f>
        <v>4.6000000000000001E-4</v>
      </c>
      <c r="J95" s="67" t="str">
        <f t="shared" si="87"/>
        <v>98 (0.2)</v>
      </c>
      <c r="K95" s="67" t="str">
        <f t="shared" si="87"/>
        <v>77 (0.2)</v>
      </c>
      <c r="L95" s="69">
        <f>ABS(AE78)</f>
        <v>7.1300000000000001E-3</v>
      </c>
      <c r="Q95" s="61" t="s">
        <v>146</v>
      </c>
      <c r="R95" s="61">
        <v>48965</v>
      </c>
      <c r="S95" s="61">
        <v>1940768</v>
      </c>
      <c r="T95" s="61">
        <v>-6.4599999999999996E-3</v>
      </c>
      <c r="W95" s="61" t="s">
        <v>146</v>
      </c>
      <c r="X95" s="61">
        <v>44205</v>
      </c>
      <c r="Y95" s="61">
        <v>44067</v>
      </c>
      <c r="Z95" s="61">
        <v>3.5699999999999998E-3</v>
      </c>
      <c r="AB95" s="61" t="s">
        <v>146</v>
      </c>
      <c r="AC95" s="61">
        <v>25026</v>
      </c>
      <c r="AD95" s="61">
        <v>23349</v>
      </c>
      <c r="AE95" s="61">
        <v>-1.6029999999999999E-2</v>
      </c>
    </row>
    <row r="96" spans="1:31" x14ac:dyDescent="0.2">
      <c r="D96" s="68"/>
      <c r="H96" s="69"/>
      <c r="L96" s="69"/>
      <c r="Q96" s="61" t="s">
        <v>147</v>
      </c>
      <c r="R96" s="61">
        <v>8069</v>
      </c>
      <c r="S96" s="61">
        <v>422070</v>
      </c>
      <c r="T96" s="61">
        <v>-9.8530000000000006E-2</v>
      </c>
      <c r="W96" s="61" t="s">
        <v>147</v>
      </c>
      <c r="X96" s="61">
        <v>7247</v>
      </c>
      <c r="Y96" s="61">
        <v>6935</v>
      </c>
      <c r="Z96" s="61">
        <v>1.392E-2</v>
      </c>
      <c r="AB96" s="61" t="s">
        <v>147</v>
      </c>
      <c r="AC96" s="61">
        <v>3513</v>
      </c>
      <c r="AD96" s="61">
        <v>3420</v>
      </c>
      <c r="AE96" s="61">
        <v>-1.6820000000000002E-2</v>
      </c>
    </row>
    <row r="97" spans="1:31" x14ac:dyDescent="0.2">
      <c r="A97" s="60" t="s">
        <v>74</v>
      </c>
      <c r="D97" s="68"/>
      <c r="H97" s="69"/>
      <c r="L97" s="69"/>
      <c r="Q97" s="61" t="s">
        <v>148</v>
      </c>
      <c r="R97" s="61">
        <v>3719</v>
      </c>
      <c r="S97" s="61">
        <v>635524</v>
      </c>
      <c r="T97" s="61">
        <v>-0.47609000000000001</v>
      </c>
      <c r="W97" s="61" t="s">
        <v>148</v>
      </c>
      <c r="X97" s="61">
        <v>3587</v>
      </c>
      <c r="Y97" s="61">
        <v>3469</v>
      </c>
      <c r="Z97" s="61">
        <v>7.28E-3</v>
      </c>
      <c r="AB97" s="61" t="s">
        <v>148</v>
      </c>
      <c r="AC97" s="61">
        <v>1910</v>
      </c>
      <c r="AD97" s="61">
        <v>1615</v>
      </c>
      <c r="AE97" s="61">
        <v>1.7479999999999999E-2</v>
      </c>
    </row>
    <row r="98" spans="1:31" ht="14.25" x14ac:dyDescent="0.2">
      <c r="A98" s="73" t="s">
        <v>835</v>
      </c>
      <c r="D98" s="68"/>
      <c r="H98" s="69"/>
      <c r="L98" s="69"/>
      <c r="Q98" s="61" t="s">
        <v>149</v>
      </c>
      <c r="R98" s="61">
        <v>27943</v>
      </c>
      <c r="S98" s="61">
        <v>476928</v>
      </c>
      <c r="T98" s="61">
        <v>0.44340000000000002</v>
      </c>
      <c r="W98" s="61" t="s">
        <v>149</v>
      </c>
      <c r="X98" s="61">
        <v>24726</v>
      </c>
      <c r="Y98" s="61">
        <v>24119</v>
      </c>
      <c r="Z98" s="61">
        <v>1.6789999999999999E-2</v>
      </c>
      <c r="AB98" s="61" t="s">
        <v>149</v>
      </c>
      <c r="AC98" s="61">
        <v>14483</v>
      </c>
      <c r="AD98" s="61">
        <v>12931</v>
      </c>
      <c r="AE98" s="61">
        <v>2.0580000000000001E-2</v>
      </c>
    </row>
    <row r="99" spans="1:31" x14ac:dyDescent="0.2">
      <c r="A99" s="46" t="s">
        <v>263</v>
      </c>
      <c r="B99" s="67" t="str">
        <f t="shared" ref="B99:C102" si="88">(R79&amp;" ("&amp;TEXT((R79/B$4)*100,"0.0")&amp;")")</f>
        <v>9269 (10.8)</v>
      </c>
      <c r="C99" s="67" t="str">
        <f t="shared" si="88"/>
        <v>942912 (27.8)</v>
      </c>
      <c r="D99" s="68">
        <f>ABS(T79)</f>
        <v>0.44152999999999998</v>
      </c>
      <c r="F99" s="67" t="str">
        <f t="shared" ref="F99:G102" si="89">(TEXT(X79,"0")&amp;" ("&amp;TEXT((X79/F$4)*100,"0.0")&amp;")")</f>
        <v>8742 (11.2)</v>
      </c>
      <c r="G99" s="67" t="str">
        <f t="shared" si="89"/>
        <v>8880 (11.4)</v>
      </c>
      <c r="H99" s="69">
        <f>ABS(Z79)</f>
        <v>5.5900000000000004E-3</v>
      </c>
      <c r="J99" s="67" t="str">
        <f t="shared" ref="J99:K102" si="90">(TEXT(AC79,"0")&amp;" ("&amp;TEXT((AC79/J$4)*100,"0.0")&amp;")")</f>
        <v>4813 (10.8)</v>
      </c>
      <c r="K99" s="67" t="str">
        <f t="shared" si="90"/>
        <v>4504 (11.0)</v>
      </c>
      <c r="L99" s="69">
        <f>ABS(AE79)</f>
        <v>5.96E-3</v>
      </c>
      <c r="Q99" s="61" t="s">
        <v>150</v>
      </c>
      <c r="R99" s="61">
        <v>31997</v>
      </c>
      <c r="S99" s="61">
        <v>860018</v>
      </c>
      <c r="T99" s="61">
        <v>0.25585000000000002</v>
      </c>
      <c r="W99" s="61" t="s">
        <v>150</v>
      </c>
      <c r="X99" s="61">
        <v>28627</v>
      </c>
      <c r="Y99" s="61">
        <v>28483</v>
      </c>
      <c r="Z99" s="61">
        <v>3.8400000000000001E-3</v>
      </c>
      <c r="AB99" s="61" t="s">
        <v>150</v>
      </c>
      <c r="AC99" s="61">
        <v>16405</v>
      </c>
      <c r="AD99" s="61">
        <v>15010</v>
      </c>
      <c r="AE99" s="61">
        <v>4.1799999999999997E-3</v>
      </c>
    </row>
    <row r="100" spans="1:31" x14ac:dyDescent="0.2">
      <c r="A100" s="46" t="s">
        <v>268</v>
      </c>
      <c r="B100" s="67" t="str">
        <f t="shared" si="88"/>
        <v>32235 (37.4)</v>
      </c>
      <c r="C100" s="67" t="str">
        <f t="shared" si="88"/>
        <v>1411064 (41.5)</v>
      </c>
      <c r="D100" s="68">
        <f>ABS(T80)</f>
        <v>8.4680000000000005E-2</v>
      </c>
      <c r="F100" s="67" t="str">
        <f t="shared" si="89"/>
        <v>29261 (37.6)</v>
      </c>
      <c r="G100" s="67" t="str">
        <f t="shared" si="89"/>
        <v>29655 (38.1)</v>
      </c>
      <c r="H100" s="69">
        <f>ABS(Z80)</f>
        <v>1.043E-2</v>
      </c>
      <c r="J100" s="67" t="str">
        <f t="shared" si="90"/>
        <v>16667 (37.5)</v>
      </c>
      <c r="K100" s="67" t="str">
        <f t="shared" si="90"/>
        <v>15570 (38.0)</v>
      </c>
      <c r="L100" s="69">
        <f>ABS(AE80)</f>
        <v>1.191E-2</v>
      </c>
      <c r="Q100" s="61" t="s">
        <v>151</v>
      </c>
      <c r="R100" s="61">
        <v>22471</v>
      </c>
      <c r="S100" s="61">
        <v>1416071</v>
      </c>
      <c r="T100" s="61">
        <v>-0.33195000000000002</v>
      </c>
      <c r="W100" s="61" t="s">
        <v>151</v>
      </c>
      <c r="X100" s="61">
        <v>20915</v>
      </c>
      <c r="Y100" s="61">
        <v>21779</v>
      </c>
      <c r="Z100" s="61">
        <v>-2.487E-2</v>
      </c>
      <c r="AB100" s="61" t="s">
        <v>151</v>
      </c>
      <c r="AC100" s="61">
        <v>11674</v>
      </c>
      <c r="AD100" s="61">
        <v>11347</v>
      </c>
      <c r="AE100" s="61">
        <v>-3.3410000000000002E-2</v>
      </c>
    </row>
    <row r="101" spans="1:31" x14ac:dyDescent="0.2">
      <c r="A101" s="46" t="s">
        <v>319</v>
      </c>
      <c r="B101" s="67" t="str">
        <f t="shared" si="88"/>
        <v>41125 (47.7)</v>
      </c>
      <c r="C101" s="67" t="str">
        <f t="shared" si="88"/>
        <v>855765 (25.2)</v>
      </c>
      <c r="D101" s="68">
        <f>ABS(T81)</f>
        <v>0.47345999999999999</v>
      </c>
      <c r="F101" s="67" t="str">
        <f t="shared" si="89"/>
        <v>36662 (47.1)</v>
      </c>
      <c r="G101" s="67" t="str">
        <f t="shared" si="89"/>
        <v>36344 (46.6)</v>
      </c>
      <c r="H101" s="69">
        <f>ABS(Z81)</f>
        <v>8.1799999999999998E-3</v>
      </c>
      <c r="J101" s="67" t="str">
        <f t="shared" si="90"/>
        <v>21263 (47.8)</v>
      </c>
      <c r="K101" s="67" t="str">
        <f t="shared" si="90"/>
        <v>19420 (47.4)</v>
      </c>
      <c r="L101" s="69">
        <f>ABS(AE81)</f>
        <v>6.94E-3</v>
      </c>
      <c r="Q101" s="61" t="s">
        <v>152</v>
      </c>
      <c r="R101" s="61">
        <v>3779</v>
      </c>
      <c r="S101" s="61">
        <v>644075</v>
      </c>
      <c r="T101" s="61">
        <v>-0.47911999999999999</v>
      </c>
      <c r="W101" s="61" t="s">
        <v>152</v>
      </c>
      <c r="X101" s="61">
        <v>3643</v>
      </c>
      <c r="Y101" s="61">
        <v>3530</v>
      </c>
      <c r="Z101" s="61">
        <v>6.9199999999999999E-3</v>
      </c>
      <c r="AB101" s="61" t="s">
        <v>152</v>
      </c>
      <c r="AC101" s="61">
        <v>1936</v>
      </c>
      <c r="AD101" s="61">
        <v>1650</v>
      </c>
      <c r="AE101" s="61">
        <v>1.5990000000000001E-2</v>
      </c>
    </row>
    <row r="102" spans="1:31" x14ac:dyDescent="0.2">
      <c r="A102" s="46" t="s">
        <v>54</v>
      </c>
      <c r="B102" s="67" t="str">
        <f t="shared" si="88"/>
        <v>3561 (4.1)</v>
      </c>
      <c r="C102" s="67" t="str">
        <f t="shared" si="88"/>
        <v>187351 (5.5)</v>
      </c>
      <c r="D102" s="68">
        <f>ABS(T82)</f>
        <v>6.4729999999999996E-2</v>
      </c>
      <c r="F102" s="67" t="str">
        <f t="shared" si="89"/>
        <v>3246 (4.2)</v>
      </c>
      <c r="G102" s="67" t="str">
        <f t="shared" si="89"/>
        <v>3032 (3.9)</v>
      </c>
      <c r="H102" s="69">
        <f>ABS(Z82)</f>
        <v>1.397E-2</v>
      </c>
      <c r="J102" s="67" t="str">
        <f t="shared" si="90"/>
        <v>1755 (3.9)</v>
      </c>
      <c r="K102" s="67" t="str">
        <f t="shared" si="90"/>
        <v>1444 (3.5)</v>
      </c>
      <c r="L102" s="69">
        <f>ABS(AE82)</f>
        <v>2.198E-2</v>
      </c>
      <c r="Q102" s="61" t="s">
        <v>333</v>
      </c>
      <c r="R102" s="61">
        <v>4548</v>
      </c>
      <c r="S102" s="61">
        <v>1478790</v>
      </c>
      <c r="T102" s="61">
        <v>-0.97748999999999997</v>
      </c>
      <c r="W102" s="61" t="s">
        <v>333</v>
      </c>
      <c r="X102" s="61">
        <v>4548</v>
      </c>
      <c r="Y102" s="61">
        <v>4797</v>
      </c>
      <c r="Z102" s="61">
        <v>-1.346E-2</v>
      </c>
      <c r="AB102" s="61" t="s">
        <v>333</v>
      </c>
      <c r="AC102" s="61">
        <v>2637</v>
      </c>
      <c r="AD102" s="61">
        <v>2534</v>
      </c>
      <c r="AE102" s="61">
        <v>-1.106E-2</v>
      </c>
    </row>
    <row r="103" spans="1:31" x14ac:dyDescent="0.2">
      <c r="A103" s="73" t="s">
        <v>39</v>
      </c>
      <c r="D103" s="68"/>
      <c r="H103" s="69"/>
      <c r="L103" s="69"/>
      <c r="Q103" s="61" t="s">
        <v>334</v>
      </c>
      <c r="R103" s="61">
        <v>27149</v>
      </c>
      <c r="S103" s="61">
        <v>208018</v>
      </c>
      <c r="T103" s="61">
        <v>0.69166000000000005</v>
      </c>
      <c r="W103" s="61" t="s">
        <v>334</v>
      </c>
      <c r="X103" s="61">
        <v>26714</v>
      </c>
      <c r="Y103" s="61">
        <v>31789</v>
      </c>
      <c r="Z103" s="61">
        <v>-0.13464000000000001</v>
      </c>
      <c r="AB103" s="61" t="s">
        <v>334</v>
      </c>
      <c r="AC103" s="61">
        <v>16192</v>
      </c>
      <c r="AD103" s="61">
        <v>17182</v>
      </c>
      <c r="AE103" s="61">
        <v>-0.11443</v>
      </c>
    </row>
    <row r="104" spans="1:31" x14ac:dyDescent="0.2">
      <c r="A104" s="46" t="s">
        <v>264</v>
      </c>
      <c r="B104" s="67" t="str">
        <f t="shared" ref="B104:C107" si="91">(R83&amp;" ("&amp;TEXT((R83/B$4)*100,"0.0")&amp;")")</f>
        <v>24606 (28.5)</v>
      </c>
      <c r="C104" s="67" t="str">
        <f t="shared" si="91"/>
        <v>1130585 (33.3)</v>
      </c>
      <c r="D104" s="68">
        <f>ABS(T83)</f>
        <v>0.10247000000000001</v>
      </c>
      <c r="F104" s="67" t="str">
        <f t="shared" ref="F104:G107" si="92">(TEXT(X83,"0")&amp;" ("&amp;TEXT((X83/F$4)*100,"0.0")&amp;")")</f>
        <v>22231 (28.5)</v>
      </c>
      <c r="G104" s="67" t="str">
        <f t="shared" si="92"/>
        <v>22395 (28.7)</v>
      </c>
      <c r="H104" s="69">
        <f>ABS(Z83)</f>
        <v>4.6600000000000001E-3</v>
      </c>
      <c r="J104" s="67" t="str">
        <f t="shared" ref="J104:K107" si="93">(TEXT(AC83,"0")&amp;" ("&amp;TEXT((AC83/J$4)*100,"0.0")&amp;")")</f>
        <v>12869 (28.9)</v>
      </c>
      <c r="K104" s="67" t="str">
        <f t="shared" si="93"/>
        <v>11923 (29.1)</v>
      </c>
      <c r="L104" s="69">
        <f>ABS(AE83)</f>
        <v>4.4999999999999997E-3</v>
      </c>
      <c r="Q104" s="61" t="s">
        <v>335</v>
      </c>
      <c r="R104" s="61">
        <v>43939</v>
      </c>
      <c r="S104" s="61">
        <v>83437</v>
      </c>
      <c r="T104" s="61">
        <v>1.2756400000000001</v>
      </c>
      <c r="W104" s="61" t="s">
        <v>335</v>
      </c>
      <c r="X104" s="61">
        <v>36147</v>
      </c>
      <c r="Y104" s="61">
        <v>30673</v>
      </c>
      <c r="Z104" s="61">
        <v>0.14208999999999999</v>
      </c>
      <c r="AB104" s="61" t="s">
        <v>335</v>
      </c>
      <c r="AC104" s="61">
        <v>19872</v>
      </c>
      <c r="AD104" s="61">
        <v>15919</v>
      </c>
      <c r="AE104" s="61">
        <v>0.11712</v>
      </c>
    </row>
    <row r="105" spans="1:31" x14ac:dyDescent="0.2">
      <c r="A105" s="46" t="s">
        <v>269</v>
      </c>
      <c r="B105" s="67" t="str">
        <f t="shared" si="91"/>
        <v>34410 (39.9)</v>
      </c>
      <c r="C105" s="67" t="str">
        <f t="shared" si="91"/>
        <v>1098716 (32.3)</v>
      </c>
      <c r="D105" s="68">
        <f>ABS(T84)</f>
        <v>0.15801000000000001</v>
      </c>
      <c r="F105" s="67" t="str">
        <f t="shared" si="92"/>
        <v>30925 (39.7)</v>
      </c>
      <c r="G105" s="67" t="str">
        <f t="shared" si="92"/>
        <v>30746 (39.5)</v>
      </c>
      <c r="H105" s="69">
        <f>ABS(Z84)</f>
        <v>4.7000000000000002E-3</v>
      </c>
      <c r="J105" s="67" t="str">
        <f t="shared" si="93"/>
        <v>17905 (40.2)</v>
      </c>
      <c r="K105" s="67" t="str">
        <f t="shared" si="93"/>
        <v>16490 (40.3)</v>
      </c>
      <c r="L105" s="69">
        <f>ABS(AE84)</f>
        <v>8.7000000000000001E-4</v>
      </c>
      <c r="Q105" s="61" t="s">
        <v>336</v>
      </c>
      <c r="R105" s="61">
        <v>10554</v>
      </c>
      <c r="S105" s="61">
        <v>1626847</v>
      </c>
      <c r="T105" s="61">
        <v>-0.81357999999999997</v>
      </c>
      <c r="W105" s="61" t="s">
        <v>336</v>
      </c>
      <c r="X105" s="61">
        <v>10502</v>
      </c>
      <c r="Y105" s="61">
        <v>10652</v>
      </c>
      <c r="Z105" s="61">
        <v>-5.62E-3</v>
      </c>
      <c r="AB105" s="61" t="s">
        <v>336</v>
      </c>
      <c r="AC105" s="61">
        <v>5797</v>
      </c>
      <c r="AD105" s="61">
        <v>5303</v>
      </c>
      <c r="AE105" s="61">
        <v>2.2000000000000001E-3</v>
      </c>
    </row>
    <row r="106" spans="1:31" x14ac:dyDescent="0.2">
      <c r="A106" s="46" t="s">
        <v>265</v>
      </c>
      <c r="B106" s="67" t="str">
        <f t="shared" si="91"/>
        <v>24617 (28.6)</v>
      </c>
      <c r="C106" s="67" t="str">
        <f t="shared" si="91"/>
        <v>657807 (19.4)</v>
      </c>
      <c r="D106" s="68">
        <f>ABS(T85)</f>
        <v>0.21637000000000001</v>
      </c>
      <c r="F106" s="67" t="str">
        <f t="shared" si="92"/>
        <v>22327 (28.7)</v>
      </c>
      <c r="G106" s="67" t="str">
        <f t="shared" si="92"/>
        <v>23034 (29.6)</v>
      </c>
      <c r="H106" s="69">
        <f>ABS(Z85)</f>
        <v>1.9980000000000001E-2</v>
      </c>
      <c r="J106" s="67" t="str">
        <f t="shared" si="93"/>
        <v>12681 (28.5)</v>
      </c>
      <c r="K106" s="67" t="str">
        <f t="shared" si="93"/>
        <v>12017 (29.4)</v>
      </c>
      <c r="L106" s="69">
        <f>ABS(AE85)</f>
        <v>1.8880000000000001E-2</v>
      </c>
      <c r="Q106" s="61" t="s">
        <v>13</v>
      </c>
      <c r="R106" s="61">
        <v>24509</v>
      </c>
      <c r="S106" s="61">
        <v>643324</v>
      </c>
      <c r="T106" s="61">
        <v>0.22442999999999999</v>
      </c>
      <c r="W106" s="61" t="s">
        <v>13</v>
      </c>
      <c r="X106" s="61">
        <v>22579</v>
      </c>
      <c r="Y106" s="61">
        <v>23878</v>
      </c>
      <c r="Z106" s="61">
        <v>-3.6450000000000003E-2</v>
      </c>
      <c r="AB106" s="61" t="s">
        <v>13</v>
      </c>
      <c r="AC106" s="61">
        <v>13276</v>
      </c>
      <c r="AD106" s="61">
        <v>12787</v>
      </c>
      <c r="AE106" s="61">
        <v>-3.04E-2</v>
      </c>
    </row>
    <row r="107" spans="1:31" x14ac:dyDescent="0.2">
      <c r="A107" s="46" t="s">
        <v>54</v>
      </c>
      <c r="B107" s="67" t="str">
        <f t="shared" si="91"/>
        <v>2557 (3.0)</v>
      </c>
      <c r="C107" s="67" t="str">
        <f t="shared" si="91"/>
        <v>509984 (15.0)</v>
      </c>
      <c r="D107" s="68">
        <f>ABS(T86)</f>
        <v>0.44954</v>
      </c>
      <c r="F107" s="67" t="str">
        <f t="shared" si="92"/>
        <v>2428 (3.1)</v>
      </c>
      <c r="G107" s="67" t="str">
        <f t="shared" si="92"/>
        <v>1736 (2.2)</v>
      </c>
      <c r="H107" s="69">
        <f>ABS(Z86)</f>
        <v>5.5259999999999997E-2</v>
      </c>
      <c r="J107" s="67" t="str">
        <f t="shared" si="93"/>
        <v>1043 (2.3)</v>
      </c>
      <c r="K107" s="67" t="str">
        <f t="shared" si="93"/>
        <v>508 (1.2)</v>
      </c>
      <c r="L107" s="69">
        <f>ABS(AE86)</f>
        <v>8.4150000000000003E-2</v>
      </c>
      <c r="Q107" s="61" t="s">
        <v>14</v>
      </c>
      <c r="R107" s="61">
        <v>16630</v>
      </c>
      <c r="S107" s="61">
        <v>496410</v>
      </c>
      <c r="T107" s="61">
        <v>0.12504000000000001</v>
      </c>
      <c r="W107" s="61" t="s">
        <v>14</v>
      </c>
      <c r="X107" s="61">
        <v>14941</v>
      </c>
      <c r="Y107" s="61">
        <v>15012</v>
      </c>
      <c r="Z107" s="61">
        <v>-2.31E-3</v>
      </c>
      <c r="AB107" s="61" t="s">
        <v>14</v>
      </c>
      <c r="AC107" s="61">
        <v>8743</v>
      </c>
      <c r="AD107" s="61">
        <v>8082</v>
      </c>
      <c r="AE107" s="61">
        <v>-2.3600000000000001E-3</v>
      </c>
    </row>
    <row r="108" spans="1:31" x14ac:dyDescent="0.2">
      <c r="A108" s="73" t="s">
        <v>260</v>
      </c>
      <c r="D108" s="68"/>
      <c r="H108" s="69"/>
      <c r="L108" s="69"/>
      <c r="Q108" s="61" t="s">
        <v>15</v>
      </c>
      <c r="R108" s="61">
        <v>39548</v>
      </c>
      <c r="S108" s="61">
        <v>1653052</v>
      </c>
      <c r="T108" s="61">
        <v>-5.561E-2</v>
      </c>
      <c r="W108" s="61" t="s">
        <v>15</v>
      </c>
      <c r="X108" s="61">
        <v>35211</v>
      </c>
      <c r="Y108" s="61">
        <v>33886</v>
      </c>
      <c r="Z108" s="61">
        <v>3.4229999999999997E-2</v>
      </c>
      <c r="AB108" s="61" t="s">
        <v>15</v>
      </c>
      <c r="AC108" s="61">
        <v>19668</v>
      </c>
      <c r="AD108" s="61">
        <v>17575</v>
      </c>
      <c r="AE108" s="61">
        <v>2.5590000000000002E-2</v>
      </c>
    </row>
    <row r="109" spans="1:31" x14ac:dyDescent="0.2">
      <c r="A109" s="46" t="s">
        <v>267</v>
      </c>
      <c r="B109" s="67" t="str">
        <f t="shared" ref="B109:C111" si="94">(R87&amp;" ("&amp;TEXT((R87/B$4)*100,"0.0")&amp;")")</f>
        <v>60515 (70.2)</v>
      </c>
      <c r="C109" s="67" t="str">
        <f t="shared" si="94"/>
        <v>1999683 (58.9)</v>
      </c>
      <c r="D109" s="68">
        <f>ABS(T87)</f>
        <v>0.2379</v>
      </c>
      <c r="F109" s="67" t="str">
        <f t="shared" ref="F109:G111" si="95">(TEXT(X87,"0")&amp;" ("&amp;TEXT((X87/F$4)*100,"0.0")&amp;")")</f>
        <v>54876 (70.4)</v>
      </c>
      <c r="G109" s="67" t="str">
        <f t="shared" si="95"/>
        <v>56095 (72.0)</v>
      </c>
      <c r="H109" s="69">
        <f>ABS(Z87)</f>
        <v>3.456E-2</v>
      </c>
      <c r="J109" s="67" t="str">
        <f t="shared" ref="J109:K111" si="96">(TEXT(AC87,"0")&amp;" ("&amp;TEXT((AC87/J$4)*100,"0.0")&amp;")")</f>
        <v>32405 (72.8)</v>
      </c>
      <c r="K109" s="67" t="str">
        <f t="shared" si="96"/>
        <v>30046 (73.4)</v>
      </c>
      <c r="L109" s="69">
        <f>ABS(AE87)</f>
        <v>1.286E-2</v>
      </c>
      <c r="Q109" s="61" t="s">
        <v>153</v>
      </c>
      <c r="R109" s="61">
        <v>5503</v>
      </c>
      <c r="S109" s="61">
        <v>604306</v>
      </c>
      <c r="T109" s="61">
        <v>-0.35988999999999999</v>
      </c>
      <c r="W109" s="61" t="s">
        <v>153</v>
      </c>
      <c r="X109" s="61">
        <v>5180</v>
      </c>
      <c r="Y109" s="61">
        <v>5135</v>
      </c>
      <c r="Z109" s="61">
        <v>2.32E-3</v>
      </c>
      <c r="AB109" s="61" t="s">
        <v>153</v>
      </c>
      <c r="AC109" s="61">
        <v>2811</v>
      </c>
      <c r="AD109" s="61">
        <v>2494</v>
      </c>
      <c r="AE109" s="61">
        <v>9.3299999999999998E-3</v>
      </c>
    </row>
    <row r="110" spans="1:31" x14ac:dyDescent="0.2">
      <c r="A110" s="46" t="s">
        <v>266</v>
      </c>
      <c r="B110" s="67" t="str">
        <f t="shared" si="94"/>
        <v>23118 (26.8)</v>
      </c>
      <c r="C110" s="67" t="str">
        <f t="shared" si="94"/>
        <v>887425 (26.1)</v>
      </c>
      <c r="D110" s="68">
        <f>ABS(T88)</f>
        <v>1.585E-2</v>
      </c>
      <c r="F110" s="67" t="str">
        <f t="shared" si="95"/>
        <v>20607 (26.4)</v>
      </c>
      <c r="G110" s="67" t="str">
        <f t="shared" si="95"/>
        <v>20080 (25.8)</v>
      </c>
      <c r="H110" s="69">
        <f>ABS(Z88)</f>
        <v>1.54E-2</v>
      </c>
      <c r="J110" s="67" t="str">
        <f t="shared" si="96"/>
        <v>11050 (24.8)</v>
      </c>
      <c r="K110" s="67" t="str">
        <f t="shared" si="96"/>
        <v>10384 (25.4)</v>
      </c>
      <c r="L110" s="69">
        <f>ABS(AE88)</f>
        <v>1.2279999999999999E-2</v>
      </c>
      <c r="Q110" s="61" t="s">
        <v>154</v>
      </c>
      <c r="R110" s="61">
        <v>44846</v>
      </c>
      <c r="S110" s="61">
        <v>1358736</v>
      </c>
      <c r="T110" s="61">
        <v>0.24206</v>
      </c>
      <c r="W110" s="61" t="s">
        <v>154</v>
      </c>
      <c r="X110" s="61">
        <v>40350</v>
      </c>
      <c r="Y110" s="61">
        <v>40531</v>
      </c>
      <c r="Z110" s="61">
        <v>-4.6499999999999996E-3</v>
      </c>
      <c r="AB110" s="61" t="s">
        <v>154</v>
      </c>
      <c r="AC110" s="61">
        <v>23266</v>
      </c>
      <c r="AD110" s="61">
        <v>21602</v>
      </c>
      <c r="AE110" s="61">
        <v>-9.6500000000000006E-3</v>
      </c>
    </row>
    <row r="111" spans="1:31" x14ac:dyDescent="0.2">
      <c r="A111" s="46" t="s">
        <v>54</v>
      </c>
      <c r="B111" s="67" t="str">
        <f t="shared" si="94"/>
        <v>2557 (3.0)</v>
      </c>
      <c r="C111" s="67" t="str">
        <f t="shared" si="94"/>
        <v>509984 (15.0)</v>
      </c>
      <c r="D111" s="68">
        <f>ABS(T89)</f>
        <v>0.44954</v>
      </c>
      <c r="F111" s="67" t="str">
        <f t="shared" si="95"/>
        <v>2428 (3.1)</v>
      </c>
      <c r="G111" s="67" t="str">
        <f t="shared" si="95"/>
        <v>1736 (2.2)</v>
      </c>
      <c r="H111" s="69">
        <f>ABS(Z89)</f>
        <v>5.5259999999999997E-2</v>
      </c>
      <c r="J111" s="67" t="str">
        <f t="shared" si="96"/>
        <v>1043 (2.3)</v>
      </c>
      <c r="K111" s="67" t="str">
        <f t="shared" si="96"/>
        <v>508 (1.2)</v>
      </c>
      <c r="L111" s="69">
        <f>ABS(AE89)</f>
        <v>8.4150000000000003E-2</v>
      </c>
      <c r="Q111" s="61" t="s">
        <v>155</v>
      </c>
      <c r="R111" s="61">
        <v>33666</v>
      </c>
      <c r="S111" s="61">
        <v>1290881</v>
      </c>
      <c r="T111" s="61">
        <v>2.179E-2</v>
      </c>
      <c r="W111" s="61" t="s">
        <v>155</v>
      </c>
      <c r="X111" s="61">
        <v>30354</v>
      </c>
      <c r="Y111" s="61">
        <v>30074</v>
      </c>
      <c r="Z111" s="61">
        <v>7.3800000000000003E-3</v>
      </c>
      <c r="AB111" s="61" t="s">
        <v>155</v>
      </c>
      <c r="AC111" s="61">
        <v>17326</v>
      </c>
      <c r="AD111" s="61">
        <v>15680</v>
      </c>
      <c r="AE111" s="61">
        <v>1.304E-2</v>
      </c>
    </row>
    <row r="112" spans="1:31" x14ac:dyDescent="0.2">
      <c r="D112" s="68"/>
      <c r="H112" s="69"/>
      <c r="L112" s="69"/>
      <c r="Q112" s="61" t="s">
        <v>156</v>
      </c>
      <c r="R112" s="61">
        <v>7678</v>
      </c>
      <c r="S112" s="61">
        <v>747475</v>
      </c>
      <c r="T112" s="61">
        <v>-0.37031999999999998</v>
      </c>
      <c r="W112" s="61" t="s">
        <v>156</v>
      </c>
      <c r="X112" s="61">
        <v>7207</v>
      </c>
      <c r="Y112" s="61">
        <v>7306</v>
      </c>
      <c r="Z112" s="61">
        <v>-4.3699999999999998E-3</v>
      </c>
      <c r="AB112" s="61" t="s">
        <v>156</v>
      </c>
      <c r="AC112" s="61">
        <v>3906</v>
      </c>
      <c r="AD112" s="61">
        <v>3656</v>
      </c>
      <c r="AE112" s="61">
        <v>-5.3699999999999998E-3</v>
      </c>
    </row>
    <row r="113" spans="1:31" x14ac:dyDescent="0.2">
      <c r="A113" s="60" t="s">
        <v>73</v>
      </c>
      <c r="D113" s="68"/>
      <c r="H113" s="69"/>
      <c r="L113" s="69"/>
      <c r="Q113" s="61" t="s">
        <v>157</v>
      </c>
      <c r="R113" s="61">
        <v>24855</v>
      </c>
      <c r="S113" s="61">
        <v>1448094</v>
      </c>
      <c r="T113" s="61">
        <v>-0.28904000000000002</v>
      </c>
      <c r="W113" s="61" t="s">
        <v>157</v>
      </c>
      <c r="X113" s="61">
        <v>23164</v>
      </c>
      <c r="Y113" s="61">
        <v>24407</v>
      </c>
      <c r="Z113" s="61">
        <v>-3.465E-2</v>
      </c>
      <c r="AB113" s="61" t="s">
        <v>157</v>
      </c>
      <c r="AC113" s="61">
        <v>13203</v>
      </c>
      <c r="AD113" s="61">
        <v>12810</v>
      </c>
      <c r="AE113" s="61">
        <v>-3.5200000000000002E-2</v>
      </c>
    </row>
    <row r="114" spans="1:31" x14ac:dyDescent="0.2">
      <c r="A114" s="11" t="s">
        <v>301</v>
      </c>
      <c r="D114" s="68"/>
      <c r="H114" s="69"/>
      <c r="L114" s="69"/>
      <c r="Q114" s="61" t="s">
        <v>158</v>
      </c>
      <c r="R114" s="61">
        <v>24664</v>
      </c>
      <c r="S114" s="61">
        <v>724795</v>
      </c>
      <c r="T114" s="61">
        <v>0.16858000000000001</v>
      </c>
      <c r="W114" s="61" t="s">
        <v>158</v>
      </c>
      <c r="X114" s="61">
        <v>22269</v>
      </c>
      <c r="Y114" s="61">
        <v>22412</v>
      </c>
      <c r="Z114" s="61">
        <v>-4.0600000000000002E-3</v>
      </c>
      <c r="AB114" s="61" t="s">
        <v>158</v>
      </c>
      <c r="AC114" s="61">
        <v>12871</v>
      </c>
      <c r="AD114" s="61">
        <v>11878</v>
      </c>
      <c r="AE114" s="61">
        <v>-1.98E-3</v>
      </c>
    </row>
    <row r="115" spans="1:31" x14ac:dyDescent="0.2">
      <c r="A115" s="10" t="s">
        <v>270</v>
      </c>
      <c r="B115" s="67" t="str">
        <f t="shared" ref="B115:C118" si="97">(R90&amp;" ("&amp;TEXT((R90/B$4)*100,"0.0")&amp;")")</f>
        <v>35077 (40.7)</v>
      </c>
      <c r="C115" s="67" t="str">
        <f t="shared" si="97"/>
        <v>1043584 (30.7)</v>
      </c>
      <c r="D115" s="68">
        <f>ABS(T90)</f>
        <v>0.20871999999999999</v>
      </c>
      <c r="F115" s="67" t="str">
        <f t="shared" ref="F115:G118" si="98">(TEXT(X90,"0")&amp;" ("&amp;TEXT((X90/F$4)*100,"0.0")&amp;")")</f>
        <v>32232 (41.4)</v>
      </c>
      <c r="G115" s="67" t="str">
        <f t="shared" si="98"/>
        <v>33592 (43.1)</v>
      </c>
      <c r="H115" s="69">
        <f>ABS(Z90)</f>
        <v>3.5340000000000003E-2</v>
      </c>
      <c r="J115" s="67" t="str">
        <f t="shared" ref="J115:K118" si="99">(TEXT(AC90,"0")&amp;" ("&amp;TEXT((AC90/J$4)*100,"0.0")&amp;")")</f>
        <v>18445 (41.5)</v>
      </c>
      <c r="K115" s="67" t="str">
        <f t="shared" si="99"/>
        <v>17847 (43.6)</v>
      </c>
      <c r="L115" s="69">
        <f>ABS(AE90)</f>
        <v>4.3369999999999999E-2</v>
      </c>
      <c r="Q115" s="61" t="s">
        <v>159</v>
      </c>
      <c r="R115" s="61">
        <v>32614</v>
      </c>
      <c r="S115" s="61">
        <v>561442</v>
      </c>
      <c r="T115" s="61">
        <v>0.48781000000000002</v>
      </c>
      <c r="W115" s="61" t="s">
        <v>159</v>
      </c>
      <c r="X115" s="61">
        <v>28575</v>
      </c>
      <c r="Y115" s="61">
        <v>27253</v>
      </c>
      <c r="Z115" s="61">
        <v>3.5389999999999998E-2</v>
      </c>
      <c r="AB115" s="61" t="s">
        <v>159</v>
      </c>
      <c r="AC115" s="61">
        <v>16337</v>
      </c>
      <c r="AD115" s="61">
        <v>14447</v>
      </c>
      <c r="AE115" s="61">
        <v>2.9669999999999998E-2</v>
      </c>
    </row>
    <row r="116" spans="1:31" x14ac:dyDescent="0.2">
      <c r="A116" s="10" t="s">
        <v>271</v>
      </c>
      <c r="B116" s="67" t="str">
        <f t="shared" si="97"/>
        <v>30505 (35.4)</v>
      </c>
      <c r="C116" s="67" t="str">
        <f t="shared" si="97"/>
        <v>1002544 (29.5)</v>
      </c>
      <c r="D116" s="68">
        <f>ABS(T91)</f>
        <v>0.12573000000000001</v>
      </c>
      <c r="F116" s="67" t="str">
        <f t="shared" si="98"/>
        <v>26991 (34.6)</v>
      </c>
      <c r="G116" s="67" t="str">
        <f t="shared" si="98"/>
        <v>26117 (33.5)</v>
      </c>
      <c r="H116" s="69">
        <f>ABS(Z91)</f>
        <v>2.367E-2</v>
      </c>
      <c r="J116" s="67" t="str">
        <f t="shared" si="99"/>
        <v>15622 (35.1)</v>
      </c>
      <c r="K116" s="67" t="str">
        <f t="shared" si="99"/>
        <v>13866 (33.9)</v>
      </c>
      <c r="L116" s="69">
        <f>ABS(AE91)</f>
        <v>2.6009999999999998E-2</v>
      </c>
      <c r="Q116" s="61" t="s">
        <v>160</v>
      </c>
      <c r="R116" s="61">
        <v>4057</v>
      </c>
      <c r="S116" s="61">
        <v>662761</v>
      </c>
      <c r="T116" s="61">
        <v>-0.47759000000000001</v>
      </c>
      <c r="W116" s="61" t="s">
        <v>160</v>
      </c>
      <c r="X116" s="61">
        <v>3903</v>
      </c>
      <c r="Y116" s="61">
        <v>3839</v>
      </c>
      <c r="Z116" s="61">
        <v>3.7799999999999999E-3</v>
      </c>
      <c r="AB116" s="61" t="s">
        <v>160</v>
      </c>
      <c r="AC116" s="61">
        <v>2087</v>
      </c>
      <c r="AD116" s="61">
        <v>1803</v>
      </c>
      <c r="AE116" s="61">
        <v>1.372E-2</v>
      </c>
    </row>
    <row r="117" spans="1:31" x14ac:dyDescent="0.2">
      <c r="A117" s="10" t="s">
        <v>272</v>
      </c>
      <c r="B117" s="67" t="str">
        <f t="shared" si="97"/>
        <v>12531 (14.5)</v>
      </c>
      <c r="C117" s="67" t="str">
        <f t="shared" si="97"/>
        <v>549060 (16.2)</v>
      </c>
      <c r="D117" s="68">
        <f>ABS(T92)</f>
        <v>4.5060000000000003E-2</v>
      </c>
      <c r="F117" s="67" t="str">
        <f t="shared" si="98"/>
        <v>11045 (14.2)</v>
      </c>
      <c r="G117" s="67" t="str">
        <f t="shared" si="98"/>
        <v>10337 (13.3)</v>
      </c>
      <c r="H117" s="69">
        <f>ABS(Z92)</f>
        <v>2.6409999999999999E-2</v>
      </c>
      <c r="J117" s="67" t="str">
        <f t="shared" si="99"/>
        <v>6290 (14.1)</v>
      </c>
      <c r="K117" s="67" t="str">
        <f t="shared" si="99"/>
        <v>5300 (12.9)</v>
      </c>
      <c r="L117" s="69">
        <f>ABS(AE92)</f>
        <v>3.4759999999999999E-2</v>
      </c>
      <c r="Q117" s="61" t="s">
        <v>16</v>
      </c>
      <c r="R117" s="61">
        <v>16572</v>
      </c>
      <c r="S117" s="61">
        <v>832569</v>
      </c>
      <c r="T117" s="61">
        <v>-0.12797</v>
      </c>
      <c r="W117" s="61" t="s">
        <v>16</v>
      </c>
      <c r="X117" s="61">
        <v>15072</v>
      </c>
      <c r="Y117" s="61">
        <v>15038</v>
      </c>
      <c r="Z117" s="61">
        <v>1.1100000000000001E-3</v>
      </c>
      <c r="AB117" s="61" t="s">
        <v>16</v>
      </c>
      <c r="AC117" s="61">
        <v>8549</v>
      </c>
      <c r="AD117" s="61">
        <v>7937</v>
      </c>
      <c r="AE117" s="61">
        <v>-4.45E-3</v>
      </c>
    </row>
    <row r="118" spans="1:31" x14ac:dyDescent="0.2">
      <c r="A118" s="10" t="s">
        <v>54</v>
      </c>
      <c r="B118" s="67" t="str">
        <f t="shared" si="97"/>
        <v>8077 (9.4)</v>
      </c>
      <c r="C118" s="67" t="str">
        <f t="shared" si="97"/>
        <v>801904 (23.6)</v>
      </c>
      <c r="D118" s="68">
        <f>ABS(T93)</f>
        <v>0.39245000000000002</v>
      </c>
      <c r="F118" s="67" t="str">
        <f t="shared" si="98"/>
        <v>7643 (9.8)</v>
      </c>
      <c r="G118" s="67" t="str">
        <f t="shared" si="98"/>
        <v>7865 (10.1)</v>
      </c>
      <c r="H118" s="69">
        <f>ABS(Z93)</f>
        <v>9.5200000000000007E-3</v>
      </c>
      <c r="J118" s="67" t="str">
        <f t="shared" si="99"/>
        <v>4141 (9.3)</v>
      </c>
      <c r="K118" s="67" t="str">
        <f t="shared" si="99"/>
        <v>3925 (9.6)</v>
      </c>
      <c r="L118" s="69">
        <f>ABS(AE93)</f>
        <v>9.6299999999999997E-3</v>
      </c>
      <c r="Q118" s="61" t="s">
        <v>17</v>
      </c>
      <c r="R118" s="61">
        <v>24910</v>
      </c>
      <c r="S118" s="61">
        <v>887653</v>
      </c>
      <c r="T118" s="61">
        <v>6.2080000000000003E-2</v>
      </c>
      <c r="W118" s="61" t="s">
        <v>17</v>
      </c>
      <c r="X118" s="61">
        <v>22360</v>
      </c>
      <c r="Y118" s="61">
        <v>22225</v>
      </c>
      <c r="Z118" s="61">
        <v>3.8300000000000001E-3</v>
      </c>
      <c r="AB118" s="61" t="s">
        <v>17</v>
      </c>
      <c r="AC118" s="61">
        <v>12852</v>
      </c>
      <c r="AD118" s="61">
        <v>11816</v>
      </c>
      <c r="AE118" s="61">
        <v>4.2000000000000002E-4</v>
      </c>
    </row>
    <row r="119" spans="1:31" x14ac:dyDescent="0.2">
      <c r="A119" s="10" t="s">
        <v>43</v>
      </c>
      <c r="D119" s="68"/>
      <c r="H119" s="69"/>
      <c r="L119" s="69"/>
      <c r="Q119" s="61" t="s">
        <v>18</v>
      </c>
      <c r="R119" s="61">
        <v>39125</v>
      </c>
      <c r="S119" s="61">
        <v>1069377</v>
      </c>
      <c r="T119" s="61">
        <v>0.28720000000000001</v>
      </c>
      <c r="W119" s="61" t="s">
        <v>18</v>
      </c>
      <c r="X119" s="61">
        <v>35224</v>
      </c>
      <c r="Y119" s="61">
        <v>35422</v>
      </c>
      <c r="Z119" s="61">
        <v>-5.1000000000000004E-3</v>
      </c>
      <c r="AB119" s="61" t="s">
        <v>18</v>
      </c>
      <c r="AC119" s="61">
        <v>20239</v>
      </c>
      <c r="AD119" s="61">
        <v>18659</v>
      </c>
      <c r="AE119" s="61">
        <v>-1.92E-3</v>
      </c>
    </row>
    <row r="120" spans="1:31" x14ac:dyDescent="0.2">
      <c r="A120" s="10" t="s">
        <v>273</v>
      </c>
      <c r="B120" s="67" t="str">
        <f t="shared" ref="B120:C123" si="100">(R94&amp;" ("&amp;TEXT((R94/B$4)*100,"0.0")&amp;")")</f>
        <v>25437 (29.5)</v>
      </c>
      <c r="C120" s="67" t="str">
        <f t="shared" si="100"/>
        <v>398730 (11.7)</v>
      </c>
      <c r="D120" s="68">
        <f>ABS(T94)</f>
        <v>0.44925999999999999</v>
      </c>
      <c r="F120" s="67" t="str">
        <f t="shared" ref="F120:G123" si="101">(TEXT(X94,"0")&amp;" ("&amp;TEXT((X94/F$4)*100,"0.0")&amp;")")</f>
        <v>22872 (29.4)</v>
      </c>
      <c r="G120" s="67" t="str">
        <f t="shared" si="101"/>
        <v>23440 (30.1)</v>
      </c>
      <c r="H120" s="69">
        <f>ABS(Z94)</f>
        <v>1.5949999999999999E-2</v>
      </c>
      <c r="J120" s="67" t="str">
        <f t="shared" ref="J120:K123" si="102">(TEXT(AC94,"0")&amp;" ("&amp;TEXT((AC94/J$4)*100,"0.0")&amp;")")</f>
        <v>14049 (31.6)</v>
      </c>
      <c r="K120" s="67" t="str">
        <f t="shared" si="102"/>
        <v>12554 (30.7)</v>
      </c>
      <c r="L120" s="69">
        <f>ABS(AE94)</f>
        <v>1.958E-2</v>
      </c>
      <c r="Q120" s="61" t="s">
        <v>161</v>
      </c>
      <c r="R120" s="61">
        <v>5583</v>
      </c>
      <c r="S120" s="61">
        <v>607493</v>
      </c>
      <c r="T120" s="61">
        <v>-0.35855999999999999</v>
      </c>
      <c r="W120" s="61" t="s">
        <v>161</v>
      </c>
      <c r="X120" s="61">
        <v>5255</v>
      </c>
      <c r="Y120" s="61">
        <v>5226</v>
      </c>
      <c r="Z120" s="61">
        <v>1.49E-3</v>
      </c>
      <c r="AB120" s="61" t="s">
        <v>161</v>
      </c>
      <c r="AC120" s="61">
        <v>2858</v>
      </c>
      <c r="AD120" s="61">
        <v>2526</v>
      </c>
      <c r="AE120" s="61">
        <v>1.039E-2</v>
      </c>
    </row>
    <row r="121" spans="1:31" x14ac:dyDescent="0.2">
      <c r="A121" s="10" t="s">
        <v>274</v>
      </c>
      <c r="B121" s="67" t="str">
        <f t="shared" si="100"/>
        <v>48965 (56.8)</v>
      </c>
      <c r="C121" s="67" t="str">
        <f t="shared" si="100"/>
        <v>1940768 (57.1)</v>
      </c>
      <c r="D121" s="68">
        <f>ABS(T95)</f>
        <v>6.4599999999999996E-3</v>
      </c>
      <c r="F121" s="67" t="str">
        <f t="shared" si="101"/>
        <v>44205 (56.7)</v>
      </c>
      <c r="G121" s="67" t="str">
        <f t="shared" si="101"/>
        <v>44067 (56.6)</v>
      </c>
      <c r="H121" s="69">
        <f>ABS(Z95)</f>
        <v>3.5699999999999998E-3</v>
      </c>
      <c r="J121" s="67" t="str">
        <f t="shared" si="102"/>
        <v>25026 (56.2)</v>
      </c>
      <c r="K121" s="67" t="str">
        <f t="shared" si="102"/>
        <v>23349 (57.0)</v>
      </c>
      <c r="L121" s="69">
        <f>ABS(AE95)</f>
        <v>1.6029999999999999E-2</v>
      </c>
      <c r="Q121" s="61" t="s">
        <v>162</v>
      </c>
      <c r="R121" s="61">
        <v>44492</v>
      </c>
      <c r="S121" s="61">
        <v>1529478</v>
      </c>
      <c r="T121" s="61">
        <v>0.13211999999999999</v>
      </c>
      <c r="W121" s="61" t="s">
        <v>162</v>
      </c>
      <c r="X121" s="61">
        <v>39609</v>
      </c>
      <c r="Y121" s="61">
        <v>38702</v>
      </c>
      <c r="Z121" s="61">
        <v>2.3279999999999999E-2</v>
      </c>
      <c r="AB121" s="61" t="s">
        <v>162</v>
      </c>
      <c r="AC121" s="61">
        <v>21887</v>
      </c>
      <c r="AD121" s="61">
        <v>20343</v>
      </c>
      <c r="AE121" s="61">
        <v>-1.0120000000000001E-2</v>
      </c>
    </row>
    <row r="122" spans="1:31" x14ac:dyDescent="0.2">
      <c r="A122" s="10" t="s">
        <v>275</v>
      </c>
      <c r="B122" s="67" t="str">
        <f t="shared" si="100"/>
        <v>8069 (9.4)</v>
      </c>
      <c r="C122" s="67" t="str">
        <f t="shared" si="100"/>
        <v>422070 (12.4)</v>
      </c>
      <c r="D122" s="68">
        <f>ABS(T96)</f>
        <v>9.8530000000000006E-2</v>
      </c>
      <c r="F122" s="67" t="str">
        <f t="shared" si="101"/>
        <v>7247 (9.3)</v>
      </c>
      <c r="G122" s="67" t="str">
        <f t="shared" si="101"/>
        <v>6935 (8.9)</v>
      </c>
      <c r="H122" s="69">
        <f>ABS(Z96)</f>
        <v>1.392E-2</v>
      </c>
      <c r="J122" s="67" t="str">
        <f t="shared" si="102"/>
        <v>3513 (7.9)</v>
      </c>
      <c r="K122" s="67" t="str">
        <f t="shared" si="102"/>
        <v>3420 (8.4)</v>
      </c>
      <c r="L122" s="69">
        <f>ABS(AE96)</f>
        <v>1.6820000000000002E-2</v>
      </c>
      <c r="Q122" s="61" t="s">
        <v>163</v>
      </c>
      <c r="R122" s="61">
        <v>26424</v>
      </c>
      <c r="S122" s="61">
        <v>852004</v>
      </c>
      <c r="T122" s="61">
        <v>0.12454</v>
      </c>
      <c r="W122" s="61" t="s">
        <v>163</v>
      </c>
      <c r="X122" s="61">
        <v>24293</v>
      </c>
      <c r="Y122" s="61">
        <v>25237</v>
      </c>
      <c r="Z122" s="61">
        <v>-2.6020000000000001E-2</v>
      </c>
      <c r="AB122" s="61" t="s">
        <v>163</v>
      </c>
      <c r="AC122" s="61">
        <v>14678</v>
      </c>
      <c r="AD122" s="61">
        <v>13558</v>
      </c>
      <c r="AE122" s="61">
        <v>-2.82E-3</v>
      </c>
    </row>
    <row r="123" spans="1:31" x14ac:dyDescent="0.2">
      <c r="A123" s="10" t="s">
        <v>54</v>
      </c>
      <c r="B123" s="67" t="str">
        <f t="shared" si="100"/>
        <v>3719 (4.3)</v>
      </c>
      <c r="C123" s="67" t="str">
        <f t="shared" si="100"/>
        <v>635524 (18.7)</v>
      </c>
      <c r="D123" s="68">
        <f>ABS(T97)</f>
        <v>0.47609000000000001</v>
      </c>
      <c r="F123" s="67" t="str">
        <f t="shared" si="101"/>
        <v>3587 (4.6)</v>
      </c>
      <c r="G123" s="67" t="str">
        <f t="shared" si="101"/>
        <v>3469 (4.5)</v>
      </c>
      <c r="H123" s="69">
        <f>ABS(Z97)</f>
        <v>7.28E-3</v>
      </c>
      <c r="J123" s="67" t="str">
        <f t="shared" si="102"/>
        <v>1910 (4.3)</v>
      </c>
      <c r="K123" s="67" t="str">
        <f t="shared" si="102"/>
        <v>1615 (3.9)</v>
      </c>
      <c r="L123" s="69">
        <f>ABS(AE97)</f>
        <v>1.7479999999999999E-2</v>
      </c>
      <c r="Q123" s="61" t="s">
        <v>164</v>
      </c>
      <c r="R123" s="61">
        <v>2461</v>
      </c>
      <c r="S123" s="61">
        <v>129749</v>
      </c>
      <c r="T123" s="61">
        <v>-5.382E-2</v>
      </c>
      <c r="W123" s="61" t="s">
        <v>164</v>
      </c>
      <c r="X123" s="61">
        <v>2328</v>
      </c>
      <c r="Y123" s="61">
        <v>2588</v>
      </c>
      <c r="Z123" s="61">
        <v>-1.9099999999999999E-2</v>
      </c>
      <c r="AB123" s="61" t="s">
        <v>164</v>
      </c>
      <c r="AC123" s="61">
        <v>1390</v>
      </c>
      <c r="AD123" s="61">
        <v>1299</v>
      </c>
      <c r="AE123" s="61">
        <v>-2.8300000000000001E-3</v>
      </c>
    </row>
    <row r="124" spans="1:31" x14ac:dyDescent="0.2">
      <c r="A124" s="10" t="s">
        <v>44</v>
      </c>
      <c r="D124" s="68"/>
      <c r="H124" s="69"/>
      <c r="L124" s="69"/>
      <c r="Q124" s="61" t="s">
        <v>165</v>
      </c>
      <c r="R124" s="61">
        <v>12813</v>
      </c>
      <c r="S124" s="61">
        <v>885861</v>
      </c>
      <c r="T124" s="61">
        <v>-0.28026000000000001</v>
      </c>
      <c r="W124" s="61" t="s">
        <v>165</v>
      </c>
      <c r="X124" s="61">
        <v>11681</v>
      </c>
      <c r="Y124" s="61">
        <v>11384</v>
      </c>
      <c r="Z124" s="61">
        <v>1.073E-2</v>
      </c>
      <c r="AB124" s="61" t="s">
        <v>165</v>
      </c>
      <c r="AC124" s="61">
        <v>6543</v>
      </c>
      <c r="AD124" s="61">
        <v>5738</v>
      </c>
      <c r="AE124" s="61">
        <v>1.9609999999999999E-2</v>
      </c>
    </row>
    <row r="125" spans="1:31" x14ac:dyDescent="0.2">
      <c r="A125" s="10" t="s">
        <v>276</v>
      </c>
      <c r="B125" s="67" t="str">
        <f t="shared" ref="B125:C128" si="103">(R98&amp;" ("&amp;TEXT((R98/B$4)*100,"0.0")&amp;")")</f>
        <v>27943 (32.4)</v>
      </c>
      <c r="C125" s="67" t="str">
        <f t="shared" si="103"/>
        <v>476928 (14.0)</v>
      </c>
      <c r="D125" s="68">
        <f>ABS(T98)</f>
        <v>0.44340000000000002</v>
      </c>
      <c r="F125" s="67" t="str">
        <f t="shared" ref="F125:G128" si="104">(TEXT(X98,"0")&amp;" ("&amp;TEXT((X98/F$4)*100,"0.0")&amp;")")</f>
        <v>24726 (31.7)</v>
      </c>
      <c r="G125" s="67" t="str">
        <f t="shared" si="104"/>
        <v>24119 (31.0)</v>
      </c>
      <c r="H125" s="69">
        <f>ABS(Z98)</f>
        <v>1.6789999999999999E-2</v>
      </c>
      <c r="J125" s="67" t="str">
        <f t="shared" ref="J125:K128" si="105">(TEXT(AC98,"0")&amp;" ("&amp;TEXT((AC98/J$4)*100,"0.0")&amp;")")</f>
        <v>14483 (32.5)</v>
      </c>
      <c r="K125" s="67" t="str">
        <f t="shared" si="105"/>
        <v>12931 (31.6)</v>
      </c>
      <c r="L125" s="69">
        <f>ABS(AE98)</f>
        <v>2.0580000000000001E-2</v>
      </c>
      <c r="Q125" s="61" t="s">
        <v>166</v>
      </c>
      <c r="R125" s="61">
        <v>62645</v>
      </c>
      <c r="S125" s="61">
        <v>2444298</v>
      </c>
      <c r="T125" s="61">
        <v>1.6310000000000002E-2</v>
      </c>
      <c r="W125" s="61" t="s">
        <v>166</v>
      </c>
      <c r="X125" s="61">
        <v>56365</v>
      </c>
      <c r="Y125" s="61">
        <v>55551</v>
      </c>
      <c r="Z125" s="61">
        <v>2.3230000000000001E-2</v>
      </c>
      <c r="AB125" s="61" t="s">
        <v>166</v>
      </c>
      <c r="AC125" s="61">
        <v>31783</v>
      </c>
      <c r="AD125" s="61">
        <v>29245</v>
      </c>
      <c r="AE125" s="61">
        <v>-2.5999999999999998E-4</v>
      </c>
    </row>
    <row r="126" spans="1:31" x14ac:dyDescent="0.2">
      <c r="A126" s="10" t="s">
        <v>277</v>
      </c>
      <c r="B126" s="67" t="str">
        <f t="shared" si="103"/>
        <v>31997 (37.1)</v>
      </c>
      <c r="C126" s="67" t="str">
        <f t="shared" si="103"/>
        <v>860018 (25.3)</v>
      </c>
      <c r="D126" s="68">
        <f>ABS(T99)</f>
        <v>0.25585000000000002</v>
      </c>
      <c r="F126" s="67" t="str">
        <f t="shared" si="104"/>
        <v>28627 (36.7)</v>
      </c>
      <c r="G126" s="67" t="str">
        <f t="shared" si="104"/>
        <v>28483 (36.6)</v>
      </c>
      <c r="H126" s="69">
        <f>ABS(Z99)</f>
        <v>3.8400000000000001E-3</v>
      </c>
      <c r="J126" s="67" t="str">
        <f t="shared" si="105"/>
        <v>16405 (36.9)</v>
      </c>
      <c r="K126" s="67" t="str">
        <f t="shared" si="105"/>
        <v>15010 (36.7)</v>
      </c>
      <c r="L126" s="69">
        <f>ABS(AE99)</f>
        <v>4.1799999999999997E-3</v>
      </c>
      <c r="Q126" s="61" t="s">
        <v>167</v>
      </c>
      <c r="R126" s="61">
        <v>18354</v>
      </c>
      <c r="S126" s="61">
        <v>346251</v>
      </c>
      <c r="T126" s="61">
        <v>0.30939</v>
      </c>
      <c r="W126" s="61" t="s">
        <v>167</v>
      </c>
      <c r="X126" s="61">
        <v>16601</v>
      </c>
      <c r="Y126" s="61">
        <v>17238</v>
      </c>
      <c r="Z126" s="61">
        <v>-1.983E-2</v>
      </c>
      <c r="AB126" s="61" t="s">
        <v>167</v>
      </c>
      <c r="AC126" s="61">
        <v>9997</v>
      </c>
      <c r="AD126" s="61">
        <v>9130</v>
      </c>
      <c r="AE126" s="61">
        <v>3.9399999999999999E-3</v>
      </c>
    </row>
    <row r="127" spans="1:31" x14ac:dyDescent="0.2">
      <c r="A127" s="10" t="s">
        <v>278</v>
      </c>
      <c r="B127" s="67" t="str">
        <f t="shared" si="103"/>
        <v>22471 (26.1)</v>
      </c>
      <c r="C127" s="67" t="str">
        <f t="shared" si="103"/>
        <v>1416071 (41.7)</v>
      </c>
      <c r="D127" s="68">
        <f>ABS(T100)</f>
        <v>0.33195000000000002</v>
      </c>
      <c r="F127" s="67" t="str">
        <f t="shared" si="104"/>
        <v>20915 (26.8)</v>
      </c>
      <c r="G127" s="67" t="str">
        <f t="shared" si="104"/>
        <v>21779 (28.0)</v>
      </c>
      <c r="H127" s="69">
        <f>ABS(Z100)</f>
        <v>2.487E-2</v>
      </c>
      <c r="J127" s="67" t="str">
        <f t="shared" si="105"/>
        <v>11674 (26.2)</v>
      </c>
      <c r="K127" s="67" t="str">
        <f t="shared" si="105"/>
        <v>11347 (27.7)</v>
      </c>
      <c r="L127" s="69">
        <f>ABS(AE100)</f>
        <v>3.3410000000000002E-2</v>
      </c>
      <c r="Q127" s="61" t="s">
        <v>168</v>
      </c>
      <c r="R127" s="61">
        <v>1382</v>
      </c>
      <c r="S127" s="61">
        <v>34188</v>
      </c>
      <c r="T127" s="61">
        <v>5.296E-2</v>
      </c>
      <c r="W127" s="61" t="s">
        <v>168</v>
      </c>
      <c r="X127" s="61">
        <v>1338</v>
      </c>
      <c r="Y127" s="61">
        <v>1605</v>
      </c>
      <c r="Z127" s="61">
        <v>-2.52E-2</v>
      </c>
      <c r="AB127" s="61" t="s">
        <v>168</v>
      </c>
      <c r="AC127" s="61">
        <v>795</v>
      </c>
      <c r="AD127" s="61">
        <v>865</v>
      </c>
      <c r="AE127" s="61">
        <v>-2.3619999999999999E-2</v>
      </c>
    </row>
    <row r="128" spans="1:31" x14ac:dyDescent="0.2">
      <c r="A128" s="10" t="s">
        <v>54</v>
      </c>
      <c r="B128" s="67" t="str">
        <f t="shared" si="103"/>
        <v>3779 (4.4)</v>
      </c>
      <c r="C128" s="67" t="str">
        <f t="shared" si="103"/>
        <v>644075 (19.0)</v>
      </c>
      <c r="D128" s="68">
        <f>ABS(T101)</f>
        <v>0.47911999999999999</v>
      </c>
      <c r="F128" s="67" t="str">
        <f t="shared" si="104"/>
        <v>3643 (4.7)</v>
      </c>
      <c r="G128" s="67" t="str">
        <f t="shared" si="104"/>
        <v>3530 (4.5)</v>
      </c>
      <c r="H128" s="69">
        <f>ABS(Z101)</f>
        <v>6.9199999999999999E-3</v>
      </c>
      <c r="J128" s="67" t="str">
        <f t="shared" si="105"/>
        <v>1936 (4.4)</v>
      </c>
      <c r="K128" s="67" t="str">
        <f t="shared" si="105"/>
        <v>1650 (4.0)</v>
      </c>
      <c r="L128" s="69">
        <f>ABS(AE101)</f>
        <v>1.5990000000000001E-2</v>
      </c>
      <c r="Q128" s="61" t="s">
        <v>169</v>
      </c>
      <c r="R128" s="61">
        <v>3809</v>
      </c>
      <c r="S128" s="61">
        <v>572355</v>
      </c>
      <c r="T128" s="61">
        <v>-0.42232999999999998</v>
      </c>
      <c r="W128" s="61" t="s">
        <v>169</v>
      </c>
      <c r="X128" s="61">
        <v>3607</v>
      </c>
      <c r="Y128" s="61">
        <v>3517</v>
      </c>
      <c r="Z128" s="61">
        <v>5.5300000000000002E-3</v>
      </c>
      <c r="AB128" s="61" t="s">
        <v>169</v>
      </c>
      <c r="AC128" s="61">
        <v>1923</v>
      </c>
      <c r="AD128" s="61">
        <v>1698</v>
      </c>
      <c r="AE128" s="61">
        <v>8.6300000000000005E-3</v>
      </c>
    </row>
    <row r="129" spans="1:31" x14ac:dyDescent="0.2">
      <c r="A129" s="11" t="s">
        <v>328</v>
      </c>
      <c r="Q129" s="61" t="s">
        <v>243</v>
      </c>
      <c r="R129" s="61">
        <v>76271</v>
      </c>
      <c r="S129" s="61">
        <v>3247031</v>
      </c>
      <c r="T129" s="61">
        <v>-0.26871</v>
      </c>
      <c r="W129" s="61" t="s">
        <v>243</v>
      </c>
      <c r="X129" s="61">
        <v>69049</v>
      </c>
      <c r="Y129" s="61">
        <v>69221</v>
      </c>
      <c r="Z129" s="61">
        <v>-6.9800000000000001E-3</v>
      </c>
      <c r="AB129" s="61" t="s">
        <v>243</v>
      </c>
      <c r="AC129" s="61">
        <v>39241</v>
      </c>
      <c r="AD129" s="61">
        <v>35786</v>
      </c>
      <c r="AE129" s="61">
        <v>2.3560000000000001E-2</v>
      </c>
    </row>
    <row r="130" spans="1:31" x14ac:dyDescent="0.2">
      <c r="A130" s="10" t="s">
        <v>329</v>
      </c>
      <c r="B130" s="67" t="str">
        <f t="shared" ref="B130:C133" si="106">(R102&amp;" ("&amp;TEXT((R102/B$4)*100,"0.0")&amp;")")</f>
        <v>4548 (5.3)</v>
      </c>
      <c r="C130" s="67" t="str">
        <f t="shared" si="106"/>
        <v>1478790 (43.5)</v>
      </c>
      <c r="D130" s="68">
        <f>ABS(T102)</f>
        <v>0.97748999999999997</v>
      </c>
      <c r="F130" s="67" t="str">
        <f t="shared" ref="F130:G133" si="107">(TEXT(X102,"0")&amp;" ("&amp;TEXT((X102/F$4)*100,"0.0")&amp;")")</f>
        <v>4548 (5.8)</v>
      </c>
      <c r="G130" s="67" t="str">
        <f t="shared" si="107"/>
        <v>4797 (6.2)</v>
      </c>
      <c r="H130" s="69">
        <f>ABS(Z102)</f>
        <v>1.346E-2</v>
      </c>
      <c r="J130" s="67" t="str">
        <f t="shared" ref="J130:K133" si="108">(TEXT(AC102,"0")&amp;" ("&amp;TEXT((AC102/J$4)*100,"0.0")&amp;")")</f>
        <v>2637 (5.9)</v>
      </c>
      <c r="K130" s="67" t="str">
        <f t="shared" si="108"/>
        <v>2534 (6.2)</v>
      </c>
      <c r="L130" s="69">
        <f>ABS(AE102)</f>
        <v>1.106E-2</v>
      </c>
      <c r="Q130" s="61" t="s">
        <v>176</v>
      </c>
      <c r="R130" s="61">
        <v>2362</v>
      </c>
      <c r="S130" s="61">
        <v>554547</v>
      </c>
      <c r="T130" s="61">
        <v>-0.49922</v>
      </c>
      <c r="W130" s="61" t="s">
        <v>176</v>
      </c>
      <c r="X130" s="61">
        <v>2274</v>
      </c>
      <c r="Y130" s="61">
        <v>1697</v>
      </c>
      <c r="Z130" s="61">
        <v>4.7120000000000002E-2</v>
      </c>
      <c r="AB130" s="61" t="s">
        <v>176</v>
      </c>
      <c r="AC130" s="61">
        <v>944</v>
      </c>
      <c r="AD130" s="61">
        <v>484</v>
      </c>
      <c r="AE130" s="61">
        <v>7.4450000000000002E-2</v>
      </c>
    </row>
    <row r="131" spans="1:31" x14ac:dyDescent="0.2">
      <c r="A131" s="10" t="s">
        <v>330</v>
      </c>
      <c r="B131" s="67" t="str">
        <f t="shared" si="106"/>
        <v>27149 (31.5)</v>
      </c>
      <c r="C131" s="67" t="str">
        <f t="shared" si="106"/>
        <v>208018 (6.1)</v>
      </c>
      <c r="D131" s="68">
        <f>ABS(T103)</f>
        <v>0.69166000000000005</v>
      </c>
      <c r="F131" s="67" t="str">
        <f t="shared" si="107"/>
        <v>26714 (34.3)</v>
      </c>
      <c r="G131" s="67" t="str">
        <f t="shared" si="107"/>
        <v>31789 (40.8)</v>
      </c>
      <c r="H131" s="69">
        <f>ABS(Z103)</f>
        <v>0.13464000000000001</v>
      </c>
      <c r="J131" s="67" t="str">
        <f t="shared" si="108"/>
        <v>16192 (36.4)</v>
      </c>
      <c r="K131" s="67" t="str">
        <f t="shared" si="108"/>
        <v>17182 (42.0)</v>
      </c>
      <c r="L131" s="69">
        <f>ABS(AE103)</f>
        <v>0.11443</v>
      </c>
      <c r="Q131" s="61" t="s">
        <v>177</v>
      </c>
      <c r="R131" s="61">
        <v>6604</v>
      </c>
      <c r="S131" s="61">
        <v>787751</v>
      </c>
      <c r="T131" s="61">
        <v>-0.44391000000000003</v>
      </c>
      <c r="W131" s="61" t="s">
        <v>177</v>
      </c>
      <c r="X131" s="61">
        <v>6177</v>
      </c>
      <c r="Y131" s="61">
        <v>6568</v>
      </c>
      <c r="Z131" s="61">
        <v>-1.831E-2</v>
      </c>
      <c r="AB131" s="61" t="s">
        <v>177</v>
      </c>
      <c r="AC131" s="61">
        <v>2902</v>
      </c>
      <c r="AD131" s="61">
        <v>2608</v>
      </c>
      <c r="AE131" s="61">
        <v>6.1500000000000001E-3</v>
      </c>
    </row>
    <row r="132" spans="1:31" x14ac:dyDescent="0.2">
      <c r="A132" s="10" t="s">
        <v>331</v>
      </c>
      <c r="B132" s="67" t="str">
        <f t="shared" si="106"/>
        <v>43939 (51.0)</v>
      </c>
      <c r="C132" s="67" t="str">
        <f t="shared" si="106"/>
        <v>83437 (2.5)</v>
      </c>
      <c r="D132" s="68">
        <f>ABS(T104)</f>
        <v>1.2756400000000001</v>
      </c>
      <c r="F132" s="67" t="str">
        <f t="shared" si="107"/>
        <v>36147 (46.4)</v>
      </c>
      <c r="G132" s="67" t="str">
        <f t="shared" si="107"/>
        <v>30673 (39.4)</v>
      </c>
      <c r="H132" s="69">
        <f>ABS(Z104)</f>
        <v>0.14208999999999999</v>
      </c>
      <c r="J132" s="67" t="str">
        <f t="shared" si="108"/>
        <v>19872 (44.7)</v>
      </c>
      <c r="K132" s="67" t="str">
        <f t="shared" si="108"/>
        <v>15919 (38.9)</v>
      </c>
      <c r="L132" s="69">
        <f>ABS(AE104)</f>
        <v>0.11712</v>
      </c>
      <c r="Q132" s="61" t="s">
        <v>178</v>
      </c>
      <c r="R132" s="61">
        <v>8956</v>
      </c>
      <c r="S132" s="61">
        <v>612358</v>
      </c>
      <c r="T132" s="61">
        <v>-0.22055</v>
      </c>
      <c r="W132" s="61" t="s">
        <v>178</v>
      </c>
      <c r="X132" s="61">
        <v>8306</v>
      </c>
      <c r="Y132" s="61">
        <v>8887</v>
      </c>
      <c r="Z132" s="61">
        <v>-2.3800000000000002E-2</v>
      </c>
      <c r="AB132" s="61" t="s">
        <v>178</v>
      </c>
      <c r="AC132" s="61">
        <v>4387</v>
      </c>
      <c r="AD132" s="61">
        <v>4098</v>
      </c>
      <c r="AE132" s="61">
        <v>-5.0600000000000003E-3</v>
      </c>
    </row>
    <row r="133" spans="1:31" x14ac:dyDescent="0.2">
      <c r="A133" s="10" t="s">
        <v>54</v>
      </c>
      <c r="B133" s="67" t="str">
        <f t="shared" si="106"/>
        <v>10554 (12.2)</v>
      </c>
      <c r="C133" s="67" t="str">
        <f t="shared" si="106"/>
        <v>1626847 (47.9)</v>
      </c>
      <c r="D133" s="68">
        <f>ABS(T105)</f>
        <v>0.81357999999999997</v>
      </c>
      <c r="F133" s="67" t="str">
        <f t="shared" si="107"/>
        <v>10502 (13.5)</v>
      </c>
      <c r="G133" s="67" t="str">
        <f t="shared" si="107"/>
        <v>10652 (13.7)</v>
      </c>
      <c r="H133" s="69">
        <f>ABS(Z105)</f>
        <v>5.62E-3</v>
      </c>
      <c r="J133" s="67" t="str">
        <f t="shared" si="108"/>
        <v>5797 (13.0)</v>
      </c>
      <c r="K133" s="67" t="str">
        <f t="shared" si="108"/>
        <v>5303 (13.0)</v>
      </c>
      <c r="L133" s="69">
        <f>ABS(AE105)</f>
        <v>2.2000000000000001E-3</v>
      </c>
      <c r="Q133" s="61" t="s">
        <v>179</v>
      </c>
      <c r="R133" s="61">
        <v>10118</v>
      </c>
      <c r="S133" s="61">
        <v>419901</v>
      </c>
      <c r="T133" s="61">
        <v>-1.9089999999999999E-2</v>
      </c>
      <c r="W133" s="61" t="s">
        <v>179</v>
      </c>
      <c r="X133" s="61">
        <v>9231</v>
      </c>
      <c r="Y133" s="61">
        <v>9705</v>
      </c>
      <c r="Z133" s="61">
        <v>-1.8620000000000001E-2</v>
      </c>
      <c r="AB133" s="61" t="s">
        <v>179</v>
      </c>
      <c r="AC133" s="61">
        <v>5127</v>
      </c>
      <c r="AD133" s="61">
        <v>4806</v>
      </c>
      <c r="AE133" s="61">
        <v>-6.79E-3</v>
      </c>
    </row>
    <row r="134" spans="1:31" x14ac:dyDescent="0.2">
      <c r="A134" s="11" t="s">
        <v>41</v>
      </c>
      <c r="D134" s="68"/>
      <c r="H134" s="69"/>
      <c r="L134" s="69"/>
      <c r="Q134" s="61" t="s">
        <v>180</v>
      </c>
      <c r="R134" s="61">
        <v>25427</v>
      </c>
      <c r="S134" s="61">
        <v>609022</v>
      </c>
      <c r="T134" s="61">
        <v>0.27395000000000003</v>
      </c>
      <c r="W134" s="61" t="s">
        <v>180</v>
      </c>
      <c r="X134" s="61">
        <v>22783</v>
      </c>
      <c r="Y134" s="61">
        <v>22565</v>
      </c>
      <c r="Z134" s="61">
        <v>6.1599999999999997E-3</v>
      </c>
      <c r="AB134" s="61" t="s">
        <v>180</v>
      </c>
      <c r="AC134" s="61">
        <v>13241</v>
      </c>
      <c r="AD134" s="61">
        <v>12099</v>
      </c>
      <c r="AE134" s="61">
        <v>4.4200000000000003E-3</v>
      </c>
    </row>
    <row r="135" spans="1:31" x14ac:dyDescent="0.2">
      <c r="A135" s="10" t="s">
        <v>279</v>
      </c>
      <c r="B135" s="67" t="str">
        <f t="shared" ref="B135:C138" si="109">(R106&amp;" ("&amp;TEXT((R106/B$4)*100,"0.0")&amp;")")</f>
        <v>24509 (28.4)</v>
      </c>
      <c r="C135" s="67" t="str">
        <f t="shared" si="109"/>
        <v>643324 (18.9)</v>
      </c>
      <c r="D135" s="68">
        <f>ABS(T106)</f>
        <v>0.22442999999999999</v>
      </c>
      <c r="F135" s="67" t="str">
        <f t="shared" ref="F135:G138" si="110">(TEXT(X106,"0")&amp;" ("&amp;TEXT((X106/F$4)*100,"0.0")&amp;")")</f>
        <v>22579 (29.0)</v>
      </c>
      <c r="G135" s="67" t="str">
        <f t="shared" si="110"/>
        <v>23878 (30.6)</v>
      </c>
      <c r="H135" s="69">
        <f>ABS(Z106)</f>
        <v>3.6450000000000003E-2</v>
      </c>
      <c r="J135" s="67" t="str">
        <f t="shared" ref="J135:K138" si="111">(TEXT(AC106,"0")&amp;" ("&amp;TEXT((AC106/J$4)*100,"0.0")&amp;")")</f>
        <v>13276 (29.8)</v>
      </c>
      <c r="K135" s="67" t="str">
        <f t="shared" si="111"/>
        <v>12787 (31.2)</v>
      </c>
      <c r="L135" s="69">
        <f>ABS(AE106)</f>
        <v>3.04E-2</v>
      </c>
      <c r="Q135" s="61" t="s">
        <v>181</v>
      </c>
      <c r="R135" s="61">
        <v>32723</v>
      </c>
      <c r="S135" s="61">
        <v>413513</v>
      </c>
      <c r="T135" s="61">
        <v>0.61495999999999995</v>
      </c>
      <c r="W135" s="61" t="s">
        <v>181</v>
      </c>
      <c r="X135" s="61">
        <v>29140</v>
      </c>
      <c r="Y135" s="61">
        <v>28489</v>
      </c>
      <c r="Z135" s="61">
        <v>1.7309999999999999E-2</v>
      </c>
      <c r="AB135" s="61" t="s">
        <v>181</v>
      </c>
      <c r="AC135" s="61">
        <v>17897</v>
      </c>
      <c r="AD135" s="61">
        <v>16843</v>
      </c>
      <c r="AE135" s="61">
        <v>-1.8790000000000001E-2</v>
      </c>
    </row>
    <row r="136" spans="1:31" x14ac:dyDescent="0.2">
      <c r="A136" s="10" t="s">
        <v>280</v>
      </c>
      <c r="B136" s="67" t="str">
        <f t="shared" si="109"/>
        <v>16630 (19.3)</v>
      </c>
      <c r="C136" s="67" t="str">
        <f t="shared" si="109"/>
        <v>496410 (14.6)</v>
      </c>
      <c r="D136" s="68">
        <f>ABS(T107)</f>
        <v>0.12504000000000001</v>
      </c>
      <c r="F136" s="67" t="str">
        <f t="shared" si="110"/>
        <v>14941 (19.2)</v>
      </c>
      <c r="G136" s="67" t="str">
        <f t="shared" si="110"/>
        <v>15012 (19.3)</v>
      </c>
      <c r="H136" s="69">
        <f>ABS(Z107)</f>
        <v>2.31E-3</v>
      </c>
      <c r="J136" s="67" t="str">
        <f t="shared" si="111"/>
        <v>8743 (19.6)</v>
      </c>
      <c r="K136" s="67" t="str">
        <f t="shared" si="111"/>
        <v>8082 (19.7)</v>
      </c>
      <c r="L136" s="69">
        <f>ABS(AE107)</f>
        <v>2.3600000000000001E-3</v>
      </c>
      <c r="Q136" s="61" t="s">
        <v>170</v>
      </c>
      <c r="R136" s="61">
        <v>2236</v>
      </c>
      <c r="S136" s="61">
        <v>464586</v>
      </c>
      <c r="T136" s="61">
        <v>-0.43407000000000001</v>
      </c>
      <c r="W136" s="61" t="s">
        <v>170</v>
      </c>
      <c r="X136" s="61">
        <v>2149</v>
      </c>
      <c r="Y136" s="61">
        <v>1535</v>
      </c>
      <c r="Z136" s="61">
        <v>5.2049999999999999E-2</v>
      </c>
      <c r="AB136" s="61" t="s">
        <v>170</v>
      </c>
      <c r="AC136" s="61">
        <v>881</v>
      </c>
      <c r="AD136" s="61">
        <v>432</v>
      </c>
      <c r="AE136" s="61">
        <v>7.6539999999999997E-2</v>
      </c>
    </row>
    <row r="137" spans="1:31" x14ac:dyDescent="0.2">
      <c r="A137" s="10" t="s">
        <v>281</v>
      </c>
      <c r="B137" s="67" t="str">
        <f t="shared" si="109"/>
        <v>39548 (45.9)</v>
      </c>
      <c r="C137" s="67" t="str">
        <f t="shared" si="109"/>
        <v>1653052 (48.7)</v>
      </c>
      <c r="D137" s="68">
        <f>ABS(T108)</f>
        <v>5.561E-2</v>
      </c>
      <c r="F137" s="67" t="str">
        <f t="shared" si="110"/>
        <v>35211 (45.2)</v>
      </c>
      <c r="G137" s="67" t="str">
        <f t="shared" si="110"/>
        <v>33886 (43.5)</v>
      </c>
      <c r="H137" s="69">
        <f>ABS(Z108)</f>
        <v>3.4229999999999997E-2</v>
      </c>
      <c r="J137" s="67" t="str">
        <f t="shared" si="111"/>
        <v>19668 (44.2)</v>
      </c>
      <c r="K137" s="67" t="str">
        <f t="shared" si="111"/>
        <v>17575 (42.9)</v>
      </c>
      <c r="L137" s="69">
        <f>ABS(AE108)</f>
        <v>2.5590000000000002E-2</v>
      </c>
      <c r="Q137" s="61" t="s">
        <v>171</v>
      </c>
      <c r="R137" s="61">
        <v>8773</v>
      </c>
      <c r="S137" s="61">
        <v>877579</v>
      </c>
      <c r="T137" s="61">
        <v>-0.41689999999999999</v>
      </c>
      <c r="W137" s="61" t="s">
        <v>171</v>
      </c>
      <c r="X137" s="61">
        <v>8130</v>
      </c>
      <c r="Y137" s="61">
        <v>8723</v>
      </c>
      <c r="Z137" s="61">
        <v>-2.4510000000000001E-2</v>
      </c>
      <c r="AB137" s="61" t="s">
        <v>171</v>
      </c>
      <c r="AC137" s="61">
        <v>4006</v>
      </c>
      <c r="AD137" s="61">
        <v>3573</v>
      </c>
      <c r="AE137" s="61">
        <v>9.6699999999999998E-3</v>
      </c>
    </row>
    <row r="138" spans="1:31" x14ac:dyDescent="0.2">
      <c r="A138" s="10" t="s">
        <v>54</v>
      </c>
      <c r="B138" s="67" t="str">
        <f t="shared" si="109"/>
        <v>5503 (6.4)</v>
      </c>
      <c r="C138" s="67" t="str">
        <f t="shared" si="109"/>
        <v>604306 (17.8)</v>
      </c>
      <c r="D138" s="68">
        <f>ABS(T109)</f>
        <v>0.35988999999999999</v>
      </c>
      <c r="F138" s="67" t="str">
        <f t="shared" si="110"/>
        <v>5180 (6.6)</v>
      </c>
      <c r="G138" s="67" t="str">
        <f t="shared" si="110"/>
        <v>5135 (6.6)</v>
      </c>
      <c r="H138" s="69">
        <f>ABS(Z109)</f>
        <v>2.32E-3</v>
      </c>
      <c r="J138" s="67" t="str">
        <f t="shared" si="111"/>
        <v>2811 (6.3)</v>
      </c>
      <c r="K138" s="67" t="str">
        <f t="shared" si="111"/>
        <v>2494 (6.1)</v>
      </c>
      <c r="L138" s="69">
        <f>ABS(AE109)</f>
        <v>9.3299999999999998E-3</v>
      </c>
      <c r="Q138" s="61" t="s">
        <v>172</v>
      </c>
      <c r="R138" s="61">
        <v>7204</v>
      </c>
      <c r="S138" s="61">
        <v>401546</v>
      </c>
      <c r="T138" s="61">
        <v>-0.11534999999999999</v>
      </c>
      <c r="W138" s="61" t="s">
        <v>172</v>
      </c>
      <c r="X138" s="61">
        <v>6595</v>
      </c>
      <c r="Y138" s="61">
        <v>6871</v>
      </c>
      <c r="Z138" s="61">
        <v>-1.261E-2</v>
      </c>
      <c r="AB138" s="61" t="s">
        <v>172</v>
      </c>
      <c r="AC138" s="61">
        <v>3530</v>
      </c>
      <c r="AD138" s="61">
        <v>3170</v>
      </c>
      <c r="AE138" s="61">
        <v>7.0499999999999998E-3</v>
      </c>
    </row>
    <row r="139" spans="1:31" x14ac:dyDescent="0.2">
      <c r="A139" s="10" t="s">
        <v>302</v>
      </c>
      <c r="D139" s="68"/>
      <c r="H139" s="69"/>
      <c r="L139" s="69"/>
      <c r="Q139" s="61" t="s">
        <v>173</v>
      </c>
      <c r="R139" s="61">
        <v>17854</v>
      </c>
      <c r="S139" s="61">
        <v>608226</v>
      </c>
      <c r="T139" s="61">
        <v>7.1239999999999998E-2</v>
      </c>
      <c r="W139" s="61" t="s">
        <v>173</v>
      </c>
      <c r="X139" s="61">
        <v>16003</v>
      </c>
      <c r="Y139" s="61">
        <v>16299</v>
      </c>
      <c r="Z139" s="61">
        <v>-9.3699999999999999E-3</v>
      </c>
      <c r="AB139" s="61" t="s">
        <v>173</v>
      </c>
      <c r="AC139" s="61">
        <v>8958</v>
      </c>
      <c r="AD139" s="61">
        <v>8149</v>
      </c>
      <c r="AE139" s="61">
        <v>5.64E-3</v>
      </c>
    </row>
    <row r="140" spans="1:31" x14ac:dyDescent="0.2">
      <c r="A140" s="10" t="s">
        <v>63</v>
      </c>
      <c r="B140" s="67" t="str">
        <f t="shared" ref="B140:C142" si="112">(R110&amp;" ("&amp;TEXT((R110/B$4)*100,"0.0")&amp;")")</f>
        <v>44846 (52.0)</v>
      </c>
      <c r="C140" s="67" t="str">
        <f t="shared" si="112"/>
        <v>1358736 (40.0)</v>
      </c>
      <c r="D140" s="68">
        <f>ABS(T110)</f>
        <v>0.24206</v>
      </c>
      <c r="F140" s="67" t="str">
        <f t="shared" ref="F140:G142" si="113">(TEXT(X110,"0")&amp;" ("&amp;TEXT((X110/F$4)*100,"0.0")&amp;")")</f>
        <v>40350 (51.8)</v>
      </c>
      <c r="G140" s="67" t="str">
        <f t="shared" si="113"/>
        <v>40531 (52.0)</v>
      </c>
      <c r="H140" s="69">
        <f>ABS(Z110)</f>
        <v>4.6499999999999996E-3</v>
      </c>
      <c r="J140" s="67" t="str">
        <f t="shared" ref="J140:K142" si="114">(TEXT(AC110,"0")&amp;" ("&amp;TEXT((AC110/J$4)*100,"0.0")&amp;")")</f>
        <v>23266 (52.3)</v>
      </c>
      <c r="K140" s="67" t="str">
        <f t="shared" si="114"/>
        <v>21602 (52.8)</v>
      </c>
      <c r="L140" s="69">
        <f>ABS(AE110)</f>
        <v>9.6500000000000006E-3</v>
      </c>
      <c r="Q140" s="61" t="s">
        <v>174</v>
      </c>
      <c r="R140" s="61">
        <v>23363</v>
      </c>
      <c r="S140" s="61">
        <v>537799</v>
      </c>
      <c r="T140" s="61">
        <v>0.27678000000000003</v>
      </c>
      <c r="W140" s="61" t="s">
        <v>174</v>
      </c>
      <c r="X140" s="61">
        <v>20880</v>
      </c>
      <c r="Y140" s="61">
        <v>20488</v>
      </c>
      <c r="Z140" s="61">
        <v>1.1390000000000001E-2</v>
      </c>
      <c r="AB140" s="61" t="s">
        <v>174</v>
      </c>
      <c r="AC140" s="61">
        <v>12247</v>
      </c>
      <c r="AD140" s="61">
        <v>11200</v>
      </c>
      <c r="AE140" s="61">
        <v>3.6800000000000001E-3</v>
      </c>
    </row>
    <row r="141" spans="1:31" x14ac:dyDescent="0.2">
      <c r="A141" s="10" t="s">
        <v>64</v>
      </c>
      <c r="B141" s="67" t="str">
        <f t="shared" si="112"/>
        <v>33666 (39.1)</v>
      </c>
      <c r="C141" s="67" t="str">
        <f t="shared" si="112"/>
        <v>1290881 (38.0)</v>
      </c>
      <c r="D141" s="68">
        <f>ABS(T111)</f>
        <v>2.179E-2</v>
      </c>
      <c r="F141" s="67" t="str">
        <f t="shared" si="113"/>
        <v>30354 (39.0)</v>
      </c>
      <c r="G141" s="67" t="str">
        <f t="shared" si="113"/>
        <v>30074 (38.6)</v>
      </c>
      <c r="H141" s="69">
        <f>ABS(Z111)</f>
        <v>7.3800000000000003E-3</v>
      </c>
      <c r="J141" s="67" t="str">
        <f t="shared" si="114"/>
        <v>17326 (38.9)</v>
      </c>
      <c r="K141" s="67" t="str">
        <f t="shared" si="114"/>
        <v>15680 (38.3)</v>
      </c>
      <c r="L141" s="69">
        <f>ABS(AE111)</f>
        <v>1.304E-2</v>
      </c>
      <c r="Q141" s="61" t="s">
        <v>175</v>
      </c>
      <c r="R141" s="61">
        <v>26760</v>
      </c>
      <c r="S141" s="61">
        <v>507356</v>
      </c>
      <c r="T141" s="61">
        <v>0.38845000000000002</v>
      </c>
      <c r="W141" s="61" t="s">
        <v>175</v>
      </c>
      <c r="X141" s="61">
        <v>24154</v>
      </c>
      <c r="Y141" s="61">
        <v>23995</v>
      </c>
      <c r="Z141" s="61">
        <v>4.4200000000000003E-3</v>
      </c>
      <c r="AB141" s="61" t="s">
        <v>175</v>
      </c>
      <c r="AC141" s="61">
        <v>14876</v>
      </c>
      <c r="AD141" s="61">
        <v>14414</v>
      </c>
      <c r="AE141" s="61">
        <v>-3.7470000000000003E-2</v>
      </c>
    </row>
    <row r="142" spans="1:31" x14ac:dyDescent="0.2">
      <c r="A142" s="10" t="s">
        <v>54</v>
      </c>
      <c r="B142" s="67" t="str">
        <f t="shared" si="112"/>
        <v>7678 (8.9)</v>
      </c>
      <c r="C142" s="67" t="str">
        <f t="shared" si="112"/>
        <v>747475 (22.0)</v>
      </c>
      <c r="D142" s="68">
        <f>ABS(T112)</f>
        <v>0.37031999999999998</v>
      </c>
      <c r="F142" s="67" t="str">
        <f t="shared" si="113"/>
        <v>7207 (9.3)</v>
      </c>
      <c r="G142" s="67" t="str">
        <f t="shared" si="113"/>
        <v>7306 (9.4)</v>
      </c>
      <c r="H142" s="69">
        <f>ABS(Z112)</f>
        <v>4.3699999999999998E-3</v>
      </c>
      <c r="J142" s="67" t="str">
        <f t="shared" si="114"/>
        <v>3906 (8.8)</v>
      </c>
      <c r="K142" s="67" t="str">
        <f t="shared" si="114"/>
        <v>3656 (8.9)</v>
      </c>
      <c r="L142" s="69">
        <f>ABS(AE112)</f>
        <v>5.3699999999999998E-3</v>
      </c>
      <c r="Q142" s="61" t="s">
        <v>182</v>
      </c>
      <c r="R142" s="61">
        <v>9698</v>
      </c>
      <c r="S142" s="61">
        <v>274909</v>
      </c>
      <c r="T142" s="61">
        <v>0.10723000000000001</v>
      </c>
      <c r="W142" s="61" t="s">
        <v>182</v>
      </c>
      <c r="X142" s="61">
        <v>9123</v>
      </c>
      <c r="Y142" s="61">
        <v>9445</v>
      </c>
      <c r="Z142" s="61">
        <v>-1.2760000000000001E-2</v>
      </c>
      <c r="AB142" s="61" t="s">
        <v>182</v>
      </c>
      <c r="AC142" s="61">
        <v>5473</v>
      </c>
      <c r="AD142" s="61">
        <v>5509</v>
      </c>
      <c r="AE142" s="61">
        <v>-3.456E-2</v>
      </c>
    </row>
    <row r="143" spans="1:31" x14ac:dyDescent="0.2">
      <c r="A143" s="10" t="s">
        <v>303</v>
      </c>
      <c r="D143" s="68"/>
      <c r="H143" s="69"/>
      <c r="L143" s="69"/>
    </row>
    <row r="144" spans="1:31" x14ac:dyDescent="0.2">
      <c r="A144" s="10" t="s">
        <v>282</v>
      </c>
      <c r="B144" s="67" t="str">
        <f t="shared" ref="B144:C147" si="115">(R113&amp;" ("&amp;TEXT((R113/B$4)*100,"0.0")&amp;")")</f>
        <v>24855 (28.8)</v>
      </c>
      <c r="C144" s="67" t="str">
        <f t="shared" si="115"/>
        <v>1448094 (42.6)</v>
      </c>
      <c r="D144" s="68">
        <f>ABS(T113)</f>
        <v>0.28904000000000002</v>
      </c>
      <c r="F144" s="67" t="str">
        <f t="shared" ref="F144:G147" si="116">(TEXT(X113,"0")&amp;" ("&amp;TEXT((X113/F$4)*100,"0.0")&amp;")")</f>
        <v>23164 (29.7)</v>
      </c>
      <c r="G144" s="67" t="str">
        <f t="shared" si="116"/>
        <v>24407 (31.3)</v>
      </c>
      <c r="H144" s="69">
        <f>ABS(Z113)</f>
        <v>3.465E-2</v>
      </c>
      <c r="J144" s="67" t="str">
        <f t="shared" ref="J144:K147" si="117">(TEXT(AC113,"0")&amp;" ("&amp;TEXT((AC113/J$4)*100,"0.0")&amp;")")</f>
        <v>13203 (29.7)</v>
      </c>
      <c r="K144" s="67" t="str">
        <f t="shared" si="117"/>
        <v>12810 (31.3)</v>
      </c>
      <c r="L144" s="69">
        <f>ABS(AE113)</f>
        <v>3.5200000000000002E-2</v>
      </c>
    </row>
    <row r="145" spans="1:12" x14ac:dyDescent="0.2">
      <c r="A145" s="10" t="s">
        <v>283</v>
      </c>
      <c r="B145" s="67" t="str">
        <f t="shared" si="115"/>
        <v>24664 (28.6)</v>
      </c>
      <c r="C145" s="67" t="str">
        <f t="shared" si="115"/>
        <v>724795 (21.3)</v>
      </c>
      <c r="D145" s="68">
        <f>ABS(T114)</f>
        <v>0.16858000000000001</v>
      </c>
      <c r="F145" s="67" t="str">
        <f t="shared" si="116"/>
        <v>22269 (28.6)</v>
      </c>
      <c r="G145" s="67" t="str">
        <f t="shared" si="116"/>
        <v>22412 (28.8)</v>
      </c>
      <c r="H145" s="69">
        <f>ABS(Z114)</f>
        <v>4.0600000000000002E-3</v>
      </c>
      <c r="J145" s="67" t="str">
        <f t="shared" si="117"/>
        <v>12871 (28.9)</v>
      </c>
      <c r="K145" s="67" t="str">
        <f t="shared" si="117"/>
        <v>11878 (29.0)</v>
      </c>
      <c r="L145" s="69">
        <f>ABS(AE114)</f>
        <v>1.98E-3</v>
      </c>
    </row>
    <row r="146" spans="1:12" x14ac:dyDescent="0.2">
      <c r="A146" s="10" t="s">
        <v>284</v>
      </c>
      <c r="B146" s="67" t="str">
        <f t="shared" si="115"/>
        <v>32614 (37.8)</v>
      </c>
      <c r="C146" s="67" t="str">
        <f t="shared" si="115"/>
        <v>561442 (16.5)</v>
      </c>
      <c r="D146" s="68">
        <f>ABS(T115)</f>
        <v>0.48781000000000002</v>
      </c>
      <c r="F146" s="67" t="str">
        <f t="shared" si="116"/>
        <v>28575 (36.7)</v>
      </c>
      <c r="G146" s="67" t="str">
        <f t="shared" si="116"/>
        <v>27253 (35.0)</v>
      </c>
      <c r="H146" s="69">
        <f>ABS(Z115)</f>
        <v>3.5389999999999998E-2</v>
      </c>
      <c r="J146" s="67" t="str">
        <f t="shared" si="117"/>
        <v>16337 (36.7)</v>
      </c>
      <c r="K146" s="67" t="str">
        <f t="shared" si="117"/>
        <v>14447 (35.3)</v>
      </c>
      <c r="L146" s="69">
        <f>ABS(AE115)</f>
        <v>2.9669999999999998E-2</v>
      </c>
    </row>
    <row r="147" spans="1:12" x14ac:dyDescent="0.2">
      <c r="A147" s="10" t="s">
        <v>54</v>
      </c>
      <c r="B147" s="67" t="str">
        <f t="shared" si="115"/>
        <v>4057 (4.7)</v>
      </c>
      <c r="C147" s="67" t="str">
        <f t="shared" si="115"/>
        <v>662761 (19.5)</v>
      </c>
      <c r="D147" s="68">
        <f>ABS(T116)</f>
        <v>0.47759000000000001</v>
      </c>
      <c r="F147" s="67" t="str">
        <f t="shared" si="116"/>
        <v>3903 (5.0)</v>
      </c>
      <c r="G147" s="67" t="str">
        <f t="shared" si="116"/>
        <v>3839 (4.9)</v>
      </c>
      <c r="H147" s="69">
        <f>ABS(Z116)</f>
        <v>3.7799999999999999E-3</v>
      </c>
      <c r="J147" s="67" t="str">
        <f t="shared" si="117"/>
        <v>2087 (4.7)</v>
      </c>
      <c r="K147" s="67" t="str">
        <f t="shared" si="117"/>
        <v>1803 (4.4)</v>
      </c>
      <c r="L147" s="69">
        <f>ABS(AE116)</f>
        <v>1.372E-2</v>
      </c>
    </row>
    <row r="148" spans="1:12" x14ac:dyDescent="0.2">
      <c r="A148" s="73" t="s">
        <v>42</v>
      </c>
      <c r="D148" s="68"/>
      <c r="H148" s="69"/>
      <c r="L148" s="69"/>
    </row>
    <row r="149" spans="1:12" x14ac:dyDescent="0.2">
      <c r="A149" s="46" t="s">
        <v>285</v>
      </c>
      <c r="B149" s="67" t="str">
        <f t="shared" ref="B149:C152" si="118">(R117&amp;" ("&amp;TEXT((R117/B$4)*100,"0.0")&amp;")")</f>
        <v>16572 (19.2)</v>
      </c>
      <c r="C149" s="67" t="str">
        <f t="shared" si="118"/>
        <v>832569 (24.5)</v>
      </c>
      <c r="D149" s="68">
        <f>ABS(T117)</f>
        <v>0.12797</v>
      </c>
      <c r="F149" s="67" t="str">
        <f t="shared" ref="F149:G152" si="119">(TEXT(X117,"0")&amp;" ("&amp;TEXT((X117/F$4)*100,"0.0")&amp;")")</f>
        <v>15072 (19.3)</v>
      </c>
      <c r="G149" s="67" t="str">
        <f t="shared" si="119"/>
        <v>15038 (19.3)</v>
      </c>
      <c r="H149" s="69">
        <f>ABS(Z117)</f>
        <v>1.1100000000000001E-3</v>
      </c>
      <c r="J149" s="67" t="str">
        <f t="shared" ref="J149:K152" si="120">(TEXT(AC117,"0")&amp;" ("&amp;TEXT((AC117/J$4)*100,"0.0")&amp;")")</f>
        <v>8549 (19.2)</v>
      </c>
      <c r="K149" s="67" t="str">
        <f t="shared" si="120"/>
        <v>7937 (19.4)</v>
      </c>
      <c r="L149" s="69">
        <f>ABS(AE117)</f>
        <v>4.45E-3</v>
      </c>
    </row>
    <row r="150" spans="1:12" x14ac:dyDescent="0.2">
      <c r="A150" s="46" t="s">
        <v>286</v>
      </c>
      <c r="B150" s="67" t="str">
        <f t="shared" si="118"/>
        <v>24910 (28.9)</v>
      </c>
      <c r="C150" s="67" t="str">
        <f t="shared" si="118"/>
        <v>887653 (26.1)</v>
      </c>
      <c r="D150" s="68">
        <f>ABS(T118)</f>
        <v>6.2080000000000003E-2</v>
      </c>
      <c r="F150" s="67" t="str">
        <f t="shared" si="119"/>
        <v>22360 (28.7)</v>
      </c>
      <c r="G150" s="67" t="str">
        <f t="shared" si="119"/>
        <v>22225 (28.5)</v>
      </c>
      <c r="H150" s="69">
        <f>ABS(Z118)</f>
        <v>3.8300000000000001E-3</v>
      </c>
      <c r="J150" s="67" t="str">
        <f t="shared" si="120"/>
        <v>12852 (28.9)</v>
      </c>
      <c r="K150" s="67" t="str">
        <f t="shared" si="120"/>
        <v>11816 (28.9)</v>
      </c>
      <c r="L150" s="69">
        <f>ABS(AE118)</f>
        <v>4.2000000000000002E-4</v>
      </c>
    </row>
    <row r="151" spans="1:12" x14ac:dyDescent="0.2">
      <c r="A151" s="46" t="s">
        <v>287</v>
      </c>
      <c r="B151" s="67" t="str">
        <f t="shared" si="118"/>
        <v>39125 (45.4)</v>
      </c>
      <c r="C151" s="67" t="str">
        <f t="shared" si="118"/>
        <v>1069377 (31.5)</v>
      </c>
      <c r="D151" s="68">
        <f>ABS(T119)</f>
        <v>0.28720000000000001</v>
      </c>
      <c r="F151" s="67" t="str">
        <f t="shared" si="119"/>
        <v>35224 (45.2)</v>
      </c>
      <c r="G151" s="67" t="str">
        <f t="shared" si="119"/>
        <v>35422 (45.5)</v>
      </c>
      <c r="H151" s="69">
        <f>ABS(Z119)</f>
        <v>5.1000000000000004E-3</v>
      </c>
      <c r="J151" s="67" t="str">
        <f t="shared" si="120"/>
        <v>20239 (45.5)</v>
      </c>
      <c r="K151" s="67" t="str">
        <f t="shared" si="120"/>
        <v>18659 (45.6)</v>
      </c>
      <c r="L151" s="69">
        <f>ABS(AE119)</f>
        <v>1.92E-3</v>
      </c>
    </row>
    <row r="152" spans="1:12" x14ac:dyDescent="0.2">
      <c r="A152" s="46" t="s">
        <v>54</v>
      </c>
      <c r="B152" s="67" t="str">
        <f t="shared" si="118"/>
        <v>5583 (6.5)</v>
      </c>
      <c r="C152" s="67" t="str">
        <f t="shared" si="118"/>
        <v>607493 (17.9)</v>
      </c>
      <c r="D152" s="68">
        <f>ABS(T120)</f>
        <v>0.35855999999999999</v>
      </c>
      <c r="F152" s="67" t="str">
        <f t="shared" si="119"/>
        <v>5255 (6.7)</v>
      </c>
      <c r="G152" s="67" t="str">
        <f t="shared" si="119"/>
        <v>5226 (6.7)</v>
      </c>
      <c r="H152" s="69">
        <f>ABS(Z120)</f>
        <v>1.49E-3</v>
      </c>
      <c r="J152" s="67" t="str">
        <f t="shared" si="120"/>
        <v>2858 (6.4)</v>
      </c>
      <c r="K152" s="67" t="str">
        <f t="shared" si="120"/>
        <v>2526 (6.2)</v>
      </c>
      <c r="L152" s="69">
        <f>ABS(AE120)</f>
        <v>1.039E-2</v>
      </c>
    </row>
    <row r="153" spans="1:12" x14ac:dyDescent="0.2">
      <c r="A153" s="10" t="s">
        <v>261</v>
      </c>
      <c r="D153" s="68"/>
      <c r="H153" s="69"/>
      <c r="L153" s="69"/>
    </row>
    <row r="154" spans="1:12" x14ac:dyDescent="0.2">
      <c r="A154" s="10" t="s">
        <v>288</v>
      </c>
      <c r="B154" s="67" t="str">
        <f t="shared" ref="B154:C157" si="121">(R121&amp;" ("&amp;TEXT((R121/B$4)*100,"0.0")&amp;")")</f>
        <v>44492 (51.6)</v>
      </c>
      <c r="C154" s="67" t="str">
        <f t="shared" si="121"/>
        <v>1529478 (45.0)</v>
      </c>
      <c r="D154" s="68">
        <f>ABS(T121)</f>
        <v>0.13211999999999999</v>
      </c>
      <c r="F154" s="67" t="str">
        <f t="shared" ref="F154:G157" si="122">(TEXT(X121,"0")&amp;" ("&amp;TEXT((X121/F$4)*100,"0.0")&amp;")")</f>
        <v>39609 (50.8)</v>
      </c>
      <c r="G154" s="67" t="str">
        <f t="shared" si="122"/>
        <v>38702 (49.7)</v>
      </c>
      <c r="H154" s="69">
        <f>ABS(Z121)</f>
        <v>2.3279999999999999E-2</v>
      </c>
      <c r="J154" s="67" t="str">
        <f t="shared" ref="J154:K157" si="123">(TEXT(AC121,"0")&amp;" ("&amp;TEXT((AC121/J$4)*100,"0.0")&amp;")")</f>
        <v>21887 (49.2)</v>
      </c>
      <c r="K154" s="67" t="str">
        <f t="shared" si="123"/>
        <v>20343 (49.7)</v>
      </c>
      <c r="L154" s="69">
        <f>ABS(AE121)</f>
        <v>1.0120000000000001E-2</v>
      </c>
    </row>
    <row r="155" spans="1:12" x14ac:dyDescent="0.2">
      <c r="A155" s="10" t="s">
        <v>289</v>
      </c>
      <c r="B155" s="67" t="str">
        <f t="shared" si="121"/>
        <v>26424 (30.7)</v>
      </c>
      <c r="C155" s="67" t="str">
        <f t="shared" si="121"/>
        <v>852004 (25.1)</v>
      </c>
      <c r="D155" s="68">
        <f>ABS(T122)</f>
        <v>0.12454</v>
      </c>
      <c r="F155" s="67" t="str">
        <f t="shared" si="122"/>
        <v>24293 (31.2)</v>
      </c>
      <c r="G155" s="67" t="str">
        <f t="shared" si="122"/>
        <v>25237 (32.4)</v>
      </c>
      <c r="H155" s="69">
        <f>ABS(Z122)</f>
        <v>2.6020000000000001E-2</v>
      </c>
      <c r="J155" s="67" t="str">
        <f t="shared" si="123"/>
        <v>14678 (33.0)</v>
      </c>
      <c r="K155" s="67" t="str">
        <f t="shared" si="123"/>
        <v>13558 (33.1)</v>
      </c>
      <c r="L155" s="69">
        <f>ABS(AE122)</f>
        <v>2.82E-3</v>
      </c>
    </row>
    <row r="156" spans="1:12" x14ac:dyDescent="0.2">
      <c r="A156" s="10" t="s">
        <v>290</v>
      </c>
      <c r="B156" s="67" t="str">
        <f t="shared" si="121"/>
        <v>2461 (2.9)</v>
      </c>
      <c r="C156" s="67" t="str">
        <f t="shared" si="121"/>
        <v>129749 (3.8)</v>
      </c>
      <c r="D156" s="68">
        <f>ABS(T123)</f>
        <v>5.382E-2</v>
      </c>
      <c r="F156" s="67" t="str">
        <f t="shared" si="122"/>
        <v>2328 (3.0)</v>
      </c>
      <c r="G156" s="67" t="str">
        <f t="shared" si="122"/>
        <v>2588 (3.3)</v>
      </c>
      <c r="H156" s="69">
        <f>ABS(Z123)</f>
        <v>1.9099999999999999E-2</v>
      </c>
      <c r="J156" s="67" t="str">
        <f t="shared" si="123"/>
        <v>1390 (3.1)</v>
      </c>
      <c r="K156" s="67" t="str">
        <f t="shared" si="123"/>
        <v>1299 (3.2)</v>
      </c>
      <c r="L156" s="69">
        <f>ABS(AE123)</f>
        <v>2.8300000000000001E-3</v>
      </c>
    </row>
    <row r="157" spans="1:12" x14ac:dyDescent="0.2">
      <c r="A157" s="10" t="s">
        <v>54</v>
      </c>
      <c r="B157" s="67" t="str">
        <f t="shared" si="121"/>
        <v>12813 (14.9)</v>
      </c>
      <c r="C157" s="67" t="str">
        <f t="shared" si="121"/>
        <v>885861 (26.1)</v>
      </c>
      <c r="D157" s="68">
        <f>ABS(T124)</f>
        <v>0.28026000000000001</v>
      </c>
      <c r="F157" s="67" t="str">
        <f t="shared" si="122"/>
        <v>11681 (15.0)</v>
      </c>
      <c r="G157" s="67" t="str">
        <f t="shared" si="122"/>
        <v>11384 (14.6)</v>
      </c>
      <c r="H157" s="69">
        <f>ABS(Z124)</f>
        <v>1.073E-2</v>
      </c>
      <c r="J157" s="67" t="str">
        <f t="shared" si="123"/>
        <v>6543 (14.7)</v>
      </c>
      <c r="K157" s="67" t="str">
        <f t="shared" si="123"/>
        <v>5738 (14.0)</v>
      </c>
      <c r="L157" s="69">
        <f>ABS(AE124)</f>
        <v>1.9609999999999999E-2</v>
      </c>
    </row>
    <row r="158" spans="1:12" x14ac:dyDescent="0.2">
      <c r="A158" s="73" t="s">
        <v>40</v>
      </c>
      <c r="D158" s="68"/>
      <c r="H158" s="69"/>
      <c r="L158" s="69"/>
    </row>
    <row r="159" spans="1:12" x14ac:dyDescent="0.2">
      <c r="A159" s="46" t="s">
        <v>320</v>
      </c>
      <c r="B159" s="67" t="str">
        <f t="shared" ref="B159:C162" si="124">(R125&amp;" ("&amp;TEXT((R125/B$4)*100,"0.0")&amp;")")</f>
        <v>62645 (72.7)</v>
      </c>
      <c r="C159" s="67" t="str">
        <f t="shared" si="124"/>
        <v>2444298 (72.0)</v>
      </c>
      <c r="D159" s="68">
        <f>ABS(T125)</f>
        <v>1.6310000000000002E-2</v>
      </c>
      <c r="F159" s="67" t="str">
        <f t="shared" ref="F159:G162" si="125">(TEXT(X125,"0")&amp;" ("&amp;TEXT((X125/F$4)*100,"0.0")&amp;")")</f>
        <v>56365 (72.3)</v>
      </c>
      <c r="G159" s="67" t="str">
        <f t="shared" si="125"/>
        <v>55551 (71.3)</v>
      </c>
      <c r="H159" s="69">
        <f>ABS(Z125)</f>
        <v>2.3230000000000001E-2</v>
      </c>
      <c r="J159" s="67" t="str">
        <f t="shared" ref="J159:K162" si="126">(TEXT(AC125,"0")&amp;" ("&amp;TEXT((AC125/J$4)*100,"0.0")&amp;")")</f>
        <v>31783 (71.4)</v>
      </c>
      <c r="K159" s="67" t="str">
        <f t="shared" si="126"/>
        <v>29245 (71.4)</v>
      </c>
      <c r="L159" s="69">
        <f>ABS(AE125)</f>
        <v>2.5999999999999998E-4</v>
      </c>
    </row>
    <row r="160" spans="1:12" x14ac:dyDescent="0.2">
      <c r="A160" s="46" t="s">
        <v>61</v>
      </c>
      <c r="B160" s="67" t="str">
        <f t="shared" si="124"/>
        <v>18354 (21.3)</v>
      </c>
      <c r="C160" s="67" t="str">
        <f t="shared" si="124"/>
        <v>346251 (10.2)</v>
      </c>
      <c r="D160" s="68">
        <f>ABS(T126)</f>
        <v>0.30939</v>
      </c>
      <c r="F160" s="67" t="str">
        <f t="shared" si="125"/>
        <v>16601 (21.3)</v>
      </c>
      <c r="G160" s="67" t="str">
        <f t="shared" si="125"/>
        <v>17238 (22.1)</v>
      </c>
      <c r="H160" s="69">
        <f>ABS(Z126)</f>
        <v>1.983E-2</v>
      </c>
      <c r="J160" s="67" t="str">
        <f t="shared" si="126"/>
        <v>9997 (22.5)</v>
      </c>
      <c r="K160" s="67" t="str">
        <f t="shared" si="126"/>
        <v>9130 (22.3)</v>
      </c>
      <c r="L160" s="69">
        <f>ABS(AE126)</f>
        <v>3.9399999999999999E-3</v>
      </c>
    </row>
    <row r="161" spans="1:12" x14ac:dyDescent="0.2">
      <c r="A161" s="46" t="s">
        <v>62</v>
      </c>
      <c r="B161" s="67" t="str">
        <f t="shared" si="124"/>
        <v>1382 (1.6)</v>
      </c>
      <c r="C161" s="67" t="str">
        <f t="shared" si="124"/>
        <v>34188 (1.0)</v>
      </c>
      <c r="D161" s="68">
        <f>ABS(T127)</f>
        <v>5.296E-2</v>
      </c>
      <c r="F161" s="67" t="str">
        <f t="shared" si="125"/>
        <v>1338 (1.7)</v>
      </c>
      <c r="G161" s="67" t="str">
        <f t="shared" si="125"/>
        <v>1605 (2.1)</v>
      </c>
      <c r="H161" s="69">
        <f>ABS(Z127)</f>
        <v>2.52E-2</v>
      </c>
      <c r="J161" s="67" t="str">
        <f t="shared" si="126"/>
        <v>795 (1.8)</v>
      </c>
      <c r="K161" s="67" t="str">
        <f t="shared" si="126"/>
        <v>865 (2.1)</v>
      </c>
      <c r="L161" s="69">
        <f>ABS(AE127)</f>
        <v>2.3619999999999999E-2</v>
      </c>
    </row>
    <row r="162" spans="1:12" x14ac:dyDescent="0.2">
      <c r="A162" s="46" t="s">
        <v>54</v>
      </c>
      <c r="B162" s="67" t="str">
        <f t="shared" si="124"/>
        <v>3809 (4.4)</v>
      </c>
      <c r="C162" s="67" t="str">
        <f t="shared" si="124"/>
        <v>572355 (16.8)</v>
      </c>
      <c r="D162" s="68">
        <f>ABS(T128)</f>
        <v>0.42232999999999998</v>
      </c>
      <c r="F162" s="67" t="str">
        <f t="shared" si="125"/>
        <v>3607 (4.6)</v>
      </c>
      <c r="G162" s="67" t="str">
        <f t="shared" si="125"/>
        <v>3517 (4.5)</v>
      </c>
      <c r="H162" s="69">
        <f>ABS(Z128)</f>
        <v>5.5300000000000002E-3</v>
      </c>
      <c r="J162" s="67" t="str">
        <f t="shared" si="126"/>
        <v>1923 (4.3)</v>
      </c>
      <c r="K162" s="67" t="str">
        <f t="shared" si="126"/>
        <v>1698 (4.1)</v>
      </c>
      <c r="L162" s="69">
        <f>ABS(AE128)</f>
        <v>8.6300000000000005E-3</v>
      </c>
    </row>
    <row r="163" spans="1:12" x14ac:dyDescent="0.2">
      <c r="D163" s="68"/>
      <c r="H163" s="69"/>
      <c r="L163" s="69"/>
    </row>
    <row r="164" spans="1:12" x14ac:dyDescent="0.2">
      <c r="A164" s="60" t="s">
        <v>541</v>
      </c>
      <c r="D164" s="68"/>
      <c r="H164" s="69"/>
      <c r="L164" s="69"/>
    </row>
    <row r="165" spans="1:12" x14ac:dyDescent="0.2">
      <c r="A165" s="46" t="s">
        <v>262</v>
      </c>
      <c r="B165" s="67" t="str">
        <f>(R129&amp;" ("&amp;TEXT((R129/B$4)*100,"0.0")&amp;")")</f>
        <v>76271 (88.5)</v>
      </c>
      <c r="C165" s="67" t="str">
        <f>(S129&amp;" ("&amp;TEXT((S129/C$4)*100,"0.0")&amp;")")</f>
        <v>3247031 (95.6)</v>
      </c>
      <c r="D165" s="68">
        <f>ABS(T129)</f>
        <v>0.26871</v>
      </c>
      <c r="F165" s="67" t="str">
        <f>(TEXT(X129,"0")&amp;" ("&amp;TEXT((X129/F$4)*100,"0.0")&amp;")")</f>
        <v>69049 (88.6)</v>
      </c>
      <c r="G165" s="67" t="str">
        <f>(TEXT(Y129,"0")&amp;" ("&amp;TEXT((Y129/G$4)*100,"0.0")&amp;")")</f>
        <v>69221 (88.8)</v>
      </c>
      <c r="H165" s="69">
        <f>ABS(Z129)</f>
        <v>6.9800000000000001E-3</v>
      </c>
      <c r="J165" s="67" t="str">
        <f>(TEXT(AC129,"0")&amp;" ("&amp;TEXT((AC129/J$4)*100,"0.0")&amp;")")</f>
        <v>39241 (88.2)</v>
      </c>
      <c r="K165" s="67" t="str">
        <f>(TEXT(AD129,"0")&amp;" ("&amp;TEXT((AD129/K$4)*100,"0.0")&amp;")")</f>
        <v>35786 (87.4)</v>
      </c>
      <c r="L165" s="69">
        <f>ABS(AE129)</f>
        <v>2.3560000000000001E-2</v>
      </c>
    </row>
    <row r="166" spans="1:12" x14ac:dyDescent="0.2">
      <c r="A166" s="46" t="s">
        <v>294</v>
      </c>
      <c r="D166" s="68"/>
      <c r="H166" s="69"/>
      <c r="L166" s="69"/>
    </row>
    <row r="167" spans="1:12" x14ac:dyDescent="0.2">
      <c r="A167" s="71" t="s">
        <v>67</v>
      </c>
      <c r="B167" s="67" t="str">
        <f t="shared" ref="B167:C172" si="127">(R130&amp;" ("&amp;TEXT((R130/B$4)*100,"0.0")&amp;")")</f>
        <v>2362 (2.7)</v>
      </c>
      <c r="C167" s="67" t="str">
        <f t="shared" si="127"/>
        <v>554547 (16.3)</v>
      </c>
      <c r="D167" s="68">
        <f t="shared" ref="D167:D172" si="128">ABS(T130)</f>
        <v>0.49922</v>
      </c>
      <c r="F167" s="67" t="str">
        <f t="shared" ref="F167:G172" si="129">(TEXT(X130,"0")&amp;" ("&amp;TEXT((X130/F$4)*100,"0.0")&amp;")")</f>
        <v>2274 (2.9)</v>
      </c>
      <c r="G167" s="67" t="str">
        <f t="shared" si="129"/>
        <v>1697 (2.2)</v>
      </c>
      <c r="H167" s="69">
        <f t="shared" ref="H167:H172" si="130">ABS(Z130)</f>
        <v>4.7120000000000002E-2</v>
      </c>
      <c r="J167" s="67" t="str">
        <f t="shared" ref="J167:K172" si="131">(TEXT(AC130,"0")&amp;" ("&amp;TEXT((AC130/J$4)*100,"0.0")&amp;")")</f>
        <v>944 (2.1)</v>
      </c>
      <c r="K167" s="67" t="str">
        <f t="shared" si="131"/>
        <v>484 (1.2)</v>
      </c>
      <c r="L167" s="69">
        <f t="shared" ref="L167:L172" si="132">ABS(AE130)</f>
        <v>7.4450000000000002E-2</v>
      </c>
    </row>
    <row r="168" spans="1:12" x14ac:dyDescent="0.2">
      <c r="A168" s="71" t="s">
        <v>293</v>
      </c>
      <c r="B168" s="67" t="str">
        <f t="shared" si="127"/>
        <v>6604 (7.7)</v>
      </c>
      <c r="C168" s="67" t="str">
        <f t="shared" si="127"/>
        <v>787751 (23.2)</v>
      </c>
      <c r="D168" s="68">
        <f t="shared" si="128"/>
        <v>0.44391000000000003</v>
      </c>
      <c r="F168" s="67" t="str">
        <f t="shared" si="129"/>
        <v>6177 (7.9)</v>
      </c>
      <c r="G168" s="67" t="str">
        <f t="shared" si="129"/>
        <v>6568 (8.4)</v>
      </c>
      <c r="H168" s="69">
        <f t="shared" si="130"/>
        <v>1.831E-2</v>
      </c>
      <c r="J168" s="67" t="str">
        <f t="shared" si="131"/>
        <v>2902 (6.5)</v>
      </c>
      <c r="K168" s="67" t="str">
        <f t="shared" si="131"/>
        <v>2608 (6.4)</v>
      </c>
      <c r="L168" s="69">
        <f t="shared" si="132"/>
        <v>6.1500000000000001E-3</v>
      </c>
    </row>
    <row r="169" spans="1:12" x14ac:dyDescent="0.2">
      <c r="A169" s="71" t="s">
        <v>291</v>
      </c>
      <c r="B169" s="67" t="str">
        <f t="shared" si="127"/>
        <v>8956 (10.4)</v>
      </c>
      <c r="C169" s="67" t="str">
        <f t="shared" si="127"/>
        <v>612358 (18.0)</v>
      </c>
      <c r="D169" s="68">
        <f t="shared" si="128"/>
        <v>0.22055</v>
      </c>
      <c r="F169" s="67" t="str">
        <f t="shared" si="129"/>
        <v>8306 (10.7)</v>
      </c>
      <c r="G169" s="67" t="str">
        <f t="shared" si="129"/>
        <v>8887 (11.4)</v>
      </c>
      <c r="H169" s="69">
        <f t="shared" si="130"/>
        <v>2.3800000000000002E-2</v>
      </c>
      <c r="J169" s="67" t="str">
        <f t="shared" si="131"/>
        <v>4387 (9.9)</v>
      </c>
      <c r="K169" s="67" t="str">
        <f t="shared" si="131"/>
        <v>4098 (10.0)</v>
      </c>
      <c r="L169" s="69">
        <f t="shared" si="132"/>
        <v>5.0600000000000003E-3</v>
      </c>
    </row>
    <row r="170" spans="1:12" x14ac:dyDescent="0.2">
      <c r="A170" s="46" t="s">
        <v>238</v>
      </c>
      <c r="B170" s="67" t="str">
        <f t="shared" si="127"/>
        <v>10118 (11.7)</v>
      </c>
      <c r="C170" s="67" t="str">
        <f t="shared" si="127"/>
        <v>419901 (12.4)</v>
      </c>
      <c r="D170" s="68">
        <f t="shared" si="128"/>
        <v>1.9089999999999999E-2</v>
      </c>
      <c r="F170" s="67" t="str">
        <f t="shared" si="129"/>
        <v>9231 (11.8)</v>
      </c>
      <c r="G170" s="67" t="str">
        <f t="shared" si="129"/>
        <v>9705 (12.5)</v>
      </c>
      <c r="H170" s="69">
        <f t="shared" si="130"/>
        <v>1.8620000000000001E-2</v>
      </c>
      <c r="J170" s="67" t="str">
        <f t="shared" si="131"/>
        <v>5127 (11.5)</v>
      </c>
      <c r="K170" s="67" t="str">
        <f t="shared" si="131"/>
        <v>4806 (11.7)</v>
      </c>
      <c r="L170" s="69">
        <f t="shared" si="132"/>
        <v>6.79E-3</v>
      </c>
    </row>
    <row r="171" spans="1:12" x14ac:dyDescent="0.2">
      <c r="A171" s="46" t="s">
        <v>239</v>
      </c>
      <c r="B171" s="67" t="str">
        <f t="shared" si="127"/>
        <v>25427 (29.5)</v>
      </c>
      <c r="C171" s="67" t="str">
        <f t="shared" si="127"/>
        <v>609022 (17.9)</v>
      </c>
      <c r="D171" s="68">
        <f t="shared" si="128"/>
        <v>0.27395000000000003</v>
      </c>
      <c r="F171" s="67" t="str">
        <f t="shared" si="129"/>
        <v>22783 (29.2)</v>
      </c>
      <c r="G171" s="67" t="str">
        <f t="shared" si="129"/>
        <v>22565 (29.0)</v>
      </c>
      <c r="H171" s="69">
        <f t="shared" si="130"/>
        <v>6.1599999999999997E-3</v>
      </c>
      <c r="J171" s="67" t="str">
        <f t="shared" si="131"/>
        <v>13241 (29.8)</v>
      </c>
      <c r="K171" s="67" t="str">
        <f t="shared" si="131"/>
        <v>12099 (29.6)</v>
      </c>
      <c r="L171" s="69">
        <f t="shared" si="132"/>
        <v>4.4200000000000003E-3</v>
      </c>
    </row>
    <row r="172" spans="1:12" x14ac:dyDescent="0.2">
      <c r="A172" s="46" t="s">
        <v>292</v>
      </c>
      <c r="B172" s="67" t="str">
        <f t="shared" si="127"/>
        <v>32723 (38.0)</v>
      </c>
      <c r="C172" s="67" t="str">
        <f t="shared" si="127"/>
        <v>413513 (12.2)</v>
      </c>
      <c r="D172" s="68">
        <f t="shared" si="128"/>
        <v>0.61495999999999995</v>
      </c>
      <c r="F172" s="67" t="str">
        <f t="shared" si="129"/>
        <v>29140 (37.4)</v>
      </c>
      <c r="G172" s="67" t="str">
        <f t="shared" si="129"/>
        <v>28489 (36.6)</v>
      </c>
      <c r="H172" s="69">
        <f t="shared" si="130"/>
        <v>1.7309999999999999E-2</v>
      </c>
      <c r="J172" s="67" t="str">
        <f t="shared" si="131"/>
        <v>17897 (40.2)</v>
      </c>
      <c r="K172" s="67" t="str">
        <f t="shared" si="131"/>
        <v>16843 (41.1)</v>
      </c>
      <c r="L172" s="69">
        <f t="shared" si="132"/>
        <v>1.8790000000000001E-2</v>
      </c>
    </row>
    <row r="173" spans="1:12" x14ac:dyDescent="0.2">
      <c r="A173" s="46" t="s">
        <v>295</v>
      </c>
      <c r="D173" s="68"/>
      <c r="H173" s="69"/>
      <c r="L173" s="69"/>
    </row>
    <row r="174" spans="1:12" x14ac:dyDescent="0.2">
      <c r="A174" s="71" t="s">
        <v>67</v>
      </c>
      <c r="B174" s="67" t="str">
        <f t="shared" ref="B174:C180" si="133">(R136&amp;" ("&amp;TEXT((R136/B$4)*100,"0.0")&amp;")")</f>
        <v>2236 (2.6)</v>
      </c>
      <c r="C174" s="67" t="str">
        <f t="shared" si="133"/>
        <v>464586 (13.7)</v>
      </c>
      <c r="D174" s="68">
        <f t="shared" ref="D174:D180" si="134">ABS(T136)</f>
        <v>0.43407000000000001</v>
      </c>
      <c r="F174" s="67" t="str">
        <f t="shared" ref="F174:G180" si="135">(TEXT(X136,"0")&amp;" ("&amp;TEXT((X136/F$4)*100,"0.0")&amp;")")</f>
        <v>2149 (2.8)</v>
      </c>
      <c r="G174" s="67" t="str">
        <f t="shared" si="135"/>
        <v>1535 (2.0)</v>
      </c>
      <c r="H174" s="69">
        <f t="shared" ref="H174:H180" si="136">ABS(Z136)</f>
        <v>5.2049999999999999E-2</v>
      </c>
      <c r="J174" s="67" t="str">
        <f t="shared" ref="J174:K180" si="137">(TEXT(AC136,"0")&amp;" ("&amp;TEXT((AC136/J$4)*100,"0.0")&amp;")")</f>
        <v>881 (2.0)</v>
      </c>
      <c r="K174" s="67" t="str">
        <f t="shared" si="137"/>
        <v>432 (1.1)</v>
      </c>
      <c r="L174" s="69">
        <f t="shared" ref="L174:L180" si="138">ABS(AE136)</f>
        <v>7.6539999999999997E-2</v>
      </c>
    </row>
    <row r="175" spans="1:12" x14ac:dyDescent="0.2">
      <c r="A175" s="46" t="s">
        <v>296</v>
      </c>
      <c r="B175" s="67" t="str">
        <f t="shared" si="133"/>
        <v>8773 (10.2)</v>
      </c>
      <c r="C175" s="67" t="str">
        <f t="shared" si="133"/>
        <v>877579 (25.8)</v>
      </c>
      <c r="D175" s="68">
        <f t="shared" si="134"/>
        <v>0.41689999999999999</v>
      </c>
      <c r="F175" s="67" t="str">
        <f t="shared" si="135"/>
        <v>8130 (10.4)</v>
      </c>
      <c r="G175" s="67" t="str">
        <f t="shared" si="135"/>
        <v>8723 (11.2)</v>
      </c>
      <c r="H175" s="69">
        <f t="shared" si="136"/>
        <v>2.4510000000000001E-2</v>
      </c>
      <c r="J175" s="67" t="str">
        <f t="shared" si="137"/>
        <v>4006 (9.0)</v>
      </c>
      <c r="K175" s="67" t="str">
        <f t="shared" si="137"/>
        <v>3573 (8.7)</v>
      </c>
      <c r="L175" s="69">
        <f t="shared" si="138"/>
        <v>9.6699999999999998E-3</v>
      </c>
    </row>
    <row r="176" spans="1:12" x14ac:dyDescent="0.2">
      <c r="A176" s="46" t="s">
        <v>297</v>
      </c>
      <c r="B176" s="67" t="str">
        <f t="shared" si="133"/>
        <v>7204 (8.4)</v>
      </c>
      <c r="C176" s="67" t="str">
        <f t="shared" si="133"/>
        <v>401546 (11.8)</v>
      </c>
      <c r="D176" s="68">
        <f t="shared" si="134"/>
        <v>0.11534999999999999</v>
      </c>
      <c r="F176" s="67" t="str">
        <f t="shared" si="135"/>
        <v>6595 (8.5)</v>
      </c>
      <c r="G176" s="67" t="str">
        <f t="shared" si="135"/>
        <v>6871 (8.8)</v>
      </c>
      <c r="H176" s="69">
        <f t="shared" si="136"/>
        <v>1.261E-2</v>
      </c>
      <c r="J176" s="67" t="str">
        <f t="shared" si="137"/>
        <v>3530 (7.9)</v>
      </c>
      <c r="K176" s="67" t="str">
        <f t="shared" si="137"/>
        <v>3170 (7.7)</v>
      </c>
      <c r="L176" s="69">
        <f t="shared" si="138"/>
        <v>7.0499999999999998E-3</v>
      </c>
    </row>
    <row r="177" spans="1:12" x14ac:dyDescent="0.2">
      <c r="A177" s="46" t="s">
        <v>298</v>
      </c>
      <c r="B177" s="67" t="str">
        <f t="shared" si="133"/>
        <v>17854 (20.7)</v>
      </c>
      <c r="C177" s="67" t="str">
        <f t="shared" si="133"/>
        <v>608226 (17.9)</v>
      </c>
      <c r="D177" s="68">
        <f t="shared" si="134"/>
        <v>7.1239999999999998E-2</v>
      </c>
      <c r="F177" s="67" t="str">
        <f t="shared" si="135"/>
        <v>16003 (20.5)</v>
      </c>
      <c r="G177" s="67" t="str">
        <f t="shared" si="135"/>
        <v>16299 (20.9)</v>
      </c>
      <c r="H177" s="69">
        <f t="shared" si="136"/>
        <v>9.3699999999999999E-3</v>
      </c>
      <c r="J177" s="67" t="str">
        <f t="shared" si="137"/>
        <v>8958 (20.1)</v>
      </c>
      <c r="K177" s="67" t="str">
        <f t="shared" si="137"/>
        <v>8149 (19.9)</v>
      </c>
      <c r="L177" s="69">
        <f t="shared" si="138"/>
        <v>5.64E-3</v>
      </c>
    </row>
    <row r="178" spans="1:12" x14ac:dyDescent="0.2">
      <c r="A178" s="46" t="s">
        <v>299</v>
      </c>
      <c r="B178" s="67" t="str">
        <f t="shared" si="133"/>
        <v>23363 (27.1)</v>
      </c>
      <c r="C178" s="67" t="str">
        <f t="shared" si="133"/>
        <v>537799 (15.8)</v>
      </c>
      <c r="D178" s="68">
        <f t="shared" si="134"/>
        <v>0.27678000000000003</v>
      </c>
      <c r="F178" s="67" t="str">
        <f t="shared" si="135"/>
        <v>20880 (26.8)</v>
      </c>
      <c r="G178" s="67" t="str">
        <f t="shared" si="135"/>
        <v>20488 (26.3)</v>
      </c>
      <c r="H178" s="69">
        <f t="shared" si="136"/>
        <v>1.1390000000000001E-2</v>
      </c>
      <c r="J178" s="67" t="str">
        <f t="shared" si="137"/>
        <v>12247 (27.5)</v>
      </c>
      <c r="K178" s="67" t="str">
        <f t="shared" si="137"/>
        <v>11200 (27.4)</v>
      </c>
      <c r="L178" s="69">
        <f t="shared" si="138"/>
        <v>3.6800000000000001E-3</v>
      </c>
    </row>
    <row r="179" spans="1:12" x14ac:dyDescent="0.2">
      <c r="A179" s="46" t="s">
        <v>300</v>
      </c>
      <c r="B179" s="67" t="str">
        <f t="shared" si="133"/>
        <v>26760 (31.0)</v>
      </c>
      <c r="C179" s="67" t="str">
        <f t="shared" si="133"/>
        <v>507356 (14.9)</v>
      </c>
      <c r="D179" s="68">
        <f t="shared" si="134"/>
        <v>0.38845000000000002</v>
      </c>
      <c r="F179" s="67" t="str">
        <f t="shared" si="135"/>
        <v>24154 (31.0)</v>
      </c>
      <c r="G179" s="67" t="str">
        <f t="shared" si="135"/>
        <v>23995 (30.8)</v>
      </c>
      <c r="H179" s="69">
        <f t="shared" si="136"/>
        <v>4.4200000000000003E-3</v>
      </c>
      <c r="J179" s="67" t="str">
        <f t="shared" si="137"/>
        <v>14876 (33.4)</v>
      </c>
      <c r="K179" s="67" t="str">
        <f t="shared" si="137"/>
        <v>14414 (35.2)</v>
      </c>
      <c r="L179" s="69">
        <f t="shared" si="138"/>
        <v>3.7470000000000003E-2</v>
      </c>
    </row>
    <row r="180" spans="1:12" x14ac:dyDescent="0.2">
      <c r="A180" s="65" t="s">
        <v>538</v>
      </c>
      <c r="B180" s="74" t="str">
        <f t="shared" si="133"/>
        <v>9698 (11.3)</v>
      </c>
      <c r="C180" s="74" t="str">
        <f t="shared" si="133"/>
        <v>274909 (8.1)</v>
      </c>
      <c r="D180" s="75">
        <f t="shared" si="134"/>
        <v>0.10723000000000001</v>
      </c>
      <c r="E180" s="65"/>
      <c r="F180" s="74" t="str">
        <f t="shared" si="135"/>
        <v>9123 (11.7)</v>
      </c>
      <c r="G180" s="74" t="str">
        <f t="shared" si="135"/>
        <v>9445 (12.1)</v>
      </c>
      <c r="H180" s="76">
        <f t="shared" si="136"/>
        <v>1.2760000000000001E-2</v>
      </c>
      <c r="I180" s="65"/>
      <c r="J180" s="74" t="str">
        <f t="shared" si="137"/>
        <v>5473 (12.3)</v>
      </c>
      <c r="K180" s="74" t="str">
        <f t="shared" si="137"/>
        <v>5509 (13.5)</v>
      </c>
      <c r="L180" s="76">
        <f t="shared" si="138"/>
        <v>3.456E-2</v>
      </c>
    </row>
    <row r="181" spans="1:12" x14ac:dyDescent="0.2">
      <c r="A181" s="77"/>
      <c r="B181" s="78"/>
      <c r="C181" s="78"/>
      <c r="D181" s="79"/>
      <c r="E181" s="77"/>
      <c r="F181" s="78"/>
      <c r="G181" s="78"/>
      <c r="H181" s="80"/>
      <c r="I181" s="77"/>
      <c r="J181" s="78"/>
      <c r="K181" s="78"/>
      <c r="L181" s="80"/>
    </row>
    <row r="182" spans="1:12" ht="62.25" customHeight="1" x14ac:dyDescent="0.2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</row>
    <row r="183" spans="1:12" x14ac:dyDescent="0.2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</row>
    <row r="184" spans="1:12" ht="33.950000000000003" customHeight="1" x14ac:dyDescent="0.2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</row>
    <row r="185" spans="1:12" x14ac:dyDescent="0.2">
      <c r="D185" s="68"/>
      <c r="H185" s="69"/>
      <c r="L185" s="69"/>
    </row>
    <row r="186" spans="1:12" x14ac:dyDescent="0.2">
      <c r="D186" s="68"/>
      <c r="H186" s="69"/>
      <c r="L186" s="69"/>
    </row>
    <row r="187" spans="1:12" x14ac:dyDescent="0.2">
      <c r="D187" s="68"/>
      <c r="H187" s="69"/>
      <c r="L187" s="69"/>
    </row>
    <row r="188" spans="1:12" x14ac:dyDescent="0.2">
      <c r="D188" s="68"/>
      <c r="H188" s="69"/>
      <c r="L188" s="69"/>
    </row>
  </sheetData>
  <mergeCells count="9">
    <mergeCell ref="A184:L184"/>
    <mergeCell ref="AB4:AE4"/>
    <mergeCell ref="A182:L182"/>
    <mergeCell ref="A1:L1"/>
    <mergeCell ref="B2:D2"/>
    <mergeCell ref="F2:H2"/>
    <mergeCell ref="J2:L2"/>
    <mergeCell ref="Q4:T4"/>
    <mergeCell ref="W4:Z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F194"/>
  <sheetViews>
    <sheetView showGridLines="0" zoomScaleNormal="100" workbookViewId="0">
      <selection sqref="A1:XFD1"/>
    </sheetView>
  </sheetViews>
  <sheetFormatPr defaultColWidth="9.140625" defaultRowHeight="12.75" x14ac:dyDescent="0.2"/>
  <cols>
    <col min="1" max="1" width="30.42578125" style="46" customWidth="1"/>
    <col min="2" max="3" width="14.42578125" style="67" customWidth="1"/>
    <col min="4" max="4" width="9.140625" style="46"/>
    <col min="5" max="5" width="1.42578125" style="46" customWidth="1"/>
    <col min="6" max="7" width="14.42578125" style="67" customWidth="1"/>
    <col min="8" max="8" width="9.140625" style="46" customWidth="1"/>
    <col min="9" max="9" width="1.42578125" style="46" customWidth="1"/>
    <col min="10" max="11" width="14.42578125" style="67" customWidth="1"/>
    <col min="12" max="12" width="9.140625" style="46" customWidth="1"/>
    <col min="13" max="16" width="9.140625" style="61"/>
    <col min="17" max="20" width="16.42578125" style="61" customWidth="1"/>
    <col min="21" max="21" width="12.42578125" style="61" customWidth="1"/>
    <col min="22" max="22" width="6.7109375" style="61" customWidth="1"/>
    <col min="23" max="26" width="16.42578125" style="61" customWidth="1"/>
    <col min="27" max="27" width="9.140625" style="61"/>
    <col min="28" max="31" width="16.42578125" style="61" customWidth="1"/>
    <col min="32" max="32" width="9.140625" style="61"/>
    <col min="33" max="16384" width="9.140625" style="62"/>
  </cols>
  <sheetData>
    <row r="1" spans="1:31" s="59" customFormat="1" ht="40.5" customHeight="1" x14ac:dyDescent="0.2">
      <c r="A1" s="108" t="s">
        <v>768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31" x14ac:dyDescent="0.2">
      <c r="A2" s="60"/>
      <c r="B2" s="109" t="s">
        <v>76</v>
      </c>
      <c r="C2" s="109"/>
      <c r="D2" s="109"/>
      <c r="F2" s="109" t="s">
        <v>77</v>
      </c>
      <c r="G2" s="109"/>
      <c r="H2" s="109"/>
      <c r="J2" s="109" t="s">
        <v>78</v>
      </c>
      <c r="K2" s="109"/>
      <c r="L2" s="109"/>
    </row>
    <row r="3" spans="1:31" x14ac:dyDescent="0.2">
      <c r="A3" s="63"/>
      <c r="B3" s="64" t="s">
        <v>374</v>
      </c>
      <c r="C3" s="64" t="s">
        <v>462</v>
      </c>
      <c r="D3" s="64" t="s">
        <v>75</v>
      </c>
      <c r="E3" s="65"/>
      <c r="F3" s="64" t="s">
        <v>374</v>
      </c>
      <c r="G3" s="64" t="s">
        <v>462</v>
      </c>
      <c r="H3" s="64" t="s">
        <v>75</v>
      </c>
      <c r="I3" s="65"/>
      <c r="J3" s="64" t="s">
        <v>374</v>
      </c>
      <c r="K3" s="64" t="s">
        <v>462</v>
      </c>
      <c r="L3" s="64" t="s">
        <v>75</v>
      </c>
    </row>
    <row r="4" spans="1:31" x14ac:dyDescent="0.2">
      <c r="A4" s="46" t="s">
        <v>23</v>
      </c>
      <c r="B4" s="56">
        <f>SUM(R6:R11)</f>
        <v>30329</v>
      </c>
      <c r="C4" s="56">
        <f>SUM(S6:S11)</f>
        <v>86190</v>
      </c>
      <c r="D4" s="56"/>
      <c r="E4" s="56"/>
      <c r="F4" s="66">
        <f>SUM(X6:X11)</f>
        <v>28996</v>
      </c>
      <c r="G4" s="66">
        <f>SUM(Y6:Y11)</f>
        <v>28996</v>
      </c>
      <c r="H4" s="56"/>
      <c r="I4" s="56"/>
      <c r="J4" s="66">
        <f>SUM(AC6:AC11)</f>
        <v>11863</v>
      </c>
      <c r="K4" s="66">
        <f>SUM(AD6:AD11)</f>
        <v>11145</v>
      </c>
      <c r="L4" s="56"/>
      <c r="Q4" s="107" t="s">
        <v>337</v>
      </c>
      <c r="R4" s="107"/>
      <c r="S4" s="107"/>
      <c r="T4" s="107"/>
      <c r="W4" s="107" t="s">
        <v>338</v>
      </c>
      <c r="X4" s="107"/>
      <c r="Y4" s="107"/>
      <c r="Z4" s="107"/>
      <c r="AB4" s="107" t="s">
        <v>339</v>
      </c>
      <c r="AC4" s="107"/>
      <c r="AD4" s="107"/>
      <c r="AE4" s="107"/>
    </row>
    <row r="5" spans="1:31" x14ac:dyDescent="0.2">
      <c r="Q5" s="61" t="s">
        <v>0</v>
      </c>
      <c r="R5" s="61" t="s">
        <v>1</v>
      </c>
      <c r="S5" s="61" t="s">
        <v>2</v>
      </c>
      <c r="T5" s="61" t="s">
        <v>3</v>
      </c>
      <c r="W5" s="61" t="s">
        <v>0</v>
      </c>
      <c r="X5" s="61" t="s">
        <v>1</v>
      </c>
      <c r="Y5" s="61" t="s">
        <v>2</v>
      </c>
      <c r="Z5" s="61" t="s">
        <v>3</v>
      </c>
      <c r="AB5" s="61" t="s">
        <v>0</v>
      </c>
      <c r="AC5" s="61" t="s">
        <v>1</v>
      </c>
      <c r="AD5" s="61" t="s">
        <v>2</v>
      </c>
      <c r="AE5" s="61" t="s">
        <v>3</v>
      </c>
    </row>
    <row r="6" spans="1:31" x14ac:dyDescent="0.2">
      <c r="A6" s="60" t="s">
        <v>24</v>
      </c>
      <c r="Q6" s="61" t="s">
        <v>79</v>
      </c>
      <c r="R6" s="61">
        <v>3990</v>
      </c>
      <c r="S6" s="61">
        <v>8522</v>
      </c>
      <c r="T6" s="61">
        <v>0.1026</v>
      </c>
      <c r="W6" s="61" t="s">
        <v>79</v>
      </c>
      <c r="X6" s="61">
        <v>3728</v>
      </c>
      <c r="Y6" s="61">
        <v>3707</v>
      </c>
      <c r="Z6" s="61">
        <v>2.166E-3</v>
      </c>
      <c r="AB6" s="61" t="s">
        <v>79</v>
      </c>
      <c r="AC6" s="61">
        <v>1341</v>
      </c>
      <c r="AD6" s="61">
        <v>1202</v>
      </c>
      <c r="AE6" s="61">
        <v>1.6556999999999999E-2</v>
      </c>
    </row>
    <row r="7" spans="1:31" x14ac:dyDescent="0.2">
      <c r="A7" s="46" t="s">
        <v>25</v>
      </c>
      <c r="Q7" s="61" t="s">
        <v>80</v>
      </c>
      <c r="R7" s="61">
        <v>6569</v>
      </c>
      <c r="S7" s="61">
        <v>16342</v>
      </c>
      <c r="T7" s="61">
        <v>6.7110000000000003E-2</v>
      </c>
      <c r="W7" s="61" t="s">
        <v>80</v>
      </c>
      <c r="X7" s="61">
        <v>6269</v>
      </c>
      <c r="Y7" s="61">
        <v>6188</v>
      </c>
      <c r="Z7" s="61">
        <v>6.8019999999999999E-3</v>
      </c>
      <c r="AB7" s="61" t="s">
        <v>80</v>
      </c>
      <c r="AC7" s="61">
        <v>2505</v>
      </c>
      <c r="AD7" s="61">
        <v>2286</v>
      </c>
      <c r="AE7" s="61">
        <v>1.4893999999999999E-2</v>
      </c>
    </row>
    <row r="8" spans="1:31" x14ac:dyDescent="0.2">
      <c r="A8" s="46" t="s">
        <v>45</v>
      </c>
      <c r="B8" s="67" t="str">
        <f t="shared" ref="B8:C13" si="0">(R6&amp;" ("&amp;TEXT((R6/B$4)*100,"0.0")&amp;")")</f>
        <v>3990 (13.2)</v>
      </c>
      <c r="C8" s="67" t="str">
        <f t="shared" si="0"/>
        <v>8522 (9.9)</v>
      </c>
      <c r="D8" s="68">
        <f>ABS(T6)</f>
        <v>0.1026</v>
      </c>
      <c r="F8" s="67" t="str">
        <f t="shared" ref="F8:G13" si="1">(TEXT(X6,"0")&amp;" ("&amp;TEXT((X6/F$4)*100,"0.0")&amp;")")</f>
        <v>3728 (12.9)</v>
      </c>
      <c r="G8" s="67" t="str">
        <f t="shared" si="1"/>
        <v>3707 (12.8)</v>
      </c>
      <c r="H8" s="69">
        <f>ABS(Z6)</f>
        <v>2.166E-3</v>
      </c>
      <c r="J8" s="67" t="str">
        <f t="shared" ref="J8:K13" si="2">(TEXT(AC6,"0")&amp;" ("&amp;TEXT((AC6/J$4)*100,"0.0")&amp;")")</f>
        <v>1341 (11.3)</v>
      </c>
      <c r="K8" s="67" t="str">
        <f t="shared" si="2"/>
        <v>1202 (10.8)</v>
      </c>
      <c r="L8" s="69">
        <f>ABS(AE6)</f>
        <v>1.6556999999999999E-2</v>
      </c>
      <c r="Q8" s="61" t="s">
        <v>81</v>
      </c>
      <c r="R8" s="61">
        <v>10132</v>
      </c>
      <c r="S8" s="61">
        <v>30631</v>
      </c>
      <c r="T8" s="61">
        <v>-4.4859999999999997E-2</v>
      </c>
      <c r="W8" s="61" t="s">
        <v>81</v>
      </c>
      <c r="X8" s="61">
        <v>9703</v>
      </c>
      <c r="Y8" s="61">
        <v>9652</v>
      </c>
      <c r="Z8" s="61">
        <v>3.7299999999999998E-3</v>
      </c>
      <c r="AB8" s="61" t="s">
        <v>81</v>
      </c>
      <c r="AC8" s="61">
        <v>4037</v>
      </c>
      <c r="AD8" s="61">
        <v>3832</v>
      </c>
      <c r="AE8" s="61">
        <v>-7.4400000000000004E-3</v>
      </c>
    </row>
    <row r="9" spans="1:31" x14ac:dyDescent="0.2">
      <c r="A9" s="46" t="s">
        <v>46</v>
      </c>
      <c r="B9" s="67" t="str">
        <f t="shared" si="0"/>
        <v>6569 (21.7)</v>
      </c>
      <c r="C9" s="67" t="str">
        <f t="shared" si="0"/>
        <v>16342 (19.0)</v>
      </c>
      <c r="D9" s="68">
        <f t="shared" ref="D9:D12" si="3">ABS(T7)</f>
        <v>6.7110000000000003E-2</v>
      </c>
      <c r="F9" s="67" t="str">
        <f t="shared" si="1"/>
        <v>6269 (21.6)</v>
      </c>
      <c r="G9" s="67" t="str">
        <f t="shared" si="1"/>
        <v>6188 (21.3)</v>
      </c>
      <c r="H9" s="69">
        <f t="shared" ref="H9:H12" si="4">ABS(Z7)</f>
        <v>6.8019999999999999E-3</v>
      </c>
      <c r="J9" s="67" t="str">
        <f t="shared" si="2"/>
        <v>2505 (21.1)</v>
      </c>
      <c r="K9" s="67" t="str">
        <f t="shared" si="2"/>
        <v>2286 (20.5)</v>
      </c>
      <c r="L9" s="69">
        <f t="shared" ref="L9:L13" si="5">ABS(AE7)</f>
        <v>1.4893999999999999E-2</v>
      </c>
      <c r="Q9" s="61" t="s">
        <v>82</v>
      </c>
      <c r="R9" s="61">
        <v>6633</v>
      </c>
      <c r="S9" s="61">
        <v>17816</v>
      </c>
      <c r="T9" s="61">
        <v>2.9319999999999999E-2</v>
      </c>
      <c r="W9" s="61" t="s">
        <v>82</v>
      </c>
      <c r="X9" s="61">
        <v>6360</v>
      </c>
      <c r="Y9" s="61">
        <v>6470</v>
      </c>
      <c r="Z9" s="61">
        <v>-9.1400000000000006E-3</v>
      </c>
      <c r="AB9" s="61" t="s">
        <v>82</v>
      </c>
      <c r="AC9" s="61">
        <v>2777</v>
      </c>
      <c r="AD9" s="61">
        <v>2624</v>
      </c>
      <c r="AE9" s="61">
        <v>-3.1909999999999998E-3</v>
      </c>
    </row>
    <row r="10" spans="1:31" x14ac:dyDescent="0.2">
      <c r="A10" s="46" t="s">
        <v>47</v>
      </c>
      <c r="B10" s="67" t="str">
        <f t="shared" si="0"/>
        <v>10132 (33.4)</v>
      </c>
      <c r="C10" s="67" t="str">
        <f t="shared" si="0"/>
        <v>30631 (35.5)</v>
      </c>
      <c r="D10" s="68">
        <f t="shared" si="3"/>
        <v>4.4859999999999997E-2</v>
      </c>
      <c r="F10" s="67" t="str">
        <f t="shared" si="1"/>
        <v>9703 (33.5)</v>
      </c>
      <c r="G10" s="67" t="str">
        <f t="shared" si="1"/>
        <v>9652 (33.3)</v>
      </c>
      <c r="H10" s="69">
        <f t="shared" si="4"/>
        <v>3.7299999999999998E-3</v>
      </c>
      <c r="J10" s="67" t="str">
        <f t="shared" si="2"/>
        <v>4037 (34.0)</v>
      </c>
      <c r="K10" s="67" t="str">
        <f t="shared" si="2"/>
        <v>3832 (34.4)</v>
      </c>
      <c r="L10" s="69">
        <f t="shared" si="5"/>
        <v>7.4400000000000004E-3</v>
      </c>
      <c r="Q10" s="61" t="s">
        <v>83</v>
      </c>
      <c r="R10" s="61">
        <v>2134</v>
      </c>
      <c r="S10" s="61">
        <v>6790</v>
      </c>
      <c r="T10" s="61">
        <v>-3.2059999999999998E-2</v>
      </c>
      <c r="W10" s="61" t="s">
        <v>83</v>
      </c>
      <c r="X10" s="61">
        <v>2066</v>
      </c>
      <c r="Y10" s="61">
        <v>2061</v>
      </c>
      <c r="Z10" s="61">
        <v>6.7100000000000005E-4</v>
      </c>
      <c r="AB10" s="61" t="s">
        <v>83</v>
      </c>
      <c r="AC10" s="61">
        <v>867</v>
      </c>
      <c r="AD10" s="61">
        <v>814</v>
      </c>
      <c r="AE10" s="61">
        <v>1.8100000000000001E-4</v>
      </c>
    </row>
    <row r="11" spans="1:31" x14ac:dyDescent="0.2">
      <c r="A11" s="46" t="s">
        <v>183</v>
      </c>
      <c r="B11" s="67" t="str">
        <f t="shared" si="0"/>
        <v>6633 (21.9)</v>
      </c>
      <c r="C11" s="67" t="str">
        <f t="shared" si="0"/>
        <v>17816 (20.7)</v>
      </c>
      <c r="D11" s="68">
        <f t="shared" si="3"/>
        <v>2.9319999999999999E-2</v>
      </c>
      <c r="F11" s="67" t="str">
        <f t="shared" si="1"/>
        <v>6360 (21.9)</v>
      </c>
      <c r="G11" s="67" t="str">
        <f t="shared" si="1"/>
        <v>6470 (22.3)</v>
      </c>
      <c r="H11" s="69">
        <f t="shared" si="4"/>
        <v>9.1400000000000006E-3</v>
      </c>
      <c r="J11" s="67" t="str">
        <f t="shared" si="2"/>
        <v>2777 (23.4)</v>
      </c>
      <c r="K11" s="67" t="str">
        <f t="shared" si="2"/>
        <v>2624 (23.5)</v>
      </c>
      <c r="L11" s="69">
        <f t="shared" si="5"/>
        <v>3.1909999999999998E-3</v>
      </c>
      <c r="Q11" s="61" t="s">
        <v>84</v>
      </c>
      <c r="R11" s="61">
        <v>871</v>
      </c>
      <c r="S11" s="61">
        <v>6089</v>
      </c>
      <c r="T11" s="61">
        <v>-0.19747999999999999</v>
      </c>
      <c r="W11" s="61" t="s">
        <v>84</v>
      </c>
      <c r="X11" s="61">
        <v>870</v>
      </c>
      <c r="Y11" s="61">
        <v>918</v>
      </c>
      <c r="Z11" s="61">
        <v>-9.5770000000000004E-3</v>
      </c>
      <c r="AB11" s="61" t="s">
        <v>84</v>
      </c>
      <c r="AC11" s="61">
        <v>336</v>
      </c>
      <c r="AD11" s="61">
        <v>387</v>
      </c>
      <c r="AE11" s="61">
        <v>-3.6679000000000003E-2</v>
      </c>
    </row>
    <row r="12" spans="1:31" x14ac:dyDescent="0.2">
      <c r="A12" s="46" t="s">
        <v>184</v>
      </c>
      <c r="B12" s="67" t="str">
        <f t="shared" si="0"/>
        <v>2134 (7.0)</v>
      </c>
      <c r="C12" s="67" t="str">
        <f t="shared" si="0"/>
        <v>6790 (7.9)</v>
      </c>
      <c r="D12" s="68">
        <f t="shared" si="3"/>
        <v>3.2059999999999998E-2</v>
      </c>
      <c r="F12" s="67" t="str">
        <f t="shared" si="1"/>
        <v>2066 (7.1)</v>
      </c>
      <c r="G12" s="67" t="str">
        <f t="shared" si="1"/>
        <v>2061 (7.1)</v>
      </c>
      <c r="H12" s="69">
        <f t="shared" si="4"/>
        <v>6.7100000000000005E-4</v>
      </c>
      <c r="J12" s="67" t="str">
        <f t="shared" si="2"/>
        <v>867 (7.3)</v>
      </c>
      <c r="K12" s="67" t="str">
        <f t="shared" si="2"/>
        <v>814 (7.3)</v>
      </c>
      <c r="L12" s="69">
        <f t="shared" si="5"/>
        <v>1.8100000000000001E-4</v>
      </c>
      <c r="Q12" s="61" t="s">
        <v>85</v>
      </c>
      <c r="R12" s="61">
        <v>21462</v>
      </c>
      <c r="S12" s="61">
        <v>58326</v>
      </c>
      <c r="T12" s="61">
        <v>6.7019999999999996E-2</v>
      </c>
      <c r="W12" s="61" t="s">
        <v>85</v>
      </c>
      <c r="X12" s="61">
        <v>20468</v>
      </c>
      <c r="Y12" s="61">
        <v>20501</v>
      </c>
      <c r="Z12" s="61">
        <v>-2.4989999999999999E-3</v>
      </c>
      <c r="AB12" s="61" t="s">
        <v>85</v>
      </c>
      <c r="AC12" s="61">
        <v>8398</v>
      </c>
      <c r="AD12" s="61">
        <v>8045</v>
      </c>
      <c r="AE12" s="61">
        <v>-3.0863000000000002E-2</v>
      </c>
    </row>
    <row r="13" spans="1:31" x14ac:dyDescent="0.2">
      <c r="A13" s="46" t="s">
        <v>317</v>
      </c>
      <c r="B13" s="67" t="str">
        <f t="shared" si="0"/>
        <v>871 (2.9)</v>
      </c>
      <c r="C13" s="67" t="str">
        <f t="shared" si="0"/>
        <v>6089 (7.1)</v>
      </c>
      <c r="D13" s="68">
        <f t="shared" ref="D13" si="6">ABS(T11)</f>
        <v>0.19747999999999999</v>
      </c>
      <c r="F13" s="67" t="str">
        <f t="shared" si="1"/>
        <v>870 (3.0)</v>
      </c>
      <c r="G13" s="67" t="str">
        <f t="shared" si="1"/>
        <v>918 (3.2)</v>
      </c>
      <c r="H13" s="69">
        <f t="shared" ref="H13" si="7">ABS(Z11)</f>
        <v>9.5770000000000004E-3</v>
      </c>
      <c r="J13" s="67" t="str">
        <f t="shared" si="2"/>
        <v>336 (2.8)</v>
      </c>
      <c r="K13" s="67" t="str">
        <f t="shared" si="2"/>
        <v>387 (3.5)</v>
      </c>
      <c r="L13" s="69">
        <f t="shared" si="5"/>
        <v>3.6679000000000003E-2</v>
      </c>
      <c r="Q13" s="61" t="s">
        <v>86</v>
      </c>
      <c r="R13" s="61">
        <v>4585</v>
      </c>
      <c r="S13" s="61">
        <v>14606</v>
      </c>
      <c r="T13" s="61">
        <v>-4.9860000000000002E-2</v>
      </c>
      <c r="W13" s="61" t="s">
        <v>86</v>
      </c>
      <c r="X13" s="61">
        <v>4409</v>
      </c>
      <c r="Y13" s="61">
        <v>4310</v>
      </c>
      <c r="Z13" s="61">
        <v>9.5530000000000007E-3</v>
      </c>
      <c r="AB13" s="61" t="s">
        <v>86</v>
      </c>
      <c r="AC13" s="61">
        <v>1777</v>
      </c>
      <c r="AD13" s="61">
        <v>1592</v>
      </c>
      <c r="AE13" s="61">
        <v>1.9664000000000001E-2</v>
      </c>
    </row>
    <row r="14" spans="1:31" x14ac:dyDescent="0.2">
      <c r="A14" s="46" t="s">
        <v>26</v>
      </c>
      <c r="D14" s="68"/>
      <c r="H14" s="69"/>
      <c r="L14" s="69"/>
      <c r="Q14" s="61" t="s">
        <v>87</v>
      </c>
      <c r="R14" s="61">
        <v>2284</v>
      </c>
      <c r="S14" s="61">
        <v>6507</v>
      </c>
      <c r="T14" s="61">
        <v>-7.1000000000000002E-4</v>
      </c>
      <c r="W14" s="61" t="s">
        <v>87</v>
      </c>
      <c r="X14" s="61">
        <v>2177</v>
      </c>
      <c r="Y14" s="61">
        <v>2210</v>
      </c>
      <c r="Z14" s="61">
        <v>-4.3039999999999997E-3</v>
      </c>
      <c r="AB14" s="61" t="s">
        <v>87</v>
      </c>
      <c r="AC14" s="61">
        <v>916</v>
      </c>
      <c r="AD14" s="61">
        <v>815</v>
      </c>
      <c r="AE14" s="61">
        <v>1.5505E-2</v>
      </c>
    </row>
    <row r="15" spans="1:31" x14ac:dyDescent="0.2">
      <c r="A15" s="46" t="s">
        <v>27</v>
      </c>
      <c r="B15" s="67" t="str">
        <f t="shared" ref="B15:C22" si="8">(R12&amp;" ("&amp;TEXT((R12/B$4)*100,"0.0")&amp;")")</f>
        <v>21462 (70.8)</v>
      </c>
      <c r="C15" s="67" t="str">
        <f t="shared" si="8"/>
        <v>58326 (67.7)</v>
      </c>
      <c r="D15" s="68">
        <f t="shared" ref="D15:D22" si="9">ABS(T12)</f>
        <v>6.7019999999999996E-2</v>
      </c>
      <c r="F15" s="67" t="str">
        <f t="shared" ref="F15:G22" si="10">(TEXT(X12,"0")&amp;" ("&amp;TEXT((X12/F$4)*100,"0.0")&amp;")")</f>
        <v>20468 (70.6)</v>
      </c>
      <c r="G15" s="67" t="str">
        <f t="shared" si="10"/>
        <v>20501 (70.7)</v>
      </c>
      <c r="H15" s="69">
        <f t="shared" ref="H15:H22" si="11">ABS(Z12)</f>
        <v>2.4989999999999999E-3</v>
      </c>
      <c r="J15" s="67" t="str">
        <f t="shared" ref="J15:K22" si="12">(TEXT(AC12,"0")&amp;" ("&amp;TEXT((AC12/J$4)*100,"0.0")&amp;")")</f>
        <v>8398 (70.8)</v>
      </c>
      <c r="K15" s="67" t="str">
        <f t="shared" si="12"/>
        <v>8045 (72.2)</v>
      </c>
      <c r="L15" s="69">
        <f t="shared" ref="L15:L22" si="13">ABS(AE12)</f>
        <v>3.0863000000000002E-2</v>
      </c>
      <c r="Q15" s="61" t="s">
        <v>88</v>
      </c>
      <c r="R15" s="61">
        <v>226</v>
      </c>
      <c r="S15" s="61">
        <v>1244</v>
      </c>
      <c r="T15" s="61">
        <v>-6.8000000000000005E-2</v>
      </c>
      <c r="W15" s="61" t="s">
        <v>88</v>
      </c>
      <c r="X15" s="61">
        <v>224</v>
      </c>
      <c r="Y15" s="61">
        <v>244</v>
      </c>
      <c r="Z15" s="61">
        <v>-7.711E-3</v>
      </c>
      <c r="AB15" s="61" t="s">
        <v>88</v>
      </c>
      <c r="AC15" s="61">
        <v>84</v>
      </c>
      <c r="AD15" s="61">
        <v>87</v>
      </c>
      <c r="AE15" s="61">
        <v>-8.4410000000000006E-3</v>
      </c>
    </row>
    <row r="16" spans="1:31" x14ac:dyDescent="0.2">
      <c r="A16" s="46" t="s">
        <v>28</v>
      </c>
      <c r="B16" s="67" t="str">
        <f t="shared" si="8"/>
        <v>4585 (15.1)</v>
      </c>
      <c r="C16" s="67" t="str">
        <f t="shared" si="8"/>
        <v>14606 (16.9)</v>
      </c>
      <c r="D16" s="68">
        <f t="shared" si="9"/>
        <v>4.9860000000000002E-2</v>
      </c>
      <c r="F16" s="67" t="str">
        <f t="shared" si="10"/>
        <v>4409 (15.2)</v>
      </c>
      <c r="G16" s="67" t="str">
        <f t="shared" si="10"/>
        <v>4310 (14.9)</v>
      </c>
      <c r="H16" s="69">
        <f t="shared" si="11"/>
        <v>9.5530000000000007E-3</v>
      </c>
      <c r="J16" s="67" t="str">
        <f t="shared" si="12"/>
        <v>1777 (15.0)</v>
      </c>
      <c r="K16" s="67" t="str">
        <f t="shared" si="12"/>
        <v>1592 (14.3)</v>
      </c>
      <c r="L16" s="69">
        <f t="shared" si="13"/>
        <v>1.9664000000000001E-2</v>
      </c>
      <c r="Q16" s="61" t="s">
        <v>89</v>
      </c>
      <c r="R16" s="61">
        <v>198</v>
      </c>
      <c r="S16" s="61">
        <v>547</v>
      </c>
      <c r="T16" s="61">
        <v>2.2799999999999999E-3</v>
      </c>
      <c r="W16" s="61" t="s">
        <v>89</v>
      </c>
      <c r="X16" s="61">
        <v>193</v>
      </c>
      <c r="Y16" s="61">
        <v>204</v>
      </c>
      <c r="Z16" s="61">
        <v>-4.6010000000000001E-3</v>
      </c>
      <c r="AB16" s="61" t="s">
        <v>89</v>
      </c>
      <c r="AC16" s="61">
        <v>68</v>
      </c>
      <c r="AD16" s="61">
        <v>70</v>
      </c>
      <c r="AE16" s="61">
        <v>-7.1040000000000001E-3</v>
      </c>
    </row>
    <row r="17" spans="1:31" x14ac:dyDescent="0.2">
      <c r="A17" s="46" t="s">
        <v>29</v>
      </c>
      <c r="B17" s="67" t="str">
        <f t="shared" si="8"/>
        <v>2284 (7.5)</v>
      </c>
      <c r="C17" s="67" t="str">
        <f t="shared" si="8"/>
        <v>6507 (7.5)</v>
      </c>
      <c r="D17" s="68">
        <f t="shared" si="9"/>
        <v>7.1000000000000002E-4</v>
      </c>
      <c r="F17" s="67" t="str">
        <f t="shared" si="10"/>
        <v>2177 (7.5)</v>
      </c>
      <c r="G17" s="67" t="str">
        <f t="shared" si="10"/>
        <v>2210 (7.6)</v>
      </c>
      <c r="H17" s="69">
        <f t="shared" si="11"/>
        <v>4.3039999999999997E-3</v>
      </c>
      <c r="J17" s="67" t="str">
        <f t="shared" si="12"/>
        <v>916 (7.7)</v>
      </c>
      <c r="K17" s="67" t="str">
        <f t="shared" si="12"/>
        <v>815 (7.3)</v>
      </c>
      <c r="L17" s="69">
        <f t="shared" si="13"/>
        <v>1.5505E-2</v>
      </c>
      <c r="Q17" s="61" t="s">
        <v>90</v>
      </c>
      <c r="R17" s="61">
        <v>265</v>
      </c>
      <c r="S17" s="61">
        <v>791</v>
      </c>
      <c r="T17" s="61">
        <v>-4.6699999999999997E-3</v>
      </c>
      <c r="W17" s="61" t="s">
        <v>90</v>
      </c>
      <c r="X17" s="61">
        <v>251</v>
      </c>
      <c r="Y17" s="61">
        <v>250</v>
      </c>
      <c r="Z17" s="61">
        <v>3.7300000000000001E-4</v>
      </c>
      <c r="AB17" s="61" t="s">
        <v>90</v>
      </c>
      <c r="AC17" s="61">
        <v>104</v>
      </c>
      <c r="AD17" s="61">
        <v>77</v>
      </c>
      <c r="AE17" s="61">
        <v>2.1104999999999999E-2</v>
      </c>
    </row>
    <row r="18" spans="1:31" x14ac:dyDescent="0.2">
      <c r="A18" s="46" t="s">
        <v>186</v>
      </c>
      <c r="B18" s="67" t="str">
        <f t="shared" si="8"/>
        <v>226 (0.7)</v>
      </c>
      <c r="C18" s="67" t="str">
        <f t="shared" si="8"/>
        <v>1244 (1.4)</v>
      </c>
      <c r="D18" s="68">
        <f t="shared" si="9"/>
        <v>6.8000000000000005E-2</v>
      </c>
      <c r="F18" s="67" t="str">
        <f t="shared" si="10"/>
        <v>224 (0.8)</v>
      </c>
      <c r="G18" s="67" t="str">
        <f t="shared" si="10"/>
        <v>244 (0.8)</v>
      </c>
      <c r="H18" s="69">
        <f t="shared" si="11"/>
        <v>7.711E-3</v>
      </c>
      <c r="J18" s="67" t="str">
        <f t="shared" si="12"/>
        <v>84 (0.7)</v>
      </c>
      <c r="K18" s="67" t="str">
        <f t="shared" si="12"/>
        <v>87 (0.8)</v>
      </c>
      <c r="L18" s="69">
        <f t="shared" si="13"/>
        <v>8.4410000000000006E-3</v>
      </c>
      <c r="Q18" s="61" t="s">
        <v>91</v>
      </c>
      <c r="R18" s="61">
        <v>227</v>
      </c>
      <c r="S18" s="61">
        <v>661</v>
      </c>
      <c r="T18" s="61">
        <v>-2.1299999999999999E-3</v>
      </c>
      <c r="W18" s="61" t="s">
        <v>91</v>
      </c>
      <c r="X18" s="61">
        <v>213</v>
      </c>
      <c r="Y18" s="61">
        <v>204</v>
      </c>
      <c r="Z18" s="61">
        <v>3.6740000000000002E-3</v>
      </c>
      <c r="AB18" s="61" t="s">
        <v>91</v>
      </c>
      <c r="AC18" s="61">
        <v>89</v>
      </c>
      <c r="AD18" s="61">
        <v>76</v>
      </c>
      <c r="AE18" s="61">
        <v>8.1040000000000001E-3</v>
      </c>
    </row>
    <row r="19" spans="1:31" x14ac:dyDescent="0.2">
      <c r="A19" s="46" t="s">
        <v>187</v>
      </c>
      <c r="B19" s="67" t="str">
        <f t="shared" si="8"/>
        <v>198 (0.7)</v>
      </c>
      <c r="C19" s="67" t="str">
        <f t="shared" si="8"/>
        <v>547 (0.6)</v>
      </c>
      <c r="D19" s="68">
        <f t="shared" si="9"/>
        <v>2.2799999999999999E-3</v>
      </c>
      <c r="F19" s="67" t="str">
        <f t="shared" si="10"/>
        <v>193 (0.7)</v>
      </c>
      <c r="G19" s="67" t="str">
        <f t="shared" si="10"/>
        <v>204 (0.7)</v>
      </c>
      <c r="H19" s="69">
        <f t="shared" si="11"/>
        <v>4.6010000000000001E-3</v>
      </c>
      <c r="J19" s="67" t="str">
        <f t="shared" si="12"/>
        <v>68 (0.6)</v>
      </c>
      <c r="K19" s="67" t="str">
        <f t="shared" si="12"/>
        <v>70 (0.6)</v>
      </c>
      <c r="L19" s="69">
        <f t="shared" si="13"/>
        <v>7.1040000000000001E-3</v>
      </c>
      <c r="Q19" s="61" t="s">
        <v>92</v>
      </c>
      <c r="R19" s="61">
        <v>1082</v>
      </c>
      <c r="S19" s="61">
        <v>3508</v>
      </c>
      <c r="T19" s="61">
        <v>-2.6239999999999999E-2</v>
      </c>
      <c r="W19" s="61" t="s">
        <v>92</v>
      </c>
      <c r="X19" s="61">
        <v>1061</v>
      </c>
      <c r="Y19" s="61">
        <v>1073</v>
      </c>
      <c r="Z19" s="61">
        <v>-2.1979999999999999E-3</v>
      </c>
      <c r="AB19" s="61" t="s">
        <v>92</v>
      </c>
      <c r="AC19" s="61">
        <v>427</v>
      </c>
      <c r="AD19" s="61">
        <v>383</v>
      </c>
      <c r="AE19" s="61">
        <v>8.8430000000000002E-3</v>
      </c>
    </row>
    <row r="20" spans="1:31" x14ac:dyDescent="0.2">
      <c r="A20" s="46" t="s">
        <v>188</v>
      </c>
      <c r="B20" s="67" t="str">
        <f t="shared" si="8"/>
        <v>265 (0.9)</v>
      </c>
      <c r="C20" s="67" t="str">
        <f t="shared" si="8"/>
        <v>791 (0.9)</v>
      </c>
      <c r="D20" s="68">
        <f t="shared" si="9"/>
        <v>4.6699999999999997E-3</v>
      </c>
      <c r="F20" s="67" t="str">
        <f t="shared" si="10"/>
        <v>251 (0.9)</v>
      </c>
      <c r="G20" s="67" t="str">
        <f t="shared" si="10"/>
        <v>250 (0.9)</v>
      </c>
      <c r="H20" s="69">
        <f t="shared" si="11"/>
        <v>3.7300000000000001E-4</v>
      </c>
      <c r="J20" s="67" t="str">
        <f t="shared" si="12"/>
        <v>104 (0.9)</v>
      </c>
      <c r="K20" s="67" t="str">
        <f t="shared" si="12"/>
        <v>77 (0.7)</v>
      </c>
      <c r="L20" s="69">
        <f t="shared" si="13"/>
        <v>2.1104999999999999E-2</v>
      </c>
      <c r="Q20" s="61" t="s">
        <v>93</v>
      </c>
      <c r="R20" s="61">
        <v>2201</v>
      </c>
      <c r="S20" s="61">
        <v>3774</v>
      </c>
      <c r="T20" s="61">
        <v>0.1239</v>
      </c>
      <c r="W20" s="61" t="s">
        <v>93</v>
      </c>
      <c r="X20" s="61">
        <v>1990</v>
      </c>
      <c r="Y20" s="61">
        <v>1912</v>
      </c>
      <c r="Z20" s="61">
        <v>1.0737999999999999E-2</v>
      </c>
      <c r="AB20" s="61" t="s">
        <v>93</v>
      </c>
      <c r="AC20" s="61">
        <v>801</v>
      </c>
      <c r="AD20" s="61">
        <v>697</v>
      </c>
      <c r="AE20" s="61">
        <v>2.0205999999999998E-2</v>
      </c>
    </row>
    <row r="21" spans="1:31" x14ac:dyDescent="0.2">
      <c r="A21" s="46" t="s">
        <v>189</v>
      </c>
      <c r="B21" s="67" t="str">
        <f t="shared" si="8"/>
        <v>227 (0.7)</v>
      </c>
      <c r="C21" s="67" t="str">
        <f t="shared" si="8"/>
        <v>661 (0.8)</v>
      </c>
      <c r="D21" s="68">
        <f t="shared" si="9"/>
        <v>2.1299999999999999E-3</v>
      </c>
      <c r="F21" s="67" t="str">
        <f t="shared" si="10"/>
        <v>213 (0.7)</v>
      </c>
      <c r="G21" s="67" t="str">
        <f t="shared" si="10"/>
        <v>204 (0.7)</v>
      </c>
      <c r="H21" s="69">
        <f t="shared" si="11"/>
        <v>3.6740000000000002E-3</v>
      </c>
      <c r="J21" s="67" t="str">
        <f t="shared" si="12"/>
        <v>89 (0.8)</v>
      </c>
      <c r="K21" s="67" t="str">
        <f t="shared" si="12"/>
        <v>76 (0.7)</v>
      </c>
      <c r="L21" s="69">
        <f t="shared" si="13"/>
        <v>8.1040000000000001E-3</v>
      </c>
      <c r="Q21" s="61" t="s">
        <v>94</v>
      </c>
      <c r="R21" s="61">
        <v>28128</v>
      </c>
      <c r="S21" s="61">
        <v>82416</v>
      </c>
      <c r="T21" s="61">
        <v>-0.1239</v>
      </c>
      <c r="W21" s="61" t="s">
        <v>94</v>
      </c>
      <c r="X21" s="61">
        <v>27006</v>
      </c>
      <c r="Y21" s="61">
        <v>27084</v>
      </c>
      <c r="Z21" s="61">
        <v>-1.0737999999999999E-2</v>
      </c>
      <c r="AB21" s="61" t="s">
        <v>94</v>
      </c>
      <c r="AC21" s="61">
        <v>11062</v>
      </c>
      <c r="AD21" s="61">
        <v>10448</v>
      </c>
      <c r="AE21" s="61">
        <v>-2.0205999999999998E-2</v>
      </c>
    </row>
    <row r="22" spans="1:31" x14ac:dyDescent="0.2">
      <c r="A22" s="46" t="s">
        <v>185</v>
      </c>
      <c r="B22" s="67" t="str">
        <f t="shared" si="8"/>
        <v>1082 (3.6)</v>
      </c>
      <c r="C22" s="67" t="str">
        <f t="shared" si="8"/>
        <v>3508 (4.1)</v>
      </c>
      <c r="D22" s="68">
        <f t="shared" si="9"/>
        <v>2.6239999999999999E-2</v>
      </c>
      <c r="F22" s="67" t="str">
        <f t="shared" si="10"/>
        <v>1061 (3.7)</v>
      </c>
      <c r="G22" s="67" t="str">
        <f t="shared" si="10"/>
        <v>1073 (3.7)</v>
      </c>
      <c r="H22" s="69">
        <f t="shared" si="11"/>
        <v>2.1979999999999999E-3</v>
      </c>
      <c r="J22" s="67" t="str">
        <f t="shared" si="12"/>
        <v>427 (3.6)</v>
      </c>
      <c r="K22" s="67" t="str">
        <f t="shared" si="12"/>
        <v>383 (3.4)</v>
      </c>
      <c r="L22" s="69">
        <f t="shared" si="13"/>
        <v>8.8430000000000002E-3</v>
      </c>
      <c r="N22" s="70">
        <v>0.04</v>
      </c>
      <c r="Q22" s="61" t="s">
        <v>8</v>
      </c>
      <c r="R22" s="61">
        <v>19332</v>
      </c>
      <c r="S22" s="61">
        <v>56152</v>
      </c>
      <c r="T22" s="61">
        <v>-2.9420000000000002E-2</v>
      </c>
      <c r="W22" s="61" t="s">
        <v>8</v>
      </c>
      <c r="X22" s="61">
        <v>18462</v>
      </c>
      <c r="Y22" s="61">
        <v>18333</v>
      </c>
      <c r="Z22" s="61">
        <v>9.2379999999999997E-3</v>
      </c>
      <c r="AB22" s="61" t="s">
        <v>8</v>
      </c>
      <c r="AC22" s="61">
        <v>7533</v>
      </c>
      <c r="AD22" s="61">
        <v>6908</v>
      </c>
      <c r="AE22" s="61">
        <v>3.1378000000000003E-2</v>
      </c>
    </row>
    <row r="23" spans="1:31" x14ac:dyDescent="0.2">
      <c r="A23" s="46" t="s">
        <v>72</v>
      </c>
      <c r="D23" s="68"/>
      <c r="H23" s="69"/>
      <c r="L23" s="69"/>
      <c r="Q23" s="61" t="s">
        <v>4</v>
      </c>
      <c r="R23" s="61">
        <v>7947</v>
      </c>
      <c r="S23" s="61">
        <v>21924</v>
      </c>
      <c r="T23" s="61">
        <v>1.7500000000000002E-2</v>
      </c>
      <c r="W23" s="61" t="s">
        <v>4</v>
      </c>
      <c r="X23" s="61">
        <v>7610</v>
      </c>
      <c r="Y23" s="61">
        <v>7699</v>
      </c>
      <c r="Z23" s="61">
        <v>-6.9629999999999996E-3</v>
      </c>
      <c r="AB23" s="61" t="s">
        <v>4</v>
      </c>
      <c r="AC23" s="61">
        <v>3032</v>
      </c>
      <c r="AD23" s="61">
        <v>2999</v>
      </c>
      <c r="AE23" s="61">
        <v>-3.0700999999999999E-2</v>
      </c>
    </row>
    <row r="24" spans="1:31" x14ac:dyDescent="0.2">
      <c r="A24" s="46" t="s">
        <v>190</v>
      </c>
      <c r="B24" s="67" t="str">
        <f>(R20&amp;" ("&amp;TEXT((R20/B$4)*100,"0.0")&amp;")")</f>
        <v>2201 (7.3)</v>
      </c>
      <c r="C24" s="67" t="str">
        <f t="shared" ref="C24:C26" si="14">(S20&amp;" ("&amp;TEXT((S20/C$4)*100,"0.0")&amp;")")</f>
        <v>3774 (4.4)</v>
      </c>
      <c r="D24" s="68">
        <f>ABS(T20)</f>
        <v>0.1239</v>
      </c>
      <c r="F24" s="67" t="str">
        <f t="shared" ref="F24:G26" si="15">(TEXT(X20,"0")&amp;" ("&amp;TEXT((X20/F$4)*100,"0.0")&amp;")")</f>
        <v>1990 (6.9)</v>
      </c>
      <c r="G24" s="67" t="str">
        <f t="shared" si="15"/>
        <v>1912 (6.6)</v>
      </c>
      <c r="H24" s="69">
        <f>ABS(Z20)</f>
        <v>1.0737999999999999E-2</v>
      </c>
      <c r="J24" s="67" t="str">
        <f t="shared" ref="J24:K26" si="16">(TEXT(AC20,"0")&amp;" ("&amp;TEXT((AC20/J$4)*100,"0.0")&amp;")")</f>
        <v>801 (6.8)</v>
      </c>
      <c r="K24" s="67" t="str">
        <f t="shared" si="16"/>
        <v>697 (6.3)</v>
      </c>
      <c r="L24" s="69">
        <f>ABS(AE20)</f>
        <v>2.0205999999999998E-2</v>
      </c>
      <c r="Q24" s="61" t="s">
        <v>5</v>
      </c>
      <c r="R24" s="61">
        <v>4134</v>
      </c>
      <c r="S24" s="61">
        <v>12978</v>
      </c>
      <c r="T24" s="61">
        <v>-4.0719999999999999E-2</v>
      </c>
      <c r="W24" s="61" t="s">
        <v>5</v>
      </c>
      <c r="X24" s="61">
        <v>3964</v>
      </c>
      <c r="Y24" s="61">
        <v>3901</v>
      </c>
      <c r="Z24" s="61">
        <v>6.3460000000000001E-3</v>
      </c>
      <c r="AB24" s="61" t="s">
        <v>5</v>
      </c>
      <c r="AC24" s="61">
        <v>1626</v>
      </c>
      <c r="AD24" s="61">
        <v>1545</v>
      </c>
      <c r="AE24" s="61">
        <v>-4.5319999999999996E-3</v>
      </c>
    </row>
    <row r="25" spans="1:31" x14ac:dyDescent="0.2">
      <c r="A25" s="46" t="s">
        <v>191</v>
      </c>
      <c r="B25" s="67" t="str">
        <f>(R21&amp;" ("&amp;TEXT((R21/B$4)*100,"0.0")&amp;")")</f>
        <v>28128 (92.7)</v>
      </c>
      <c r="C25" s="67" t="str">
        <f t="shared" si="14"/>
        <v>82416 (95.6)</v>
      </c>
      <c r="D25" s="68">
        <f>ABS(T21)</f>
        <v>0.1239</v>
      </c>
      <c r="F25" s="67" t="str">
        <f t="shared" si="15"/>
        <v>27006 (93.1)</v>
      </c>
      <c r="G25" s="67" t="str">
        <f t="shared" si="15"/>
        <v>27084 (93.4)</v>
      </c>
      <c r="H25" s="69">
        <f>ABS(Z21)</f>
        <v>1.0737999999999999E-2</v>
      </c>
      <c r="J25" s="67" t="str">
        <f t="shared" si="16"/>
        <v>11062 (93.2)</v>
      </c>
      <c r="K25" s="67" t="str">
        <f t="shared" si="16"/>
        <v>10448 (93.7)</v>
      </c>
      <c r="L25" s="69">
        <f>ABS(AE21)</f>
        <v>2.0205999999999998E-2</v>
      </c>
      <c r="Q25" s="61" t="s">
        <v>6</v>
      </c>
      <c r="R25" s="61">
        <v>11444</v>
      </c>
      <c r="S25" s="61">
        <v>34281</v>
      </c>
      <c r="T25" s="61">
        <v>-4.1889999999999997E-2</v>
      </c>
      <c r="W25" s="61" t="s">
        <v>6</v>
      </c>
      <c r="X25" s="61">
        <v>10985</v>
      </c>
      <c r="Y25" s="61">
        <v>10905</v>
      </c>
      <c r="Z25" s="61">
        <v>5.692E-3</v>
      </c>
      <c r="AB25" s="61" t="s">
        <v>6</v>
      </c>
      <c r="AC25" s="61">
        <v>4668</v>
      </c>
      <c r="AD25" s="61">
        <v>4191</v>
      </c>
      <c r="AE25" s="61">
        <v>3.5866000000000002E-2</v>
      </c>
    </row>
    <row r="26" spans="1:31" x14ac:dyDescent="0.2">
      <c r="A26" s="46" t="s">
        <v>60</v>
      </c>
      <c r="B26" s="67" t="str">
        <f>(R22&amp;" ("&amp;TEXT((R22/B$4)*100,"0.0")&amp;")")</f>
        <v>19332 (63.7)</v>
      </c>
      <c r="C26" s="67" t="str">
        <f t="shared" si="14"/>
        <v>56152 (65.1)</v>
      </c>
      <c r="D26" s="68">
        <f>ABS(T22)</f>
        <v>2.9420000000000002E-2</v>
      </c>
      <c r="F26" s="67" t="str">
        <f t="shared" si="15"/>
        <v>18462 (63.7)</v>
      </c>
      <c r="G26" s="67" t="str">
        <f t="shared" si="15"/>
        <v>18333 (63.2)</v>
      </c>
      <c r="H26" s="69">
        <f>ABS(Z22)</f>
        <v>9.2379999999999997E-3</v>
      </c>
      <c r="J26" s="67" t="str">
        <f t="shared" si="16"/>
        <v>7533 (63.5)</v>
      </c>
      <c r="K26" s="67" t="str">
        <f t="shared" si="16"/>
        <v>6908 (62.0)</v>
      </c>
      <c r="L26" s="69">
        <f>ABS(AE22)</f>
        <v>3.1378000000000003E-2</v>
      </c>
      <c r="Q26" s="61" t="s">
        <v>7</v>
      </c>
      <c r="R26" s="61">
        <v>6804</v>
      </c>
      <c r="S26" s="61">
        <v>17007</v>
      </c>
      <c r="T26" s="61">
        <v>6.6269999999999996E-2</v>
      </c>
      <c r="W26" s="61" t="s">
        <v>7</v>
      </c>
      <c r="X26" s="61">
        <v>6437</v>
      </c>
      <c r="Y26" s="61">
        <v>6491</v>
      </c>
      <c r="Z26" s="61">
        <v>-4.4739999999999997E-3</v>
      </c>
      <c r="AB26" s="61" t="s">
        <v>7</v>
      </c>
      <c r="AC26" s="61">
        <v>2537</v>
      </c>
      <c r="AD26" s="61">
        <v>2410</v>
      </c>
      <c r="AE26" s="61">
        <v>-5.7980000000000002E-3</v>
      </c>
    </row>
    <row r="27" spans="1:31" x14ac:dyDescent="0.2">
      <c r="A27" s="46" t="s">
        <v>49</v>
      </c>
      <c r="Q27" s="61" t="s">
        <v>95</v>
      </c>
      <c r="R27" s="61">
        <v>690</v>
      </c>
      <c r="S27" s="61">
        <v>4071</v>
      </c>
      <c r="T27" s="61">
        <v>-0.13533999999999999</v>
      </c>
      <c r="W27" s="61" t="s">
        <v>95</v>
      </c>
      <c r="X27" s="61">
        <v>686</v>
      </c>
      <c r="Y27" s="61">
        <v>713</v>
      </c>
      <c r="Z27" s="61">
        <v>-6.0689999999999997E-3</v>
      </c>
      <c r="AB27" s="61" t="s">
        <v>95</v>
      </c>
      <c r="AC27" s="61">
        <v>279</v>
      </c>
      <c r="AD27" s="61">
        <v>265</v>
      </c>
      <c r="AE27" s="61">
        <v>-1.704E-3</v>
      </c>
    </row>
    <row r="28" spans="1:31" x14ac:dyDescent="0.2">
      <c r="A28" s="46" t="s">
        <v>50</v>
      </c>
      <c r="B28" s="67" t="str">
        <f t="shared" ref="B28:C31" si="17">(R23&amp;" ("&amp;TEXT((R23/B$4)*100,"0.0")&amp;")")</f>
        <v>7947 (26.2)</v>
      </c>
      <c r="C28" s="67" t="str">
        <f t="shared" si="17"/>
        <v>21924 (25.4)</v>
      </c>
      <c r="D28" s="68">
        <f>ABS(T23)</f>
        <v>1.7500000000000002E-2</v>
      </c>
      <c r="F28" s="67" t="str">
        <f t="shared" ref="F28:G31" si="18">(TEXT(X23,"0")&amp;" ("&amp;TEXT((X23/F$4)*100,"0.0")&amp;")")</f>
        <v>7610 (26.2)</v>
      </c>
      <c r="G28" s="67" t="str">
        <f t="shared" si="18"/>
        <v>7699 (26.6)</v>
      </c>
      <c r="H28" s="69">
        <f>ABS(Z23)</f>
        <v>6.9629999999999996E-3</v>
      </c>
      <c r="J28" s="67" t="str">
        <f t="shared" ref="J28:K31" si="19">(TEXT(AC23,"0")&amp;" ("&amp;TEXT((AC23/J$4)*100,"0.0")&amp;")")</f>
        <v>3032 (25.6)</v>
      </c>
      <c r="K28" s="67" t="str">
        <f t="shared" si="19"/>
        <v>2999 (26.9)</v>
      </c>
      <c r="L28" s="69">
        <f>ABS(AE23)</f>
        <v>3.0700999999999999E-2</v>
      </c>
      <c r="Q28" s="61" t="s">
        <v>96</v>
      </c>
      <c r="R28" s="61">
        <v>1569</v>
      </c>
      <c r="S28" s="61">
        <v>11995</v>
      </c>
      <c r="T28" s="61">
        <v>-0.30568000000000001</v>
      </c>
      <c r="W28" s="61" t="s">
        <v>96</v>
      </c>
      <c r="X28" s="61">
        <v>1564</v>
      </c>
      <c r="Y28" s="61">
        <v>1564</v>
      </c>
      <c r="Z28" s="61">
        <v>0</v>
      </c>
      <c r="AB28" s="61" t="s">
        <v>96</v>
      </c>
      <c r="AC28" s="61">
        <v>634</v>
      </c>
      <c r="AD28" s="61">
        <v>655</v>
      </c>
      <c r="AE28" s="61">
        <v>-2.3154999999999999E-2</v>
      </c>
    </row>
    <row r="29" spans="1:31" x14ac:dyDescent="0.2">
      <c r="A29" s="46" t="s">
        <v>51</v>
      </c>
      <c r="B29" s="67" t="str">
        <f t="shared" si="17"/>
        <v>4134 (13.6)</v>
      </c>
      <c r="C29" s="67" t="str">
        <f t="shared" si="17"/>
        <v>12978 (15.1)</v>
      </c>
      <c r="D29" s="68">
        <f>ABS(T24)</f>
        <v>4.0719999999999999E-2</v>
      </c>
      <c r="F29" s="67" t="str">
        <f t="shared" si="18"/>
        <v>3964 (13.7)</v>
      </c>
      <c r="G29" s="67" t="str">
        <f t="shared" si="18"/>
        <v>3901 (13.5)</v>
      </c>
      <c r="H29" s="69">
        <f>ABS(Z24)</f>
        <v>6.3460000000000001E-3</v>
      </c>
      <c r="J29" s="67" t="str">
        <f t="shared" si="19"/>
        <v>1626 (13.7)</v>
      </c>
      <c r="K29" s="67" t="str">
        <f t="shared" si="19"/>
        <v>1545 (13.9)</v>
      </c>
      <c r="L29" s="69">
        <f>ABS(AE24)</f>
        <v>4.5319999999999996E-3</v>
      </c>
      <c r="Q29" s="61" t="s">
        <v>97</v>
      </c>
      <c r="R29" s="61">
        <v>10363</v>
      </c>
      <c r="S29" s="61">
        <v>31530</v>
      </c>
      <c r="T29" s="61">
        <v>-5.0479999999999997E-2</v>
      </c>
      <c r="W29" s="61" t="s">
        <v>97</v>
      </c>
      <c r="X29" s="61">
        <v>9923</v>
      </c>
      <c r="Y29" s="61">
        <v>9824</v>
      </c>
      <c r="Z29" s="61">
        <v>7.2049999999999996E-3</v>
      </c>
      <c r="AB29" s="61" t="s">
        <v>97</v>
      </c>
      <c r="AC29" s="61">
        <v>4215</v>
      </c>
      <c r="AD29" s="61">
        <v>3804</v>
      </c>
      <c r="AE29" s="61">
        <v>2.9360000000000001E-2</v>
      </c>
    </row>
    <row r="30" spans="1:31" x14ac:dyDescent="0.2">
      <c r="A30" s="46" t="s">
        <v>52</v>
      </c>
      <c r="B30" s="67" t="str">
        <f t="shared" si="17"/>
        <v>11444 (37.7)</v>
      </c>
      <c r="C30" s="67" t="str">
        <f t="shared" si="17"/>
        <v>34281 (39.8)</v>
      </c>
      <c r="D30" s="68">
        <f>ABS(T25)</f>
        <v>4.1889999999999997E-2</v>
      </c>
      <c r="F30" s="67" t="str">
        <f t="shared" si="18"/>
        <v>10985 (37.9)</v>
      </c>
      <c r="G30" s="67" t="str">
        <f t="shared" si="18"/>
        <v>10905 (37.6)</v>
      </c>
      <c r="H30" s="69">
        <f>ABS(Z25)</f>
        <v>5.692E-3</v>
      </c>
      <c r="J30" s="67" t="str">
        <f t="shared" si="19"/>
        <v>4668 (39.3)</v>
      </c>
      <c r="K30" s="67" t="str">
        <f t="shared" si="19"/>
        <v>4191 (37.6)</v>
      </c>
      <c r="L30" s="69">
        <f>ABS(AE25)</f>
        <v>3.5866000000000002E-2</v>
      </c>
      <c r="Q30" s="61" t="s">
        <v>98</v>
      </c>
      <c r="R30" s="61">
        <v>17707</v>
      </c>
      <c r="S30" s="61">
        <v>38594</v>
      </c>
      <c r="T30" s="61">
        <v>0.27309</v>
      </c>
      <c r="W30" s="61" t="s">
        <v>98</v>
      </c>
      <c r="X30" s="61">
        <v>16823</v>
      </c>
      <c r="Y30" s="61">
        <v>16895</v>
      </c>
      <c r="Z30" s="61">
        <v>-5.0330000000000001E-3</v>
      </c>
      <c r="AB30" s="61" t="s">
        <v>98</v>
      </c>
      <c r="AC30" s="61">
        <v>6735</v>
      </c>
      <c r="AD30" s="61">
        <v>6421</v>
      </c>
      <c r="AE30" s="61">
        <v>-1.6979000000000001E-2</v>
      </c>
    </row>
    <row r="31" spans="1:31" x14ac:dyDescent="0.2">
      <c r="A31" s="46" t="s">
        <v>53</v>
      </c>
      <c r="B31" s="67" t="str">
        <f t="shared" si="17"/>
        <v>6804 (22.4)</v>
      </c>
      <c r="C31" s="67" t="str">
        <f t="shared" si="17"/>
        <v>17007 (19.7)</v>
      </c>
      <c r="D31" s="68">
        <f>ABS(T26)</f>
        <v>6.6269999999999996E-2</v>
      </c>
      <c r="F31" s="67" t="str">
        <f t="shared" si="18"/>
        <v>6437 (22.2)</v>
      </c>
      <c r="G31" s="67" t="str">
        <f t="shared" si="18"/>
        <v>6491 (22.4)</v>
      </c>
      <c r="H31" s="69">
        <f>ABS(Z26)</f>
        <v>4.4739999999999997E-3</v>
      </c>
      <c r="J31" s="67" t="str">
        <f t="shared" si="19"/>
        <v>2537 (21.4)</v>
      </c>
      <c r="K31" s="67" t="str">
        <f t="shared" si="19"/>
        <v>2410 (21.6)</v>
      </c>
      <c r="L31" s="69">
        <f>ABS(AE26)</f>
        <v>5.7980000000000002E-3</v>
      </c>
      <c r="Q31" s="61" t="s">
        <v>99</v>
      </c>
      <c r="R31" s="61">
        <v>1762</v>
      </c>
      <c r="S31" s="61">
        <v>6003</v>
      </c>
      <c r="T31" s="61">
        <v>-4.7289999999999999E-2</v>
      </c>
      <c r="W31" s="61" t="s">
        <v>99</v>
      </c>
      <c r="X31" s="61">
        <v>1685</v>
      </c>
      <c r="Y31" s="61">
        <v>1685</v>
      </c>
      <c r="Z31" s="61">
        <v>0</v>
      </c>
      <c r="AB31" s="61" t="s">
        <v>99</v>
      </c>
      <c r="AC31" s="61">
        <v>728</v>
      </c>
      <c r="AD31" s="61">
        <v>680</v>
      </c>
      <c r="AE31" s="61">
        <v>1.474E-3</v>
      </c>
    </row>
    <row r="32" spans="1:31" x14ac:dyDescent="0.2">
      <c r="A32" s="46" t="s">
        <v>192</v>
      </c>
      <c r="D32" s="68"/>
      <c r="H32" s="69"/>
      <c r="L32" s="69"/>
      <c r="Q32" s="61" t="s">
        <v>9</v>
      </c>
      <c r="R32" s="61">
        <v>1202</v>
      </c>
      <c r="S32" s="61">
        <v>2456</v>
      </c>
      <c r="T32" s="61">
        <v>6.1600000000000002E-2</v>
      </c>
      <c r="W32" s="61" t="s">
        <v>9</v>
      </c>
      <c r="X32" s="61">
        <v>1127</v>
      </c>
      <c r="Y32" s="61">
        <v>1116</v>
      </c>
      <c r="Z32" s="61">
        <v>1.967E-3</v>
      </c>
      <c r="AB32" s="61" t="s">
        <v>9</v>
      </c>
      <c r="AC32" s="61">
        <v>501</v>
      </c>
      <c r="AD32" s="61">
        <v>438</v>
      </c>
      <c r="AE32" s="61">
        <v>1.4829E-2</v>
      </c>
    </row>
    <row r="33" spans="1:31" x14ac:dyDescent="0.2">
      <c r="A33" s="46" t="s">
        <v>193</v>
      </c>
      <c r="B33" s="67" t="str">
        <f t="shared" ref="B33:C36" si="20">(R27&amp;" ("&amp;TEXT((R27/B$4)*100,"0.0")&amp;")")</f>
        <v>690 (2.3)</v>
      </c>
      <c r="C33" s="67" t="str">
        <f t="shared" si="20"/>
        <v>4071 (4.7)</v>
      </c>
      <c r="D33" s="68">
        <f t="shared" ref="D33:D36" si="21">ABS(T27)</f>
        <v>0.13533999999999999</v>
      </c>
      <c r="F33" s="67" t="str">
        <f t="shared" ref="F33:G36" si="22">(TEXT(X27,"0")&amp;" ("&amp;TEXT((X27/F$4)*100,"0.0")&amp;")")</f>
        <v>686 (2.4)</v>
      </c>
      <c r="G33" s="67" t="str">
        <f t="shared" si="22"/>
        <v>713 (2.5)</v>
      </c>
      <c r="H33" s="69">
        <f t="shared" ref="H33:H36" si="23">ABS(Z27)</f>
        <v>6.0689999999999997E-3</v>
      </c>
      <c r="J33" s="67" t="str">
        <f t="shared" ref="J33:K36" si="24">(TEXT(AC27,"0")&amp;" ("&amp;TEXT((AC27/J$4)*100,"0.0")&amp;")")</f>
        <v>279 (2.4)</v>
      </c>
      <c r="K33" s="67" t="str">
        <f t="shared" si="24"/>
        <v>265 (2.4)</v>
      </c>
      <c r="L33" s="69">
        <f t="shared" ref="L33:L36" si="25">ABS(AE27)</f>
        <v>1.704E-3</v>
      </c>
      <c r="Q33" s="61" t="s">
        <v>332</v>
      </c>
      <c r="R33" s="61">
        <v>52</v>
      </c>
      <c r="S33" s="61">
        <v>65</v>
      </c>
      <c r="T33" s="61">
        <v>2.7910000000000001E-2</v>
      </c>
      <c r="W33" s="61" t="s">
        <v>332</v>
      </c>
      <c r="X33" s="61">
        <v>49</v>
      </c>
      <c r="Y33" s="61">
        <v>35</v>
      </c>
      <c r="Z33" s="61">
        <v>1.274E-2</v>
      </c>
      <c r="AB33" s="61" t="s">
        <v>332</v>
      </c>
      <c r="AC33" s="61">
        <v>22</v>
      </c>
      <c r="AD33" s="61">
        <v>16</v>
      </c>
      <c r="AE33" s="61">
        <v>1.0357E-2</v>
      </c>
    </row>
    <row r="34" spans="1:31" x14ac:dyDescent="0.2">
      <c r="A34" s="46" t="s">
        <v>194</v>
      </c>
      <c r="B34" s="67" t="str">
        <f t="shared" si="20"/>
        <v>1569 (5.2)</v>
      </c>
      <c r="C34" s="67" t="str">
        <f t="shared" si="20"/>
        <v>11995 (13.9)</v>
      </c>
      <c r="D34" s="68">
        <f t="shared" si="21"/>
        <v>0.30568000000000001</v>
      </c>
      <c r="F34" s="67" t="str">
        <f t="shared" si="22"/>
        <v>1564 (5.4)</v>
      </c>
      <c r="G34" s="67" t="str">
        <f t="shared" si="22"/>
        <v>1564 (5.4)</v>
      </c>
      <c r="H34" s="69">
        <f t="shared" si="23"/>
        <v>0</v>
      </c>
      <c r="J34" s="67" t="str">
        <f t="shared" si="24"/>
        <v>634 (5.3)</v>
      </c>
      <c r="K34" s="67" t="str">
        <f t="shared" si="24"/>
        <v>655 (5.9)</v>
      </c>
      <c r="L34" s="69">
        <f t="shared" si="25"/>
        <v>2.3154999999999999E-2</v>
      </c>
      <c r="Q34" s="61" t="s">
        <v>102</v>
      </c>
      <c r="R34" s="61">
        <v>2185</v>
      </c>
      <c r="S34" s="61">
        <v>7182</v>
      </c>
      <c r="T34" s="61">
        <v>-4.2180000000000002E-2</v>
      </c>
      <c r="W34" s="61" t="s">
        <v>102</v>
      </c>
      <c r="X34" s="61">
        <v>2105</v>
      </c>
      <c r="Y34" s="61">
        <v>2101</v>
      </c>
      <c r="Z34" s="61">
        <v>5.3200000000000003E-4</v>
      </c>
      <c r="AB34" s="61" t="s">
        <v>102</v>
      </c>
      <c r="AC34" s="61">
        <v>933</v>
      </c>
      <c r="AD34" s="61">
        <v>881</v>
      </c>
      <c r="AE34" s="61">
        <v>-1.488E-3</v>
      </c>
    </row>
    <row r="35" spans="1:31" x14ac:dyDescent="0.2">
      <c r="A35" s="46" t="s">
        <v>195</v>
      </c>
      <c r="B35" s="67" t="str">
        <f t="shared" si="20"/>
        <v>10363 (34.2)</v>
      </c>
      <c r="C35" s="67" t="str">
        <f t="shared" si="20"/>
        <v>31530 (36.6)</v>
      </c>
      <c r="D35" s="68">
        <f t="shared" si="21"/>
        <v>5.0479999999999997E-2</v>
      </c>
      <c r="F35" s="67" t="str">
        <f t="shared" si="22"/>
        <v>9923 (34.2)</v>
      </c>
      <c r="G35" s="67" t="str">
        <f t="shared" si="22"/>
        <v>9824 (33.9)</v>
      </c>
      <c r="H35" s="69">
        <f t="shared" si="23"/>
        <v>7.2049999999999996E-3</v>
      </c>
      <c r="J35" s="67" t="str">
        <f t="shared" si="24"/>
        <v>4215 (35.5)</v>
      </c>
      <c r="K35" s="67" t="str">
        <f t="shared" si="24"/>
        <v>3804 (34.1)</v>
      </c>
      <c r="L35" s="69">
        <f t="shared" si="25"/>
        <v>2.9360000000000001E-2</v>
      </c>
      <c r="Q35" s="61" t="s">
        <v>110</v>
      </c>
      <c r="R35" s="61">
        <v>106</v>
      </c>
      <c r="S35" s="61">
        <v>421</v>
      </c>
      <c r="T35" s="61">
        <v>-2.1590000000000002E-2</v>
      </c>
      <c r="W35" s="61" t="s">
        <v>110</v>
      </c>
      <c r="X35" s="61">
        <v>105</v>
      </c>
      <c r="Y35" s="61">
        <v>113</v>
      </c>
      <c r="Z35" s="61">
        <v>-4.509E-3</v>
      </c>
      <c r="AB35" s="61" t="s">
        <v>110</v>
      </c>
      <c r="AC35" s="61">
        <v>42</v>
      </c>
      <c r="AD35" s="61">
        <v>51</v>
      </c>
      <c r="AE35" s="61">
        <v>-1.6323000000000001E-2</v>
      </c>
    </row>
    <row r="36" spans="1:31" x14ac:dyDescent="0.2">
      <c r="A36" s="46" t="s">
        <v>196</v>
      </c>
      <c r="B36" s="67" t="str">
        <f t="shared" si="20"/>
        <v>17707 (58.4)</v>
      </c>
      <c r="C36" s="67" t="str">
        <f t="shared" si="20"/>
        <v>38594 (44.8)</v>
      </c>
      <c r="D36" s="68">
        <f t="shared" si="21"/>
        <v>0.27309</v>
      </c>
      <c r="F36" s="67" t="str">
        <f t="shared" si="22"/>
        <v>16823 (58.0)</v>
      </c>
      <c r="G36" s="67" t="str">
        <f t="shared" si="22"/>
        <v>16895 (58.3)</v>
      </c>
      <c r="H36" s="69">
        <f t="shared" si="23"/>
        <v>5.0330000000000001E-3</v>
      </c>
      <c r="J36" s="67" t="str">
        <f t="shared" si="24"/>
        <v>6735 (56.8)</v>
      </c>
      <c r="K36" s="67" t="str">
        <f t="shared" si="24"/>
        <v>6421 (57.6)</v>
      </c>
      <c r="L36" s="69">
        <f t="shared" si="25"/>
        <v>1.6979000000000001E-2</v>
      </c>
      <c r="Q36" s="61" t="s">
        <v>103</v>
      </c>
      <c r="R36" s="61">
        <v>2350</v>
      </c>
      <c r="S36" s="61">
        <v>5733</v>
      </c>
      <c r="T36" s="61">
        <v>4.2459999999999998E-2</v>
      </c>
      <c r="W36" s="61" t="s">
        <v>103</v>
      </c>
      <c r="X36" s="61">
        <v>2215</v>
      </c>
      <c r="Y36" s="61">
        <v>2132</v>
      </c>
      <c r="Z36" s="61">
        <v>1.0871E-2</v>
      </c>
      <c r="AB36" s="61" t="s">
        <v>103</v>
      </c>
      <c r="AC36" s="61">
        <v>962</v>
      </c>
      <c r="AD36" s="61">
        <v>922</v>
      </c>
      <c r="AE36" s="61">
        <v>-5.9630000000000004E-3</v>
      </c>
    </row>
    <row r="37" spans="1:31" x14ac:dyDescent="0.2">
      <c r="D37" s="68"/>
      <c r="H37" s="69"/>
      <c r="L37" s="69"/>
      <c r="Q37" s="61" t="s">
        <v>105</v>
      </c>
      <c r="R37" s="61">
        <v>5645</v>
      </c>
      <c r="S37" s="61">
        <v>13381</v>
      </c>
      <c r="T37" s="61">
        <v>8.2140000000000005E-2</v>
      </c>
      <c r="W37" s="61" t="s">
        <v>105</v>
      </c>
      <c r="X37" s="61">
        <v>5323</v>
      </c>
      <c r="Y37" s="61">
        <v>5277</v>
      </c>
      <c r="Z37" s="61">
        <v>4.1050000000000001E-3</v>
      </c>
      <c r="AB37" s="61" t="s">
        <v>105</v>
      </c>
      <c r="AC37" s="61">
        <v>2325</v>
      </c>
      <c r="AD37" s="61">
        <v>2139</v>
      </c>
      <c r="AE37" s="61">
        <v>1.0276E-2</v>
      </c>
    </row>
    <row r="38" spans="1:31" x14ac:dyDescent="0.2">
      <c r="A38" s="60" t="s">
        <v>201</v>
      </c>
      <c r="D38" s="68"/>
      <c r="H38" s="69"/>
      <c r="L38" s="69"/>
      <c r="Q38" s="61" t="s">
        <v>104</v>
      </c>
      <c r="R38" s="61">
        <v>3844</v>
      </c>
      <c r="S38" s="61">
        <v>5739</v>
      </c>
      <c r="T38" s="61">
        <v>0.20599999999999999</v>
      </c>
      <c r="W38" s="61" t="s">
        <v>104</v>
      </c>
      <c r="X38" s="61">
        <v>3438</v>
      </c>
      <c r="Y38" s="61">
        <v>3159</v>
      </c>
      <c r="Z38" s="61">
        <v>3.031E-2</v>
      </c>
      <c r="AB38" s="61" t="s">
        <v>104</v>
      </c>
      <c r="AC38" s="61">
        <v>1543</v>
      </c>
      <c r="AD38" s="61">
        <v>1340</v>
      </c>
      <c r="AE38" s="61">
        <v>2.9728000000000001E-2</v>
      </c>
    </row>
    <row r="39" spans="1:31" x14ac:dyDescent="0.2">
      <c r="A39" s="46" t="s">
        <v>197</v>
      </c>
      <c r="B39" s="67" t="str">
        <f t="shared" ref="B39:B40" si="26">(R31&amp;" ("&amp;TEXT((R31/B$4)*100,"0.0")&amp;")")</f>
        <v>1762 (5.8)</v>
      </c>
      <c r="C39" s="67" t="str">
        <f t="shared" ref="C39:C40" si="27">(S31&amp;" ("&amp;TEXT((S31/C$4)*100,"0.0")&amp;")")</f>
        <v>6003 (7.0)</v>
      </c>
      <c r="D39" s="68">
        <f t="shared" ref="D39:D40" si="28">ABS(T31)</f>
        <v>4.7289999999999999E-2</v>
      </c>
      <c r="F39" s="67" t="str">
        <f t="shared" ref="F39:F40" si="29">(TEXT(X31,"0")&amp;" ("&amp;TEXT((X31/F$4)*100,"0.0")&amp;")")</f>
        <v>1685 (5.8)</v>
      </c>
      <c r="G39" s="67" t="str">
        <f t="shared" ref="G39:G40" si="30">(TEXT(Y31,"0")&amp;" ("&amp;TEXT((Y31/G$4)*100,"0.0")&amp;")")</f>
        <v>1685 (5.8)</v>
      </c>
      <c r="H39" s="69">
        <f t="shared" ref="H39:H40" si="31">ABS(Z31)</f>
        <v>0</v>
      </c>
      <c r="J39" s="67" t="str">
        <f t="shared" ref="J39:J40" si="32">(TEXT(AC31,"0")&amp;" ("&amp;TEXT((AC31/J$4)*100,"0.0")&amp;")")</f>
        <v>728 (6.1)</v>
      </c>
      <c r="K39" s="67" t="str">
        <f t="shared" ref="K39:K40" si="33">(TEXT(AD31,"0")&amp;" ("&amp;TEXT((AD31/K$4)*100,"0.0")&amp;")")</f>
        <v>680 (6.1)</v>
      </c>
      <c r="L39" s="69">
        <f t="shared" ref="L39:L40" si="34">ABS(AE31)</f>
        <v>1.474E-3</v>
      </c>
      <c r="Q39" s="61" t="s">
        <v>106</v>
      </c>
      <c r="R39" s="61">
        <v>381</v>
      </c>
      <c r="S39" s="61">
        <v>1069</v>
      </c>
      <c r="T39" s="61">
        <v>1.4400000000000001E-3</v>
      </c>
      <c r="W39" s="61" t="s">
        <v>106</v>
      </c>
      <c r="X39" s="61">
        <v>357</v>
      </c>
      <c r="Y39" s="61">
        <v>381</v>
      </c>
      <c r="Z39" s="61">
        <v>-7.3850000000000001E-3</v>
      </c>
      <c r="AB39" s="61" t="s">
        <v>106</v>
      </c>
      <c r="AC39" s="61">
        <v>156</v>
      </c>
      <c r="AD39" s="61">
        <v>171</v>
      </c>
      <c r="AE39" s="61">
        <v>-1.8519999999999998E-2</v>
      </c>
    </row>
    <row r="40" spans="1:31" x14ac:dyDescent="0.2">
      <c r="A40" s="46" t="s">
        <v>58</v>
      </c>
      <c r="B40" s="67" t="str">
        <f t="shared" si="26"/>
        <v>1202 (4.0)</v>
      </c>
      <c r="C40" s="67" t="str">
        <f t="shared" si="27"/>
        <v>2456 (2.8)</v>
      </c>
      <c r="D40" s="68">
        <f t="shared" si="28"/>
        <v>6.1600000000000002E-2</v>
      </c>
      <c r="F40" s="67" t="str">
        <f t="shared" si="29"/>
        <v>1127 (3.9)</v>
      </c>
      <c r="G40" s="67" t="str">
        <f t="shared" si="30"/>
        <v>1116 (3.8)</v>
      </c>
      <c r="H40" s="69">
        <f t="shared" si="31"/>
        <v>1.967E-3</v>
      </c>
      <c r="J40" s="67" t="str">
        <f t="shared" si="32"/>
        <v>501 (4.2)</v>
      </c>
      <c r="K40" s="67" t="str">
        <f t="shared" si="33"/>
        <v>438 (3.9)</v>
      </c>
      <c r="L40" s="69">
        <f t="shared" si="34"/>
        <v>1.4829E-2</v>
      </c>
      <c r="Q40" s="61" t="s">
        <v>107</v>
      </c>
      <c r="R40" s="61">
        <v>16083</v>
      </c>
      <c r="S40" s="61">
        <v>31435</v>
      </c>
      <c r="T40" s="61">
        <v>0.33459</v>
      </c>
      <c r="W40" s="61" t="s">
        <v>107</v>
      </c>
      <c r="X40" s="61">
        <v>15112</v>
      </c>
      <c r="Y40" s="61">
        <v>14865</v>
      </c>
      <c r="Z40" s="61">
        <v>1.7047E-2</v>
      </c>
      <c r="AB40" s="61" t="s">
        <v>107</v>
      </c>
      <c r="AC40" s="61">
        <v>6507</v>
      </c>
      <c r="AD40" s="61">
        <v>6052</v>
      </c>
      <c r="AE40" s="61">
        <v>1.1023E-2</v>
      </c>
    </row>
    <row r="41" spans="1:31" x14ac:dyDescent="0.2">
      <c r="A41" s="46" t="s">
        <v>327</v>
      </c>
      <c r="B41" s="67" t="str">
        <f t="shared" ref="B41:B42" si="35">(R33&amp;" ("&amp;TEXT((R33/B$4)*100,"0.0")&amp;")")</f>
        <v>52 (0.2)</v>
      </c>
      <c r="C41" s="67" t="str">
        <f t="shared" ref="C41:C42" si="36">(S33&amp;" ("&amp;TEXT((S33/C$4)*100,"0.0")&amp;")")</f>
        <v>65 (0.1)</v>
      </c>
      <c r="D41" s="68">
        <f t="shared" ref="D41:D42" si="37">ABS(T33)</f>
        <v>2.7910000000000001E-2</v>
      </c>
      <c r="F41" s="67" t="str">
        <f t="shared" ref="F41:F42" si="38">(TEXT(X33,"0")&amp;" ("&amp;TEXT((X33/F$4)*100,"0.0")&amp;")")</f>
        <v>49 (0.2)</v>
      </c>
      <c r="G41" s="67" t="str">
        <f t="shared" ref="G41:G42" si="39">(TEXT(Y33,"0")&amp;" ("&amp;TEXT((Y33/G$4)*100,"0.0")&amp;")")</f>
        <v>35 (0.1)</v>
      </c>
      <c r="H41" s="69">
        <f t="shared" ref="H41:H42" si="40">ABS(Z33)</f>
        <v>1.274E-2</v>
      </c>
      <c r="J41" s="67" t="str">
        <f t="shared" ref="J41:J42" si="41">(TEXT(AC33,"0")&amp;" ("&amp;TEXT((AC33/J$4)*100,"0.0")&amp;")")</f>
        <v>22 (0.2)</v>
      </c>
      <c r="K41" s="67" t="str">
        <f t="shared" ref="K41:K42" si="42">(TEXT(AD33,"0")&amp;" ("&amp;TEXT((AD33/K$4)*100,"0.0")&amp;")")</f>
        <v>16 (0.1)</v>
      </c>
      <c r="L41" s="69">
        <f t="shared" ref="L41:L42" si="43">ABS(AE33)</f>
        <v>1.0357E-2</v>
      </c>
      <c r="Q41" s="61" t="s">
        <v>108</v>
      </c>
      <c r="R41" s="61">
        <v>28386</v>
      </c>
      <c r="S41" s="61">
        <v>80450</v>
      </c>
      <c r="T41" s="61">
        <v>1.025E-2</v>
      </c>
      <c r="W41" s="61" t="s">
        <v>108</v>
      </c>
      <c r="X41" s="61">
        <v>27262</v>
      </c>
      <c r="Y41" s="61">
        <v>27441</v>
      </c>
      <c r="Z41" s="61">
        <v>-2.6699000000000001E-2</v>
      </c>
      <c r="AB41" s="61" t="s">
        <v>108</v>
      </c>
      <c r="AC41" s="61">
        <v>11328</v>
      </c>
      <c r="AD41" s="61">
        <v>10694</v>
      </c>
      <c r="AE41" s="61">
        <v>-2.2896E-2</v>
      </c>
    </row>
    <row r="42" spans="1:31" x14ac:dyDescent="0.2">
      <c r="A42" s="46" t="s">
        <v>540</v>
      </c>
      <c r="B42" s="67" t="str">
        <f t="shared" si="35"/>
        <v>2185 (7.2)</v>
      </c>
      <c r="C42" s="67" t="str">
        <f t="shared" si="36"/>
        <v>7182 (8.3)</v>
      </c>
      <c r="D42" s="68">
        <f t="shared" si="37"/>
        <v>4.2180000000000002E-2</v>
      </c>
      <c r="F42" s="67" t="str">
        <f t="shared" si="38"/>
        <v>2105 (7.3)</v>
      </c>
      <c r="G42" s="67" t="str">
        <f t="shared" si="39"/>
        <v>2101 (7.2)</v>
      </c>
      <c r="H42" s="69">
        <f t="shared" si="40"/>
        <v>5.3200000000000003E-4</v>
      </c>
      <c r="J42" s="67" t="str">
        <f t="shared" si="41"/>
        <v>933 (7.9)</v>
      </c>
      <c r="K42" s="67" t="str">
        <f t="shared" si="42"/>
        <v>881 (7.9)</v>
      </c>
      <c r="L42" s="69">
        <f t="shared" si="43"/>
        <v>1.488E-3</v>
      </c>
      <c r="Q42" s="61" t="s">
        <v>375</v>
      </c>
      <c r="R42" s="61">
        <v>160</v>
      </c>
      <c r="S42" s="61">
        <v>387</v>
      </c>
      <c r="T42" s="61">
        <v>1.128E-2</v>
      </c>
      <c r="W42" s="61" t="s">
        <v>375</v>
      </c>
      <c r="X42" s="61">
        <v>150</v>
      </c>
      <c r="Y42" s="61">
        <v>154</v>
      </c>
      <c r="Z42" s="61">
        <v>-1.91E-3</v>
      </c>
      <c r="AB42" s="61" t="s">
        <v>375</v>
      </c>
      <c r="AC42" s="61">
        <v>79</v>
      </c>
      <c r="AD42" s="61">
        <v>76</v>
      </c>
      <c r="AE42" s="61">
        <v>-1.954E-3</v>
      </c>
    </row>
    <row r="43" spans="1:31" x14ac:dyDescent="0.2">
      <c r="A43" s="46" t="s">
        <v>244</v>
      </c>
      <c r="B43" s="67" t="str">
        <f t="shared" ref="B43:B49" si="44">(R35&amp;" ("&amp;TEXT((R35/B$4)*100,"0.0")&amp;")")</f>
        <v>106 (0.3)</v>
      </c>
      <c r="C43" s="67" t="str">
        <f t="shared" ref="C43:C49" si="45">(S35&amp;" ("&amp;TEXT((S35/C$4)*100,"0.0")&amp;")")</f>
        <v>421 (0.5)</v>
      </c>
      <c r="D43" s="68">
        <f t="shared" ref="D43:D49" si="46">ABS(T35)</f>
        <v>2.1590000000000002E-2</v>
      </c>
      <c r="F43" s="67" t="str">
        <f t="shared" ref="F43:F49" si="47">(TEXT(X35,"0")&amp;" ("&amp;TEXT((X35/F$4)*100,"0.0")&amp;")")</f>
        <v>105 (0.4)</v>
      </c>
      <c r="G43" s="67" t="str">
        <f t="shared" ref="G43:G49" si="48">(TEXT(Y35,"0")&amp;" ("&amp;TEXT((Y35/G$4)*100,"0.0")&amp;")")</f>
        <v>113 (0.4)</v>
      </c>
      <c r="H43" s="69">
        <f t="shared" ref="H43:H49" si="49">ABS(Z35)</f>
        <v>4.509E-3</v>
      </c>
      <c r="J43" s="67" t="str">
        <f t="shared" ref="J43:J49" si="50">(TEXT(AC35,"0")&amp;" ("&amp;TEXT((AC35/J$4)*100,"0.0")&amp;")")</f>
        <v>42 (0.4)</v>
      </c>
      <c r="K43" s="67" t="str">
        <f t="shared" ref="K43:K49" si="51">(TEXT(AD35,"0")&amp;" ("&amp;TEXT((AD35/K$4)*100,"0.0")&amp;")")</f>
        <v>51 (0.5)</v>
      </c>
      <c r="L43" s="69">
        <f t="shared" ref="L43:L49" si="52">ABS(AE35)</f>
        <v>1.6323000000000001E-2</v>
      </c>
      <c r="Q43" s="61" t="s">
        <v>109</v>
      </c>
      <c r="R43" s="61">
        <v>140</v>
      </c>
      <c r="S43" s="61">
        <v>345</v>
      </c>
      <c r="T43" s="61">
        <v>9.3699999999999999E-3</v>
      </c>
      <c r="W43" s="61" t="s">
        <v>109</v>
      </c>
      <c r="X43" s="61">
        <v>130</v>
      </c>
      <c r="Y43" s="61">
        <v>132</v>
      </c>
      <c r="Z43" s="61">
        <v>-1.029E-3</v>
      </c>
      <c r="AB43" s="61" t="s">
        <v>109</v>
      </c>
      <c r="AC43" s="61">
        <v>58</v>
      </c>
      <c r="AD43" s="61">
        <v>50</v>
      </c>
      <c r="AE43" s="61">
        <v>5.8989999999999997E-3</v>
      </c>
    </row>
    <row r="44" spans="1:31" x14ac:dyDescent="0.2">
      <c r="A44" s="46" t="s">
        <v>245</v>
      </c>
      <c r="B44" s="67" t="str">
        <f t="shared" si="44"/>
        <v>2350 (7.7)</v>
      </c>
      <c r="C44" s="67" t="str">
        <f t="shared" si="45"/>
        <v>5733 (6.7)</v>
      </c>
      <c r="D44" s="68">
        <f t="shared" si="46"/>
        <v>4.2459999999999998E-2</v>
      </c>
      <c r="F44" s="67" t="str">
        <f t="shared" si="47"/>
        <v>2215 (7.6)</v>
      </c>
      <c r="G44" s="67" t="str">
        <f t="shared" si="48"/>
        <v>2132 (7.4)</v>
      </c>
      <c r="H44" s="69">
        <f t="shared" si="49"/>
        <v>1.0871E-2</v>
      </c>
      <c r="J44" s="67" t="str">
        <f t="shared" si="50"/>
        <v>962 (8.1)</v>
      </c>
      <c r="K44" s="67" t="str">
        <f t="shared" si="51"/>
        <v>922 (8.3)</v>
      </c>
      <c r="L44" s="69">
        <f t="shared" si="52"/>
        <v>5.9630000000000004E-3</v>
      </c>
      <c r="Q44" s="61" t="s">
        <v>112</v>
      </c>
      <c r="R44" s="61">
        <v>2335</v>
      </c>
      <c r="S44" s="61">
        <v>5416</v>
      </c>
      <c r="T44" s="61">
        <v>5.5559999999999998E-2</v>
      </c>
      <c r="W44" s="61" t="s">
        <v>112</v>
      </c>
      <c r="X44" s="61">
        <v>2206</v>
      </c>
      <c r="Y44" s="61">
        <v>2126</v>
      </c>
      <c r="Z44" s="61">
        <v>1.0495000000000001E-2</v>
      </c>
      <c r="AB44" s="61" t="s">
        <v>112</v>
      </c>
      <c r="AC44" s="61">
        <v>964</v>
      </c>
      <c r="AD44" s="61">
        <v>871</v>
      </c>
      <c r="AE44" s="61">
        <v>1.1481E-2</v>
      </c>
    </row>
    <row r="45" spans="1:31" x14ac:dyDescent="0.2">
      <c r="A45" s="46" t="s">
        <v>59</v>
      </c>
      <c r="B45" s="67" t="str">
        <f t="shared" si="44"/>
        <v>5645 (18.6)</v>
      </c>
      <c r="C45" s="67" t="str">
        <f t="shared" si="45"/>
        <v>13381 (15.5)</v>
      </c>
      <c r="D45" s="68">
        <f t="shared" si="46"/>
        <v>8.2140000000000005E-2</v>
      </c>
      <c r="F45" s="67" t="str">
        <f t="shared" si="47"/>
        <v>5323 (18.4)</v>
      </c>
      <c r="G45" s="67" t="str">
        <f t="shared" si="48"/>
        <v>5277 (18.2)</v>
      </c>
      <c r="H45" s="69">
        <f t="shared" si="49"/>
        <v>4.1050000000000001E-3</v>
      </c>
      <c r="J45" s="67" t="str">
        <f t="shared" si="50"/>
        <v>2325 (19.6)</v>
      </c>
      <c r="K45" s="67" t="str">
        <f t="shared" si="51"/>
        <v>2139 (19.2)</v>
      </c>
      <c r="L45" s="69">
        <f t="shared" si="52"/>
        <v>1.0276E-2</v>
      </c>
      <c r="Q45" s="61" t="s">
        <v>113</v>
      </c>
      <c r="R45" s="61">
        <v>126</v>
      </c>
      <c r="S45" s="61">
        <v>364</v>
      </c>
      <c r="T45" s="61">
        <v>-1.07E-3</v>
      </c>
      <c r="W45" s="61" t="s">
        <v>113</v>
      </c>
      <c r="X45" s="61">
        <v>119</v>
      </c>
      <c r="Y45" s="61">
        <v>113</v>
      </c>
      <c r="Z45" s="61">
        <v>3.2780000000000001E-3</v>
      </c>
      <c r="AB45" s="61" t="s">
        <v>113</v>
      </c>
      <c r="AC45" s="61">
        <v>58</v>
      </c>
      <c r="AD45" s="61">
        <v>59</v>
      </c>
      <c r="AE45" s="61">
        <v>-5.6870000000000002E-3</v>
      </c>
    </row>
    <row r="46" spans="1:31" x14ac:dyDescent="0.2">
      <c r="A46" s="46" t="s">
        <v>246</v>
      </c>
      <c r="B46" s="67" t="str">
        <f t="shared" si="44"/>
        <v>3844 (12.7)</v>
      </c>
      <c r="C46" s="67" t="str">
        <f t="shared" si="45"/>
        <v>5739 (6.7)</v>
      </c>
      <c r="D46" s="68">
        <f t="shared" si="46"/>
        <v>0.20599999999999999</v>
      </c>
      <c r="F46" s="67" t="str">
        <f t="shared" si="47"/>
        <v>3438 (11.9)</v>
      </c>
      <c r="G46" s="67" t="str">
        <f t="shared" si="48"/>
        <v>3159 (10.9)</v>
      </c>
      <c r="H46" s="69">
        <f t="shared" si="49"/>
        <v>3.031E-2</v>
      </c>
      <c r="J46" s="67" t="str">
        <f t="shared" si="50"/>
        <v>1543 (13.0)</v>
      </c>
      <c r="K46" s="67" t="str">
        <f t="shared" si="51"/>
        <v>1340 (12.0)</v>
      </c>
      <c r="L46" s="69">
        <f t="shared" si="52"/>
        <v>2.9728000000000001E-2</v>
      </c>
      <c r="Q46" s="61" t="s">
        <v>111</v>
      </c>
      <c r="R46" s="61">
        <v>1423</v>
      </c>
      <c r="S46" s="61">
        <v>2285</v>
      </c>
      <c r="T46" s="61">
        <v>0.10957</v>
      </c>
      <c r="W46" s="61" t="s">
        <v>111</v>
      </c>
      <c r="X46" s="61">
        <v>1246</v>
      </c>
      <c r="Y46" s="61">
        <v>1150</v>
      </c>
      <c r="Z46" s="61">
        <v>1.6639000000000001E-2</v>
      </c>
      <c r="AB46" s="61" t="s">
        <v>111</v>
      </c>
      <c r="AC46" s="61">
        <v>534</v>
      </c>
      <c r="AD46" s="61">
        <v>506</v>
      </c>
      <c r="AE46" s="61">
        <v>-1.866E-3</v>
      </c>
    </row>
    <row r="47" spans="1:31" x14ac:dyDescent="0.2">
      <c r="A47" s="46" t="s">
        <v>66</v>
      </c>
      <c r="B47" s="67" t="str">
        <f t="shared" si="44"/>
        <v>381 (1.3)</v>
      </c>
      <c r="C47" s="67" t="str">
        <f t="shared" si="45"/>
        <v>1069 (1.2)</v>
      </c>
      <c r="D47" s="68">
        <f t="shared" si="46"/>
        <v>1.4400000000000001E-3</v>
      </c>
      <c r="F47" s="67" t="str">
        <f t="shared" si="47"/>
        <v>357 (1.2)</v>
      </c>
      <c r="G47" s="67" t="str">
        <f t="shared" si="48"/>
        <v>381 (1.3)</v>
      </c>
      <c r="H47" s="69">
        <f t="shared" si="49"/>
        <v>7.3850000000000001E-3</v>
      </c>
      <c r="J47" s="67" t="str">
        <f t="shared" si="50"/>
        <v>156 (1.3)</v>
      </c>
      <c r="K47" s="67" t="str">
        <f t="shared" si="51"/>
        <v>171 (1.5)</v>
      </c>
      <c r="L47" s="69">
        <f t="shared" si="52"/>
        <v>1.8519999999999998E-2</v>
      </c>
      <c r="Q47" s="61" t="s">
        <v>100</v>
      </c>
      <c r="R47" s="61">
        <v>206</v>
      </c>
      <c r="S47" s="61">
        <v>555</v>
      </c>
      <c r="T47" s="61">
        <v>4.3499999999999997E-3</v>
      </c>
      <c r="W47" s="61" t="s">
        <v>100</v>
      </c>
      <c r="X47" s="61">
        <v>194</v>
      </c>
      <c r="Y47" s="61">
        <v>187</v>
      </c>
      <c r="Z47" s="61">
        <v>2.9880000000000002E-3</v>
      </c>
      <c r="AB47" s="61" t="s">
        <v>100</v>
      </c>
      <c r="AC47" s="61">
        <v>96</v>
      </c>
      <c r="AD47" s="61">
        <v>83</v>
      </c>
      <c r="AE47" s="61">
        <v>7.3489999999999996E-3</v>
      </c>
    </row>
    <row r="48" spans="1:31" x14ac:dyDescent="0.2">
      <c r="A48" s="46" t="s">
        <v>247</v>
      </c>
      <c r="B48" s="67" t="str">
        <f t="shared" si="44"/>
        <v>16083 (53.0)</v>
      </c>
      <c r="C48" s="67" t="str">
        <f t="shared" si="45"/>
        <v>31435 (36.5)</v>
      </c>
      <c r="D48" s="68">
        <f t="shared" si="46"/>
        <v>0.33459</v>
      </c>
      <c r="F48" s="67" t="str">
        <f t="shared" si="47"/>
        <v>15112 (52.1)</v>
      </c>
      <c r="G48" s="67" t="str">
        <f t="shared" si="48"/>
        <v>14865 (51.3)</v>
      </c>
      <c r="H48" s="69">
        <f t="shared" si="49"/>
        <v>1.7047E-2</v>
      </c>
      <c r="J48" s="67" t="str">
        <f t="shared" si="50"/>
        <v>6507 (54.9)</v>
      </c>
      <c r="K48" s="67" t="str">
        <f t="shared" si="51"/>
        <v>6052 (54.3)</v>
      </c>
      <c r="L48" s="69">
        <f t="shared" si="52"/>
        <v>1.1023E-2</v>
      </c>
      <c r="Q48" s="61" t="s">
        <v>114</v>
      </c>
      <c r="R48" s="61">
        <v>223</v>
      </c>
      <c r="S48" s="61">
        <v>659</v>
      </c>
      <c r="T48" s="61">
        <v>-3.3999999999999998E-3</v>
      </c>
      <c r="W48" s="61" t="s">
        <v>114</v>
      </c>
      <c r="X48" s="61">
        <v>214</v>
      </c>
      <c r="Y48" s="61">
        <v>199</v>
      </c>
      <c r="Z48" s="61">
        <v>6.1529999999999996E-3</v>
      </c>
      <c r="AB48" s="61" t="s">
        <v>114</v>
      </c>
      <c r="AC48" s="61">
        <v>100</v>
      </c>
      <c r="AD48" s="61">
        <v>72</v>
      </c>
      <c r="AE48" s="61">
        <v>2.2959E-2</v>
      </c>
    </row>
    <row r="49" spans="1:31" x14ac:dyDescent="0.2">
      <c r="A49" s="46" t="s">
        <v>248</v>
      </c>
      <c r="B49" s="67" t="str">
        <f t="shared" si="44"/>
        <v>28386 (93.6)</v>
      </c>
      <c r="C49" s="67" t="str">
        <f t="shared" si="45"/>
        <v>80450 (93.3)</v>
      </c>
      <c r="D49" s="68">
        <f t="shared" si="46"/>
        <v>1.025E-2</v>
      </c>
      <c r="F49" s="67" t="str">
        <f t="shared" si="47"/>
        <v>27262 (94.0)</v>
      </c>
      <c r="G49" s="67" t="str">
        <f t="shared" si="48"/>
        <v>27441 (94.6)</v>
      </c>
      <c r="H49" s="69">
        <f t="shared" si="49"/>
        <v>2.6699000000000001E-2</v>
      </c>
      <c r="J49" s="67" t="str">
        <f t="shared" si="50"/>
        <v>11328 (95.5)</v>
      </c>
      <c r="K49" s="67" t="str">
        <f t="shared" si="51"/>
        <v>10694 (96.0)</v>
      </c>
      <c r="L49" s="69">
        <f t="shared" si="52"/>
        <v>2.2896E-2</v>
      </c>
      <c r="Q49" s="61" t="s">
        <v>115</v>
      </c>
      <c r="R49" s="61">
        <v>3490</v>
      </c>
      <c r="S49" s="61">
        <v>7557</v>
      </c>
      <c r="T49" s="61">
        <v>9.0950000000000003E-2</v>
      </c>
      <c r="W49" s="61" t="s">
        <v>115</v>
      </c>
      <c r="X49" s="61">
        <v>3207</v>
      </c>
      <c r="Y49" s="61">
        <v>3075</v>
      </c>
      <c r="Z49" s="61">
        <v>1.4648E-2</v>
      </c>
      <c r="AB49" s="61" t="s">
        <v>115</v>
      </c>
      <c r="AC49" s="61">
        <v>1391</v>
      </c>
      <c r="AD49" s="61">
        <v>1297</v>
      </c>
      <c r="AE49" s="61">
        <v>2.7409999999999999E-3</v>
      </c>
    </row>
    <row r="50" spans="1:31" x14ac:dyDescent="0.2">
      <c r="A50" s="46" t="s">
        <v>373</v>
      </c>
      <c r="B50" s="67" t="str">
        <f t="shared" ref="B50" si="53">(R42&amp;" ("&amp;TEXT((R42/B$4)*100,"0.0")&amp;")")</f>
        <v>160 (0.5)</v>
      </c>
      <c r="C50" s="67" t="str">
        <f t="shared" ref="C50" si="54">(S42&amp;" ("&amp;TEXT((S42/C$4)*100,"0.0")&amp;")")</f>
        <v>387 (0.4)</v>
      </c>
      <c r="D50" s="68">
        <f t="shared" ref="D50" si="55">ABS(T42)</f>
        <v>1.128E-2</v>
      </c>
      <c r="F50" s="67" t="str">
        <f t="shared" ref="F50" si="56">(TEXT(X42,"0")&amp;" ("&amp;TEXT((X42/F$4)*100,"0.0")&amp;")")</f>
        <v>150 (0.5)</v>
      </c>
      <c r="G50" s="67" t="str">
        <f t="shared" ref="G50" si="57">(TEXT(Y42,"0")&amp;" ("&amp;TEXT((Y42/G$4)*100,"0.0")&amp;")")</f>
        <v>154 (0.5)</v>
      </c>
      <c r="H50" s="69">
        <f t="shared" ref="H50" si="58">ABS(Z42)</f>
        <v>1.91E-3</v>
      </c>
      <c r="J50" s="67" t="str">
        <f t="shared" ref="J50" si="59">(TEXT(AC42,"0")&amp;" ("&amp;TEXT((AC42/J$4)*100,"0.0")&amp;")")</f>
        <v>79 (0.7)</v>
      </c>
      <c r="K50" s="67" t="str">
        <f t="shared" ref="K50" si="60">(TEXT(AD42,"0")&amp;" ("&amp;TEXT((AD42/K$4)*100,"0.0")&amp;")")</f>
        <v>76 (0.7)</v>
      </c>
      <c r="L50" s="69">
        <f t="shared" ref="L50" si="61">ABS(AE42)</f>
        <v>1.954E-3</v>
      </c>
      <c r="Q50" s="61" t="s">
        <v>101</v>
      </c>
      <c r="R50" s="61">
        <v>5027</v>
      </c>
      <c r="S50" s="61">
        <v>11471</v>
      </c>
      <c r="T50" s="61">
        <v>9.1740000000000002E-2</v>
      </c>
      <c r="W50" s="61" t="s">
        <v>101</v>
      </c>
      <c r="X50" s="61">
        <v>4735</v>
      </c>
      <c r="Y50" s="61">
        <v>4646</v>
      </c>
      <c r="Z50" s="61">
        <v>8.3359999999999997E-3</v>
      </c>
      <c r="AB50" s="61" t="s">
        <v>101</v>
      </c>
      <c r="AC50" s="61">
        <v>2072</v>
      </c>
      <c r="AD50" s="61">
        <v>1999</v>
      </c>
      <c r="AE50" s="61">
        <v>-1.2319999999999999E-2</v>
      </c>
    </row>
    <row r="51" spans="1:31" x14ac:dyDescent="0.2">
      <c r="A51" s="46" t="s">
        <v>198</v>
      </c>
      <c r="B51" s="67" t="str">
        <f t="shared" ref="B51:B60" si="62">(R43&amp;" ("&amp;TEXT((R43/B$4)*100,"0.0")&amp;")")</f>
        <v>140 (0.5)</v>
      </c>
      <c r="C51" s="67" t="str">
        <f t="shared" ref="C51:C60" si="63">(S43&amp;" ("&amp;TEXT((S43/C$4)*100,"0.0")&amp;")")</f>
        <v>345 (0.4)</v>
      </c>
      <c r="D51" s="68">
        <f t="shared" ref="D51:D60" si="64">ABS(T43)</f>
        <v>9.3699999999999999E-3</v>
      </c>
      <c r="F51" s="67" t="str">
        <f t="shared" ref="F51:F60" si="65">(TEXT(X43,"0")&amp;" ("&amp;TEXT((X43/F$4)*100,"0.0")&amp;")")</f>
        <v>130 (0.4)</v>
      </c>
      <c r="G51" s="67" t="str">
        <f t="shared" ref="G51:G60" si="66">(TEXT(Y43,"0")&amp;" ("&amp;TEXT((Y43/G$4)*100,"0.0")&amp;")")</f>
        <v>132 (0.5)</v>
      </c>
      <c r="H51" s="69">
        <f t="shared" ref="H51:H60" si="67">ABS(Z43)</f>
        <v>1.029E-3</v>
      </c>
      <c r="J51" s="67" t="str">
        <f t="shared" ref="J51:J60" si="68">(TEXT(AC43,"0")&amp;" ("&amp;TEXT((AC43/J$4)*100,"0.0")&amp;")")</f>
        <v>58 (0.5)</v>
      </c>
      <c r="K51" s="67" t="str">
        <f t="shared" ref="K51:K60" si="69">(TEXT(AD43,"0")&amp;" ("&amp;TEXT((AD43/K$4)*100,"0.0")&amp;")")</f>
        <v>50 (0.4)</v>
      </c>
      <c r="L51" s="69">
        <f t="shared" ref="L51:L60" si="70">ABS(AE43)</f>
        <v>5.8989999999999997E-3</v>
      </c>
      <c r="Q51" s="61" t="s">
        <v>116</v>
      </c>
      <c r="R51" s="61">
        <v>5350</v>
      </c>
      <c r="S51" s="61">
        <v>10904</v>
      </c>
      <c r="T51" s="61">
        <v>0.1396</v>
      </c>
      <c r="W51" s="61" t="s">
        <v>116</v>
      </c>
      <c r="X51" s="61">
        <v>4956</v>
      </c>
      <c r="Y51" s="61">
        <v>4717</v>
      </c>
      <c r="Z51" s="61">
        <v>2.2112E-2</v>
      </c>
      <c r="AB51" s="61" t="s">
        <v>116</v>
      </c>
      <c r="AC51" s="61">
        <v>2145</v>
      </c>
      <c r="AD51" s="61">
        <v>1933</v>
      </c>
      <c r="AE51" s="61">
        <v>1.9314000000000001E-2</v>
      </c>
    </row>
    <row r="52" spans="1:31" x14ac:dyDescent="0.2">
      <c r="A52" s="46" t="s">
        <v>249</v>
      </c>
      <c r="B52" s="67" t="str">
        <f t="shared" si="62"/>
        <v>2335 (7.7)</v>
      </c>
      <c r="C52" s="67" t="str">
        <f t="shared" si="63"/>
        <v>5416 (6.3)</v>
      </c>
      <c r="D52" s="68">
        <f t="shared" si="64"/>
        <v>5.5559999999999998E-2</v>
      </c>
      <c r="F52" s="67" t="str">
        <f t="shared" si="65"/>
        <v>2206 (7.6)</v>
      </c>
      <c r="G52" s="67" t="str">
        <f t="shared" si="66"/>
        <v>2126 (7.3)</v>
      </c>
      <c r="H52" s="69">
        <f t="shared" si="67"/>
        <v>1.0495000000000001E-2</v>
      </c>
      <c r="J52" s="67" t="str">
        <f t="shared" si="68"/>
        <v>964 (8.1)</v>
      </c>
      <c r="K52" s="67" t="str">
        <f t="shared" si="69"/>
        <v>871 (7.8)</v>
      </c>
      <c r="L52" s="69">
        <f t="shared" si="70"/>
        <v>1.1481E-2</v>
      </c>
      <c r="Q52" s="61" t="s">
        <v>117</v>
      </c>
      <c r="R52" s="61">
        <v>414</v>
      </c>
      <c r="S52" s="61">
        <v>1047</v>
      </c>
      <c r="T52" s="61">
        <v>1.332E-2</v>
      </c>
      <c r="W52" s="61" t="s">
        <v>117</v>
      </c>
      <c r="X52" s="61">
        <v>389</v>
      </c>
      <c r="Y52" s="61">
        <v>391</v>
      </c>
      <c r="Z52" s="61">
        <v>-5.9900000000000003E-4</v>
      </c>
      <c r="AB52" s="61" t="s">
        <v>117</v>
      </c>
      <c r="AC52" s="61">
        <v>163</v>
      </c>
      <c r="AD52" s="61">
        <v>158</v>
      </c>
      <c r="AE52" s="61">
        <v>-3.7209999999999999E-3</v>
      </c>
    </row>
    <row r="53" spans="1:31" x14ac:dyDescent="0.2">
      <c r="A53" s="46" t="s">
        <v>250</v>
      </c>
      <c r="B53" s="67" t="str">
        <f t="shared" si="62"/>
        <v>126 (0.4)</v>
      </c>
      <c r="C53" s="67" t="str">
        <f t="shared" si="63"/>
        <v>364 (0.4)</v>
      </c>
      <c r="D53" s="68">
        <f t="shared" si="64"/>
        <v>1.07E-3</v>
      </c>
      <c r="F53" s="67" t="str">
        <f t="shared" si="65"/>
        <v>119 (0.4)</v>
      </c>
      <c r="G53" s="67" t="str">
        <f t="shared" si="66"/>
        <v>113 (0.4)</v>
      </c>
      <c r="H53" s="69">
        <f t="shared" si="67"/>
        <v>3.2780000000000001E-3</v>
      </c>
      <c r="J53" s="67" t="str">
        <f t="shared" si="68"/>
        <v>58 (0.5)</v>
      </c>
      <c r="K53" s="67" t="str">
        <f t="shared" si="69"/>
        <v>59 (0.5)</v>
      </c>
      <c r="L53" s="69">
        <f t="shared" si="70"/>
        <v>5.6870000000000002E-3</v>
      </c>
      <c r="Q53" s="61" t="s">
        <v>30</v>
      </c>
      <c r="R53" s="61">
        <v>1048</v>
      </c>
      <c r="S53" s="61">
        <v>3766</v>
      </c>
      <c r="T53" s="61">
        <v>-4.7219999999999998E-2</v>
      </c>
      <c r="W53" s="61" t="s">
        <v>30</v>
      </c>
      <c r="X53" s="61">
        <v>920</v>
      </c>
      <c r="Y53" s="61">
        <v>786</v>
      </c>
      <c r="Z53" s="61">
        <v>2.7369999999999998E-2</v>
      </c>
      <c r="AB53" s="61" t="s">
        <v>30</v>
      </c>
      <c r="AC53" s="61">
        <v>249</v>
      </c>
      <c r="AD53" s="61">
        <v>196</v>
      </c>
      <c r="AE53" s="61">
        <v>2.4768999999999999E-2</v>
      </c>
    </row>
    <row r="54" spans="1:31" x14ac:dyDescent="0.2">
      <c r="A54" s="46" t="s">
        <v>251</v>
      </c>
      <c r="B54" s="67" t="str">
        <f t="shared" si="62"/>
        <v>1423 (4.7)</v>
      </c>
      <c r="C54" s="67" t="str">
        <f t="shared" si="63"/>
        <v>2285 (2.7)</v>
      </c>
      <c r="D54" s="68">
        <f t="shared" si="64"/>
        <v>0.10957</v>
      </c>
      <c r="F54" s="67" t="str">
        <f t="shared" si="65"/>
        <v>1246 (4.3)</v>
      </c>
      <c r="G54" s="67" t="str">
        <f t="shared" si="66"/>
        <v>1150 (4.0)</v>
      </c>
      <c r="H54" s="69">
        <f t="shared" si="67"/>
        <v>1.6639000000000001E-2</v>
      </c>
      <c r="J54" s="67" t="str">
        <f t="shared" si="68"/>
        <v>534 (4.5)</v>
      </c>
      <c r="K54" s="67" t="str">
        <f t="shared" si="69"/>
        <v>506 (4.5)</v>
      </c>
      <c r="L54" s="69">
        <f t="shared" si="70"/>
        <v>1.866E-3</v>
      </c>
      <c r="Q54" s="61" t="s">
        <v>31</v>
      </c>
      <c r="R54" s="61">
        <v>7818</v>
      </c>
      <c r="S54" s="61">
        <v>30735</v>
      </c>
      <c r="T54" s="61">
        <v>-0.21485000000000001</v>
      </c>
      <c r="W54" s="61" t="s">
        <v>31</v>
      </c>
      <c r="X54" s="61">
        <v>7681</v>
      </c>
      <c r="Y54" s="61">
        <v>7969</v>
      </c>
      <c r="Z54" s="61">
        <v>-2.2377000000000001E-2</v>
      </c>
      <c r="AB54" s="61" t="s">
        <v>31</v>
      </c>
      <c r="AC54" s="61">
        <v>2924</v>
      </c>
      <c r="AD54" s="61">
        <v>2820</v>
      </c>
      <c r="AE54" s="61">
        <v>-1.5126000000000001E-2</v>
      </c>
    </row>
    <row r="55" spans="1:31" x14ac:dyDescent="0.2">
      <c r="A55" s="46" t="s">
        <v>199</v>
      </c>
      <c r="B55" s="67" t="str">
        <f t="shared" si="62"/>
        <v>206 (0.7)</v>
      </c>
      <c r="C55" s="67" t="str">
        <f t="shared" si="63"/>
        <v>555 (0.6)</v>
      </c>
      <c r="D55" s="68">
        <f t="shared" si="64"/>
        <v>4.3499999999999997E-3</v>
      </c>
      <c r="F55" s="67" t="str">
        <f t="shared" si="65"/>
        <v>194 (0.7)</v>
      </c>
      <c r="G55" s="67" t="str">
        <f t="shared" si="66"/>
        <v>187 (0.6)</v>
      </c>
      <c r="H55" s="69">
        <f t="shared" si="67"/>
        <v>2.9880000000000002E-3</v>
      </c>
      <c r="J55" s="67" t="str">
        <f t="shared" si="68"/>
        <v>96 (0.8)</v>
      </c>
      <c r="K55" s="67" t="str">
        <f t="shared" si="69"/>
        <v>83 (0.7)</v>
      </c>
      <c r="L55" s="69">
        <f t="shared" si="70"/>
        <v>7.3489999999999996E-3</v>
      </c>
      <c r="Q55" s="61" t="s">
        <v>32</v>
      </c>
      <c r="R55" s="61">
        <v>8623</v>
      </c>
      <c r="S55" s="61">
        <v>22901</v>
      </c>
      <c r="T55" s="61">
        <v>4.1689999999999998E-2</v>
      </c>
      <c r="W55" s="61" t="s">
        <v>32</v>
      </c>
      <c r="X55" s="61">
        <v>8356</v>
      </c>
      <c r="Y55" s="61">
        <v>8501</v>
      </c>
      <c r="Z55" s="61">
        <v>-1.1013E-2</v>
      </c>
      <c r="AB55" s="61" t="s">
        <v>32</v>
      </c>
      <c r="AC55" s="61">
        <v>3456</v>
      </c>
      <c r="AD55" s="61">
        <v>3280</v>
      </c>
      <c r="AE55" s="61">
        <v>-6.5409999999999999E-3</v>
      </c>
    </row>
    <row r="56" spans="1:31" x14ac:dyDescent="0.2">
      <c r="A56" s="46" t="s">
        <v>252</v>
      </c>
      <c r="B56" s="67" t="str">
        <f t="shared" si="62"/>
        <v>223 (0.7)</v>
      </c>
      <c r="C56" s="67" t="str">
        <f t="shared" si="63"/>
        <v>659 (0.8)</v>
      </c>
      <c r="D56" s="68">
        <f t="shared" si="64"/>
        <v>3.3999999999999998E-3</v>
      </c>
      <c r="F56" s="67" t="str">
        <f t="shared" si="65"/>
        <v>214 (0.7)</v>
      </c>
      <c r="G56" s="67" t="str">
        <f t="shared" si="66"/>
        <v>199 (0.7)</v>
      </c>
      <c r="H56" s="69">
        <f t="shared" si="67"/>
        <v>6.1529999999999996E-3</v>
      </c>
      <c r="J56" s="67" t="str">
        <f t="shared" si="68"/>
        <v>100 (0.8)</v>
      </c>
      <c r="K56" s="67" t="str">
        <f t="shared" si="69"/>
        <v>72 (0.6)</v>
      </c>
      <c r="L56" s="69">
        <f t="shared" si="70"/>
        <v>2.2959E-2</v>
      </c>
      <c r="Q56" s="61" t="s">
        <v>33</v>
      </c>
      <c r="R56" s="61">
        <v>4566</v>
      </c>
      <c r="S56" s="61">
        <v>12105</v>
      </c>
      <c r="T56" s="61">
        <v>2.8660000000000001E-2</v>
      </c>
      <c r="W56" s="61" t="s">
        <v>33</v>
      </c>
      <c r="X56" s="61">
        <v>4368</v>
      </c>
      <c r="Y56" s="61">
        <v>4369</v>
      </c>
      <c r="Z56" s="61">
        <v>-9.6000000000000002E-5</v>
      </c>
      <c r="AB56" s="61" t="s">
        <v>33</v>
      </c>
      <c r="AC56" s="61">
        <v>1845</v>
      </c>
      <c r="AD56" s="61">
        <v>1749</v>
      </c>
      <c r="AE56" s="61">
        <v>-3.872E-3</v>
      </c>
    </row>
    <row r="57" spans="1:31" x14ac:dyDescent="0.2">
      <c r="A57" s="46" t="s">
        <v>253</v>
      </c>
      <c r="B57" s="67" t="str">
        <f t="shared" si="62"/>
        <v>3490 (11.5)</v>
      </c>
      <c r="C57" s="67" t="str">
        <f t="shared" si="63"/>
        <v>7557 (8.8)</v>
      </c>
      <c r="D57" s="68">
        <f t="shared" si="64"/>
        <v>9.0950000000000003E-2</v>
      </c>
      <c r="F57" s="67" t="str">
        <f t="shared" si="65"/>
        <v>3207 (11.1)</v>
      </c>
      <c r="G57" s="67" t="str">
        <f t="shared" si="66"/>
        <v>3075 (10.6)</v>
      </c>
      <c r="H57" s="69">
        <f t="shared" si="67"/>
        <v>1.4648E-2</v>
      </c>
      <c r="J57" s="67" t="str">
        <f t="shared" si="68"/>
        <v>1391 (11.7)</v>
      </c>
      <c r="K57" s="67" t="str">
        <f t="shared" si="69"/>
        <v>1297 (11.6)</v>
      </c>
      <c r="L57" s="69">
        <f t="shared" si="70"/>
        <v>2.7409999999999999E-3</v>
      </c>
      <c r="Q57" s="61" t="s">
        <v>34</v>
      </c>
      <c r="R57" s="61">
        <v>3567</v>
      </c>
      <c r="S57" s="61">
        <v>8075</v>
      </c>
      <c r="T57" s="61">
        <v>7.7939999999999995E-2</v>
      </c>
      <c r="W57" s="61" t="s">
        <v>34</v>
      </c>
      <c r="X57" s="61">
        <v>3366</v>
      </c>
      <c r="Y57" s="61">
        <v>3318</v>
      </c>
      <c r="Z57" s="61">
        <v>5.1840000000000002E-3</v>
      </c>
      <c r="AB57" s="61" t="s">
        <v>34</v>
      </c>
      <c r="AC57" s="61">
        <v>1430</v>
      </c>
      <c r="AD57" s="61">
        <v>1329</v>
      </c>
      <c r="AE57" s="61">
        <v>3.9909999999999998E-3</v>
      </c>
    </row>
    <row r="58" spans="1:31" x14ac:dyDescent="0.2">
      <c r="A58" s="46" t="s">
        <v>200</v>
      </c>
      <c r="B58" s="67" t="str">
        <f t="shared" si="62"/>
        <v>5027 (16.6)</v>
      </c>
      <c r="C58" s="67" t="str">
        <f t="shared" si="63"/>
        <v>11471 (13.3)</v>
      </c>
      <c r="D58" s="68">
        <f t="shared" si="64"/>
        <v>9.1740000000000002E-2</v>
      </c>
      <c r="F58" s="67" t="str">
        <f t="shared" si="65"/>
        <v>4735 (16.3)</v>
      </c>
      <c r="G58" s="67" t="str">
        <f t="shared" si="66"/>
        <v>4646 (16.0)</v>
      </c>
      <c r="H58" s="69">
        <f t="shared" si="67"/>
        <v>8.3359999999999997E-3</v>
      </c>
      <c r="J58" s="67" t="str">
        <f t="shared" si="68"/>
        <v>2072 (17.5)</v>
      </c>
      <c r="K58" s="67" t="str">
        <f t="shared" si="69"/>
        <v>1999 (17.9)</v>
      </c>
      <c r="L58" s="69">
        <f t="shared" si="70"/>
        <v>1.2319999999999999E-2</v>
      </c>
      <c r="Q58" s="61" t="s">
        <v>35</v>
      </c>
      <c r="R58" s="61">
        <v>4707</v>
      </c>
      <c r="S58" s="61">
        <v>8608</v>
      </c>
      <c r="T58" s="61">
        <v>0.16678000000000001</v>
      </c>
      <c r="W58" s="61" t="s">
        <v>35</v>
      </c>
      <c r="X58" s="61">
        <v>4305</v>
      </c>
      <c r="Y58" s="61">
        <v>4053</v>
      </c>
      <c r="Z58" s="61">
        <v>2.4747999999999999E-2</v>
      </c>
      <c r="AB58" s="61" t="s">
        <v>35</v>
      </c>
      <c r="AC58" s="61">
        <v>1959</v>
      </c>
      <c r="AD58" s="61">
        <v>1771</v>
      </c>
      <c r="AE58" s="61">
        <v>1.6907999999999999E-2</v>
      </c>
    </row>
    <row r="59" spans="1:31" x14ac:dyDescent="0.2">
      <c r="A59" s="46" t="s">
        <v>254</v>
      </c>
      <c r="B59" s="67" t="str">
        <f t="shared" si="62"/>
        <v>5350 (17.6)</v>
      </c>
      <c r="C59" s="67" t="str">
        <f t="shared" si="63"/>
        <v>10904 (12.7)</v>
      </c>
      <c r="D59" s="68">
        <f t="shared" si="64"/>
        <v>0.1396</v>
      </c>
      <c r="F59" s="67" t="str">
        <f t="shared" si="65"/>
        <v>4956 (17.1)</v>
      </c>
      <c r="G59" s="67" t="str">
        <f t="shared" si="66"/>
        <v>4717 (16.3)</v>
      </c>
      <c r="H59" s="69">
        <f t="shared" si="67"/>
        <v>2.2112E-2</v>
      </c>
      <c r="J59" s="67" t="str">
        <f t="shared" si="68"/>
        <v>2145 (18.1)</v>
      </c>
      <c r="K59" s="67" t="str">
        <f t="shared" si="69"/>
        <v>1933 (17.3)</v>
      </c>
      <c r="L59" s="69">
        <f t="shared" si="70"/>
        <v>1.9314000000000001E-2</v>
      </c>
      <c r="Q59" s="61" t="s">
        <v>118</v>
      </c>
      <c r="R59" s="61">
        <v>2709</v>
      </c>
      <c r="S59" s="61">
        <v>7188</v>
      </c>
      <c r="T59" s="61">
        <v>2.1090000000000001E-2</v>
      </c>
      <c r="W59" s="61" t="s">
        <v>118</v>
      </c>
      <c r="X59" s="61">
        <v>2608</v>
      </c>
      <c r="Y59" s="61">
        <v>2614</v>
      </c>
      <c r="Z59" s="61">
        <v>-7.2300000000000001E-4</v>
      </c>
      <c r="AB59" s="61" t="s">
        <v>118</v>
      </c>
      <c r="AC59" s="61">
        <v>958</v>
      </c>
      <c r="AD59" s="61">
        <v>885</v>
      </c>
      <c r="AE59" s="61">
        <v>4.9649999999999998E-3</v>
      </c>
    </row>
    <row r="60" spans="1:31" x14ac:dyDescent="0.2">
      <c r="A60" s="46" t="s">
        <v>255</v>
      </c>
      <c r="B60" s="67" t="str">
        <f t="shared" si="62"/>
        <v>414 (1.4)</v>
      </c>
      <c r="C60" s="67" t="str">
        <f t="shared" si="63"/>
        <v>1047 (1.2)</v>
      </c>
      <c r="D60" s="68">
        <f t="shared" si="64"/>
        <v>1.332E-2</v>
      </c>
      <c r="F60" s="67" t="str">
        <f t="shared" si="65"/>
        <v>389 (1.3)</v>
      </c>
      <c r="G60" s="67" t="str">
        <f t="shared" si="66"/>
        <v>391 (1.3)</v>
      </c>
      <c r="H60" s="69">
        <f t="shared" si="67"/>
        <v>5.9900000000000003E-4</v>
      </c>
      <c r="J60" s="67" t="str">
        <f t="shared" si="68"/>
        <v>163 (1.4)</v>
      </c>
      <c r="K60" s="67" t="str">
        <f t="shared" si="69"/>
        <v>158 (1.4)</v>
      </c>
      <c r="L60" s="69">
        <f t="shared" si="70"/>
        <v>3.7209999999999999E-3</v>
      </c>
      <c r="Q60" s="61" t="s">
        <v>119</v>
      </c>
      <c r="R60" s="61">
        <v>4975</v>
      </c>
      <c r="S60" s="61">
        <v>13916</v>
      </c>
      <c r="T60" s="61">
        <v>6.9800000000000001E-3</v>
      </c>
      <c r="W60" s="61" t="s">
        <v>119</v>
      </c>
      <c r="X60" s="61">
        <v>4808</v>
      </c>
      <c r="Y60" s="61">
        <v>4789</v>
      </c>
      <c r="Z60" s="61">
        <v>1.763E-3</v>
      </c>
      <c r="AB60" s="61" t="s">
        <v>119</v>
      </c>
      <c r="AC60" s="61">
        <v>1892</v>
      </c>
      <c r="AD60" s="61">
        <v>1776</v>
      </c>
      <c r="AE60" s="61">
        <v>3.6499999999999998E-4</v>
      </c>
    </row>
    <row r="61" spans="1:31" x14ac:dyDescent="0.2">
      <c r="A61" s="46" t="s">
        <v>48</v>
      </c>
      <c r="D61" s="68"/>
      <c r="H61" s="69"/>
      <c r="L61" s="69"/>
      <c r="Q61" s="61" t="s">
        <v>120</v>
      </c>
      <c r="R61" s="61">
        <v>10867</v>
      </c>
      <c r="S61" s="61">
        <v>31194</v>
      </c>
      <c r="T61" s="61">
        <v>-7.5399999999999998E-3</v>
      </c>
      <c r="W61" s="61" t="s">
        <v>120</v>
      </c>
      <c r="X61" s="61">
        <v>10423</v>
      </c>
      <c r="Y61" s="61">
        <v>10523</v>
      </c>
      <c r="Z61" s="61">
        <v>-7.1799999999999998E-3</v>
      </c>
      <c r="AB61" s="61" t="s">
        <v>120</v>
      </c>
      <c r="AC61" s="61">
        <v>4364</v>
      </c>
      <c r="AD61" s="61">
        <v>4179</v>
      </c>
      <c r="AE61" s="61">
        <v>-1.4694E-2</v>
      </c>
    </row>
    <row r="62" spans="1:31" x14ac:dyDescent="0.2">
      <c r="A62" s="71" t="s">
        <v>67</v>
      </c>
      <c r="B62" s="67" t="str">
        <f t="shared" ref="B62:C67" si="71">(R53&amp;" ("&amp;TEXT((R53/B$4)*100,"0.0")&amp;")")</f>
        <v>1048 (3.5)</v>
      </c>
      <c r="C62" s="67" t="str">
        <f t="shared" si="71"/>
        <v>3766 (4.4)</v>
      </c>
      <c r="D62" s="68">
        <f t="shared" ref="D62:D67" si="72">ABS(T53)</f>
        <v>4.7219999999999998E-2</v>
      </c>
      <c r="F62" s="67" t="str">
        <f t="shared" ref="F62:G67" si="73">(TEXT(X53,"0")&amp;" ("&amp;TEXT((X53/F$4)*100,"0.0")&amp;")")</f>
        <v>920 (3.2)</v>
      </c>
      <c r="G62" s="67" t="str">
        <f t="shared" si="73"/>
        <v>786 (2.7)</v>
      </c>
      <c r="H62" s="69">
        <f t="shared" ref="H62:H67" si="74">ABS(Z53)</f>
        <v>2.7369999999999998E-2</v>
      </c>
      <c r="J62" s="67" t="str">
        <f t="shared" ref="J62:K67" si="75">(TEXT(AC53,"0")&amp;" ("&amp;TEXT((AC53/J$4)*100,"0.0")&amp;")")</f>
        <v>249 (2.1)</v>
      </c>
      <c r="K62" s="67" t="str">
        <f t="shared" si="75"/>
        <v>196 (1.8)</v>
      </c>
      <c r="L62" s="69">
        <f t="shared" ref="L62:L67" si="76">ABS(AE53)</f>
        <v>2.4768999999999999E-2</v>
      </c>
      <c r="Q62" s="61" t="s">
        <v>121</v>
      </c>
      <c r="R62" s="61">
        <v>7271</v>
      </c>
      <c r="S62" s="61">
        <v>21145</v>
      </c>
      <c r="T62" s="61">
        <v>-1.3050000000000001E-2</v>
      </c>
      <c r="W62" s="61" t="s">
        <v>121</v>
      </c>
      <c r="X62" s="61">
        <v>6930</v>
      </c>
      <c r="Y62" s="61">
        <v>6788</v>
      </c>
      <c r="Z62" s="61">
        <v>1.1524E-2</v>
      </c>
      <c r="AB62" s="61" t="s">
        <v>121</v>
      </c>
      <c r="AC62" s="61">
        <v>3033</v>
      </c>
      <c r="AD62" s="61">
        <v>2766</v>
      </c>
      <c r="AE62" s="61">
        <v>1.7243999999999999E-2</v>
      </c>
    </row>
    <row r="63" spans="1:31" x14ac:dyDescent="0.2">
      <c r="A63" s="71" t="s">
        <v>68</v>
      </c>
      <c r="B63" s="67" t="str">
        <f t="shared" si="71"/>
        <v>7818 (25.8)</v>
      </c>
      <c r="C63" s="67" t="str">
        <f t="shared" si="71"/>
        <v>30735 (35.7)</v>
      </c>
      <c r="D63" s="68">
        <f t="shared" si="72"/>
        <v>0.21485000000000001</v>
      </c>
      <c r="F63" s="67" t="str">
        <f t="shared" si="73"/>
        <v>7681 (26.5)</v>
      </c>
      <c r="G63" s="67" t="str">
        <f t="shared" si="73"/>
        <v>7969 (27.5)</v>
      </c>
      <c r="H63" s="69">
        <f t="shared" si="74"/>
        <v>2.2377000000000001E-2</v>
      </c>
      <c r="J63" s="67" t="str">
        <f t="shared" si="75"/>
        <v>2924 (24.6)</v>
      </c>
      <c r="K63" s="67" t="str">
        <f t="shared" si="75"/>
        <v>2820 (25.3)</v>
      </c>
      <c r="L63" s="69">
        <f t="shared" si="76"/>
        <v>1.5126000000000001E-2</v>
      </c>
      <c r="Q63" s="61" t="s">
        <v>122</v>
      </c>
      <c r="R63" s="61">
        <v>4507</v>
      </c>
      <c r="S63" s="61">
        <v>12747</v>
      </c>
      <c r="T63" s="61">
        <v>2E-3</v>
      </c>
      <c r="W63" s="61" t="s">
        <v>122</v>
      </c>
      <c r="X63" s="61">
        <v>4227</v>
      </c>
      <c r="Y63" s="61">
        <v>4282</v>
      </c>
      <c r="Z63" s="61">
        <v>-5.3610000000000003E-3</v>
      </c>
      <c r="AB63" s="61" t="s">
        <v>122</v>
      </c>
      <c r="AC63" s="61">
        <v>1616</v>
      </c>
      <c r="AD63" s="61">
        <v>1539</v>
      </c>
      <c r="AE63" s="61">
        <v>-5.4270000000000004E-3</v>
      </c>
    </row>
    <row r="64" spans="1:31" x14ac:dyDescent="0.2">
      <c r="A64" s="71" t="s">
        <v>69</v>
      </c>
      <c r="B64" s="67" t="str">
        <f t="shared" si="71"/>
        <v>8623 (28.4)</v>
      </c>
      <c r="C64" s="67" t="str">
        <f t="shared" si="71"/>
        <v>22901 (26.6)</v>
      </c>
      <c r="D64" s="68">
        <f t="shared" si="72"/>
        <v>4.1689999999999998E-2</v>
      </c>
      <c r="F64" s="67" t="str">
        <f t="shared" si="73"/>
        <v>8356 (28.8)</v>
      </c>
      <c r="G64" s="67" t="str">
        <f t="shared" si="73"/>
        <v>8501 (29.3)</v>
      </c>
      <c r="H64" s="69">
        <f t="shared" si="74"/>
        <v>1.1013E-2</v>
      </c>
      <c r="J64" s="67" t="str">
        <f t="shared" si="75"/>
        <v>3456 (29.1)</v>
      </c>
      <c r="K64" s="67" t="str">
        <f t="shared" si="75"/>
        <v>3280 (29.4)</v>
      </c>
      <c r="L64" s="69">
        <f t="shared" si="76"/>
        <v>6.5409999999999999E-3</v>
      </c>
      <c r="Q64" s="61" t="s">
        <v>123</v>
      </c>
      <c r="R64" s="61">
        <v>7083</v>
      </c>
      <c r="S64" s="61">
        <v>14401</v>
      </c>
      <c r="T64" s="61">
        <v>0.16656000000000001</v>
      </c>
      <c r="W64" s="61" t="s">
        <v>123</v>
      </c>
      <c r="X64" s="61">
        <v>6577</v>
      </c>
      <c r="Y64" s="61">
        <v>6444</v>
      </c>
      <c r="Z64" s="61">
        <v>1.0992999999999999E-2</v>
      </c>
      <c r="AB64" s="61" t="s">
        <v>123</v>
      </c>
      <c r="AC64" s="61">
        <v>2826</v>
      </c>
      <c r="AD64" s="61">
        <v>2699</v>
      </c>
      <c r="AE64" s="61">
        <v>-9.2499999999999995E-3</v>
      </c>
    </row>
    <row r="65" spans="1:31" x14ac:dyDescent="0.2">
      <c r="A65" s="71" t="s">
        <v>70</v>
      </c>
      <c r="B65" s="67" t="str">
        <f t="shared" si="71"/>
        <v>4566 (15.1)</v>
      </c>
      <c r="C65" s="67" t="str">
        <f t="shared" si="71"/>
        <v>12105 (14.0)</v>
      </c>
      <c r="D65" s="68">
        <f t="shared" si="72"/>
        <v>2.8660000000000001E-2</v>
      </c>
      <c r="F65" s="67" t="str">
        <f t="shared" si="73"/>
        <v>4368 (15.1)</v>
      </c>
      <c r="G65" s="67" t="str">
        <f t="shared" si="73"/>
        <v>4369 (15.1)</v>
      </c>
      <c r="H65" s="69">
        <f t="shared" si="74"/>
        <v>9.6000000000000002E-5</v>
      </c>
      <c r="J65" s="67" t="str">
        <f t="shared" si="75"/>
        <v>1845 (15.6)</v>
      </c>
      <c r="K65" s="67" t="str">
        <f t="shared" si="75"/>
        <v>1749 (15.7)</v>
      </c>
      <c r="L65" s="69">
        <f t="shared" si="76"/>
        <v>3.872E-3</v>
      </c>
      <c r="Q65" s="61" t="s">
        <v>124</v>
      </c>
      <c r="R65" s="61">
        <v>15455</v>
      </c>
      <c r="S65" s="61">
        <v>36689</v>
      </c>
      <c r="T65" s="61">
        <v>0.16836000000000001</v>
      </c>
      <c r="W65" s="61" t="s">
        <v>124</v>
      </c>
      <c r="X65" s="61">
        <v>14604</v>
      </c>
      <c r="Y65" s="61">
        <v>14412</v>
      </c>
      <c r="Z65" s="61">
        <v>1.3243E-2</v>
      </c>
      <c r="AB65" s="61" t="s">
        <v>124</v>
      </c>
      <c r="AC65" s="61">
        <v>6248</v>
      </c>
      <c r="AD65" s="61">
        <v>5910</v>
      </c>
      <c r="AE65" s="61">
        <v>-7.2179999999999996E-3</v>
      </c>
    </row>
    <row r="66" spans="1:31" x14ac:dyDescent="0.2">
      <c r="A66" s="71" t="s">
        <v>71</v>
      </c>
      <c r="B66" s="67" t="str">
        <f t="shared" si="71"/>
        <v>3567 (11.8)</v>
      </c>
      <c r="C66" s="67" t="str">
        <f t="shared" si="71"/>
        <v>8075 (9.4)</v>
      </c>
      <c r="D66" s="68">
        <f t="shared" si="72"/>
        <v>7.7939999999999995E-2</v>
      </c>
      <c r="F66" s="67" t="str">
        <f t="shared" si="73"/>
        <v>3366 (11.6)</v>
      </c>
      <c r="G66" s="67" t="str">
        <f t="shared" si="73"/>
        <v>3318 (11.4)</v>
      </c>
      <c r="H66" s="69">
        <f t="shared" si="74"/>
        <v>5.1840000000000002E-3</v>
      </c>
      <c r="J66" s="67" t="str">
        <f t="shared" si="75"/>
        <v>1430 (12.1)</v>
      </c>
      <c r="K66" s="67" t="str">
        <f t="shared" si="75"/>
        <v>1329 (11.9)</v>
      </c>
      <c r="L66" s="69">
        <f t="shared" si="76"/>
        <v>3.9909999999999998E-3</v>
      </c>
      <c r="Q66" s="61" t="s">
        <v>125</v>
      </c>
      <c r="R66" s="61">
        <v>6647</v>
      </c>
      <c r="S66" s="61">
        <v>14412</v>
      </c>
      <c r="T66" s="61">
        <v>0.13186</v>
      </c>
      <c r="W66" s="61" t="s">
        <v>125</v>
      </c>
      <c r="X66" s="61">
        <v>6195</v>
      </c>
      <c r="Y66" s="61">
        <v>5968</v>
      </c>
      <c r="Z66" s="61">
        <v>1.9230000000000001E-2</v>
      </c>
      <c r="AB66" s="61" t="s">
        <v>125</v>
      </c>
      <c r="AC66" s="61">
        <v>2711</v>
      </c>
      <c r="AD66" s="61">
        <v>2480</v>
      </c>
      <c r="AE66" s="61">
        <v>1.4367E-2</v>
      </c>
    </row>
    <row r="67" spans="1:31" x14ac:dyDescent="0.2">
      <c r="A67" s="46" t="s">
        <v>318</v>
      </c>
      <c r="B67" s="67" t="str">
        <f t="shared" si="71"/>
        <v>4707 (15.5)</v>
      </c>
      <c r="C67" s="67" t="str">
        <f t="shared" si="71"/>
        <v>8608 (10.0)</v>
      </c>
      <c r="D67" s="68">
        <f t="shared" si="72"/>
        <v>0.16678000000000001</v>
      </c>
      <c r="F67" s="67" t="str">
        <f t="shared" si="73"/>
        <v>4305 (14.8)</v>
      </c>
      <c r="G67" s="67" t="str">
        <f t="shared" si="73"/>
        <v>4053 (14.0)</v>
      </c>
      <c r="H67" s="69">
        <f t="shared" si="74"/>
        <v>2.4747999999999999E-2</v>
      </c>
      <c r="J67" s="67" t="str">
        <f t="shared" si="75"/>
        <v>1959 (16.5)</v>
      </c>
      <c r="K67" s="67" t="str">
        <f t="shared" si="75"/>
        <v>1771 (15.9)</v>
      </c>
      <c r="L67" s="69">
        <f t="shared" si="76"/>
        <v>1.6907999999999999E-2</v>
      </c>
      <c r="Q67" s="61" t="s">
        <v>126</v>
      </c>
      <c r="R67" s="61">
        <v>912</v>
      </c>
      <c r="S67" s="61">
        <v>2552</v>
      </c>
      <c r="T67" s="61">
        <v>2.7100000000000002E-3</v>
      </c>
      <c r="W67" s="61" t="s">
        <v>126</v>
      </c>
      <c r="X67" s="61">
        <v>832</v>
      </c>
      <c r="Y67" s="61">
        <v>848</v>
      </c>
      <c r="Z67" s="61">
        <v>-3.29E-3</v>
      </c>
      <c r="AB67" s="61" t="s">
        <v>126</v>
      </c>
      <c r="AC67" s="61">
        <v>234</v>
      </c>
      <c r="AD67" s="61">
        <v>256</v>
      </c>
      <c r="AE67" s="61">
        <v>-2.2464999999999999E-2</v>
      </c>
    </row>
    <row r="68" spans="1:31" x14ac:dyDescent="0.2">
      <c r="A68" s="71" t="s">
        <v>202</v>
      </c>
      <c r="D68" s="68"/>
      <c r="H68" s="69"/>
      <c r="L68" s="69"/>
      <c r="Q68" s="61" t="s">
        <v>127</v>
      </c>
      <c r="R68" s="61">
        <v>4800</v>
      </c>
      <c r="S68" s="61">
        <v>17245</v>
      </c>
      <c r="T68" s="61">
        <v>-0.10921</v>
      </c>
      <c r="W68" s="61" t="s">
        <v>127</v>
      </c>
      <c r="X68" s="61">
        <v>4642</v>
      </c>
      <c r="Y68" s="61">
        <v>4624</v>
      </c>
      <c r="Z68" s="61">
        <v>1.694E-3</v>
      </c>
      <c r="AB68" s="61" t="s">
        <v>127</v>
      </c>
      <c r="AC68" s="61">
        <v>1731</v>
      </c>
      <c r="AD68" s="61">
        <v>1542</v>
      </c>
      <c r="AE68" s="61">
        <v>2.1645999999999999E-2</v>
      </c>
    </row>
    <row r="69" spans="1:31" x14ac:dyDescent="0.2">
      <c r="A69" s="71" t="s">
        <v>203</v>
      </c>
      <c r="B69" s="67" t="str">
        <f t="shared" ref="B69:C73" si="77">(R59&amp;" ("&amp;TEXT((R59/B$4)*100,"0.0")&amp;")")</f>
        <v>2709 (8.9)</v>
      </c>
      <c r="C69" s="67" t="str">
        <f t="shared" si="77"/>
        <v>7188 (8.3)</v>
      </c>
      <c r="D69" s="68">
        <f>ABS(T59)</f>
        <v>2.1090000000000001E-2</v>
      </c>
      <c r="F69" s="67" t="str">
        <f t="shared" ref="F69:G73" si="78">(TEXT(X59,"0")&amp;" ("&amp;TEXT((X59/F$4)*100,"0.0")&amp;")")</f>
        <v>2608 (9.0)</v>
      </c>
      <c r="G69" s="67" t="str">
        <f t="shared" si="78"/>
        <v>2614 (9.0)</v>
      </c>
      <c r="H69" s="69">
        <f>ABS(Z59)</f>
        <v>7.2300000000000001E-4</v>
      </c>
      <c r="J69" s="67" t="str">
        <f t="shared" ref="J69:K73" si="79">(TEXT(AC59,"0")&amp;" ("&amp;TEXT((AC59/J$4)*100,"0.0")&amp;")")</f>
        <v>958 (8.1)</v>
      </c>
      <c r="K69" s="67" t="str">
        <f t="shared" si="79"/>
        <v>885 (7.9)</v>
      </c>
      <c r="L69" s="69">
        <f>ABS(AE59)</f>
        <v>4.9649999999999998E-3</v>
      </c>
      <c r="Q69" s="61" t="s">
        <v>128</v>
      </c>
      <c r="R69" s="61">
        <v>15320</v>
      </c>
      <c r="S69" s="61">
        <v>48211</v>
      </c>
      <c r="T69" s="61">
        <v>-0.10874</v>
      </c>
      <c r="W69" s="61" t="s">
        <v>128</v>
      </c>
      <c r="X69" s="61">
        <v>14858</v>
      </c>
      <c r="Y69" s="61">
        <v>15016</v>
      </c>
      <c r="Z69" s="61">
        <v>-1.0902999999999999E-2</v>
      </c>
      <c r="AB69" s="61" t="s">
        <v>128</v>
      </c>
      <c r="AC69" s="61">
        <v>6008</v>
      </c>
      <c r="AD69" s="61">
        <v>5653</v>
      </c>
      <c r="AE69" s="61">
        <v>-1.549E-3</v>
      </c>
    </row>
    <row r="70" spans="1:31" x14ac:dyDescent="0.2">
      <c r="A70" s="71" t="s">
        <v>204</v>
      </c>
      <c r="B70" s="67" t="str">
        <f t="shared" si="77"/>
        <v>4975 (16.4)</v>
      </c>
      <c r="C70" s="67" t="str">
        <f t="shared" si="77"/>
        <v>13916 (16.1)</v>
      </c>
      <c r="D70" s="68">
        <f>ABS(T60)</f>
        <v>6.9800000000000001E-3</v>
      </c>
      <c r="F70" s="67" t="str">
        <f t="shared" si="78"/>
        <v>4808 (16.6)</v>
      </c>
      <c r="G70" s="67" t="str">
        <f t="shared" si="78"/>
        <v>4789 (16.5)</v>
      </c>
      <c r="H70" s="69">
        <f>ABS(Z60)</f>
        <v>1.763E-3</v>
      </c>
      <c r="J70" s="67" t="str">
        <f t="shared" si="79"/>
        <v>1892 (15.9)</v>
      </c>
      <c r="K70" s="67" t="str">
        <f t="shared" si="79"/>
        <v>1776 (15.9)</v>
      </c>
      <c r="L70" s="69">
        <f>ABS(AE60)</f>
        <v>3.6499999999999998E-4</v>
      </c>
      <c r="Q70" s="61" t="s">
        <v>129</v>
      </c>
      <c r="R70" s="61">
        <v>9297</v>
      </c>
      <c r="S70" s="61">
        <v>18182</v>
      </c>
      <c r="T70" s="61">
        <v>0.21909999999999999</v>
      </c>
      <c r="W70" s="61" t="s">
        <v>129</v>
      </c>
      <c r="X70" s="61">
        <v>8664</v>
      </c>
      <c r="Y70" s="61">
        <v>8508</v>
      </c>
      <c r="Z70" s="61">
        <v>1.1785E-2</v>
      </c>
      <c r="AB70" s="61" t="s">
        <v>129</v>
      </c>
      <c r="AC70" s="61">
        <v>3890</v>
      </c>
      <c r="AD70" s="61">
        <v>3694</v>
      </c>
      <c r="AE70" s="61">
        <v>-7.528E-3</v>
      </c>
    </row>
    <row r="71" spans="1:31" x14ac:dyDescent="0.2">
      <c r="A71" s="46" t="s">
        <v>205</v>
      </c>
      <c r="B71" s="67" t="str">
        <f t="shared" si="77"/>
        <v>10867 (35.8)</v>
      </c>
      <c r="C71" s="67" t="str">
        <f t="shared" si="77"/>
        <v>31194 (36.2)</v>
      </c>
      <c r="D71" s="68">
        <f>ABS(T61)</f>
        <v>7.5399999999999998E-3</v>
      </c>
      <c r="F71" s="67" t="str">
        <f t="shared" si="78"/>
        <v>10423 (35.9)</v>
      </c>
      <c r="G71" s="67" t="str">
        <f t="shared" si="78"/>
        <v>10523 (36.3)</v>
      </c>
      <c r="H71" s="69">
        <f>ABS(Z61)</f>
        <v>7.1799999999999998E-3</v>
      </c>
      <c r="J71" s="67" t="str">
        <f t="shared" si="79"/>
        <v>4364 (36.8)</v>
      </c>
      <c r="K71" s="67" t="str">
        <f t="shared" si="79"/>
        <v>4179 (37.5)</v>
      </c>
      <c r="L71" s="69">
        <f>ABS(AE61)</f>
        <v>1.4694E-2</v>
      </c>
      <c r="Q71" s="61" t="s">
        <v>130</v>
      </c>
      <c r="R71" s="61">
        <v>26548</v>
      </c>
      <c r="S71" s="61">
        <v>72351</v>
      </c>
      <c r="T71" s="61">
        <v>0.10285</v>
      </c>
      <c r="W71" s="61" t="s">
        <v>130</v>
      </c>
      <c r="X71" s="61">
        <v>25301</v>
      </c>
      <c r="Y71" s="61">
        <v>25301</v>
      </c>
      <c r="Z71" s="61">
        <v>0</v>
      </c>
      <c r="AB71" s="61" t="s">
        <v>130</v>
      </c>
      <c r="AC71" s="61">
        <v>10298</v>
      </c>
      <c r="AD71" s="61">
        <v>9687</v>
      </c>
      <c r="AE71" s="61">
        <v>-3.2620000000000001E-3</v>
      </c>
    </row>
    <row r="72" spans="1:31" x14ac:dyDescent="0.2">
      <c r="A72" s="46" t="s">
        <v>206</v>
      </c>
      <c r="B72" s="67" t="str">
        <f t="shared" si="77"/>
        <v>7271 (24.0)</v>
      </c>
      <c r="C72" s="67" t="str">
        <f t="shared" si="77"/>
        <v>21145 (24.5)</v>
      </c>
      <c r="D72" s="68">
        <f>ABS(T62)</f>
        <v>1.3050000000000001E-2</v>
      </c>
      <c r="F72" s="67" t="str">
        <f t="shared" si="78"/>
        <v>6930 (23.9)</v>
      </c>
      <c r="G72" s="67" t="str">
        <f t="shared" si="78"/>
        <v>6788 (23.4)</v>
      </c>
      <c r="H72" s="69">
        <f>ABS(Z62)</f>
        <v>1.1524E-2</v>
      </c>
      <c r="J72" s="67" t="str">
        <f t="shared" si="79"/>
        <v>3033 (25.6)</v>
      </c>
      <c r="K72" s="67" t="str">
        <f t="shared" si="79"/>
        <v>2766 (24.8)</v>
      </c>
      <c r="L72" s="69">
        <f>ABS(AE62)</f>
        <v>1.7243999999999999E-2</v>
      </c>
      <c r="N72" s="70">
        <v>0.15</v>
      </c>
      <c r="Q72" s="61" t="s">
        <v>131</v>
      </c>
      <c r="R72" s="61">
        <v>3296</v>
      </c>
      <c r="S72" s="61">
        <v>11793</v>
      </c>
      <c r="T72" s="61">
        <v>-8.5919999999999996E-2</v>
      </c>
      <c r="W72" s="61" t="s">
        <v>131</v>
      </c>
      <c r="X72" s="61">
        <v>3218</v>
      </c>
      <c r="Y72" s="61">
        <v>3218</v>
      </c>
      <c r="Z72" s="61">
        <v>0</v>
      </c>
      <c r="AB72" s="61" t="s">
        <v>131</v>
      </c>
      <c r="AC72" s="61">
        <v>1359</v>
      </c>
      <c r="AD72" s="61">
        <v>1265</v>
      </c>
      <c r="AE72" s="61">
        <v>3.3159999999999999E-3</v>
      </c>
    </row>
    <row r="73" spans="1:31" x14ac:dyDescent="0.2">
      <c r="A73" s="46" t="s">
        <v>54</v>
      </c>
      <c r="B73" s="67" t="str">
        <f t="shared" si="77"/>
        <v>4507 (14.9)</v>
      </c>
      <c r="C73" s="67" t="str">
        <f t="shared" si="77"/>
        <v>12747 (14.8)</v>
      </c>
      <c r="D73" s="68">
        <f>ABS(T63)</f>
        <v>2E-3</v>
      </c>
      <c r="F73" s="67" t="str">
        <f t="shared" si="78"/>
        <v>4227 (14.6)</v>
      </c>
      <c r="G73" s="67" t="str">
        <f t="shared" si="78"/>
        <v>4282 (14.8)</v>
      </c>
      <c r="H73" s="69">
        <f>ABS(Z63)</f>
        <v>5.3610000000000003E-3</v>
      </c>
      <c r="J73" s="67" t="str">
        <f t="shared" si="79"/>
        <v>1616 (13.6)</v>
      </c>
      <c r="K73" s="67" t="str">
        <f t="shared" si="79"/>
        <v>1539 (13.8)</v>
      </c>
      <c r="L73" s="69">
        <f>ABS(AE63)</f>
        <v>5.4270000000000004E-3</v>
      </c>
      <c r="Q73" s="61" t="s">
        <v>132</v>
      </c>
      <c r="R73" s="61">
        <v>485</v>
      </c>
      <c r="S73" s="61">
        <v>2046</v>
      </c>
      <c r="T73" s="61">
        <v>-5.5780000000000003E-2</v>
      </c>
      <c r="W73" s="61" t="s">
        <v>132</v>
      </c>
      <c r="X73" s="61">
        <v>477</v>
      </c>
      <c r="Y73" s="61">
        <v>477</v>
      </c>
      <c r="Z73" s="61">
        <v>0</v>
      </c>
      <c r="AB73" s="61" t="s">
        <v>132</v>
      </c>
      <c r="AC73" s="61">
        <v>206</v>
      </c>
      <c r="AD73" s="61">
        <v>193</v>
      </c>
      <c r="AE73" s="61">
        <v>3.6600000000000001E-4</v>
      </c>
    </row>
    <row r="74" spans="1:31" x14ac:dyDescent="0.2">
      <c r="D74" s="68"/>
      <c r="H74" s="69"/>
      <c r="L74" s="69"/>
      <c r="Q74" s="61" t="s">
        <v>133</v>
      </c>
      <c r="R74" s="61">
        <v>1431</v>
      </c>
      <c r="S74" s="61">
        <v>5204</v>
      </c>
      <c r="T74" s="61">
        <v>-5.8599999999999999E-2</v>
      </c>
      <c r="W74" s="61" t="s">
        <v>133</v>
      </c>
      <c r="X74" s="61">
        <v>1375</v>
      </c>
      <c r="Y74" s="61">
        <v>1386</v>
      </c>
      <c r="Z74" s="61">
        <v>-1.7819999999999999E-3</v>
      </c>
      <c r="AB74" s="61" t="s">
        <v>133</v>
      </c>
      <c r="AC74" s="61">
        <v>599</v>
      </c>
      <c r="AD74" s="61">
        <v>569</v>
      </c>
      <c r="AE74" s="61">
        <v>-2.5560000000000001E-3</v>
      </c>
    </row>
    <row r="75" spans="1:31" x14ac:dyDescent="0.2">
      <c r="A75" s="60" t="s">
        <v>234</v>
      </c>
      <c r="D75" s="68"/>
      <c r="H75" s="69"/>
      <c r="L75" s="69"/>
      <c r="Q75" s="61" t="s">
        <v>36</v>
      </c>
      <c r="R75" s="61">
        <v>9432</v>
      </c>
      <c r="S75" s="61">
        <v>27034</v>
      </c>
      <c r="T75" s="61">
        <v>-5.7499999999999999E-3</v>
      </c>
      <c r="W75" s="61" t="s">
        <v>36</v>
      </c>
      <c r="X75" s="61">
        <v>9039</v>
      </c>
      <c r="Y75" s="61">
        <v>9014</v>
      </c>
      <c r="Z75" s="61">
        <v>1.8619999999999999E-3</v>
      </c>
      <c r="AB75" s="61" t="s">
        <v>36</v>
      </c>
      <c r="AC75" s="61">
        <v>3671</v>
      </c>
      <c r="AD75" s="61">
        <v>3389</v>
      </c>
      <c r="AE75" s="61">
        <v>1.1638000000000001E-2</v>
      </c>
    </row>
    <row r="76" spans="1:31" x14ac:dyDescent="0.2">
      <c r="A76" s="46" t="s">
        <v>235</v>
      </c>
      <c r="B76" s="67" t="str">
        <f t="shared" ref="B76:C78" si="80">(R64&amp;" ("&amp;TEXT((R64/B$4)*100,"0.0")&amp;")")</f>
        <v>7083 (23.4)</v>
      </c>
      <c r="C76" s="67" t="str">
        <f t="shared" si="80"/>
        <v>14401 (16.7)</v>
      </c>
      <c r="D76" s="68">
        <f>ABS(T64)</f>
        <v>0.16656000000000001</v>
      </c>
      <c r="F76" s="67" t="str">
        <f t="shared" ref="F76:G78" si="81">(TEXT(X64,"0")&amp;" ("&amp;TEXT((X64/F$4)*100,"0.0")&amp;")")</f>
        <v>6577 (22.7)</v>
      </c>
      <c r="G76" s="67" t="str">
        <f t="shared" si="81"/>
        <v>6444 (22.2)</v>
      </c>
      <c r="H76" s="69">
        <f>ABS(Z64)</f>
        <v>1.0992999999999999E-2</v>
      </c>
      <c r="J76" s="67" t="str">
        <f t="shared" ref="J76:K78" si="82">(TEXT(AC64,"0")&amp;" ("&amp;TEXT((AC64/J$4)*100,"0.0")&amp;")")</f>
        <v>2826 (23.8)</v>
      </c>
      <c r="K76" s="67" t="str">
        <f t="shared" si="82"/>
        <v>2699 (24.2)</v>
      </c>
      <c r="L76" s="69">
        <f>ABS(AE64)</f>
        <v>9.2499999999999995E-3</v>
      </c>
      <c r="Q76" s="61" t="s">
        <v>10</v>
      </c>
      <c r="R76" s="61">
        <v>12792</v>
      </c>
      <c r="S76" s="61">
        <v>33891</v>
      </c>
      <c r="T76" s="61">
        <v>5.8139999999999997E-2</v>
      </c>
      <c r="W76" s="61" t="s">
        <v>10</v>
      </c>
      <c r="X76" s="61">
        <v>12129</v>
      </c>
      <c r="Y76" s="61">
        <v>12169</v>
      </c>
      <c r="Z76" s="61">
        <v>-2.7959999999999999E-3</v>
      </c>
      <c r="AB76" s="61" t="s">
        <v>10</v>
      </c>
      <c r="AC76" s="61">
        <v>5005</v>
      </c>
      <c r="AD76" s="61">
        <v>4793</v>
      </c>
      <c r="AE76" s="61">
        <v>-1.6499E-2</v>
      </c>
    </row>
    <row r="77" spans="1:31" x14ac:dyDescent="0.2">
      <c r="A77" s="46" t="s">
        <v>232</v>
      </c>
      <c r="B77" s="67" t="str">
        <f t="shared" si="80"/>
        <v>15455 (51.0)</v>
      </c>
      <c r="C77" s="67" t="str">
        <f t="shared" si="80"/>
        <v>36689 (42.6)</v>
      </c>
      <c r="D77" s="68">
        <f>ABS(T65)</f>
        <v>0.16836000000000001</v>
      </c>
      <c r="F77" s="67" t="str">
        <f t="shared" si="81"/>
        <v>14604 (50.4)</v>
      </c>
      <c r="G77" s="67" t="str">
        <f t="shared" si="81"/>
        <v>14412 (49.7)</v>
      </c>
      <c r="H77" s="69">
        <f>ABS(Z65)</f>
        <v>1.3243E-2</v>
      </c>
      <c r="J77" s="67" t="str">
        <f t="shared" si="82"/>
        <v>6248 (52.7)</v>
      </c>
      <c r="K77" s="67" t="str">
        <f t="shared" si="82"/>
        <v>5910 (53.0)</v>
      </c>
      <c r="L77" s="69">
        <f>ABS(AE65)</f>
        <v>7.2179999999999996E-3</v>
      </c>
      <c r="Q77" s="61" t="s">
        <v>11</v>
      </c>
      <c r="R77" s="61">
        <v>8033</v>
      </c>
      <c r="S77" s="61">
        <v>25023</v>
      </c>
      <c r="T77" s="61">
        <v>-5.6869999999999997E-2</v>
      </c>
      <c r="W77" s="61" t="s">
        <v>11</v>
      </c>
      <c r="X77" s="61">
        <v>7757</v>
      </c>
      <c r="Y77" s="61">
        <v>7750</v>
      </c>
      <c r="Z77" s="61">
        <v>5.4500000000000002E-4</v>
      </c>
      <c r="AB77" s="61" t="s">
        <v>11</v>
      </c>
      <c r="AC77" s="61">
        <v>3173</v>
      </c>
      <c r="AD77" s="61">
        <v>2949</v>
      </c>
      <c r="AE77" s="61">
        <v>6.489E-3</v>
      </c>
    </row>
    <row r="78" spans="1:31" x14ac:dyDescent="0.2">
      <c r="A78" s="46" t="s">
        <v>256</v>
      </c>
      <c r="B78" s="67" t="str">
        <f t="shared" si="80"/>
        <v>6647 (21.9)</v>
      </c>
      <c r="C78" s="67" t="str">
        <f t="shared" si="80"/>
        <v>14412 (16.7)</v>
      </c>
      <c r="D78" s="68">
        <f>ABS(T66)</f>
        <v>0.13186</v>
      </c>
      <c r="F78" s="67" t="str">
        <f t="shared" si="81"/>
        <v>6195 (21.4)</v>
      </c>
      <c r="G78" s="67" t="str">
        <f t="shared" si="81"/>
        <v>5968 (20.6)</v>
      </c>
      <c r="H78" s="69">
        <f>ABS(Z66)</f>
        <v>1.9230000000000001E-2</v>
      </c>
      <c r="J78" s="67" t="str">
        <f t="shared" si="82"/>
        <v>2711 (22.9)</v>
      </c>
      <c r="K78" s="67" t="str">
        <f t="shared" si="82"/>
        <v>2480 (22.3)</v>
      </c>
      <c r="L78" s="69">
        <f>ABS(AE66)</f>
        <v>1.4367E-2</v>
      </c>
      <c r="Q78" s="61" t="s">
        <v>12</v>
      </c>
      <c r="R78" s="61">
        <v>72</v>
      </c>
      <c r="S78" s="61">
        <v>242</v>
      </c>
      <c r="T78" s="61">
        <v>-8.5400000000000007E-3</v>
      </c>
      <c r="W78" s="61" t="s">
        <v>12</v>
      </c>
      <c r="X78" s="61">
        <v>71</v>
      </c>
      <c r="Y78" s="61">
        <v>63</v>
      </c>
      <c r="Z78" s="61">
        <v>5.7489999999999998E-3</v>
      </c>
      <c r="AB78" s="61" t="s">
        <v>12</v>
      </c>
      <c r="AC78" s="61">
        <v>14</v>
      </c>
      <c r="AD78" s="61">
        <v>14</v>
      </c>
      <c r="AE78" s="61">
        <v>-2.1800000000000001E-3</v>
      </c>
    </row>
    <row r="79" spans="1:31" x14ac:dyDescent="0.2">
      <c r="A79" s="46" t="s">
        <v>233</v>
      </c>
      <c r="D79" s="68"/>
      <c r="H79" s="69"/>
      <c r="L79" s="69"/>
      <c r="Q79" s="61" t="s">
        <v>19</v>
      </c>
      <c r="R79" s="61">
        <v>1151</v>
      </c>
      <c r="S79" s="61">
        <v>9269</v>
      </c>
      <c r="T79" s="61">
        <v>-0.27611000000000002</v>
      </c>
      <c r="W79" s="61" t="s">
        <v>19</v>
      </c>
      <c r="X79" s="61">
        <v>1148</v>
      </c>
      <c r="Y79" s="61">
        <v>1179</v>
      </c>
      <c r="Z79" s="61">
        <v>-5.4479999999999997E-3</v>
      </c>
      <c r="AB79" s="61" t="s">
        <v>19</v>
      </c>
      <c r="AC79" s="61">
        <v>446</v>
      </c>
      <c r="AD79" s="61">
        <v>480</v>
      </c>
      <c r="AE79" s="61">
        <v>-2.7833E-2</v>
      </c>
    </row>
    <row r="80" spans="1:31" x14ac:dyDescent="0.2">
      <c r="A80" s="46" t="s">
        <v>236</v>
      </c>
      <c r="B80" s="67" t="str">
        <f t="shared" ref="B80:C83" si="83">(R67&amp;" ("&amp;TEXT((R67/B$4)*100,"0.0")&amp;")")</f>
        <v>912 (3.0)</v>
      </c>
      <c r="C80" s="67" t="str">
        <f t="shared" si="83"/>
        <v>2552 (3.0)</v>
      </c>
      <c r="D80" s="68">
        <f>ABS(T67)</f>
        <v>2.7100000000000002E-3</v>
      </c>
      <c r="F80" s="67" t="str">
        <f t="shared" ref="F80:G83" si="84">(TEXT(X67,"0")&amp;" ("&amp;TEXT((X67/F$4)*100,"0.0")&amp;")")</f>
        <v>832 (2.9)</v>
      </c>
      <c r="G80" s="67" t="str">
        <f t="shared" si="84"/>
        <v>848 (2.9)</v>
      </c>
      <c r="H80" s="69">
        <f>ABS(Z67)</f>
        <v>3.29E-3</v>
      </c>
      <c r="J80" s="67" t="str">
        <f t="shared" ref="J80:K83" si="85">(TEXT(AC67,"0")&amp;" ("&amp;TEXT((AC67/J$4)*100,"0.0")&amp;")")</f>
        <v>234 (2.0)</v>
      </c>
      <c r="K80" s="67" t="str">
        <f t="shared" si="85"/>
        <v>256 (2.3)</v>
      </c>
      <c r="L80" s="69">
        <f>ABS(AE67)</f>
        <v>2.2464999999999999E-2</v>
      </c>
      <c r="Q80" s="61" t="s">
        <v>20</v>
      </c>
      <c r="R80" s="61">
        <v>7557</v>
      </c>
      <c r="S80" s="61">
        <v>32235</v>
      </c>
      <c r="T80" s="61">
        <v>-0.27077000000000001</v>
      </c>
      <c r="W80" s="61" t="s">
        <v>20</v>
      </c>
      <c r="X80" s="61">
        <v>7489</v>
      </c>
      <c r="Y80" s="61">
        <v>7594</v>
      </c>
      <c r="Z80" s="61">
        <v>-8.2550000000000002E-3</v>
      </c>
      <c r="AB80" s="61" t="s">
        <v>20</v>
      </c>
      <c r="AC80" s="61">
        <v>3031</v>
      </c>
      <c r="AD80" s="61">
        <v>2879</v>
      </c>
      <c r="AE80" s="61">
        <v>-6.4580000000000002E-3</v>
      </c>
    </row>
    <row r="81" spans="1:31" x14ac:dyDescent="0.2">
      <c r="A81" s="46" t="s">
        <v>237</v>
      </c>
      <c r="B81" s="67" t="str">
        <f t="shared" si="83"/>
        <v>4800 (15.8)</v>
      </c>
      <c r="C81" s="67" t="str">
        <f t="shared" si="83"/>
        <v>17245 (20.0)</v>
      </c>
      <c r="D81" s="68">
        <f>ABS(T68)</f>
        <v>0.10921</v>
      </c>
      <c r="F81" s="67" t="str">
        <f t="shared" si="84"/>
        <v>4642 (16.0)</v>
      </c>
      <c r="G81" s="67" t="str">
        <f t="shared" si="84"/>
        <v>4624 (15.9)</v>
      </c>
      <c r="H81" s="69">
        <f>ABS(Z68)</f>
        <v>1.694E-3</v>
      </c>
      <c r="J81" s="67" t="str">
        <f t="shared" si="85"/>
        <v>1731 (14.6)</v>
      </c>
      <c r="K81" s="67" t="str">
        <f t="shared" si="85"/>
        <v>1542 (13.8)</v>
      </c>
      <c r="L81" s="69">
        <f>ABS(AE68)</f>
        <v>2.1645999999999999E-2</v>
      </c>
      <c r="Q81" s="61" t="s">
        <v>21</v>
      </c>
      <c r="R81" s="61">
        <v>20633</v>
      </c>
      <c r="S81" s="61">
        <v>41125</v>
      </c>
      <c r="T81" s="61">
        <v>0.41465000000000002</v>
      </c>
      <c r="W81" s="61" t="s">
        <v>21</v>
      </c>
      <c r="X81" s="61">
        <v>19382</v>
      </c>
      <c r="Y81" s="61">
        <v>19211</v>
      </c>
      <c r="Z81" s="61">
        <v>1.2499E-2</v>
      </c>
      <c r="AB81" s="61" t="s">
        <v>21</v>
      </c>
      <c r="AC81" s="61">
        <v>8031</v>
      </c>
      <c r="AD81" s="61">
        <v>7446</v>
      </c>
      <c r="AE81" s="61">
        <v>1.8915000000000001E-2</v>
      </c>
    </row>
    <row r="82" spans="1:31" x14ac:dyDescent="0.2">
      <c r="A82" s="46" t="s">
        <v>257</v>
      </c>
      <c r="B82" s="67" t="str">
        <f t="shared" si="83"/>
        <v>15320 (50.5)</v>
      </c>
      <c r="C82" s="67" t="str">
        <f t="shared" si="83"/>
        <v>48211 (55.9)</v>
      </c>
      <c r="D82" s="68">
        <f>ABS(T69)</f>
        <v>0.10874</v>
      </c>
      <c r="F82" s="67" t="str">
        <f t="shared" si="84"/>
        <v>14858 (51.2)</v>
      </c>
      <c r="G82" s="67" t="str">
        <f t="shared" si="84"/>
        <v>15016 (51.8)</v>
      </c>
      <c r="H82" s="69">
        <f>ABS(Z69)</f>
        <v>1.0902999999999999E-2</v>
      </c>
      <c r="J82" s="67" t="str">
        <f t="shared" si="85"/>
        <v>6008 (50.6)</v>
      </c>
      <c r="K82" s="67" t="str">
        <f t="shared" si="85"/>
        <v>5653 (50.7)</v>
      </c>
      <c r="L82" s="69">
        <f>ABS(AE69)</f>
        <v>1.549E-3</v>
      </c>
      <c r="Q82" s="61" t="s">
        <v>22</v>
      </c>
      <c r="R82" s="61">
        <v>988</v>
      </c>
      <c r="S82" s="61">
        <v>3561</v>
      </c>
      <c r="T82" s="61">
        <v>-4.641E-2</v>
      </c>
      <c r="W82" s="61" t="s">
        <v>22</v>
      </c>
      <c r="X82" s="61">
        <v>977</v>
      </c>
      <c r="Y82" s="61">
        <v>1012</v>
      </c>
      <c r="Z82" s="61">
        <v>-6.633E-3</v>
      </c>
      <c r="AB82" s="61" t="s">
        <v>22</v>
      </c>
      <c r="AC82" s="61">
        <v>355</v>
      </c>
      <c r="AD82" s="61">
        <v>340</v>
      </c>
      <c r="AE82" s="61">
        <v>-3.3999999999999998E-3</v>
      </c>
    </row>
    <row r="83" spans="1:31" x14ac:dyDescent="0.2">
      <c r="A83" s="46" t="s">
        <v>258</v>
      </c>
      <c r="B83" s="67" t="str">
        <f t="shared" si="83"/>
        <v>9297 (30.7)</v>
      </c>
      <c r="C83" s="67" t="str">
        <f t="shared" si="83"/>
        <v>18182 (21.1)</v>
      </c>
      <c r="D83" s="68">
        <f>ABS(T70)</f>
        <v>0.21909999999999999</v>
      </c>
      <c r="F83" s="67" t="str">
        <f t="shared" si="84"/>
        <v>8664 (29.9)</v>
      </c>
      <c r="G83" s="67" t="str">
        <f t="shared" si="84"/>
        <v>8508 (29.3)</v>
      </c>
      <c r="H83" s="69">
        <f>ABS(Z70)</f>
        <v>1.1785E-2</v>
      </c>
      <c r="J83" s="67" t="str">
        <f t="shared" si="85"/>
        <v>3890 (32.8)</v>
      </c>
      <c r="K83" s="67" t="str">
        <f t="shared" si="85"/>
        <v>3694 (33.1)</v>
      </c>
      <c r="L83" s="69">
        <f>ABS(AE70)</f>
        <v>7.528E-3</v>
      </c>
      <c r="Q83" s="61" t="s">
        <v>134</v>
      </c>
      <c r="R83" s="61">
        <v>9496</v>
      </c>
      <c r="S83" s="61">
        <v>24606</v>
      </c>
      <c r="T83" s="61">
        <v>6.0310000000000002E-2</v>
      </c>
      <c r="W83" s="61" t="s">
        <v>134</v>
      </c>
      <c r="X83" s="61">
        <v>8956</v>
      </c>
      <c r="Y83" s="61">
        <v>8983</v>
      </c>
      <c r="Z83" s="61">
        <v>-2.0149999999999999E-3</v>
      </c>
      <c r="AB83" s="61" t="s">
        <v>134</v>
      </c>
      <c r="AC83" s="61">
        <v>3686</v>
      </c>
      <c r="AD83" s="61">
        <v>3512</v>
      </c>
      <c r="AE83" s="61">
        <v>-9.4999999999999998E-3</v>
      </c>
    </row>
    <row r="84" spans="1:31" x14ac:dyDescent="0.2">
      <c r="D84" s="68"/>
      <c r="H84" s="69"/>
      <c r="L84" s="69"/>
      <c r="Q84" s="61" t="s">
        <v>135</v>
      </c>
      <c r="R84" s="61">
        <v>12006</v>
      </c>
      <c r="S84" s="61">
        <v>34410</v>
      </c>
      <c r="T84" s="61">
        <v>-6.8999999999999999E-3</v>
      </c>
      <c r="W84" s="61" t="s">
        <v>135</v>
      </c>
      <c r="X84" s="61">
        <v>11520</v>
      </c>
      <c r="Y84" s="61">
        <v>11578</v>
      </c>
      <c r="Z84" s="61">
        <v>-4.0860000000000002E-3</v>
      </c>
      <c r="AB84" s="61" t="s">
        <v>135</v>
      </c>
      <c r="AC84" s="61">
        <v>4721</v>
      </c>
      <c r="AD84" s="61">
        <v>4454</v>
      </c>
      <c r="AE84" s="61">
        <v>-3.4329999999999999E-3</v>
      </c>
    </row>
    <row r="85" spans="1:31" x14ac:dyDescent="0.2">
      <c r="A85" s="60" t="s">
        <v>37</v>
      </c>
      <c r="D85" s="68"/>
      <c r="H85" s="69"/>
      <c r="L85" s="69"/>
      <c r="Q85" s="61" t="s">
        <v>136</v>
      </c>
      <c r="R85" s="61">
        <v>8411</v>
      </c>
      <c r="S85" s="61">
        <v>24617</v>
      </c>
      <c r="T85" s="61">
        <v>-1.8429999999999998E-2</v>
      </c>
      <c r="W85" s="61" t="s">
        <v>136</v>
      </c>
      <c r="X85" s="61">
        <v>8106</v>
      </c>
      <c r="Y85" s="61">
        <v>7997</v>
      </c>
      <c r="Z85" s="61">
        <v>8.3940000000000004E-3</v>
      </c>
      <c r="AB85" s="61" t="s">
        <v>136</v>
      </c>
      <c r="AC85" s="61">
        <v>3372</v>
      </c>
      <c r="AD85" s="61">
        <v>3078</v>
      </c>
      <c r="AE85" s="61">
        <v>1.7964000000000001E-2</v>
      </c>
    </row>
    <row r="86" spans="1:31" x14ac:dyDescent="0.2">
      <c r="A86" s="46" t="s">
        <v>766</v>
      </c>
      <c r="D86" s="68"/>
      <c r="H86" s="69"/>
      <c r="L86" s="69"/>
      <c r="Q86" s="61" t="s">
        <v>137</v>
      </c>
      <c r="R86" s="61">
        <v>416</v>
      </c>
      <c r="S86" s="61">
        <v>2557</v>
      </c>
      <c r="T86" s="61">
        <v>-0.11144</v>
      </c>
      <c r="W86" s="61" t="s">
        <v>137</v>
      </c>
      <c r="X86" s="61">
        <v>414</v>
      </c>
      <c r="Y86" s="61">
        <v>438</v>
      </c>
      <c r="Z86" s="61">
        <v>-6.8799999999999998E-3</v>
      </c>
      <c r="AB86" s="61" t="s">
        <v>137</v>
      </c>
      <c r="AC86" s="61">
        <v>84</v>
      </c>
      <c r="AD86" s="61">
        <v>101</v>
      </c>
      <c r="AE86" s="61">
        <v>-2.2186999999999998E-2</v>
      </c>
    </row>
    <row r="87" spans="1:31" x14ac:dyDescent="0.2">
      <c r="A87" s="46" t="s">
        <v>240</v>
      </c>
      <c r="B87" s="67" t="str">
        <f t="shared" ref="B87:C90" si="86">(R71&amp;" ("&amp;TEXT((R71/B$4)*100,"0.0")&amp;")")</f>
        <v>26548 (87.5)</v>
      </c>
      <c r="C87" s="67" t="str">
        <f t="shared" si="86"/>
        <v>72351 (83.9)</v>
      </c>
      <c r="D87" s="68">
        <f>ABS(T71)</f>
        <v>0.10285</v>
      </c>
      <c r="F87" s="67" t="str">
        <f t="shared" ref="F87:G90" si="87">(TEXT(X71,"0")&amp;" ("&amp;TEXT((X71/F$4)*100,"0.0")&amp;")")</f>
        <v>25301 (87.3)</v>
      </c>
      <c r="G87" s="67" t="str">
        <f t="shared" si="87"/>
        <v>25301 (87.3)</v>
      </c>
      <c r="H87" s="69">
        <f>ABS(Z71)</f>
        <v>0</v>
      </c>
      <c r="J87" s="67" t="str">
        <f t="shared" ref="J87:K90" si="88">(TEXT(AC71,"0")&amp;" ("&amp;TEXT((AC71/J$4)*100,"0.0")&amp;")")</f>
        <v>10298 (86.8)</v>
      </c>
      <c r="K87" s="67" t="str">
        <f t="shared" si="88"/>
        <v>9687 (86.9)</v>
      </c>
      <c r="L87" s="69">
        <f>ABS(AE71)</f>
        <v>3.2620000000000001E-3</v>
      </c>
      <c r="Q87" s="61" t="s">
        <v>138</v>
      </c>
      <c r="R87" s="61">
        <v>22296</v>
      </c>
      <c r="S87" s="61">
        <v>60515</v>
      </c>
      <c r="T87" s="61">
        <v>7.3469999999999994E-2</v>
      </c>
      <c r="W87" s="61" t="s">
        <v>138</v>
      </c>
      <c r="X87" s="61">
        <v>21207</v>
      </c>
      <c r="Y87" s="61">
        <v>21129</v>
      </c>
      <c r="Z87" s="61">
        <v>6.0590000000000001E-3</v>
      </c>
      <c r="AB87" s="61" t="s">
        <v>138</v>
      </c>
      <c r="AC87" s="61">
        <v>8891</v>
      </c>
      <c r="AD87" s="61">
        <v>8351</v>
      </c>
      <c r="AE87" s="61">
        <v>3.8900000000000002E-4</v>
      </c>
    </row>
    <row r="88" spans="1:31" x14ac:dyDescent="0.2">
      <c r="A88" s="46" t="s">
        <v>241</v>
      </c>
      <c r="B88" s="67" t="str">
        <f t="shared" si="86"/>
        <v>3296 (10.9)</v>
      </c>
      <c r="C88" s="67" t="str">
        <f t="shared" si="86"/>
        <v>11793 (13.7)</v>
      </c>
      <c r="D88" s="68">
        <f>ABS(T72)</f>
        <v>8.5919999999999996E-2</v>
      </c>
      <c r="F88" s="67" t="str">
        <f t="shared" si="87"/>
        <v>3218 (11.1)</v>
      </c>
      <c r="G88" s="67" t="str">
        <f t="shared" si="87"/>
        <v>3218 (11.1)</v>
      </c>
      <c r="H88" s="69">
        <f>ABS(Z72)</f>
        <v>0</v>
      </c>
      <c r="J88" s="67" t="str">
        <f t="shared" si="88"/>
        <v>1359 (11.5)</v>
      </c>
      <c r="K88" s="67" t="str">
        <f t="shared" si="88"/>
        <v>1265 (11.4)</v>
      </c>
      <c r="L88" s="69">
        <f>ABS(AE72)</f>
        <v>3.3159999999999999E-3</v>
      </c>
      <c r="Q88" s="61" t="s">
        <v>139</v>
      </c>
      <c r="R88" s="61">
        <v>7617</v>
      </c>
      <c r="S88" s="61">
        <v>23118</v>
      </c>
      <c r="T88" s="61">
        <v>-3.8949999999999999E-2</v>
      </c>
      <c r="W88" s="61" t="s">
        <v>139</v>
      </c>
      <c r="X88" s="61">
        <v>7375</v>
      </c>
      <c r="Y88" s="61">
        <v>7429</v>
      </c>
      <c r="Z88" s="61">
        <v>-4.2709999999999996E-3</v>
      </c>
      <c r="AB88" s="61" t="s">
        <v>139</v>
      </c>
      <c r="AC88" s="61">
        <v>2888</v>
      </c>
      <c r="AD88" s="61">
        <v>2693</v>
      </c>
      <c r="AE88" s="61">
        <v>4.2300000000000003E-3</v>
      </c>
    </row>
    <row r="89" spans="1:31" x14ac:dyDescent="0.2">
      <c r="A89" s="46" t="s">
        <v>242</v>
      </c>
      <c r="B89" s="67" t="str">
        <f t="shared" si="86"/>
        <v>485 (1.6)</v>
      </c>
      <c r="C89" s="67" t="str">
        <f t="shared" si="86"/>
        <v>2046 (2.4)</v>
      </c>
      <c r="D89" s="68">
        <f>ABS(T73)</f>
        <v>5.5780000000000003E-2</v>
      </c>
      <c r="F89" s="67" t="str">
        <f t="shared" si="87"/>
        <v>477 (1.6)</v>
      </c>
      <c r="G89" s="67" t="str">
        <f t="shared" si="87"/>
        <v>477 (1.6)</v>
      </c>
      <c r="H89" s="69">
        <f>ABS(Z73)</f>
        <v>0</v>
      </c>
      <c r="J89" s="67" t="str">
        <f t="shared" si="88"/>
        <v>206 (1.7)</v>
      </c>
      <c r="K89" s="67" t="str">
        <f t="shared" si="88"/>
        <v>193 (1.7)</v>
      </c>
      <c r="L89" s="69">
        <f>ABS(AE73)</f>
        <v>3.6600000000000001E-4</v>
      </c>
      <c r="Q89" s="61" t="s">
        <v>140</v>
      </c>
      <c r="R89" s="61">
        <v>416</v>
      </c>
      <c r="S89" s="61">
        <v>2557</v>
      </c>
      <c r="T89" s="61">
        <v>-0.11144</v>
      </c>
      <c r="W89" s="61" t="s">
        <v>140</v>
      </c>
      <c r="X89" s="61">
        <v>414</v>
      </c>
      <c r="Y89" s="61">
        <v>438</v>
      </c>
      <c r="Z89" s="61">
        <v>-6.8799999999999998E-3</v>
      </c>
      <c r="AB89" s="61" t="s">
        <v>140</v>
      </c>
      <c r="AC89" s="61">
        <v>84</v>
      </c>
      <c r="AD89" s="61">
        <v>101</v>
      </c>
      <c r="AE89" s="61">
        <v>-2.2186999999999998E-2</v>
      </c>
    </row>
    <row r="90" spans="1:31" x14ac:dyDescent="0.2">
      <c r="A90" s="46" t="s">
        <v>259</v>
      </c>
      <c r="B90" s="67" t="str">
        <f t="shared" si="86"/>
        <v>1431 (4.7)</v>
      </c>
      <c r="C90" s="67" t="str">
        <f t="shared" si="86"/>
        <v>5204 (6.0)</v>
      </c>
      <c r="D90" s="68">
        <f>ABS(T74)</f>
        <v>5.8599999999999999E-2</v>
      </c>
      <c r="F90" s="67" t="str">
        <f t="shared" si="87"/>
        <v>1375 (4.7)</v>
      </c>
      <c r="G90" s="67" t="str">
        <f t="shared" si="87"/>
        <v>1386 (4.8)</v>
      </c>
      <c r="H90" s="69">
        <f>ABS(Z74)</f>
        <v>1.7819999999999999E-3</v>
      </c>
      <c r="J90" s="67" t="str">
        <f t="shared" si="88"/>
        <v>599 (5.0)</v>
      </c>
      <c r="K90" s="67" t="str">
        <f t="shared" si="88"/>
        <v>569 (5.1)</v>
      </c>
      <c r="L90" s="69">
        <f>ABS(AE74)</f>
        <v>2.5560000000000001E-3</v>
      </c>
      <c r="Q90" s="61" t="s">
        <v>141</v>
      </c>
      <c r="R90" s="61">
        <v>14223</v>
      </c>
      <c r="S90" s="61">
        <v>35077</v>
      </c>
      <c r="T90" s="61">
        <v>0.12501999999999999</v>
      </c>
      <c r="W90" s="61" t="s">
        <v>141</v>
      </c>
      <c r="X90" s="61">
        <v>13466</v>
      </c>
      <c r="Y90" s="61">
        <v>13302</v>
      </c>
      <c r="Z90" s="61">
        <v>1.1346E-2</v>
      </c>
      <c r="AB90" s="61" t="s">
        <v>141</v>
      </c>
      <c r="AC90" s="61">
        <v>5625</v>
      </c>
      <c r="AD90" s="61">
        <v>5260</v>
      </c>
      <c r="AE90" s="61">
        <v>4.4120000000000001E-3</v>
      </c>
    </row>
    <row r="91" spans="1:31" x14ac:dyDescent="0.2">
      <c r="A91" s="46" t="s">
        <v>38</v>
      </c>
      <c r="D91" s="68"/>
      <c r="H91" s="69"/>
      <c r="L91" s="69"/>
      <c r="Q91" s="61" t="s">
        <v>142</v>
      </c>
      <c r="R91" s="61">
        <v>9348</v>
      </c>
      <c r="S91" s="61">
        <v>30505</v>
      </c>
      <c r="T91" s="61">
        <v>-9.7180000000000002E-2</v>
      </c>
      <c r="W91" s="61" t="s">
        <v>142</v>
      </c>
      <c r="X91" s="61">
        <v>9098</v>
      </c>
      <c r="Y91" s="61">
        <v>9182</v>
      </c>
      <c r="Z91" s="61">
        <v>-6.2350000000000001E-3</v>
      </c>
      <c r="AB91" s="61" t="s">
        <v>142</v>
      </c>
      <c r="AC91" s="61">
        <v>3690</v>
      </c>
      <c r="AD91" s="61">
        <v>3546</v>
      </c>
      <c r="AE91" s="61">
        <v>-1.533E-2</v>
      </c>
    </row>
    <row r="92" spans="1:31" x14ac:dyDescent="0.2">
      <c r="A92" s="46" t="s">
        <v>55</v>
      </c>
      <c r="B92" s="67" t="str">
        <f t="shared" ref="B92:C95" si="89">(R75&amp;" ("&amp;TEXT((R75/B$4)*100,"0.0")&amp;")")</f>
        <v>9432 (31.1)</v>
      </c>
      <c r="C92" s="67" t="str">
        <f t="shared" si="89"/>
        <v>27034 (31.4)</v>
      </c>
      <c r="D92" s="68">
        <f>ABS(T75)</f>
        <v>5.7499999999999999E-3</v>
      </c>
      <c r="F92" s="67" t="str">
        <f t="shared" ref="F92:G95" si="90">(TEXT(X75,"0")&amp;" ("&amp;TEXT((X75/F$4)*100,"0.0")&amp;")")</f>
        <v>9039 (31.2)</v>
      </c>
      <c r="G92" s="67" t="str">
        <f t="shared" si="90"/>
        <v>9014 (31.1)</v>
      </c>
      <c r="H92" s="69">
        <f>ABS(Z75)</f>
        <v>1.8619999999999999E-3</v>
      </c>
      <c r="J92" s="67" t="str">
        <f t="shared" ref="J92:K95" si="91">(TEXT(AC75,"0")&amp;" ("&amp;TEXT((AC75/J$4)*100,"0.0")&amp;")")</f>
        <v>3671 (30.9)</v>
      </c>
      <c r="K92" s="67" t="str">
        <f t="shared" si="91"/>
        <v>3389 (30.4)</v>
      </c>
      <c r="L92" s="69">
        <f>ABS(AE75)</f>
        <v>1.1638000000000001E-2</v>
      </c>
      <c r="Q92" s="61" t="s">
        <v>143</v>
      </c>
      <c r="R92" s="61">
        <v>3592</v>
      </c>
      <c r="S92" s="61">
        <v>12531</v>
      </c>
      <c r="T92" s="61">
        <v>-7.9750000000000001E-2</v>
      </c>
      <c r="W92" s="61" t="s">
        <v>143</v>
      </c>
      <c r="X92" s="61">
        <v>3504</v>
      </c>
      <c r="Y92" s="61">
        <v>3608</v>
      </c>
      <c r="Z92" s="61">
        <v>-1.0935E-2</v>
      </c>
      <c r="AB92" s="61" t="s">
        <v>143</v>
      </c>
      <c r="AC92" s="61">
        <v>1436</v>
      </c>
      <c r="AD92" s="61">
        <v>1347</v>
      </c>
      <c r="AE92" s="61">
        <v>5.7399999999999997E-4</v>
      </c>
    </row>
    <row r="93" spans="1:31" x14ac:dyDescent="0.2">
      <c r="A93" s="46" t="s">
        <v>56</v>
      </c>
      <c r="B93" s="67" t="str">
        <f t="shared" si="89"/>
        <v>12792 (42.2)</v>
      </c>
      <c r="C93" s="67" t="str">
        <f t="shared" si="89"/>
        <v>33891 (39.3)</v>
      </c>
      <c r="D93" s="68">
        <f>ABS(T76)</f>
        <v>5.8139999999999997E-2</v>
      </c>
      <c r="F93" s="67" t="str">
        <f t="shared" si="90"/>
        <v>12129 (41.8)</v>
      </c>
      <c r="G93" s="67" t="str">
        <f t="shared" si="90"/>
        <v>12169 (42.0)</v>
      </c>
      <c r="H93" s="69">
        <f>ABS(Z76)</f>
        <v>2.7959999999999999E-3</v>
      </c>
      <c r="J93" s="67" t="str">
        <f t="shared" si="91"/>
        <v>5005 (42.2)</v>
      </c>
      <c r="K93" s="67" t="str">
        <f t="shared" si="91"/>
        <v>4793 (43.0)</v>
      </c>
      <c r="L93" s="69">
        <f>ABS(AE76)</f>
        <v>1.6499E-2</v>
      </c>
      <c r="Q93" s="61" t="s">
        <v>144</v>
      </c>
      <c r="R93" s="61">
        <v>3166</v>
      </c>
      <c r="S93" s="61">
        <v>8077</v>
      </c>
      <c r="T93" s="61">
        <v>3.5749999999999997E-2</v>
      </c>
      <c r="W93" s="61" t="s">
        <v>144</v>
      </c>
      <c r="X93" s="61">
        <v>2928</v>
      </c>
      <c r="Y93" s="61">
        <v>2904</v>
      </c>
      <c r="Z93" s="61">
        <v>2.7520000000000001E-3</v>
      </c>
      <c r="AB93" s="61" t="s">
        <v>144</v>
      </c>
      <c r="AC93" s="61">
        <v>1112</v>
      </c>
      <c r="AD93" s="61">
        <v>992</v>
      </c>
      <c r="AE93" s="61">
        <v>1.6410999999999999E-2</v>
      </c>
    </row>
    <row r="94" spans="1:31" x14ac:dyDescent="0.2">
      <c r="A94" s="46" t="s">
        <v>57</v>
      </c>
      <c r="B94" s="67" t="str">
        <f t="shared" si="89"/>
        <v>8033 (26.5)</v>
      </c>
      <c r="C94" s="67" t="str">
        <f t="shared" si="89"/>
        <v>25023 (29.0)</v>
      </c>
      <c r="D94" s="68">
        <f>ABS(T77)</f>
        <v>5.6869999999999997E-2</v>
      </c>
      <c r="F94" s="67" t="str">
        <f t="shared" si="90"/>
        <v>7757 (26.8)</v>
      </c>
      <c r="G94" s="67" t="str">
        <f t="shared" si="90"/>
        <v>7750 (26.7)</v>
      </c>
      <c r="H94" s="69">
        <f>ABS(Z77)</f>
        <v>5.4500000000000002E-4</v>
      </c>
      <c r="J94" s="67" t="str">
        <f t="shared" si="91"/>
        <v>3173 (26.7)</v>
      </c>
      <c r="K94" s="67" t="str">
        <f t="shared" si="91"/>
        <v>2949 (26.5)</v>
      </c>
      <c r="L94" s="69">
        <f>ABS(AE77)</f>
        <v>6.489E-3</v>
      </c>
      <c r="N94" s="72">
        <v>3.0000000000000001E-3</v>
      </c>
      <c r="Q94" s="61" t="s">
        <v>145</v>
      </c>
      <c r="R94" s="61">
        <v>10059</v>
      </c>
      <c r="S94" s="61">
        <v>25437</v>
      </c>
      <c r="T94" s="61">
        <v>7.8789999999999999E-2</v>
      </c>
      <c r="W94" s="61" t="s">
        <v>145</v>
      </c>
      <c r="X94" s="61">
        <v>9567</v>
      </c>
      <c r="Y94" s="61">
        <v>9559</v>
      </c>
      <c r="Z94" s="61">
        <v>5.8699999999999996E-4</v>
      </c>
      <c r="AB94" s="61" t="s">
        <v>145</v>
      </c>
      <c r="AC94" s="61">
        <v>4097</v>
      </c>
      <c r="AD94" s="61">
        <v>3900</v>
      </c>
      <c r="AE94" s="61">
        <v>-9.6030000000000004E-3</v>
      </c>
    </row>
    <row r="95" spans="1:31" x14ac:dyDescent="0.2">
      <c r="A95" s="46" t="s">
        <v>54</v>
      </c>
      <c r="B95" s="67" t="str">
        <f t="shared" si="89"/>
        <v>72 (0.2)</v>
      </c>
      <c r="C95" s="67" t="str">
        <f t="shared" si="89"/>
        <v>242 (0.3)</v>
      </c>
      <c r="D95" s="68">
        <f>ABS(T78)</f>
        <v>8.5400000000000007E-3</v>
      </c>
      <c r="F95" s="67" t="str">
        <f t="shared" si="90"/>
        <v>71 (0.2)</v>
      </c>
      <c r="G95" s="67" t="str">
        <f t="shared" si="90"/>
        <v>63 (0.2)</v>
      </c>
      <c r="H95" s="69">
        <f>ABS(Z78)</f>
        <v>5.7489999999999998E-3</v>
      </c>
      <c r="J95" s="67" t="str">
        <f t="shared" si="91"/>
        <v>14 (0.1)</v>
      </c>
      <c r="K95" s="67" t="str">
        <f t="shared" si="91"/>
        <v>14 (0.1)</v>
      </c>
      <c r="L95" s="69">
        <f>ABS(AE78)</f>
        <v>2.1800000000000001E-3</v>
      </c>
      <c r="Q95" s="61" t="s">
        <v>146</v>
      </c>
      <c r="R95" s="61">
        <v>16132</v>
      </c>
      <c r="S95" s="61">
        <v>48965</v>
      </c>
      <c r="T95" s="61">
        <v>-7.2789999999999994E-2</v>
      </c>
      <c r="W95" s="61" t="s">
        <v>146</v>
      </c>
      <c r="X95" s="61">
        <v>15561</v>
      </c>
      <c r="Y95" s="61">
        <v>15603</v>
      </c>
      <c r="Z95" s="61">
        <v>-2.905E-3</v>
      </c>
      <c r="AB95" s="61" t="s">
        <v>146</v>
      </c>
      <c r="AC95" s="61">
        <v>6362</v>
      </c>
      <c r="AD95" s="61">
        <v>5963</v>
      </c>
      <c r="AE95" s="61">
        <v>2.5089999999999999E-3</v>
      </c>
    </row>
    <row r="96" spans="1:31" x14ac:dyDescent="0.2">
      <c r="D96" s="68"/>
      <c r="H96" s="69"/>
      <c r="L96" s="69"/>
      <c r="Q96" s="61" t="s">
        <v>147</v>
      </c>
      <c r="R96" s="61">
        <v>2454</v>
      </c>
      <c r="S96" s="61">
        <v>8069</v>
      </c>
      <c r="T96" s="61">
        <v>-4.505E-2</v>
      </c>
      <c r="W96" s="61" t="s">
        <v>147</v>
      </c>
      <c r="X96" s="61">
        <v>2380</v>
      </c>
      <c r="Y96" s="61">
        <v>2399</v>
      </c>
      <c r="Z96" s="61">
        <v>-2.3830000000000001E-3</v>
      </c>
      <c r="AB96" s="61" t="s">
        <v>147</v>
      </c>
      <c r="AC96" s="61">
        <v>886</v>
      </c>
      <c r="AD96" s="61">
        <v>808</v>
      </c>
      <c r="AE96" s="61">
        <v>8.3770000000000008E-3</v>
      </c>
    </row>
    <row r="97" spans="1:31" x14ac:dyDescent="0.2">
      <c r="A97" s="60" t="s">
        <v>74</v>
      </c>
      <c r="D97" s="68"/>
      <c r="H97" s="69"/>
      <c r="L97" s="69"/>
      <c r="Q97" s="61" t="s">
        <v>148</v>
      </c>
      <c r="R97" s="61">
        <v>1684</v>
      </c>
      <c r="S97" s="61">
        <v>3719</v>
      </c>
      <c r="T97" s="61">
        <v>5.7250000000000002E-2</v>
      </c>
      <c r="W97" s="61" t="s">
        <v>148</v>
      </c>
      <c r="X97" s="61">
        <v>1488</v>
      </c>
      <c r="Y97" s="61">
        <v>1435</v>
      </c>
      <c r="Z97" s="61">
        <v>8.3549999999999996E-3</v>
      </c>
      <c r="AB97" s="61" t="s">
        <v>148</v>
      </c>
      <c r="AC97" s="61">
        <v>518</v>
      </c>
      <c r="AD97" s="61">
        <v>474</v>
      </c>
      <c r="AE97" s="61">
        <v>5.5890000000000002E-3</v>
      </c>
    </row>
    <row r="98" spans="1:31" ht="14.25" x14ac:dyDescent="0.2">
      <c r="A98" s="73" t="s">
        <v>835</v>
      </c>
      <c r="D98" s="68"/>
      <c r="H98" s="69"/>
      <c r="L98" s="69"/>
      <c r="Q98" s="61" t="s">
        <v>149</v>
      </c>
      <c r="R98" s="61">
        <v>11190</v>
      </c>
      <c r="S98" s="61">
        <v>27943</v>
      </c>
      <c r="T98" s="61">
        <v>9.4079999999999997E-2</v>
      </c>
      <c r="W98" s="61" t="s">
        <v>149</v>
      </c>
      <c r="X98" s="61">
        <v>10676</v>
      </c>
      <c r="Y98" s="61">
        <v>10749</v>
      </c>
      <c r="Z98" s="61">
        <v>-5.2160000000000002E-3</v>
      </c>
      <c r="AB98" s="61" t="s">
        <v>149</v>
      </c>
      <c r="AC98" s="61">
        <v>4380</v>
      </c>
      <c r="AD98" s="61">
        <v>4207</v>
      </c>
      <c r="AE98" s="61">
        <v>-1.7083999999999998E-2</v>
      </c>
    </row>
    <row r="99" spans="1:31" x14ac:dyDescent="0.2">
      <c r="A99" s="46" t="s">
        <v>263</v>
      </c>
      <c r="B99" s="67" t="str">
        <f t="shared" ref="B99:C102" si="92">(R79&amp;" ("&amp;TEXT((R79/B$4)*100,"0.0")&amp;")")</f>
        <v>1151 (3.8)</v>
      </c>
      <c r="C99" s="67" t="str">
        <f t="shared" si="92"/>
        <v>9269 (10.8)</v>
      </c>
      <c r="D99" s="68">
        <f>ABS(T79)</f>
        <v>0.27611000000000002</v>
      </c>
      <c r="F99" s="67" t="str">
        <f t="shared" ref="F99:G102" si="93">(TEXT(X79,"0")&amp;" ("&amp;TEXT((X79/F$4)*100,"0.0")&amp;")")</f>
        <v>1148 (4.0)</v>
      </c>
      <c r="G99" s="67" t="str">
        <f t="shared" si="93"/>
        <v>1179 (4.1)</v>
      </c>
      <c r="H99" s="69">
        <f>ABS(Z79)</f>
        <v>5.4479999999999997E-3</v>
      </c>
      <c r="J99" s="67" t="str">
        <f t="shared" ref="J99:K102" si="94">(TEXT(AC79,"0")&amp;" ("&amp;TEXT((AC79/J$4)*100,"0.0")&amp;")")</f>
        <v>446 (3.8)</v>
      </c>
      <c r="K99" s="67" t="str">
        <f t="shared" si="94"/>
        <v>480 (4.3)</v>
      </c>
      <c r="L99" s="69">
        <f>ABS(AE79)</f>
        <v>2.7833E-2</v>
      </c>
      <c r="Q99" s="61" t="s">
        <v>150</v>
      </c>
      <c r="R99" s="61">
        <v>10763</v>
      </c>
      <c r="S99" s="61">
        <v>31997</v>
      </c>
      <c r="T99" s="61">
        <v>-3.4029999999999998E-2</v>
      </c>
      <c r="W99" s="61" t="s">
        <v>150</v>
      </c>
      <c r="X99" s="61">
        <v>10384</v>
      </c>
      <c r="Y99" s="61">
        <v>10355</v>
      </c>
      <c r="Z99" s="61">
        <v>2.0869999999999999E-3</v>
      </c>
      <c r="AB99" s="61" t="s">
        <v>150</v>
      </c>
      <c r="AC99" s="61">
        <v>4353</v>
      </c>
      <c r="AD99" s="61">
        <v>4001</v>
      </c>
      <c r="AE99" s="61">
        <v>1.6521000000000001E-2</v>
      </c>
    </row>
    <row r="100" spans="1:31" x14ac:dyDescent="0.2">
      <c r="A100" s="46" t="s">
        <v>268</v>
      </c>
      <c r="B100" s="67" t="str">
        <f t="shared" si="92"/>
        <v>7557 (24.9)</v>
      </c>
      <c r="C100" s="67" t="str">
        <f t="shared" si="92"/>
        <v>32235 (37.4)</v>
      </c>
      <c r="D100" s="68">
        <f>ABS(T80)</f>
        <v>0.27077000000000001</v>
      </c>
      <c r="F100" s="67" t="str">
        <f t="shared" si="93"/>
        <v>7489 (25.8)</v>
      </c>
      <c r="G100" s="67" t="str">
        <f t="shared" si="93"/>
        <v>7594 (26.2)</v>
      </c>
      <c r="H100" s="69">
        <f>ABS(Z80)</f>
        <v>8.2550000000000002E-3</v>
      </c>
      <c r="J100" s="67" t="str">
        <f t="shared" si="94"/>
        <v>3031 (25.6)</v>
      </c>
      <c r="K100" s="67" t="str">
        <f t="shared" si="94"/>
        <v>2879 (25.8)</v>
      </c>
      <c r="L100" s="69">
        <f>ABS(AE80)</f>
        <v>6.4580000000000002E-3</v>
      </c>
      <c r="Q100" s="61" t="s">
        <v>151</v>
      </c>
      <c r="R100" s="61">
        <v>6661</v>
      </c>
      <c r="S100" s="61">
        <v>22471</v>
      </c>
      <c r="T100" s="61">
        <v>-9.6269999999999994E-2</v>
      </c>
      <c r="W100" s="61" t="s">
        <v>151</v>
      </c>
      <c r="X100" s="61">
        <v>6420</v>
      </c>
      <c r="Y100" s="61">
        <v>6424</v>
      </c>
      <c r="Z100" s="61">
        <v>-3.3199999999999999E-4</v>
      </c>
      <c r="AB100" s="61" t="s">
        <v>151</v>
      </c>
      <c r="AC100" s="61">
        <v>2600</v>
      </c>
      <c r="AD100" s="61">
        <v>2449</v>
      </c>
      <c r="AE100" s="61">
        <v>-1.3799999999999999E-3</v>
      </c>
    </row>
    <row r="101" spans="1:31" x14ac:dyDescent="0.2">
      <c r="A101" s="46" t="s">
        <v>319</v>
      </c>
      <c r="B101" s="67" t="str">
        <f t="shared" si="92"/>
        <v>20633 (68.0)</v>
      </c>
      <c r="C101" s="67" t="str">
        <f t="shared" si="92"/>
        <v>41125 (47.7)</v>
      </c>
      <c r="D101" s="68">
        <f>ABS(T81)</f>
        <v>0.41465000000000002</v>
      </c>
      <c r="F101" s="67" t="str">
        <f t="shared" si="93"/>
        <v>19382 (66.8)</v>
      </c>
      <c r="G101" s="67" t="str">
        <f t="shared" si="93"/>
        <v>19211 (66.3)</v>
      </c>
      <c r="H101" s="69">
        <f>ABS(Z81)</f>
        <v>1.2499E-2</v>
      </c>
      <c r="J101" s="67" t="str">
        <f t="shared" si="94"/>
        <v>8031 (67.7)</v>
      </c>
      <c r="K101" s="67" t="str">
        <f t="shared" si="94"/>
        <v>7446 (66.8)</v>
      </c>
      <c r="L101" s="69">
        <f>ABS(AE81)</f>
        <v>1.8915000000000001E-2</v>
      </c>
      <c r="N101" s="70">
        <v>0.04</v>
      </c>
      <c r="Q101" s="61" t="s">
        <v>152</v>
      </c>
      <c r="R101" s="61">
        <v>1715</v>
      </c>
      <c r="S101" s="61">
        <v>3779</v>
      </c>
      <c r="T101" s="61">
        <v>5.8279999999999998E-2</v>
      </c>
      <c r="W101" s="61" t="s">
        <v>152</v>
      </c>
      <c r="X101" s="61">
        <v>1516</v>
      </c>
      <c r="Y101" s="61">
        <v>1468</v>
      </c>
      <c r="Z101" s="61">
        <v>7.4929999999999997E-3</v>
      </c>
      <c r="AB101" s="61" t="s">
        <v>152</v>
      </c>
      <c r="AC101" s="61">
        <v>530</v>
      </c>
      <c r="AD101" s="61">
        <v>488</v>
      </c>
      <c r="AE101" s="61">
        <v>4.3299999999999996E-3</v>
      </c>
    </row>
    <row r="102" spans="1:31" x14ac:dyDescent="0.2">
      <c r="A102" s="46" t="s">
        <v>54</v>
      </c>
      <c r="B102" s="67" t="str">
        <f t="shared" si="92"/>
        <v>988 (3.3)</v>
      </c>
      <c r="C102" s="67" t="str">
        <f t="shared" si="92"/>
        <v>3561 (4.1)</v>
      </c>
      <c r="D102" s="68">
        <f>ABS(T82)</f>
        <v>4.641E-2</v>
      </c>
      <c r="F102" s="67" t="str">
        <f t="shared" si="93"/>
        <v>977 (3.4)</v>
      </c>
      <c r="G102" s="67" t="str">
        <f t="shared" si="93"/>
        <v>1012 (3.5)</v>
      </c>
      <c r="H102" s="69">
        <f>ABS(Z82)</f>
        <v>6.633E-3</v>
      </c>
      <c r="J102" s="67" t="str">
        <f t="shared" si="94"/>
        <v>355 (3.0)</v>
      </c>
      <c r="K102" s="67" t="str">
        <f t="shared" si="94"/>
        <v>340 (3.1)</v>
      </c>
      <c r="L102" s="69">
        <f>ABS(AE82)</f>
        <v>3.3999999999999998E-3</v>
      </c>
      <c r="Q102" s="61" t="s">
        <v>333</v>
      </c>
      <c r="R102" s="61">
        <v>2048</v>
      </c>
      <c r="S102" s="61">
        <v>4548</v>
      </c>
      <c r="T102" s="61">
        <v>6.2190000000000002E-2</v>
      </c>
      <c r="W102" s="61" t="s">
        <v>333</v>
      </c>
      <c r="X102" s="61">
        <v>1817</v>
      </c>
      <c r="Y102" s="61">
        <v>1640</v>
      </c>
      <c r="Z102" s="61">
        <v>2.579E-2</v>
      </c>
      <c r="AB102" s="61" t="s">
        <v>333</v>
      </c>
      <c r="AC102" s="61">
        <v>697</v>
      </c>
      <c r="AD102" s="61">
        <v>665</v>
      </c>
      <c r="AE102" s="61">
        <v>-3.872E-3</v>
      </c>
    </row>
    <row r="103" spans="1:31" x14ac:dyDescent="0.2">
      <c r="A103" s="73" t="s">
        <v>39</v>
      </c>
      <c r="D103" s="68"/>
      <c r="H103" s="69"/>
      <c r="L103" s="69"/>
      <c r="Q103" s="61" t="s">
        <v>334</v>
      </c>
      <c r="R103" s="61">
        <v>6593</v>
      </c>
      <c r="S103" s="61">
        <v>27149</v>
      </c>
      <c r="T103" s="61">
        <v>-0.22169</v>
      </c>
      <c r="W103" s="61" t="s">
        <v>334</v>
      </c>
      <c r="X103" s="61">
        <v>6482</v>
      </c>
      <c r="Y103" s="61">
        <v>6641</v>
      </c>
      <c r="Z103" s="61">
        <v>-1.3105E-2</v>
      </c>
      <c r="AB103" s="61" t="s">
        <v>334</v>
      </c>
      <c r="AC103" s="61">
        <v>2780</v>
      </c>
      <c r="AD103" s="61">
        <v>2725</v>
      </c>
      <c r="AE103" s="61">
        <v>-2.3814999999999999E-2</v>
      </c>
    </row>
    <row r="104" spans="1:31" x14ac:dyDescent="0.2">
      <c r="A104" s="46" t="s">
        <v>264</v>
      </c>
      <c r="B104" s="67" t="str">
        <f t="shared" ref="B104:C107" si="95">(R83&amp;" ("&amp;TEXT((R83/B$4)*100,"0.0")&amp;")")</f>
        <v>9496 (31.3)</v>
      </c>
      <c r="C104" s="67" t="str">
        <f t="shared" si="95"/>
        <v>24606 (28.5)</v>
      </c>
      <c r="D104" s="68">
        <f>ABS(T83)</f>
        <v>6.0310000000000002E-2</v>
      </c>
      <c r="F104" s="67" t="str">
        <f t="shared" ref="F104:G107" si="96">(TEXT(X83,"0")&amp;" ("&amp;TEXT((X83/F$4)*100,"0.0")&amp;")")</f>
        <v>8956 (30.9)</v>
      </c>
      <c r="G104" s="67" t="str">
        <f t="shared" si="96"/>
        <v>8983 (31.0)</v>
      </c>
      <c r="H104" s="69">
        <f>ABS(Z83)</f>
        <v>2.0149999999999999E-3</v>
      </c>
      <c r="J104" s="67" t="str">
        <f t="shared" ref="J104:K107" si="97">(TEXT(AC83,"0")&amp;" ("&amp;TEXT((AC83/J$4)*100,"0.0")&amp;")")</f>
        <v>3686 (31.1)</v>
      </c>
      <c r="K104" s="67" t="str">
        <f t="shared" si="97"/>
        <v>3512 (31.5)</v>
      </c>
      <c r="L104" s="69">
        <f>ABS(AE83)</f>
        <v>9.4999999999999998E-3</v>
      </c>
      <c r="Q104" s="61" t="s">
        <v>335</v>
      </c>
      <c r="R104" s="61">
        <v>17454</v>
      </c>
      <c r="S104" s="61">
        <v>43939</v>
      </c>
      <c r="T104" s="61">
        <v>0.13197</v>
      </c>
      <c r="W104" s="61" t="s">
        <v>335</v>
      </c>
      <c r="X104" s="61">
        <v>16668</v>
      </c>
      <c r="Y104" s="61">
        <v>16678</v>
      </c>
      <c r="Z104" s="61">
        <v>-6.9800000000000005E-4</v>
      </c>
      <c r="AB104" s="61" t="s">
        <v>335</v>
      </c>
      <c r="AC104" s="61">
        <v>6876</v>
      </c>
      <c r="AD104" s="61">
        <v>6297</v>
      </c>
      <c r="AE104" s="61">
        <v>2.9533E-2</v>
      </c>
    </row>
    <row r="105" spans="1:31" x14ac:dyDescent="0.2">
      <c r="A105" s="46" t="s">
        <v>269</v>
      </c>
      <c r="B105" s="67" t="str">
        <f t="shared" si="95"/>
        <v>12006 (39.6)</v>
      </c>
      <c r="C105" s="67" t="str">
        <f t="shared" si="95"/>
        <v>34410 (39.9)</v>
      </c>
      <c r="D105" s="68">
        <f>ABS(T84)</f>
        <v>6.8999999999999999E-3</v>
      </c>
      <c r="F105" s="67" t="str">
        <f t="shared" si="96"/>
        <v>11520 (39.7)</v>
      </c>
      <c r="G105" s="67" t="str">
        <f t="shared" si="96"/>
        <v>11578 (39.9)</v>
      </c>
      <c r="H105" s="69">
        <f>ABS(Z84)</f>
        <v>4.0860000000000002E-3</v>
      </c>
      <c r="J105" s="67" t="str">
        <f t="shared" si="97"/>
        <v>4721 (39.8)</v>
      </c>
      <c r="K105" s="67" t="str">
        <f t="shared" si="97"/>
        <v>4454 (40.0)</v>
      </c>
      <c r="L105" s="69">
        <f>ABS(AE84)</f>
        <v>3.4329999999999999E-3</v>
      </c>
      <c r="Q105" s="61" t="s">
        <v>336</v>
      </c>
      <c r="R105" s="61">
        <v>4234</v>
      </c>
      <c r="S105" s="61">
        <v>10554</v>
      </c>
      <c r="T105" s="61">
        <v>5.0860000000000002E-2</v>
      </c>
      <c r="W105" s="61" t="s">
        <v>336</v>
      </c>
      <c r="X105" s="61">
        <v>4029</v>
      </c>
      <c r="Y105" s="61">
        <v>4037</v>
      </c>
      <c r="Z105" s="61">
        <v>-7.9699999999999997E-4</v>
      </c>
      <c r="AB105" s="61" t="s">
        <v>336</v>
      </c>
      <c r="AC105" s="61">
        <v>1510</v>
      </c>
      <c r="AD105" s="61">
        <v>1458</v>
      </c>
      <c r="AE105" s="61">
        <v>-1.0543E-2</v>
      </c>
    </row>
    <row r="106" spans="1:31" x14ac:dyDescent="0.2">
      <c r="A106" s="46" t="s">
        <v>265</v>
      </c>
      <c r="B106" s="67" t="str">
        <f t="shared" si="95"/>
        <v>8411 (27.7)</v>
      </c>
      <c r="C106" s="67" t="str">
        <f t="shared" si="95"/>
        <v>24617 (28.6)</v>
      </c>
      <c r="D106" s="68">
        <f>ABS(T85)</f>
        <v>1.8429999999999998E-2</v>
      </c>
      <c r="F106" s="67" t="str">
        <f t="shared" si="96"/>
        <v>8106 (28.0)</v>
      </c>
      <c r="G106" s="67" t="str">
        <f t="shared" si="96"/>
        <v>7997 (27.6)</v>
      </c>
      <c r="H106" s="69">
        <f>ABS(Z85)</f>
        <v>8.3940000000000004E-3</v>
      </c>
      <c r="J106" s="67" t="str">
        <f t="shared" si="97"/>
        <v>3372 (28.4)</v>
      </c>
      <c r="K106" s="67" t="str">
        <f t="shared" si="97"/>
        <v>3078 (27.6)</v>
      </c>
      <c r="L106" s="69">
        <f>ABS(AE85)</f>
        <v>1.7964000000000001E-2</v>
      </c>
      <c r="N106" s="70">
        <v>0.03</v>
      </c>
      <c r="Q106" s="61" t="s">
        <v>13</v>
      </c>
      <c r="R106" s="61">
        <v>8896</v>
      </c>
      <c r="S106" s="61">
        <v>24509</v>
      </c>
      <c r="T106" s="61">
        <v>1.976E-2</v>
      </c>
      <c r="W106" s="61" t="s">
        <v>13</v>
      </c>
      <c r="X106" s="61">
        <v>8457</v>
      </c>
      <c r="Y106" s="61">
        <v>8400</v>
      </c>
      <c r="Z106" s="61">
        <v>4.3290000000000004E-3</v>
      </c>
      <c r="AB106" s="61" t="s">
        <v>13</v>
      </c>
      <c r="AC106" s="61">
        <v>3599</v>
      </c>
      <c r="AD106" s="61">
        <v>3418</v>
      </c>
      <c r="AE106" s="61">
        <v>-7.1770000000000002E-3</v>
      </c>
    </row>
    <row r="107" spans="1:31" x14ac:dyDescent="0.2">
      <c r="A107" s="46" t="s">
        <v>54</v>
      </c>
      <c r="B107" s="67" t="str">
        <f t="shared" si="95"/>
        <v>416 (1.4)</v>
      </c>
      <c r="C107" s="67" t="str">
        <f t="shared" si="95"/>
        <v>2557 (3.0)</v>
      </c>
      <c r="D107" s="68">
        <f>ABS(T86)</f>
        <v>0.11144</v>
      </c>
      <c r="F107" s="67" t="str">
        <f t="shared" si="96"/>
        <v>414 (1.4)</v>
      </c>
      <c r="G107" s="67" t="str">
        <f t="shared" si="96"/>
        <v>438 (1.5)</v>
      </c>
      <c r="H107" s="69">
        <f>ABS(Z86)</f>
        <v>6.8799999999999998E-3</v>
      </c>
      <c r="J107" s="67" t="str">
        <f t="shared" si="97"/>
        <v>84 (0.7)</v>
      </c>
      <c r="K107" s="67" t="str">
        <f t="shared" si="97"/>
        <v>101 (0.9)</v>
      </c>
      <c r="L107" s="69">
        <f>ABS(AE86)</f>
        <v>2.2186999999999998E-2</v>
      </c>
      <c r="Q107" s="61" t="s">
        <v>14</v>
      </c>
      <c r="R107" s="61">
        <v>5695</v>
      </c>
      <c r="S107" s="61">
        <v>16630</v>
      </c>
      <c r="T107" s="61">
        <v>-1.3169999999999999E-2</v>
      </c>
      <c r="W107" s="61" t="s">
        <v>14</v>
      </c>
      <c r="X107" s="61">
        <v>5473</v>
      </c>
      <c r="Y107" s="61">
        <v>5476</v>
      </c>
      <c r="Z107" s="61">
        <v>-2.6400000000000002E-4</v>
      </c>
      <c r="AB107" s="61" t="s">
        <v>14</v>
      </c>
      <c r="AC107" s="61">
        <v>2318</v>
      </c>
      <c r="AD107" s="61">
        <v>2144</v>
      </c>
      <c r="AE107" s="61">
        <v>7.6499999999999997E-3</v>
      </c>
    </row>
    <row r="108" spans="1:31" x14ac:dyDescent="0.2">
      <c r="A108" s="73" t="s">
        <v>260</v>
      </c>
      <c r="D108" s="68"/>
      <c r="H108" s="69"/>
      <c r="L108" s="69"/>
      <c r="Q108" s="61" t="s">
        <v>15</v>
      </c>
      <c r="R108" s="61">
        <v>13431</v>
      </c>
      <c r="S108" s="61">
        <v>39548</v>
      </c>
      <c r="T108" s="61">
        <v>-3.2160000000000001E-2</v>
      </c>
      <c r="W108" s="61" t="s">
        <v>15</v>
      </c>
      <c r="X108" s="61">
        <v>12968</v>
      </c>
      <c r="Y108" s="61">
        <v>13101</v>
      </c>
      <c r="Z108" s="61">
        <v>-9.221E-3</v>
      </c>
      <c r="AB108" s="61" t="s">
        <v>15</v>
      </c>
      <c r="AC108" s="61">
        <v>5180</v>
      </c>
      <c r="AD108" s="61">
        <v>4907</v>
      </c>
      <c r="AE108" s="61">
        <v>-7.326E-3</v>
      </c>
    </row>
    <row r="109" spans="1:31" x14ac:dyDescent="0.2">
      <c r="A109" s="46" t="s">
        <v>267</v>
      </c>
      <c r="B109" s="67" t="str">
        <f t="shared" ref="B109:C111" si="98">(R87&amp;" ("&amp;TEXT((R87/B$4)*100,"0.0")&amp;")")</f>
        <v>22296 (73.5)</v>
      </c>
      <c r="C109" s="67" t="str">
        <f t="shared" si="98"/>
        <v>60515 (70.2)</v>
      </c>
      <c r="D109" s="68">
        <f>ABS(T87)</f>
        <v>7.3469999999999994E-2</v>
      </c>
      <c r="F109" s="67" t="str">
        <f t="shared" ref="F109:G111" si="99">(TEXT(X87,"0")&amp;" ("&amp;TEXT((X87/F$4)*100,"0.0")&amp;")")</f>
        <v>21207 (73.1)</v>
      </c>
      <c r="G109" s="67" t="str">
        <f t="shared" si="99"/>
        <v>21129 (72.9)</v>
      </c>
      <c r="H109" s="69">
        <f>ABS(Z87)</f>
        <v>6.0590000000000001E-3</v>
      </c>
      <c r="J109" s="67" t="str">
        <f t="shared" ref="J109:K111" si="100">(TEXT(AC87,"0")&amp;" ("&amp;TEXT((AC87/J$4)*100,"0.0")&amp;")")</f>
        <v>8891 (74.9)</v>
      </c>
      <c r="K109" s="67" t="str">
        <f t="shared" si="100"/>
        <v>8351 (74.9)</v>
      </c>
      <c r="L109" s="69">
        <f>ABS(AE87)</f>
        <v>3.8900000000000002E-4</v>
      </c>
      <c r="Q109" s="61" t="s">
        <v>153</v>
      </c>
      <c r="R109" s="61">
        <v>2307</v>
      </c>
      <c r="S109" s="61">
        <v>5503</v>
      </c>
      <c r="T109" s="61">
        <v>4.795E-2</v>
      </c>
      <c r="W109" s="61" t="s">
        <v>153</v>
      </c>
      <c r="X109" s="61">
        <v>2098</v>
      </c>
      <c r="Y109" s="61">
        <v>2019</v>
      </c>
      <c r="Z109" s="61">
        <v>1.0609E-2</v>
      </c>
      <c r="AB109" s="61" t="s">
        <v>153</v>
      </c>
      <c r="AC109" s="61">
        <v>766</v>
      </c>
      <c r="AD109" s="61">
        <v>676</v>
      </c>
      <c r="AE109" s="61">
        <v>1.6164000000000001E-2</v>
      </c>
    </row>
    <row r="110" spans="1:31" x14ac:dyDescent="0.2">
      <c r="A110" s="46" t="s">
        <v>266</v>
      </c>
      <c r="B110" s="67" t="str">
        <f t="shared" si="98"/>
        <v>7617 (25.1)</v>
      </c>
      <c r="C110" s="67" t="str">
        <f t="shared" si="98"/>
        <v>23118 (26.8)</v>
      </c>
      <c r="D110" s="68">
        <f>ABS(T88)</f>
        <v>3.8949999999999999E-2</v>
      </c>
      <c r="F110" s="67" t="str">
        <f t="shared" si="99"/>
        <v>7375 (25.4)</v>
      </c>
      <c r="G110" s="67" t="str">
        <f t="shared" si="99"/>
        <v>7429 (25.6)</v>
      </c>
      <c r="H110" s="69">
        <f>ABS(Z88)</f>
        <v>4.2709999999999996E-3</v>
      </c>
      <c r="J110" s="67" t="str">
        <f t="shared" si="100"/>
        <v>2888 (24.3)</v>
      </c>
      <c r="K110" s="67" t="str">
        <f t="shared" si="100"/>
        <v>2693 (24.2)</v>
      </c>
      <c r="L110" s="69">
        <f>ABS(AE88)</f>
        <v>4.2300000000000003E-3</v>
      </c>
      <c r="N110" s="70">
        <v>0.03</v>
      </c>
      <c r="Q110" s="61" t="s">
        <v>154</v>
      </c>
      <c r="R110" s="61">
        <v>17664</v>
      </c>
      <c r="S110" s="61">
        <v>44846</v>
      </c>
      <c r="T110" s="61">
        <v>0.12494</v>
      </c>
      <c r="W110" s="61" t="s">
        <v>154</v>
      </c>
      <c r="X110" s="61">
        <v>16810</v>
      </c>
      <c r="Y110" s="61">
        <v>16732</v>
      </c>
      <c r="Z110" s="61">
        <v>5.4469999999999996E-3</v>
      </c>
      <c r="AB110" s="61" t="s">
        <v>154</v>
      </c>
      <c r="AC110" s="61">
        <v>6970</v>
      </c>
      <c r="AD110" s="61">
        <v>6559</v>
      </c>
      <c r="AE110" s="61">
        <v>-1.9789999999999999E-3</v>
      </c>
    </row>
    <row r="111" spans="1:31" x14ac:dyDescent="0.2">
      <c r="A111" s="46" t="s">
        <v>54</v>
      </c>
      <c r="B111" s="67" t="str">
        <f t="shared" si="98"/>
        <v>416 (1.4)</v>
      </c>
      <c r="C111" s="67" t="str">
        <f t="shared" si="98"/>
        <v>2557 (3.0)</v>
      </c>
      <c r="D111" s="68">
        <f>ABS(T89)</f>
        <v>0.11144</v>
      </c>
      <c r="F111" s="67" t="str">
        <f t="shared" si="99"/>
        <v>414 (1.4)</v>
      </c>
      <c r="G111" s="67" t="str">
        <f t="shared" si="99"/>
        <v>438 (1.5)</v>
      </c>
      <c r="H111" s="69">
        <f>ABS(Z89)</f>
        <v>6.8799999999999998E-3</v>
      </c>
      <c r="J111" s="67" t="str">
        <f t="shared" si="100"/>
        <v>84 (0.7)</v>
      </c>
      <c r="K111" s="67" t="str">
        <f t="shared" si="100"/>
        <v>101 (0.9)</v>
      </c>
      <c r="L111" s="69">
        <f>ABS(AE89)</f>
        <v>2.2186999999999998E-2</v>
      </c>
      <c r="Q111" s="61" t="s">
        <v>155</v>
      </c>
      <c r="R111" s="61">
        <v>9673</v>
      </c>
      <c r="S111" s="61">
        <v>33666</v>
      </c>
      <c r="T111" s="61">
        <v>-0.14996999999999999</v>
      </c>
      <c r="W111" s="61" t="s">
        <v>155</v>
      </c>
      <c r="X111" s="61">
        <v>9424</v>
      </c>
      <c r="Y111" s="61">
        <v>9560</v>
      </c>
      <c r="Z111" s="61">
        <v>-9.9950000000000004E-3</v>
      </c>
      <c r="AB111" s="61" t="s">
        <v>155</v>
      </c>
      <c r="AC111" s="61">
        <v>3855</v>
      </c>
      <c r="AD111" s="61">
        <v>3666</v>
      </c>
      <c r="AE111" s="61">
        <v>-8.4779999999999994E-3</v>
      </c>
    </row>
    <row r="112" spans="1:31" x14ac:dyDescent="0.2">
      <c r="D112" s="68"/>
      <c r="H112" s="69"/>
      <c r="L112" s="69"/>
      <c r="Q112" s="61" t="s">
        <v>156</v>
      </c>
      <c r="R112" s="61">
        <v>2992</v>
      </c>
      <c r="S112" s="61">
        <v>7678</v>
      </c>
      <c r="T112" s="61">
        <v>3.2820000000000002E-2</v>
      </c>
      <c r="W112" s="61" t="s">
        <v>156</v>
      </c>
      <c r="X112" s="61">
        <v>2762</v>
      </c>
      <c r="Y112" s="61">
        <v>2704</v>
      </c>
      <c r="Z112" s="61">
        <v>6.8459999999999997E-3</v>
      </c>
      <c r="AB112" s="61" t="s">
        <v>156</v>
      </c>
      <c r="AC112" s="61">
        <v>1038</v>
      </c>
      <c r="AD112" s="61">
        <v>920</v>
      </c>
      <c r="AE112" s="61">
        <v>1.7752E-2</v>
      </c>
    </row>
    <row r="113" spans="1:31" x14ac:dyDescent="0.2">
      <c r="A113" s="60" t="s">
        <v>73</v>
      </c>
      <c r="D113" s="68"/>
      <c r="H113" s="69"/>
      <c r="L113" s="69"/>
      <c r="Q113" s="61" t="s">
        <v>157</v>
      </c>
      <c r="R113" s="61">
        <v>7386</v>
      </c>
      <c r="S113" s="61">
        <v>24855</v>
      </c>
      <c r="T113" s="61">
        <v>-0.10158</v>
      </c>
      <c r="W113" s="61" t="s">
        <v>157</v>
      </c>
      <c r="X113" s="61">
        <v>7131</v>
      </c>
      <c r="Y113" s="61">
        <v>7114</v>
      </c>
      <c r="Z113" s="61">
        <v>1.3619999999999999E-3</v>
      </c>
      <c r="AB113" s="61" t="s">
        <v>157</v>
      </c>
      <c r="AC113" s="61">
        <v>2929</v>
      </c>
      <c r="AD113" s="61">
        <v>2818</v>
      </c>
      <c r="AE113" s="61">
        <v>-1.3736E-2</v>
      </c>
    </row>
    <row r="114" spans="1:31" x14ac:dyDescent="0.2">
      <c r="A114" s="11" t="s">
        <v>301</v>
      </c>
      <c r="D114" s="68"/>
      <c r="H114" s="69"/>
      <c r="L114" s="69"/>
      <c r="Q114" s="61" t="s">
        <v>158</v>
      </c>
      <c r="R114" s="61">
        <v>8445</v>
      </c>
      <c r="S114" s="61">
        <v>24664</v>
      </c>
      <c r="T114" s="61">
        <v>-1.7129999999999999E-2</v>
      </c>
      <c r="W114" s="61" t="s">
        <v>158</v>
      </c>
      <c r="X114" s="61">
        <v>8163</v>
      </c>
      <c r="Y114" s="61">
        <v>8195</v>
      </c>
      <c r="Z114" s="61">
        <v>-2.4520000000000002E-3</v>
      </c>
      <c r="AB114" s="61" t="s">
        <v>158</v>
      </c>
      <c r="AC114" s="61">
        <v>3391</v>
      </c>
      <c r="AD114" s="61">
        <v>3184</v>
      </c>
      <c r="AE114" s="61">
        <v>3.5E-4</v>
      </c>
    </row>
    <row r="115" spans="1:31" x14ac:dyDescent="0.2">
      <c r="A115" s="10" t="s">
        <v>270</v>
      </c>
      <c r="B115" s="67" t="str">
        <f t="shared" ref="B115:C118" si="101">(R90&amp;" ("&amp;TEXT((R90/B$4)*100,"0.0")&amp;")")</f>
        <v>14223 (46.9)</v>
      </c>
      <c r="C115" s="67" t="str">
        <f t="shared" si="101"/>
        <v>35077 (40.7)</v>
      </c>
      <c r="D115" s="68">
        <f>ABS(T90)</f>
        <v>0.12501999999999999</v>
      </c>
      <c r="F115" s="67" t="str">
        <f t="shared" ref="F115:G118" si="102">(TEXT(X90,"0")&amp;" ("&amp;TEXT((X90/F$4)*100,"0.0")&amp;")")</f>
        <v>13466 (46.4)</v>
      </c>
      <c r="G115" s="67" t="str">
        <f t="shared" si="102"/>
        <v>13302 (45.9)</v>
      </c>
      <c r="H115" s="69">
        <f>ABS(Z90)</f>
        <v>1.1346E-2</v>
      </c>
      <c r="J115" s="67" t="str">
        <f t="shared" ref="J115:K118" si="103">(TEXT(AC90,"0")&amp;" ("&amp;TEXT((AC90/J$4)*100,"0.0")&amp;")")</f>
        <v>5625 (47.4)</v>
      </c>
      <c r="K115" s="67" t="str">
        <f t="shared" si="103"/>
        <v>5260 (47.2)</v>
      </c>
      <c r="L115" s="69">
        <f>ABS(AE90)</f>
        <v>4.4120000000000001E-3</v>
      </c>
      <c r="Q115" s="61" t="s">
        <v>159</v>
      </c>
      <c r="R115" s="61">
        <v>12713</v>
      </c>
      <c r="S115" s="61">
        <v>32614</v>
      </c>
      <c r="T115" s="61">
        <v>8.3299999999999999E-2</v>
      </c>
      <c r="W115" s="61" t="s">
        <v>159</v>
      </c>
      <c r="X115" s="61">
        <v>12117</v>
      </c>
      <c r="Y115" s="61">
        <v>12140</v>
      </c>
      <c r="Z115" s="61">
        <v>-1.6080000000000001E-3</v>
      </c>
      <c r="AB115" s="61" t="s">
        <v>159</v>
      </c>
      <c r="AC115" s="61">
        <v>4979</v>
      </c>
      <c r="AD115" s="61">
        <v>4632</v>
      </c>
      <c r="AE115" s="61">
        <v>8.3049999999999999E-3</v>
      </c>
    </row>
    <row r="116" spans="1:31" x14ac:dyDescent="0.2">
      <c r="A116" s="10" t="s">
        <v>271</v>
      </c>
      <c r="B116" s="67" t="str">
        <f t="shared" si="101"/>
        <v>9348 (30.8)</v>
      </c>
      <c r="C116" s="67" t="str">
        <f t="shared" si="101"/>
        <v>30505 (35.4)</v>
      </c>
      <c r="D116" s="68">
        <f>ABS(T91)</f>
        <v>9.7180000000000002E-2</v>
      </c>
      <c r="F116" s="67" t="str">
        <f t="shared" si="102"/>
        <v>9098 (31.4)</v>
      </c>
      <c r="G116" s="67" t="str">
        <f t="shared" si="102"/>
        <v>9182 (31.7)</v>
      </c>
      <c r="H116" s="69">
        <f>ABS(Z91)</f>
        <v>6.2350000000000001E-3</v>
      </c>
      <c r="J116" s="67" t="str">
        <f t="shared" si="103"/>
        <v>3690 (31.1)</v>
      </c>
      <c r="K116" s="67" t="str">
        <f t="shared" si="103"/>
        <v>3546 (31.8)</v>
      </c>
      <c r="L116" s="69">
        <f>ABS(AE91)</f>
        <v>1.533E-2</v>
      </c>
      <c r="Q116" s="61" t="s">
        <v>160</v>
      </c>
      <c r="R116" s="61">
        <v>1785</v>
      </c>
      <c r="S116" s="61">
        <v>4057</v>
      </c>
      <c r="T116" s="61">
        <v>5.2699999999999997E-2</v>
      </c>
      <c r="W116" s="61" t="s">
        <v>160</v>
      </c>
      <c r="X116" s="61">
        <v>1585</v>
      </c>
      <c r="Y116" s="61">
        <v>1547</v>
      </c>
      <c r="Z116" s="61">
        <v>5.7980000000000002E-3</v>
      </c>
      <c r="AB116" s="61" t="s">
        <v>160</v>
      </c>
      <c r="AC116" s="61">
        <v>564</v>
      </c>
      <c r="AD116" s="61">
        <v>511</v>
      </c>
      <c r="AE116" s="61">
        <v>8.0230000000000006E-3</v>
      </c>
    </row>
    <row r="117" spans="1:31" x14ac:dyDescent="0.2">
      <c r="A117" s="10" t="s">
        <v>272</v>
      </c>
      <c r="B117" s="67" t="str">
        <f t="shared" si="101"/>
        <v>3592 (11.8)</v>
      </c>
      <c r="C117" s="67" t="str">
        <f t="shared" si="101"/>
        <v>12531 (14.5)</v>
      </c>
      <c r="D117" s="68">
        <f>ABS(T92)</f>
        <v>7.9750000000000001E-2</v>
      </c>
      <c r="F117" s="67" t="str">
        <f t="shared" si="102"/>
        <v>3504 (12.1)</v>
      </c>
      <c r="G117" s="67" t="str">
        <f t="shared" si="102"/>
        <v>3608 (12.4)</v>
      </c>
      <c r="H117" s="69">
        <f>ABS(Z92)</f>
        <v>1.0935E-2</v>
      </c>
      <c r="J117" s="67" t="str">
        <f t="shared" si="103"/>
        <v>1436 (12.1)</v>
      </c>
      <c r="K117" s="67" t="str">
        <f t="shared" si="103"/>
        <v>1347 (12.1)</v>
      </c>
      <c r="L117" s="69">
        <f>ABS(AE92)</f>
        <v>5.7399999999999997E-4</v>
      </c>
      <c r="Q117" s="61" t="s">
        <v>16</v>
      </c>
      <c r="R117" s="61">
        <v>4811</v>
      </c>
      <c r="S117" s="61">
        <v>16572</v>
      </c>
      <c r="T117" s="61">
        <v>-8.8550000000000004E-2</v>
      </c>
      <c r="W117" s="61" t="s">
        <v>16</v>
      </c>
      <c r="X117" s="61">
        <v>4690</v>
      </c>
      <c r="Y117" s="61">
        <v>4849</v>
      </c>
      <c r="Z117" s="61">
        <v>-1.4792E-2</v>
      </c>
      <c r="AB117" s="61" t="s">
        <v>16</v>
      </c>
      <c r="AC117" s="61">
        <v>1887</v>
      </c>
      <c r="AD117" s="61">
        <v>1875</v>
      </c>
      <c r="AE117" s="61">
        <v>-2.4791000000000001E-2</v>
      </c>
    </row>
    <row r="118" spans="1:31" x14ac:dyDescent="0.2">
      <c r="A118" s="10" t="s">
        <v>54</v>
      </c>
      <c r="B118" s="67" t="str">
        <f t="shared" si="101"/>
        <v>3166 (10.4)</v>
      </c>
      <c r="C118" s="67" t="str">
        <f t="shared" si="101"/>
        <v>8077 (9.4)</v>
      </c>
      <c r="D118" s="68">
        <f>ABS(T93)</f>
        <v>3.5749999999999997E-2</v>
      </c>
      <c r="F118" s="67" t="str">
        <f t="shared" si="102"/>
        <v>2928 (10.1)</v>
      </c>
      <c r="G118" s="67" t="str">
        <f t="shared" si="102"/>
        <v>2904 (10.0)</v>
      </c>
      <c r="H118" s="69">
        <f>ABS(Z93)</f>
        <v>2.7520000000000001E-3</v>
      </c>
      <c r="J118" s="67" t="str">
        <f t="shared" si="103"/>
        <v>1112 (9.4)</v>
      </c>
      <c r="K118" s="67" t="str">
        <f t="shared" si="103"/>
        <v>992 (8.9)</v>
      </c>
      <c r="L118" s="69">
        <f>ABS(AE93)</f>
        <v>1.6410999999999999E-2</v>
      </c>
      <c r="N118" s="70">
        <v>0.09</v>
      </c>
      <c r="Q118" s="61" t="s">
        <v>17</v>
      </c>
      <c r="R118" s="61">
        <v>8300</v>
      </c>
      <c r="S118" s="61">
        <v>24910</v>
      </c>
      <c r="T118" s="61">
        <v>-3.4130000000000001E-2</v>
      </c>
      <c r="W118" s="61" t="s">
        <v>17</v>
      </c>
      <c r="X118" s="61">
        <v>7978</v>
      </c>
      <c r="Y118" s="61">
        <v>7949</v>
      </c>
      <c r="Z118" s="61">
        <v>2.2409999999999999E-3</v>
      </c>
      <c r="AB118" s="61" t="s">
        <v>17</v>
      </c>
      <c r="AC118" s="61">
        <v>3320</v>
      </c>
      <c r="AD118" s="61">
        <v>3067</v>
      </c>
      <c r="AE118" s="61">
        <v>1.0432E-2</v>
      </c>
    </row>
    <row r="119" spans="1:31" x14ac:dyDescent="0.2">
      <c r="A119" s="10" t="s">
        <v>43</v>
      </c>
      <c r="D119" s="68"/>
      <c r="H119" s="69"/>
      <c r="L119" s="69"/>
      <c r="Q119" s="61" t="s">
        <v>18</v>
      </c>
      <c r="R119" s="61">
        <v>14873</v>
      </c>
      <c r="S119" s="61">
        <v>39125</v>
      </c>
      <c r="T119" s="61">
        <v>7.3029999999999998E-2</v>
      </c>
      <c r="W119" s="61" t="s">
        <v>18</v>
      </c>
      <c r="X119" s="61">
        <v>14193</v>
      </c>
      <c r="Y119" s="61">
        <v>14146</v>
      </c>
      <c r="Z119" s="61">
        <v>3.2429999999999998E-3</v>
      </c>
      <c r="AB119" s="61" t="s">
        <v>18</v>
      </c>
      <c r="AC119" s="61">
        <v>5878</v>
      </c>
      <c r="AD119" s="61">
        <v>5514</v>
      </c>
      <c r="AE119" s="61">
        <v>1.4779999999999999E-3</v>
      </c>
    </row>
    <row r="120" spans="1:31" x14ac:dyDescent="0.2">
      <c r="A120" s="10" t="s">
        <v>273</v>
      </c>
      <c r="B120" s="67" t="str">
        <f t="shared" ref="B120:C123" si="104">(R94&amp;" ("&amp;TEXT((R94/B$4)*100,"0.0")&amp;")")</f>
        <v>10059 (33.2)</v>
      </c>
      <c r="C120" s="67" t="str">
        <f t="shared" si="104"/>
        <v>25437 (29.5)</v>
      </c>
      <c r="D120" s="68">
        <f>ABS(T94)</f>
        <v>7.8789999999999999E-2</v>
      </c>
      <c r="F120" s="67" t="str">
        <f t="shared" ref="F120:G123" si="105">(TEXT(X94,"0")&amp;" ("&amp;TEXT((X94/F$4)*100,"0.0")&amp;")")</f>
        <v>9567 (33.0)</v>
      </c>
      <c r="G120" s="67" t="str">
        <f t="shared" si="105"/>
        <v>9559 (33.0)</v>
      </c>
      <c r="H120" s="69">
        <f>ABS(Z94)</f>
        <v>5.8699999999999996E-4</v>
      </c>
      <c r="J120" s="67" t="str">
        <f t="shared" ref="J120:K123" si="106">(TEXT(AC94,"0")&amp;" ("&amp;TEXT((AC94/J$4)*100,"0.0")&amp;")")</f>
        <v>4097 (34.5)</v>
      </c>
      <c r="K120" s="67" t="str">
        <f t="shared" si="106"/>
        <v>3900 (35.0)</v>
      </c>
      <c r="L120" s="69">
        <f>ABS(AE94)</f>
        <v>9.6030000000000004E-3</v>
      </c>
      <c r="Q120" s="61" t="s">
        <v>161</v>
      </c>
      <c r="R120" s="61">
        <v>2345</v>
      </c>
      <c r="S120" s="61">
        <v>5583</v>
      </c>
      <c r="T120" s="61">
        <v>4.8869999999999997E-2</v>
      </c>
      <c r="W120" s="61" t="s">
        <v>161</v>
      </c>
      <c r="X120" s="61">
        <v>2135</v>
      </c>
      <c r="Y120" s="61">
        <v>2052</v>
      </c>
      <c r="Z120" s="61">
        <v>1.106E-2</v>
      </c>
      <c r="AB120" s="61" t="s">
        <v>161</v>
      </c>
      <c r="AC120" s="61">
        <v>778</v>
      </c>
      <c r="AD120" s="61">
        <v>689</v>
      </c>
      <c r="AE120" s="61">
        <v>1.54E-2</v>
      </c>
    </row>
    <row r="121" spans="1:31" x14ac:dyDescent="0.2">
      <c r="A121" s="10" t="s">
        <v>274</v>
      </c>
      <c r="B121" s="67" t="str">
        <f t="shared" si="104"/>
        <v>16132 (53.2)</v>
      </c>
      <c r="C121" s="67" t="str">
        <f t="shared" si="104"/>
        <v>48965 (56.8)</v>
      </c>
      <c r="D121" s="68">
        <f>ABS(T95)</f>
        <v>7.2789999999999994E-2</v>
      </c>
      <c r="F121" s="67" t="str">
        <f t="shared" si="105"/>
        <v>15561 (53.7)</v>
      </c>
      <c r="G121" s="67" t="str">
        <f t="shared" si="105"/>
        <v>15603 (53.8)</v>
      </c>
      <c r="H121" s="69">
        <f>ABS(Z95)</f>
        <v>2.905E-3</v>
      </c>
      <c r="J121" s="67" t="str">
        <f t="shared" si="106"/>
        <v>6362 (53.6)</v>
      </c>
      <c r="K121" s="67" t="str">
        <f t="shared" si="106"/>
        <v>5963 (53.5)</v>
      </c>
      <c r="L121" s="69">
        <f>ABS(AE95)</f>
        <v>2.5089999999999999E-3</v>
      </c>
      <c r="Q121" s="61" t="s">
        <v>162</v>
      </c>
      <c r="R121" s="61">
        <v>17008</v>
      </c>
      <c r="S121" s="61">
        <v>44492</v>
      </c>
      <c r="T121" s="61">
        <v>8.9450000000000002E-2</v>
      </c>
      <c r="W121" s="61" t="s">
        <v>162</v>
      </c>
      <c r="X121" s="61">
        <v>16258</v>
      </c>
      <c r="Y121" s="61">
        <v>16213</v>
      </c>
      <c r="Z121" s="61">
        <v>3.1259999999999999E-3</v>
      </c>
      <c r="AB121" s="61" t="s">
        <v>162</v>
      </c>
      <c r="AC121" s="61">
        <v>6577</v>
      </c>
      <c r="AD121" s="61">
        <v>6185</v>
      </c>
      <c r="AE121" s="61">
        <v>-1.096E-3</v>
      </c>
    </row>
    <row r="122" spans="1:31" x14ac:dyDescent="0.2">
      <c r="A122" s="10" t="s">
        <v>275</v>
      </c>
      <c r="B122" s="67" t="str">
        <f t="shared" si="104"/>
        <v>2454 (8.1)</v>
      </c>
      <c r="C122" s="67" t="str">
        <f t="shared" si="104"/>
        <v>8069 (9.4)</v>
      </c>
      <c r="D122" s="68">
        <f>ABS(T96)</f>
        <v>4.505E-2</v>
      </c>
      <c r="F122" s="67" t="str">
        <f t="shared" si="105"/>
        <v>2380 (8.2)</v>
      </c>
      <c r="G122" s="67" t="str">
        <f t="shared" si="105"/>
        <v>2399 (8.3)</v>
      </c>
      <c r="H122" s="69">
        <f>ABS(Z96)</f>
        <v>2.3830000000000001E-3</v>
      </c>
      <c r="J122" s="67" t="str">
        <f t="shared" si="106"/>
        <v>886 (7.5)</v>
      </c>
      <c r="K122" s="67" t="str">
        <f t="shared" si="106"/>
        <v>808 (7.2)</v>
      </c>
      <c r="L122" s="69">
        <f>ABS(AE96)</f>
        <v>8.3770000000000008E-3</v>
      </c>
      <c r="N122" s="70">
        <v>0.05</v>
      </c>
      <c r="Q122" s="61" t="s">
        <v>163</v>
      </c>
      <c r="R122" s="61">
        <v>8080</v>
      </c>
      <c r="S122" s="61">
        <v>26424</v>
      </c>
      <c r="T122" s="61">
        <v>-8.8889999999999997E-2</v>
      </c>
      <c r="W122" s="61" t="s">
        <v>163</v>
      </c>
      <c r="X122" s="61">
        <v>7799</v>
      </c>
      <c r="Y122" s="61">
        <v>7798</v>
      </c>
      <c r="Z122" s="61">
        <v>7.7999999999999999E-5</v>
      </c>
      <c r="AB122" s="61" t="s">
        <v>163</v>
      </c>
      <c r="AC122" s="61">
        <v>3358</v>
      </c>
      <c r="AD122" s="61">
        <v>3128</v>
      </c>
      <c r="AE122" s="61">
        <v>5.3369999999999997E-3</v>
      </c>
    </row>
    <row r="123" spans="1:31" x14ac:dyDescent="0.2">
      <c r="A123" s="10" t="s">
        <v>54</v>
      </c>
      <c r="B123" s="67" t="str">
        <f t="shared" si="104"/>
        <v>1684 (5.6)</v>
      </c>
      <c r="C123" s="67" t="str">
        <f t="shared" si="104"/>
        <v>3719 (4.3)</v>
      </c>
      <c r="D123" s="68">
        <f>ABS(T97)</f>
        <v>5.7250000000000002E-2</v>
      </c>
      <c r="F123" s="67" t="str">
        <f t="shared" si="105"/>
        <v>1488 (5.1)</v>
      </c>
      <c r="G123" s="67" t="str">
        <f t="shared" si="105"/>
        <v>1435 (4.9)</v>
      </c>
      <c r="H123" s="69">
        <f>ABS(Z97)</f>
        <v>8.3549999999999996E-3</v>
      </c>
      <c r="J123" s="67" t="str">
        <f t="shared" si="106"/>
        <v>518 (4.4)</v>
      </c>
      <c r="K123" s="67" t="str">
        <f t="shared" si="106"/>
        <v>474 (4.3)</v>
      </c>
      <c r="L123" s="69">
        <f>ABS(AE97)</f>
        <v>5.5890000000000002E-3</v>
      </c>
      <c r="Q123" s="61" t="s">
        <v>164</v>
      </c>
      <c r="R123" s="61">
        <v>676</v>
      </c>
      <c r="S123" s="61">
        <v>2461</v>
      </c>
      <c r="T123" s="61">
        <v>-3.9870000000000003E-2</v>
      </c>
      <c r="W123" s="61" t="s">
        <v>164</v>
      </c>
      <c r="X123" s="61">
        <v>660</v>
      </c>
      <c r="Y123" s="61">
        <v>666</v>
      </c>
      <c r="Z123" s="61">
        <v>-1.384E-3</v>
      </c>
      <c r="AB123" s="61" t="s">
        <v>164</v>
      </c>
      <c r="AC123" s="61">
        <v>305</v>
      </c>
      <c r="AD123" s="61">
        <v>288</v>
      </c>
      <c r="AE123" s="61">
        <v>-8.2700000000000004E-4</v>
      </c>
    </row>
    <row r="124" spans="1:31" x14ac:dyDescent="0.2">
      <c r="A124" s="10" t="s">
        <v>44</v>
      </c>
      <c r="D124" s="68"/>
      <c r="H124" s="69"/>
      <c r="L124" s="69"/>
      <c r="Q124" s="61" t="s">
        <v>165</v>
      </c>
      <c r="R124" s="61">
        <v>4565</v>
      </c>
      <c r="S124" s="61">
        <v>12813</v>
      </c>
      <c r="T124" s="61">
        <v>5.1999999999999998E-3</v>
      </c>
      <c r="W124" s="61" t="s">
        <v>165</v>
      </c>
      <c r="X124" s="61">
        <v>4279</v>
      </c>
      <c r="Y124" s="61">
        <v>4319</v>
      </c>
      <c r="Z124" s="61">
        <v>-3.882E-3</v>
      </c>
      <c r="AB124" s="61" t="s">
        <v>165</v>
      </c>
      <c r="AC124" s="61">
        <v>1623</v>
      </c>
      <c r="AD124" s="61">
        <v>1544</v>
      </c>
      <c r="AE124" s="61">
        <v>-5.0080000000000003E-3</v>
      </c>
    </row>
    <row r="125" spans="1:31" x14ac:dyDescent="0.2">
      <c r="A125" s="10" t="s">
        <v>276</v>
      </c>
      <c r="B125" s="67" t="str">
        <f t="shared" ref="B125:C128" si="107">(R98&amp;" ("&amp;TEXT((R98/B$4)*100,"0.0")&amp;")")</f>
        <v>11190 (36.9)</v>
      </c>
      <c r="C125" s="67" t="str">
        <f t="shared" si="107"/>
        <v>27943 (32.4)</v>
      </c>
      <c r="D125" s="68">
        <f>ABS(T98)</f>
        <v>9.4079999999999997E-2</v>
      </c>
      <c r="F125" s="67" t="str">
        <f t="shared" ref="F125:G128" si="108">(TEXT(X98,"0")&amp;" ("&amp;TEXT((X98/F$4)*100,"0.0")&amp;")")</f>
        <v>10676 (36.8)</v>
      </c>
      <c r="G125" s="67" t="str">
        <f t="shared" si="108"/>
        <v>10749 (37.1)</v>
      </c>
      <c r="H125" s="69">
        <f>ABS(Z98)</f>
        <v>5.2160000000000002E-3</v>
      </c>
      <c r="J125" s="67" t="str">
        <f t="shared" ref="J125:K128" si="109">(TEXT(AC98,"0")&amp;" ("&amp;TEXT((AC98/J$4)*100,"0.0")&amp;")")</f>
        <v>4380 (36.9)</v>
      </c>
      <c r="K125" s="67" t="str">
        <f t="shared" si="109"/>
        <v>4207 (37.7)</v>
      </c>
      <c r="L125" s="69">
        <f>ABS(AE98)</f>
        <v>1.7083999999999998E-2</v>
      </c>
      <c r="Q125" s="61" t="s">
        <v>166</v>
      </c>
      <c r="R125" s="61">
        <v>20228</v>
      </c>
      <c r="S125" s="61">
        <v>62645</v>
      </c>
      <c r="T125" s="61">
        <v>-0.13041</v>
      </c>
      <c r="W125" s="61" t="s">
        <v>166</v>
      </c>
      <c r="X125" s="61">
        <v>19635</v>
      </c>
      <c r="Y125" s="61">
        <v>19944</v>
      </c>
      <c r="Z125" s="61">
        <v>-2.2893E-2</v>
      </c>
      <c r="AB125" s="61" t="s">
        <v>166</v>
      </c>
      <c r="AC125" s="61">
        <v>7941</v>
      </c>
      <c r="AD125" s="61">
        <v>7625</v>
      </c>
      <c r="AE125" s="61">
        <v>-3.1584000000000001E-2</v>
      </c>
    </row>
    <row r="126" spans="1:31" x14ac:dyDescent="0.2">
      <c r="A126" s="10" t="s">
        <v>277</v>
      </c>
      <c r="B126" s="67" t="str">
        <f t="shared" si="107"/>
        <v>10763 (35.5)</v>
      </c>
      <c r="C126" s="67" t="str">
        <f t="shared" si="107"/>
        <v>31997 (37.1)</v>
      </c>
      <c r="D126" s="68">
        <f>ABS(T99)</f>
        <v>3.4029999999999998E-2</v>
      </c>
      <c r="F126" s="67" t="str">
        <f t="shared" si="108"/>
        <v>10384 (35.8)</v>
      </c>
      <c r="G126" s="67" t="str">
        <f t="shared" si="108"/>
        <v>10355 (35.7)</v>
      </c>
      <c r="H126" s="69">
        <f>ABS(Z99)</f>
        <v>2.0869999999999999E-3</v>
      </c>
      <c r="J126" s="67" t="str">
        <f t="shared" si="109"/>
        <v>4353 (36.7)</v>
      </c>
      <c r="K126" s="67" t="str">
        <f t="shared" si="109"/>
        <v>4001 (35.9)</v>
      </c>
      <c r="L126" s="69">
        <f>ABS(AE99)</f>
        <v>1.6521000000000001E-2</v>
      </c>
      <c r="Q126" s="61" t="s">
        <v>167</v>
      </c>
      <c r="R126" s="61">
        <v>6867</v>
      </c>
      <c r="S126" s="61">
        <v>18354</v>
      </c>
      <c r="T126" s="61">
        <v>3.2530000000000003E-2</v>
      </c>
      <c r="W126" s="61" t="s">
        <v>167</v>
      </c>
      <c r="X126" s="61">
        <v>6533</v>
      </c>
      <c r="Y126" s="61">
        <v>6426</v>
      </c>
      <c r="Z126" s="61">
        <v>8.8590000000000006E-3</v>
      </c>
      <c r="AB126" s="61" t="s">
        <v>167</v>
      </c>
      <c r="AC126" s="61">
        <v>2844</v>
      </c>
      <c r="AD126" s="61">
        <v>2566</v>
      </c>
      <c r="AE126" s="61">
        <v>2.2405000000000001E-2</v>
      </c>
    </row>
    <row r="127" spans="1:31" x14ac:dyDescent="0.2">
      <c r="A127" s="10" t="s">
        <v>278</v>
      </c>
      <c r="B127" s="67" t="str">
        <f t="shared" si="107"/>
        <v>6661 (22.0)</v>
      </c>
      <c r="C127" s="67" t="str">
        <f t="shared" si="107"/>
        <v>22471 (26.1)</v>
      </c>
      <c r="D127" s="68">
        <f>ABS(T100)</f>
        <v>9.6269999999999994E-2</v>
      </c>
      <c r="F127" s="67" t="str">
        <f t="shared" si="108"/>
        <v>6420 (22.1)</v>
      </c>
      <c r="G127" s="67" t="str">
        <f t="shared" si="108"/>
        <v>6424 (22.2)</v>
      </c>
      <c r="H127" s="69">
        <f>ABS(Z100)</f>
        <v>3.3199999999999999E-4</v>
      </c>
      <c r="J127" s="67" t="str">
        <f t="shared" si="109"/>
        <v>2600 (21.9)</v>
      </c>
      <c r="K127" s="67" t="str">
        <f t="shared" si="109"/>
        <v>2449 (22.0)</v>
      </c>
      <c r="L127" s="69">
        <f>ABS(AE100)</f>
        <v>1.3799999999999999E-3</v>
      </c>
      <c r="N127" s="70">
        <v>0.05</v>
      </c>
      <c r="Q127" s="61" t="s">
        <v>168</v>
      </c>
      <c r="R127" s="61">
        <v>685</v>
      </c>
      <c r="S127" s="61">
        <v>1382</v>
      </c>
      <c r="T127" s="61">
        <v>4.7780000000000003E-2</v>
      </c>
      <c r="W127" s="61" t="s">
        <v>168</v>
      </c>
      <c r="X127" s="61">
        <v>633</v>
      </c>
      <c r="Y127" s="61">
        <v>589</v>
      </c>
      <c r="Z127" s="61">
        <v>1.0567E-2</v>
      </c>
      <c r="AB127" s="61" t="s">
        <v>168</v>
      </c>
      <c r="AC127" s="61">
        <v>271</v>
      </c>
      <c r="AD127" s="61">
        <v>259</v>
      </c>
      <c r="AE127" s="61">
        <v>-2.6329999999999999E-3</v>
      </c>
    </row>
    <row r="128" spans="1:31" x14ac:dyDescent="0.2">
      <c r="A128" s="10" t="s">
        <v>54</v>
      </c>
      <c r="B128" s="67" t="str">
        <f t="shared" si="107"/>
        <v>1715 (5.7)</v>
      </c>
      <c r="C128" s="67" t="str">
        <f t="shared" si="107"/>
        <v>3779 (4.4)</v>
      </c>
      <c r="D128" s="68">
        <f>ABS(T101)</f>
        <v>5.8279999999999998E-2</v>
      </c>
      <c r="F128" s="67" t="str">
        <f t="shared" si="108"/>
        <v>1516 (5.2)</v>
      </c>
      <c r="G128" s="67" t="str">
        <f t="shared" si="108"/>
        <v>1468 (5.1)</v>
      </c>
      <c r="H128" s="69">
        <f>ABS(Z101)</f>
        <v>7.4929999999999997E-3</v>
      </c>
      <c r="J128" s="67" t="str">
        <f t="shared" si="109"/>
        <v>530 (4.5)</v>
      </c>
      <c r="K128" s="67" t="str">
        <f t="shared" si="109"/>
        <v>488 (4.4)</v>
      </c>
      <c r="L128" s="69">
        <f>ABS(AE101)</f>
        <v>4.3299999999999996E-3</v>
      </c>
      <c r="Q128" s="61" t="s">
        <v>169</v>
      </c>
      <c r="R128" s="61">
        <v>2549</v>
      </c>
      <c r="S128" s="61">
        <v>3809</v>
      </c>
      <c r="T128" s="61">
        <v>0.16464999999999999</v>
      </c>
      <c r="W128" s="61" t="s">
        <v>169</v>
      </c>
      <c r="X128" s="61">
        <v>2195</v>
      </c>
      <c r="Y128" s="61">
        <v>2037</v>
      </c>
      <c r="Z128" s="61">
        <v>2.0954E-2</v>
      </c>
      <c r="AB128" s="61" t="s">
        <v>169</v>
      </c>
      <c r="AC128" s="61">
        <v>807</v>
      </c>
      <c r="AD128" s="61">
        <v>695</v>
      </c>
      <c r="AE128" s="61">
        <v>2.2960000000000001E-2</v>
      </c>
    </row>
    <row r="129" spans="1:31" x14ac:dyDescent="0.2">
      <c r="A129" s="11" t="s">
        <v>328</v>
      </c>
      <c r="Q129" s="61" t="s">
        <v>243</v>
      </c>
      <c r="R129" s="61">
        <v>22374</v>
      </c>
      <c r="S129" s="61">
        <v>76271</v>
      </c>
      <c r="T129" s="61">
        <v>-0.38313999999999998</v>
      </c>
      <c r="W129" s="61" t="s">
        <v>243</v>
      </c>
      <c r="X129" s="61">
        <v>22126</v>
      </c>
      <c r="Y129" s="61">
        <v>22815</v>
      </c>
      <c r="Z129" s="61">
        <v>-5.6917000000000002E-2</v>
      </c>
      <c r="AB129" s="61" t="s">
        <v>243</v>
      </c>
      <c r="AC129" s="61">
        <v>8942</v>
      </c>
      <c r="AD129" s="61">
        <v>8537</v>
      </c>
      <c r="AE129" s="61">
        <v>-2.8613E-2</v>
      </c>
    </row>
    <row r="130" spans="1:31" x14ac:dyDescent="0.2">
      <c r="A130" s="10" t="s">
        <v>329</v>
      </c>
      <c r="B130" s="67" t="str">
        <f t="shared" ref="B130:C133" si="110">(R102&amp;" ("&amp;TEXT((R102/B$4)*100,"0.0")&amp;")")</f>
        <v>2048 (6.8)</v>
      </c>
      <c r="C130" s="67" t="str">
        <f t="shared" si="110"/>
        <v>4548 (5.3)</v>
      </c>
      <c r="D130" s="68">
        <f>ABS(T102)</f>
        <v>6.2190000000000002E-2</v>
      </c>
      <c r="F130" s="67" t="str">
        <f t="shared" ref="F130:G133" si="111">(TEXT(X102,"0")&amp;" ("&amp;TEXT((X102/F$4)*100,"0.0")&amp;")")</f>
        <v>1817 (6.3)</v>
      </c>
      <c r="G130" s="67" t="str">
        <f t="shared" si="111"/>
        <v>1640 (5.7)</v>
      </c>
      <c r="H130" s="69">
        <f>ABS(Z102)</f>
        <v>2.579E-2</v>
      </c>
      <c r="J130" s="67" t="str">
        <f t="shared" ref="J130:K133" si="112">(TEXT(AC102,"0")&amp;" ("&amp;TEXT((AC102/J$4)*100,"0.0")&amp;")")</f>
        <v>697 (5.9)</v>
      </c>
      <c r="K130" s="67" t="str">
        <f t="shared" si="112"/>
        <v>665 (6.0)</v>
      </c>
      <c r="L130" s="69">
        <f>ABS(AE102)</f>
        <v>3.872E-3</v>
      </c>
      <c r="Q130" s="61" t="s">
        <v>176</v>
      </c>
      <c r="R130" s="61">
        <v>293</v>
      </c>
      <c r="S130" s="61">
        <v>2362</v>
      </c>
      <c r="T130" s="61">
        <v>-0.13572000000000001</v>
      </c>
      <c r="W130" s="61" t="s">
        <v>176</v>
      </c>
      <c r="X130" s="61">
        <v>292</v>
      </c>
      <c r="Y130" s="61">
        <v>272</v>
      </c>
      <c r="Z130" s="61">
        <v>7.0299999999999998E-3</v>
      </c>
      <c r="AB130" s="61" t="s">
        <v>176</v>
      </c>
      <c r="AC130" s="61">
        <v>64</v>
      </c>
      <c r="AD130" s="61">
        <v>67</v>
      </c>
      <c r="AE130" s="61">
        <v>-8.1930000000000006E-3</v>
      </c>
    </row>
    <row r="131" spans="1:31" x14ac:dyDescent="0.2">
      <c r="A131" s="10" t="s">
        <v>330</v>
      </c>
      <c r="B131" s="67" t="str">
        <f t="shared" si="110"/>
        <v>6593 (21.7)</v>
      </c>
      <c r="C131" s="67" t="str">
        <f t="shared" si="110"/>
        <v>27149 (31.5)</v>
      </c>
      <c r="D131" s="68">
        <f>ABS(T103)</f>
        <v>0.22169</v>
      </c>
      <c r="F131" s="67" t="str">
        <f t="shared" si="111"/>
        <v>6482 (22.4)</v>
      </c>
      <c r="G131" s="67" t="str">
        <f t="shared" si="111"/>
        <v>6641 (22.9)</v>
      </c>
      <c r="H131" s="69">
        <f>ABS(Z103)</f>
        <v>1.3105E-2</v>
      </c>
      <c r="J131" s="67" t="str">
        <f t="shared" si="112"/>
        <v>2780 (23.4)</v>
      </c>
      <c r="K131" s="67" t="str">
        <f t="shared" si="112"/>
        <v>2725 (24.5)</v>
      </c>
      <c r="L131" s="69">
        <f>ABS(AE103)</f>
        <v>2.3814999999999999E-2</v>
      </c>
      <c r="Q131" s="61" t="s">
        <v>177</v>
      </c>
      <c r="R131" s="61">
        <v>1363</v>
      </c>
      <c r="S131" s="61">
        <v>6604</v>
      </c>
      <c r="T131" s="61">
        <v>-0.13371</v>
      </c>
      <c r="W131" s="61" t="s">
        <v>177</v>
      </c>
      <c r="X131" s="61">
        <v>1350</v>
      </c>
      <c r="Y131" s="61">
        <v>1434</v>
      </c>
      <c r="Z131" s="61">
        <v>-1.3553000000000001E-2</v>
      </c>
      <c r="AB131" s="61" t="s">
        <v>177</v>
      </c>
      <c r="AC131" s="61">
        <v>341</v>
      </c>
      <c r="AD131" s="61">
        <v>363</v>
      </c>
      <c r="AE131" s="61">
        <v>-2.2204000000000002E-2</v>
      </c>
    </row>
    <row r="132" spans="1:31" x14ac:dyDescent="0.2">
      <c r="A132" s="10" t="s">
        <v>331</v>
      </c>
      <c r="B132" s="67" t="str">
        <f t="shared" si="110"/>
        <v>17454 (57.5)</v>
      </c>
      <c r="C132" s="67" t="str">
        <f t="shared" si="110"/>
        <v>43939 (51.0)</v>
      </c>
      <c r="D132" s="68">
        <f>ABS(T104)</f>
        <v>0.13197</v>
      </c>
      <c r="F132" s="67" t="str">
        <f t="shared" si="111"/>
        <v>16668 (57.5)</v>
      </c>
      <c r="G132" s="67" t="str">
        <f t="shared" si="111"/>
        <v>16678 (57.5)</v>
      </c>
      <c r="H132" s="69">
        <f>ABS(Z104)</f>
        <v>6.9800000000000005E-4</v>
      </c>
      <c r="J132" s="67" t="str">
        <f t="shared" si="112"/>
        <v>6876 (58.0)</v>
      </c>
      <c r="K132" s="67" t="str">
        <f t="shared" si="112"/>
        <v>6297 (56.5)</v>
      </c>
      <c r="L132" s="69">
        <f>ABS(AE104)</f>
        <v>2.9533E-2</v>
      </c>
      <c r="N132" s="70">
        <v>0.13</v>
      </c>
      <c r="Q132" s="61" t="s">
        <v>178</v>
      </c>
      <c r="R132" s="61">
        <v>1823</v>
      </c>
      <c r="S132" s="61">
        <v>8956</v>
      </c>
      <c r="T132" s="61">
        <v>-0.16103999999999999</v>
      </c>
      <c r="W132" s="61" t="s">
        <v>178</v>
      </c>
      <c r="X132" s="61">
        <v>1810</v>
      </c>
      <c r="Y132" s="61">
        <v>1903</v>
      </c>
      <c r="Z132" s="61">
        <v>-1.3103E-2</v>
      </c>
      <c r="AB132" s="61" t="s">
        <v>178</v>
      </c>
      <c r="AC132" s="61">
        <v>628</v>
      </c>
      <c r="AD132" s="61">
        <v>577</v>
      </c>
      <c r="AE132" s="61">
        <v>5.2329999999999998E-3</v>
      </c>
    </row>
    <row r="133" spans="1:31" x14ac:dyDescent="0.2">
      <c r="A133" s="10" t="s">
        <v>54</v>
      </c>
      <c r="B133" s="67" t="str">
        <f t="shared" si="110"/>
        <v>4234 (14.0)</v>
      </c>
      <c r="C133" s="67" t="str">
        <f t="shared" si="110"/>
        <v>10554 (12.2)</v>
      </c>
      <c r="D133" s="68">
        <f>ABS(T105)</f>
        <v>5.0860000000000002E-2</v>
      </c>
      <c r="F133" s="67" t="str">
        <f t="shared" si="111"/>
        <v>4029 (13.9)</v>
      </c>
      <c r="G133" s="67" t="str">
        <f t="shared" si="111"/>
        <v>4037 (13.9)</v>
      </c>
      <c r="H133" s="69">
        <f>ABS(Z105)</f>
        <v>7.9699999999999997E-4</v>
      </c>
      <c r="J133" s="67" t="str">
        <f t="shared" si="112"/>
        <v>1510 (12.7)</v>
      </c>
      <c r="K133" s="67" t="str">
        <f t="shared" si="112"/>
        <v>1458 (13.1)</v>
      </c>
      <c r="L133" s="69">
        <f>ABS(AE105)</f>
        <v>1.0543E-2</v>
      </c>
      <c r="Q133" s="61" t="s">
        <v>179</v>
      </c>
      <c r="R133" s="61">
        <v>2144</v>
      </c>
      <c r="S133" s="61">
        <v>10118</v>
      </c>
      <c r="T133" s="61">
        <v>-0.16119</v>
      </c>
      <c r="W133" s="61" t="s">
        <v>179</v>
      </c>
      <c r="X133" s="61">
        <v>2128</v>
      </c>
      <c r="Y133" s="61">
        <v>2223</v>
      </c>
      <c r="Z133" s="61">
        <v>-1.2437999999999999E-2</v>
      </c>
      <c r="AB133" s="61" t="s">
        <v>179</v>
      </c>
      <c r="AC133" s="61">
        <v>769</v>
      </c>
      <c r="AD133" s="61">
        <v>761</v>
      </c>
      <c r="AE133" s="61">
        <v>-1.3875999999999999E-2</v>
      </c>
    </row>
    <row r="134" spans="1:31" x14ac:dyDescent="0.2">
      <c r="A134" s="11" t="s">
        <v>41</v>
      </c>
      <c r="D134" s="68"/>
      <c r="H134" s="69"/>
      <c r="L134" s="69"/>
      <c r="Q134" s="61" t="s">
        <v>180</v>
      </c>
      <c r="R134" s="61">
        <v>6874</v>
      </c>
      <c r="S134" s="61">
        <v>25427</v>
      </c>
      <c r="T134" s="61">
        <v>-0.15598999999999999</v>
      </c>
      <c r="W134" s="61" t="s">
        <v>180</v>
      </c>
      <c r="X134" s="61">
        <v>6784</v>
      </c>
      <c r="Y134" s="61">
        <v>6951</v>
      </c>
      <c r="Z134" s="61">
        <v>-1.3547E-2</v>
      </c>
      <c r="AB134" s="61" t="s">
        <v>180</v>
      </c>
      <c r="AC134" s="61">
        <v>2721</v>
      </c>
      <c r="AD134" s="61">
        <v>2590</v>
      </c>
      <c r="AE134" s="61">
        <v>-7.1729999999999997E-3</v>
      </c>
    </row>
    <row r="135" spans="1:31" x14ac:dyDescent="0.2">
      <c r="A135" s="10" t="s">
        <v>279</v>
      </c>
      <c r="B135" s="67" t="str">
        <f t="shared" ref="B135:C138" si="113">(R106&amp;" ("&amp;TEXT((R106/B$4)*100,"0.0")&amp;")")</f>
        <v>8896 (29.3)</v>
      </c>
      <c r="C135" s="67" t="str">
        <f t="shared" si="113"/>
        <v>24509 (28.4)</v>
      </c>
      <c r="D135" s="68">
        <f>ABS(T106)</f>
        <v>1.976E-2</v>
      </c>
      <c r="F135" s="67" t="str">
        <f t="shared" ref="F135:G138" si="114">(TEXT(X106,"0")&amp;" ("&amp;TEXT((X106/F$4)*100,"0.0")&amp;")")</f>
        <v>8457 (29.2)</v>
      </c>
      <c r="G135" s="67" t="str">
        <f t="shared" si="114"/>
        <v>8400 (29.0)</v>
      </c>
      <c r="H135" s="69">
        <f>ABS(Z106)</f>
        <v>4.3290000000000004E-3</v>
      </c>
      <c r="J135" s="67" t="str">
        <f t="shared" ref="J135:K138" si="115">(TEXT(AC106,"0")&amp;" ("&amp;TEXT((AC106/J$4)*100,"0.0")&amp;")")</f>
        <v>3599 (30.3)</v>
      </c>
      <c r="K135" s="67" t="str">
        <f t="shared" si="115"/>
        <v>3418 (30.7)</v>
      </c>
      <c r="L135" s="69">
        <f>ABS(AE106)</f>
        <v>7.1770000000000002E-3</v>
      </c>
      <c r="Q135" s="61" t="s">
        <v>181</v>
      </c>
      <c r="R135" s="61">
        <v>17832</v>
      </c>
      <c r="S135" s="61">
        <v>32723</v>
      </c>
      <c r="T135" s="61">
        <v>0.41988999999999999</v>
      </c>
      <c r="W135" s="61" t="s">
        <v>181</v>
      </c>
      <c r="X135" s="61">
        <v>16632</v>
      </c>
      <c r="Y135" s="61">
        <v>16213</v>
      </c>
      <c r="Z135" s="61">
        <v>2.9159999999999998E-2</v>
      </c>
      <c r="AB135" s="61" t="s">
        <v>181</v>
      </c>
      <c r="AC135" s="61">
        <v>7340</v>
      </c>
      <c r="AD135" s="61">
        <v>6787</v>
      </c>
      <c r="AE135" s="61">
        <v>2.0042999999999998E-2</v>
      </c>
    </row>
    <row r="136" spans="1:31" x14ac:dyDescent="0.2">
      <c r="A136" s="10" t="s">
        <v>280</v>
      </c>
      <c r="B136" s="67" t="str">
        <f t="shared" si="113"/>
        <v>5695 (18.8)</v>
      </c>
      <c r="C136" s="67" t="str">
        <f t="shared" si="113"/>
        <v>16630 (19.3)</v>
      </c>
      <c r="D136" s="68">
        <f>ABS(T107)</f>
        <v>1.3169999999999999E-2</v>
      </c>
      <c r="F136" s="67" t="str">
        <f t="shared" si="114"/>
        <v>5473 (18.9)</v>
      </c>
      <c r="G136" s="67" t="str">
        <f t="shared" si="114"/>
        <v>5476 (18.9)</v>
      </c>
      <c r="H136" s="69">
        <f>ABS(Z107)</f>
        <v>2.6400000000000002E-4</v>
      </c>
      <c r="J136" s="67" t="str">
        <f t="shared" si="115"/>
        <v>2318 (19.5)</v>
      </c>
      <c r="K136" s="67" t="str">
        <f t="shared" si="115"/>
        <v>2144 (19.2)</v>
      </c>
      <c r="L136" s="69">
        <f>ABS(AE107)</f>
        <v>7.6499999999999997E-3</v>
      </c>
      <c r="Q136" s="61" t="s">
        <v>170</v>
      </c>
      <c r="R136" s="61">
        <v>287</v>
      </c>
      <c r="S136" s="61">
        <v>2236</v>
      </c>
      <c r="T136" s="61">
        <v>-0.12867999999999999</v>
      </c>
      <c r="W136" s="61" t="s">
        <v>170</v>
      </c>
      <c r="X136" s="61">
        <v>286</v>
      </c>
      <c r="Y136" s="61">
        <v>280</v>
      </c>
      <c r="Z136" s="61">
        <v>2.1050000000000001E-3</v>
      </c>
      <c r="AB136" s="61" t="s">
        <v>170</v>
      </c>
      <c r="AC136" s="61">
        <v>61</v>
      </c>
      <c r="AD136" s="61">
        <v>62</v>
      </c>
      <c r="AE136" s="61">
        <v>-5.7710000000000001E-3</v>
      </c>
    </row>
    <row r="137" spans="1:31" x14ac:dyDescent="0.2">
      <c r="A137" s="10" t="s">
        <v>281</v>
      </c>
      <c r="B137" s="67" t="str">
        <f t="shared" si="113"/>
        <v>13431 (44.3)</v>
      </c>
      <c r="C137" s="67" t="str">
        <f t="shared" si="113"/>
        <v>39548 (45.9)</v>
      </c>
      <c r="D137" s="68">
        <f>ABS(T108)</f>
        <v>3.2160000000000001E-2</v>
      </c>
      <c r="F137" s="67" t="str">
        <f t="shared" si="114"/>
        <v>12968 (44.7)</v>
      </c>
      <c r="G137" s="67" t="str">
        <f t="shared" si="114"/>
        <v>13101 (45.2)</v>
      </c>
      <c r="H137" s="69">
        <f>ABS(Z108)</f>
        <v>9.221E-3</v>
      </c>
      <c r="J137" s="67" t="str">
        <f t="shared" si="115"/>
        <v>5180 (43.7)</v>
      </c>
      <c r="K137" s="67" t="str">
        <f t="shared" si="115"/>
        <v>4907 (44.0)</v>
      </c>
      <c r="L137" s="69">
        <f>ABS(AE108)</f>
        <v>7.326E-3</v>
      </c>
      <c r="N137" s="70">
        <v>0.06</v>
      </c>
      <c r="Q137" s="61" t="s">
        <v>171</v>
      </c>
      <c r="R137" s="61">
        <v>2159</v>
      </c>
      <c r="S137" s="61">
        <v>8773</v>
      </c>
      <c r="T137" s="61">
        <v>-0.10928</v>
      </c>
      <c r="W137" s="61" t="s">
        <v>171</v>
      </c>
      <c r="X137" s="61">
        <v>2132</v>
      </c>
      <c r="Y137" s="61">
        <v>2294</v>
      </c>
      <c r="Z137" s="61">
        <v>-2.1045999999999999E-2</v>
      </c>
      <c r="AB137" s="61" t="s">
        <v>171</v>
      </c>
      <c r="AC137" s="61">
        <v>581</v>
      </c>
      <c r="AD137" s="61">
        <v>619</v>
      </c>
      <c r="AE137" s="61">
        <v>-2.9513000000000001E-2</v>
      </c>
    </row>
    <row r="138" spans="1:31" x14ac:dyDescent="0.2">
      <c r="A138" s="10" t="s">
        <v>54</v>
      </c>
      <c r="B138" s="67" t="str">
        <f t="shared" si="113"/>
        <v>2307 (7.6)</v>
      </c>
      <c r="C138" s="67" t="str">
        <f t="shared" si="113"/>
        <v>5503 (6.4)</v>
      </c>
      <c r="D138" s="68">
        <f>ABS(T109)</f>
        <v>4.795E-2</v>
      </c>
      <c r="F138" s="67" t="str">
        <f t="shared" si="114"/>
        <v>2098 (7.2)</v>
      </c>
      <c r="G138" s="67" t="str">
        <f t="shared" si="114"/>
        <v>2019 (7.0)</v>
      </c>
      <c r="H138" s="69">
        <f>ABS(Z109)</f>
        <v>1.0609E-2</v>
      </c>
      <c r="J138" s="67" t="str">
        <f t="shared" si="115"/>
        <v>766 (6.5)</v>
      </c>
      <c r="K138" s="67" t="str">
        <f t="shared" si="115"/>
        <v>676 (6.1)</v>
      </c>
      <c r="L138" s="69">
        <f>ABS(AE109)</f>
        <v>1.6164000000000001E-2</v>
      </c>
      <c r="Q138" s="61" t="s">
        <v>172</v>
      </c>
      <c r="R138" s="61">
        <v>1706</v>
      </c>
      <c r="S138" s="61">
        <v>7204</v>
      </c>
      <c r="T138" s="61">
        <v>-0.10768</v>
      </c>
      <c r="W138" s="61" t="s">
        <v>172</v>
      </c>
      <c r="X138" s="61">
        <v>1689</v>
      </c>
      <c r="Y138" s="61">
        <v>1795</v>
      </c>
      <c r="Z138" s="61">
        <v>-1.5386E-2</v>
      </c>
      <c r="AB138" s="61" t="s">
        <v>172</v>
      </c>
      <c r="AC138" s="61">
        <v>591</v>
      </c>
      <c r="AD138" s="61">
        <v>580</v>
      </c>
      <c r="AE138" s="61">
        <v>-1.0109999999999999E-2</v>
      </c>
    </row>
    <row r="139" spans="1:31" x14ac:dyDescent="0.2">
      <c r="A139" s="10" t="s">
        <v>302</v>
      </c>
      <c r="D139" s="68"/>
      <c r="H139" s="69"/>
      <c r="L139" s="69"/>
      <c r="Q139" s="61" t="s">
        <v>173</v>
      </c>
      <c r="R139" s="61">
        <v>4731</v>
      </c>
      <c r="S139" s="61">
        <v>17854</v>
      </c>
      <c r="T139" s="61">
        <v>-0.13300999999999999</v>
      </c>
      <c r="W139" s="61" t="s">
        <v>173</v>
      </c>
      <c r="X139" s="61">
        <v>4663</v>
      </c>
      <c r="Y139" s="61">
        <v>4768</v>
      </c>
      <c r="Z139" s="61">
        <v>-9.8130000000000005E-3</v>
      </c>
      <c r="AB139" s="61" t="s">
        <v>173</v>
      </c>
      <c r="AC139" s="61">
        <v>1826</v>
      </c>
      <c r="AD139" s="61">
        <v>1720</v>
      </c>
      <c r="AE139" s="61">
        <v>-1.1230000000000001E-3</v>
      </c>
    </row>
    <row r="140" spans="1:31" x14ac:dyDescent="0.2">
      <c r="A140" s="10" t="s">
        <v>63</v>
      </c>
      <c r="B140" s="67" t="str">
        <f t="shared" ref="B140:C142" si="116">(R110&amp;" ("&amp;TEXT((R110/B$4)*100,"0.0")&amp;")")</f>
        <v>17664 (58.2)</v>
      </c>
      <c r="C140" s="67" t="str">
        <f t="shared" si="116"/>
        <v>44846 (52.0)</v>
      </c>
      <c r="D140" s="68">
        <f>ABS(T110)</f>
        <v>0.12494</v>
      </c>
      <c r="F140" s="67" t="str">
        <f t="shared" ref="F140:G142" si="117">(TEXT(X110,"0")&amp;" ("&amp;TEXT((X110/F$4)*100,"0.0")&amp;")")</f>
        <v>16810 (58.0)</v>
      </c>
      <c r="G140" s="67" t="str">
        <f t="shared" si="117"/>
        <v>16732 (57.7)</v>
      </c>
      <c r="H140" s="69">
        <f>ABS(Z110)</f>
        <v>5.4469999999999996E-3</v>
      </c>
      <c r="J140" s="67" t="str">
        <f t="shared" ref="J140:K142" si="118">(TEXT(AC110,"0")&amp;" ("&amp;TEXT((AC110/J$4)*100,"0.0")&amp;")")</f>
        <v>6970 (58.8)</v>
      </c>
      <c r="K140" s="67" t="str">
        <f t="shared" si="118"/>
        <v>6559 (58.9)</v>
      </c>
      <c r="L140" s="69">
        <f>ABS(AE110)</f>
        <v>1.9789999999999999E-3</v>
      </c>
      <c r="Q140" s="61" t="s">
        <v>174</v>
      </c>
      <c r="R140" s="61">
        <v>7836</v>
      </c>
      <c r="S140" s="61">
        <v>23363</v>
      </c>
      <c r="T140" s="61">
        <v>-2.878E-2</v>
      </c>
      <c r="W140" s="61" t="s">
        <v>174</v>
      </c>
      <c r="X140" s="61">
        <v>7605</v>
      </c>
      <c r="Y140" s="61">
        <v>7606</v>
      </c>
      <c r="Z140" s="61">
        <v>-7.7999999999999999E-5</v>
      </c>
      <c r="AB140" s="61" t="s">
        <v>174</v>
      </c>
      <c r="AC140" s="61">
        <v>3099</v>
      </c>
      <c r="AD140" s="61">
        <v>2955</v>
      </c>
      <c r="AE140" s="61">
        <v>-8.8769999999999995E-3</v>
      </c>
    </row>
    <row r="141" spans="1:31" x14ac:dyDescent="0.2">
      <c r="A141" s="10" t="s">
        <v>64</v>
      </c>
      <c r="B141" s="67" t="str">
        <f t="shared" si="116"/>
        <v>9673 (31.9)</v>
      </c>
      <c r="C141" s="67" t="str">
        <f t="shared" si="116"/>
        <v>33666 (39.1)</v>
      </c>
      <c r="D141" s="68">
        <f>ABS(T111)</f>
        <v>0.14996999999999999</v>
      </c>
      <c r="F141" s="67" t="str">
        <f t="shared" si="117"/>
        <v>9424 (32.5)</v>
      </c>
      <c r="G141" s="67" t="str">
        <f t="shared" si="117"/>
        <v>9560 (33.0)</v>
      </c>
      <c r="H141" s="69">
        <f>ABS(Z111)</f>
        <v>9.9950000000000004E-3</v>
      </c>
      <c r="J141" s="67" t="str">
        <f t="shared" si="118"/>
        <v>3855 (32.5)</v>
      </c>
      <c r="K141" s="67" t="str">
        <f t="shared" si="118"/>
        <v>3666 (32.9)</v>
      </c>
      <c r="L141" s="69">
        <f>ABS(AE111)</f>
        <v>8.4779999999999994E-3</v>
      </c>
      <c r="N141" s="70">
        <v>0.09</v>
      </c>
      <c r="Q141" s="61" t="s">
        <v>175</v>
      </c>
      <c r="R141" s="61">
        <v>13610</v>
      </c>
      <c r="S141" s="61">
        <v>26760</v>
      </c>
      <c r="T141" s="61">
        <v>0.28608</v>
      </c>
      <c r="W141" s="61" t="s">
        <v>175</v>
      </c>
      <c r="X141" s="61">
        <v>12621</v>
      </c>
      <c r="Y141" s="61">
        <v>12253</v>
      </c>
      <c r="Z141" s="61">
        <v>2.5644E-2</v>
      </c>
      <c r="AB141" s="61" t="s">
        <v>175</v>
      </c>
      <c r="AC141" s="61">
        <v>5705</v>
      </c>
      <c r="AD141" s="61">
        <v>5209</v>
      </c>
      <c r="AE141" s="61">
        <v>2.7081999999999998E-2</v>
      </c>
    </row>
    <row r="142" spans="1:31" x14ac:dyDescent="0.2">
      <c r="A142" s="10" t="s">
        <v>54</v>
      </c>
      <c r="B142" s="67" t="str">
        <f t="shared" si="116"/>
        <v>2992 (9.9)</v>
      </c>
      <c r="C142" s="67" t="str">
        <f t="shared" si="116"/>
        <v>7678 (8.9)</v>
      </c>
      <c r="D142" s="68">
        <f>ABS(T112)</f>
        <v>3.2820000000000002E-2</v>
      </c>
      <c r="F142" s="67" t="str">
        <f t="shared" si="117"/>
        <v>2762 (9.5)</v>
      </c>
      <c r="G142" s="67" t="str">
        <f t="shared" si="117"/>
        <v>2704 (9.3)</v>
      </c>
      <c r="H142" s="69">
        <f>ABS(Z112)</f>
        <v>6.8459999999999997E-3</v>
      </c>
      <c r="J142" s="67" t="str">
        <f t="shared" si="118"/>
        <v>1038 (8.7)</v>
      </c>
      <c r="K142" s="67" t="str">
        <f t="shared" si="118"/>
        <v>920 (8.3)</v>
      </c>
      <c r="L142" s="69">
        <f>ABS(AE112)</f>
        <v>1.7752E-2</v>
      </c>
      <c r="Q142" s="61" t="s">
        <v>182</v>
      </c>
      <c r="R142" s="61">
        <v>4680</v>
      </c>
      <c r="S142" s="61">
        <v>9698</v>
      </c>
      <c r="T142" s="61">
        <v>0.12325</v>
      </c>
      <c r="W142" s="61" t="s">
        <v>182</v>
      </c>
      <c r="X142" s="61">
        <v>4349</v>
      </c>
      <c r="Y142" s="61">
        <v>4224</v>
      </c>
      <c r="Z142" s="61">
        <v>1.2146000000000001E-2</v>
      </c>
      <c r="AB142" s="61" t="s">
        <v>182</v>
      </c>
      <c r="AC142" s="61">
        <v>1931</v>
      </c>
      <c r="AD142" s="61">
        <v>1795</v>
      </c>
      <c r="AE142" s="61">
        <v>4.6589999999999999E-3</v>
      </c>
    </row>
    <row r="143" spans="1:31" x14ac:dyDescent="0.2">
      <c r="A143" s="10" t="s">
        <v>303</v>
      </c>
      <c r="D143" s="68"/>
      <c r="H143" s="69"/>
      <c r="L143" s="69"/>
    </row>
    <row r="144" spans="1:31" x14ac:dyDescent="0.2">
      <c r="A144" s="10" t="s">
        <v>282</v>
      </c>
      <c r="B144" s="67" t="str">
        <f t="shared" ref="B144:C147" si="119">(R113&amp;" ("&amp;TEXT((R113/B$4)*100,"0.0")&amp;")")</f>
        <v>7386 (24.4)</v>
      </c>
      <c r="C144" s="67" t="str">
        <f t="shared" si="119"/>
        <v>24855 (28.8)</v>
      </c>
      <c r="D144" s="68">
        <f>ABS(T113)</f>
        <v>0.10158</v>
      </c>
      <c r="F144" s="67" t="str">
        <f t="shared" ref="F144:G147" si="120">(TEXT(X113,"0")&amp;" ("&amp;TEXT((X113/F$4)*100,"0.0")&amp;")")</f>
        <v>7131 (24.6)</v>
      </c>
      <c r="G144" s="67" t="str">
        <f t="shared" si="120"/>
        <v>7114 (24.5)</v>
      </c>
      <c r="H144" s="69">
        <f>ABS(Z113)</f>
        <v>1.3619999999999999E-3</v>
      </c>
      <c r="J144" s="67" t="str">
        <f t="shared" ref="J144:K147" si="121">(TEXT(AC113,"0")&amp;" ("&amp;TEXT((AC113/J$4)*100,"0.0")&amp;")")</f>
        <v>2929 (24.7)</v>
      </c>
      <c r="K144" s="67" t="str">
        <f t="shared" si="121"/>
        <v>2818 (25.3)</v>
      </c>
      <c r="L144" s="69">
        <f>ABS(AE113)</f>
        <v>1.3736E-2</v>
      </c>
    </row>
    <row r="145" spans="1:14" x14ac:dyDescent="0.2">
      <c r="A145" s="10" t="s">
        <v>283</v>
      </c>
      <c r="B145" s="67" t="str">
        <f t="shared" si="119"/>
        <v>8445 (27.8)</v>
      </c>
      <c r="C145" s="67" t="str">
        <f t="shared" si="119"/>
        <v>24664 (28.6)</v>
      </c>
      <c r="D145" s="68">
        <f>ABS(T114)</f>
        <v>1.7129999999999999E-2</v>
      </c>
      <c r="F145" s="67" t="str">
        <f t="shared" si="120"/>
        <v>8163 (28.2)</v>
      </c>
      <c r="G145" s="67" t="str">
        <f t="shared" si="120"/>
        <v>8195 (28.3)</v>
      </c>
      <c r="H145" s="69">
        <f>ABS(Z114)</f>
        <v>2.4520000000000002E-3</v>
      </c>
      <c r="J145" s="67" t="str">
        <f t="shared" si="121"/>
        <v>3391 (28.6)</v>
      </c>
      <c r="K145" s="67" t="str">
        <f t="shared" si="121"/>
        <v>3184 (28.6)</v>
      </c>
      <c r="L145" s="69">
        <f>ABS(AE114)</f>
        <v>3.5E-4</v>
      </c>
    </row>
    <row r="146" spans="1:14" x14ac:dyDescent="0.2">
      <c r="A146" s="10" t="s">
        <v>284</v>
      </c>
      <c r="B146" s="67" t="str">
        <f t="shared" si="119"/>
        <v>12713 (41.9)</v>
      </c>
      <c r="C146" s="67" t="str">
        <f t="shared" si="119"/>
        <v>32614 (37.8)</v>
      </c>
      <c r="D146" s="68">
        <f>ABS(T115)</f>
        <v>8.3299999999999999E-2</v>
      </c>
      <c r="F146" s="67" t="str">
        <f t="shared" si="120"/>
        <v>12117 (41.8)</v>
      </c>
      <c r="G146" s="67" t="str">
        <f t="shared" si="120"/>
        <v>12140 (41.9)</v>
      </c>
      <c r="H146" s="69">
        <f>ABS(Z115)</f>
        <v>1.6080000000000001E-3</v>
      </c>
      <c r="J146" s="67" t="str">
        <f t="shared" si="121"/>
        <v>4979 (42.0)</v>
      </c>
      <c r="K146" s="67" t="str">
        <f t="shared" si="121"/>
        <v>4632 (41.6)</v>
      </c>
      <c r="L146" s="69">
        <f>ABS(AE115)</f>
        <v>8.3049999999999999E-3</v>
      </c>
      <c r="N146" s="70">
        <v>0.05</v>
      </c>
    </row>
    <row r="147" spans="1:14" x14ac:dyDescent="0.2">
      <c r="A147" s="10" t="s">
        <v>54</v>
      </c>
      <c r="B147" s="67" t="str">
        <f t="shared" si="119"/>
        <v>1785 (5.9)</v>
      </c>
      <c r="C147" s="67" t="str">
        <f t="shared" si="119"/>
        <v>4057 (4.7)</v>
      </c>
      <c r="D147" s="68">
        <f>ABS(T116)</f>
        <v>5.2699999999999997E-2</v>
      </c>
      <c r="F147" s="67" t="str">
        <f t="shared" si="120"/>
        <v>1585 (5.5)</v>
      </c>
      <c r="G147" s="67" t="str">
        <f t="shared" si="120"/>
        <v>1547 (5.3)</v>
      </c>
      <c r="H147" s="69">
        <f>ABS(Z116)</f>
        <v>5.7980000000000002E-3</v>
      </c>
      <c r="J147" s="67" t="str">
        <f t="shared" si="121"/>
        <v>564 (4.8)</v>
      </c>
      <c r="K147" s="67" t="str">
        <f t="shared" si="121"/>
        <v>511 (4.6)</v>
      </c>
      <c r="L147" s="69">
        <f>ABS(AE116)</f>
        <v>8.0230000000000006E-3</v>
      </c>
    </row>
    <row r="148" spans="1:14" x14ac:dyDescent="0.2">
      <c r="A148" s="73" t="s">
        <v>42</v>
      </c>
      <c r="D148" s="68"/>
      <c r="H148" s="69"/>
      <c r="L148" s="69"/>
    </row>
    <row r="149" spans="1:14" x14ac:dyDescent="0.2">
      <c r="A149" s="46" t="s">
        <v>285</v>
      </c>
      <c r="B149" s="67" t="str">
        <f t="shared" ref="B149:C152" si="122">(R117&amp;" ("&amp;TEXT((R117/B$4)*100,"0.0")&amp;")")</f>
        <v>4811 (15.9)</v>
      </c>
      <c r="C149" s="67" t="str">
        <f t="shared" si="122"/>
        <v>16572 (19.2)</v>
      </c>
      <c r="D149" s="68">
        <f>ABS(T117)</f>
        <v>8.8550000000000004E-2</v>
      </c>
      <c r="F149" s="67" t="str">
        <f t="shared" ref="F149:G152" si="123">(TEXT(X117,"0")&amp;" ("&amp;TEXT((X117/F$4)*100,"0.0")&amp;")")</f>
        <v>4690 (16.2)</v>
      </c>
      <c r="G149" s="67" t="str">
        <f t="shared" si="123"/>
        <v>4849 (16.7)</v>
      </c>
      <c r="H149" s="69">
        <f>ABS(Z117)</f>
        <v>1.4792E-2</v>
      </c>
      <c r="J149" s="67" t="str">
        <f t="shared" ref="J149:K152" si="124">(TEXT(AC117,"0")&amp;" ("&amp;TEXT((AC117/J$4)*100,"0.0")&amp;")")</f>
        <v>1887 (15.9)</v>
      </c>
      <c r="K149" s="67" t="str">
        <f t="shared" si="124"/>
        <v>1875 (16.8)</v>
      </c>
      <c r="L149" s="69">
        <f>ABS(AE117)</f>
        <v>2.4791000000000001E-2</v>
      </c>
    </row>
    <row r="150" spans="1:14" x14ac:dyDescent="0.2">
      <c r="A150" s="46" t="s">
        <v>286</v>
      </c>
      <c r="B150" s="67" t="str">
        <f t="shared" si="122"/>
        <v>8300 (27.4)</v>
      </c>
      <c r="C150" s="67" t="str">
        <f t="shared" si="122"/>
        <v>24910 (28.9)</v>
      </c>
      <c r="D150" s="68">
        <f>ABS(T118)</f>
        <v>3.4130000000000001E-2</v>
      </c>
      <c r="F150" s="67" t="str">
        <f t="shared" si="123"/>
        <v>7978 (27.5)</v>
      </c>
      <c r="G150" s="67" t="str">
        <f t="shared" si="123"/>
        <v>7949 (27.4)</v>
      </c>
      <c r="H150" s="69">
        <f>ABS(Z118)</f>
        <v>2.2409999999999999E-3</v>
      </c>
      <c r="J150" s="67" t="str">
        <f t="shared" si="124"/>
        <v>3320 (28.0)</v>
      </c>
      <c r="K150" s="67" t="str">
        <f t="shared" si="124"/>
        <v>3067 (27.5)</v>
      </c>
      <c r="L150" s="69">
        <f>ABS(AE118)</f>
        <v>1.0432E-2</v>
      </c>
    </row>
    <row r="151" spans="1:14" x14ac:dyDescent="0.2">
      <c r="A151" s="46" t="s">
        <v>287</v>
      </c>
      <c r="B151" s="67" t="str">
        <f t="shared" si="122"/>
        <v>14873 (49.0)</v>
      </c>
      <c r="C151" s="67" t="str">
        <f t="shared" si="122"/>
        <v>39125 (45.4)</v>
      </c>
      <c r="D151" s="68">
        <f>ABS(T119)</f>
        <v>7.3029999999999998E-2</v>
      </c>
      <c r="F151" s="67" t="str">
        <f t="shared" si="123"/>
        <v>14193 (48.9)</v>
      </c>
      <c r="G151" s="67" t="str">
        <f t="shared" si="123"/>
        <v>14146 (48.8)</v>
      </c>
      <c r="H151" s="69">
        <f>ABS(Z119)</f>
        <v>3.2429999999999998E-3</v>
      </c>
      <c r="J151" s="67" t="str">
        <f t="shared" si="124"/>
        <v>5878 (49.5)</v>
      </c>
      <c r="K151" s="67" t="str">
        <f t="shared" si="124"/>
        <v>5514 (49.5)</v>
      </c>
      <c r="L151" s="69">
        <f>ABS(AE119)</f>
        <v>1.4779999999999999E-3</v>
      </c>
      <c r="N151" s="70">
        <v>7.0000000000000007E-2</v>
      </c>
    </row>
    <row r="152" spans="1:14" x14ac:dyDescent="0.2">
      <c r="A152" s="46" t="s">
        <v>54</v>
      </c>
      <c r="B152" s="67" t="str">
        <f t="shared" si="122"/>
        <v>2345 (7.7)</v>
      </c>
      <c r="C152" s="67" t="str">
        <f t="shared" si="122"/>
        <v>5583 (6.5)</v>
      </c>
      <c r="D152" s="68">
        <f>ABS(T120)</f>
        <v>4.8869999999999997E-2</v>
      </c>
      <c r="F152" s="67" t="str">
        <f t="shared" si="123"/>
        <v>2135 (7.4)</v>
      </c>
      <c r="G152" s="67" t="str">
        <f t="shared" si="123"/>
        <v>2052 (7.1)</v>
      </c>
      <c r="H152" s="69">
        <f>ABS(Z120)</f>
        <v>1.106E-2</v>
      </c>
      <c r="J152" s="67" t="str">
        <f t="shared" si="124"/>
        <v>778 (6.6)</v>
      </c>
      <c r="K152" s="67" t="str">
        <f t="shared" si="124"/>
        <v>689 (6.2)</v>
      </c>
      <c r="L152" s="69">
        <f>ABS(AE120)</f>
        <v>1.54E-2</v>
      </c>
    </row>
    <row r="153" spans="1:14" x14ac:dyDescent="0.2">
      <c r="A153" s="10" t="s">
        <v>261</v>
      </c>
      <c r="D153" s="68"/>
      <c r="H153" s="69"/>
      <c r="L153" s="69"/>
    </row>
    <row r="154" spans="1:14" x14ac:dyDescent="0.2">
      <c r="A154" s="10" t="s">
        <v>288</v>
      </c>
      <c r="B154" s="67" t="str">
        <f t="shared" ref="B154:C157" si="125">(R121&amp;" ("&amp;TEXT((R121/B$4)*100,"0.0")&amp;")")</f>
        <v>17008 (56.1)</v>
      </c>
      <c r="C154" s="67" t="str">
        <f t="shared" si="125"/>
        <v>44492 (51.6)</v>
      </c>
      <c r="D154" s="68">
        <f>ABS(T121)</f>
        <v>8.9450000000000002E-2</v>
      </c>
      <c r="F154" s="67" t="str">
        <f t="shared" ref="F154:G157" si="126">(TEXT(X121,"0")&amp;" ("&amp;TEXT((X121/F$4)*100,"0.0")&amp;")")</f>
        <v>16258 (56.1)</v>
      </c>
      <c r="G154" s="67" t="str">
        <f t="shared" si="126"/>
        <v>16213 (55.9)</v>
      </c>
      <c r="H154" s="69">
        <f>ABS(Z121)</f>
        <v>3.1259999999999999E-3</v>
      </c>
      <c r="J154" s="67" t="str">
        <f t="shared" ref="J154:K157" si="127">(TEXT(AC121,"0")&amp;" ("&amp;TEXT((AC121/J$4)*100,"0.0")&amp;")")</f>
        <v>6577 (55.4)</v>
      </c>
      <c r="K154" s="67" t="str">
        <f t="shared" si="127"/>
        <v>6185 (55.5)</v>
      </c>
      <c r="L154" s="69">
        <f>ABS(AE121)</f>
        <v>1.096E-3</v>
      </c>
    </row>
    <row r="155" spans="1:14" x14ac:dyDescent="0.2">
      <c r="A155" s="10" t="s">
        <v>289</v>
      </c>
      <c r="B155" s="67" t="str">
        <f t="shared" si="125"/>
        <v>8080 (26.6)</v>
      </c>
      <c r="C155" s="67" t="str">
        <f t="shared" si="125"/>
        <v>26424 (30.7)</v>
      </c>
      <c r="D155" s="68">
        <f>ABS(T122)</f>
        <v>8.8889999999999997E-2</v>
      </c>
      <c r="F155" s="67" t="str">
        <f t="shared" si="126"/>
        <v>7799 (26.9)</v>
      </c>
      <c r="G155" s="67" t="str">
        <f t="shared" si="126"/>
        <v>7798 (26.9)</v>
      </c>
      <c r="H155" s="69">
        <f>ABS(Z122)</f>
        <v>7.7999999999999999E-5</v>
      </c>
      <c r="J155" s="67" t="str">
        <f t="shared" si="127"/>
        <v>3358 (28.3)</v>
      </c>
      <c r="K155" s="67" t="str">
        <f t="shared" si="127"/>
        <v>3128 (28.1)</v>
      </c>
      <c r="L155" s="69">
        <f>ABS(AE122)</f>
        <v>5.3369999999999997E-3</v>
      </c>
    </row>
    <row r="156" spans="1:14" x14ac:dyDescent="0.2">
      <c r="A156" s="10" t="s">
        <v>290</v>
      </c>
      <c r="B156" s="67" t="str">
        <f t="shared" si="125"/>
        <v>676 (2.2)</v>
      </c>
      <c r="C156" s="67" t="str">
        <f t="shared" si="125"/>
        <v>2461 (2.9)</v>
      </c>
      <c r="D156" s="68">
        <f>ABS(T123)</f>
        <v>3.9870000000000003E-2</v>
      </c>
      <c r="F156" s="67" t="str">
        <f t="shared" si="126"/>
        <v>660 (2.3)</v>
      </c>
      <c r="G156" s="67" t="str">
        <f t="shared" si="126"/>
        <v>666 (2.3)</v>
      </c>
      <c r="H156" s="69">
        <f>ABS(Z123)</f>
        <v>1.384E-3</v>
      </c>
      <c r="J156" s="67" t="str">
        <f t="shared" si="127"/>
        <v>305 (2.6)</v>
      </c>
      <c r="K156" s="67" t="str">
        <f t="shared" si="127"/>
        <v>288 (2.6)</v>
      </c>
      <c r="L156" s="69">
        <f>ABS(AE123)</f>
        <v>8.2700000000000004E-4</v>
      </c>
      <c r="N156" s="70">
        <v>0.15</v>
      </c>
    </row>
    <row r="157" spans="1:14" x14ac:dyDescent="0.2">
      <c r="A157" s="10" t="s">
        <v>54</v>
      </c>
      <c r="B157" s="67" t="str">
        <f t="shared" si="125"/>
        <v>4565 (15.1)</v>
      </c>
      <c r="C157" s="67" t="str">
        <f t="shared" si="125"/>
        <v>12813 (14.9)</v>
      </c>
      <c r="D157" s="68">
        <f>ABS(T124)</f>
        <v>5.1999999999999998E-3</v>
      </c>
      <c r="F157" s="67" t="str">
        <f t="shared" si="126"/>
        <v>4279 (14.8)</v>
      </c>
      <c r="G157" s="67" t="str">
        <f t="shared" si="126"/>
        <v>4319 (14.9)</v>
      </c>
      <c r="H157" s="69">
        <f>ABS(Z124)</f>
        <v>3.882E-3</v>
      </c>
      <c r="J157" s="67" t="str">
        <f t="shared" si="127"/>
        <v>1623 (13.7)</v>
      </c>
      <c r="K157" s="67" t="str">
        <f t="shared" si="127"/>
        <v>1544 (13.9)</v>
      </c>
      <c r="L157" s="69">
        <f>ABS(AE124)</f>
        <v>5.0080000000000003E-3</v>
      </c>
    </row>
    <row r="158" spans="1:14" x14ac:dyDescent="0.2">
      <c r="A158" s="73" t="s">
        <v>40</v>
      </c>
      <c r="D158" s="68"/>
      <c r="H158" s="69"/>
      <c r="L158" s="69"/>
    </row>
    <row r="159" spans="1:14" x14ac:dyDescent="0.2">
      <c r="A159" s="46" t="s">
        <v>320</v>
      </c>
      <c r="B159" s="67" t="str">
        <f t="shared" ref="B159:C162" si="128">(R125&amp;" ("&amp;TEXT((R125/B$4)*100,"0.0")&amp;")")</f>
        <v>20228 (66.7)</v>
      </c>
      <c r="C159" s="67" t="str">
        <f t="shared" si="128"/>
        <v>62645 (72.7)</v>
      </c>
      <c r="D159" s="68">
        <f>ABS(T125)</f>
        <v>0.13041</v>
      </c>
      <c r="F159" s="67" t="str">
        <f t="shared" ref="F159:G162" si="129">(TEXT(X125,"0")&amp;" ("&amp;TEXT((X125/F$4)*100,"0.0")&amp;")")</f>
        <v>19635 (67.7)</v>
      </c>
      <c r="G159" s="67" t="str">
        <f t="shared" si="129"/>
        <v>19944 (68.8)</v>
      </c>
      <c r="H159" s="69">
        <f>ABS(Z125)</f>
        <v>2.2893E-2</v>
      </c>
      <c r="J159" s="67" t="str">
        <f t="shared" ref="J159:K162" si="130">(TEXT(AC125,"0")&amp;" ("&amp;TEXT((AC125/J$4)*100,"0.0")&amp;")")</f>
        <v>7941 (66.9)</v>
      </c>
      <c r="K159" s="67" t="str">
        <f t="shared" si="130"/>
        <v>7625 (68.4)</v>
      </c>
      <c r="L159" s="69">
        <f>ABS(AE125)</f>
        <v>3.1584000000000001E-2</v>
      </c>
    </row>
    <row r="160" spans="1:14" x14ac:dyDescent="0.2">
      <c r="A160" s="46" t="s">
        <v>61</v>
      </c>
      <c r="B160" s="67" t="str">
        <f t="shared" si="128"/>
        <v>6867 (22.6)</v>
      </c>
      <c r="C160" s="67" t="str">
        <f t="shared" si="128"/>
        <v>18354 (21.3)</v>
      </c>
      <c r="D160" s="68">
        <f>ABS(T126)</f>
        <v>3.2530000000000003E-2</v>
      </c>
      <c r="F160" s="67" t="str">
        <f t="shared" si="129"/>
        <v>6533 (22.5)</v>
      </c>
      <c r="G160" s="67" t="str">
        <f t="shared" si="129"/>
        <v>6426 (22.2)</v>
      </c>
      <c r="H160" s="69">
        <f>ABS(Z126)</f>
        <v>8.8590000000000006E-3</v>
      </c>
      <c r="J160" s="67" t="str">
        <f t="shared" si="130"/>
        <v>2844 (24.0)</v>
      </c>
      <c r="K160" s="67" t="str">
        <f t="shared" si="130"/>
        <v>2566 (23.0)</v>
      </c>
      <c r="L160" s="69">
        <f>ABS(AE126)</f>
        <v>2.2405000000000001E-2</v>
      </c>
    </row>
    <row r="161" spans="1:14" x14ac:dyDescent="0.2">
      <c r="A161" s="46" t="s">
        <v>62</v>
      </c>
      <c r="B161" s="67" t="str">
        <f t="shared" si="128"/>
        <v>685 (2.3)</v>
      </c>
      <c r="C161" s="67" t="str">
        <f t="shared" si="128"/>
        <v>1382 (1.6)</v>
      </c>
      <c r="D161" s="68">
        <f>ABS(T127)</f>
        <v>4.7780000000000003E-2</v>
      </c>
      <c r="F161" s="67" t="str">
        <f t="shared" si="129"/>
        <v>633 (2.2)</v>
      </c>
      <c r="G161" s="67" t="str">
        <f t="shared" si="129"/>
        <v>589 (2.0)</v>
      </c>
      <c r="H161" s="69">
        <f>ABS(Z127)</f>
        <v>1.0567E-2</v>
      </c>
      <c r="J161" s="67" t="str">
        <f t="shared" si="130"/>
        <v>271 (2.3)</v>
      </c>
      <c r="K161" s="67" t="str">
        <f t="shared" si="130"/>
        <v>259 (2.3)</v>
      </c>
      <c r="L161" s="69">
        <f>ABS(AE127)</f>
        <v>2.6329999999999999E-3</v>
      </c>
      <c r="N161" s="70">
        <v>0.06</v>
      </c>
    </row>
    <row r="162" spans="1:14" x14ac:dyDescent="0.2">
      <c r="A162" s="46" t="s">
        <v>54</v>
      </c>
      <c r="B162" s="67" t="str">
        <f t="shared" si="128"/>
        <v>2549 (8.4)</v>
      </c>
      <c r="C162" s="67" t="str">
        <f t="shared" si="128"/>
        <v>3809 (4.4)</v>
      </c>
      <c r="D162" s="68">
        <f>ABS(T128)</f>
        <v>0.16464999999999999</v>
      </c>
      <c r="F162" s="67" t="str">
        <f t="shared" si="129"/>
        <v>2195 (7.6)</v>
      </c>
      <c r="G162" s="67" t="str">
        <f t="shared" si="129"/>
        <v>2037 (7.0)</v>
      </c>
      <c r="H162" s="69">
        <f>ABS(Z128)</f>
        <v>2.0954E-2</v>
      </c>
      <c r="J162" s="67" t="str">
        <f t="shared" si="130"/>
        <v>807 (6.8)</v>
      </c>
      <c r="K162" s="67" t="str">
        <f t="shared" si="130"/>
        <v>695 (6.2)</v>
      </c>
      <c r="L162" s="69">
        <f>ABS(AE128)</f>
        <v>2.2960000000000001E-2</v>
      </c>
    </row>
    <row r="163" spans="1:14" x14ac:dyDescent="0.2">
      <c r="D163" s="68"/>
      <c r="H163" s="69"/>
      <c r="L163" s="69"/>
    </row>
    <row r="164" spans="1:14" x14ac:dyDescent="0.2">
      <c r="A164" s="60" t="s">
        <v>541</v>
      </c>
      <c r="D164" s="68"/>
      <c r="H164" s="69"/>
      <c r="L164" s="69"/>
    </row>
    <row r="165" spans="1:14" x14ac:dyDescent="0.2">
      <c r="A165" s="46" t="s">
        <v>262</v>
      </c>
      <c r="B165" s="67" t="str">
        <f>(R129&amp;" ("&amp;TEXT((R129/B$4)*100,"0.0")&amp;")")</f>
        <v>22374 (73.8)</v>
      </c>
      <c r="C165" s="67" t="str">
        <f>(S129&amp;" ("&amp;TEXT((S129/C$4)*100,"0.0")&amp;")")</f>
        <v>76271 (88.5)</v>
      </c>
      <c r="D165" s="68">
        <f>ABS(T129)</f>
        <v>0.38313999999999998</v>
      </c>
      <c r="F165" s="67" t="str">
        <f>(TEXT(X129,"0")&amp;" ("&amp;TEXT((X129/F$4)*100,"0.0")&amp;")")</f>
        <v>22126 (76.3)</v>
      </c>
      <c r="G165" s="67" t="str">
        <f>(TEXT(Y129,"0")&amp;" ("&amp;TEXT((Y129/G$4)*100,"0.0")&amp;")")</f>
        <v>22815 (78.7)</v>
      </c>
      <c r="H165" s="69">
        <f>ABS(Z129)</f>
        <v>5.6917000000000002E-2</v>
      </c>
      <c r="J165" s="67" t="str">
        <f>(TEXT(AC129,"0")&amp;" ("&amp;TEXT((AC129/J$4)*100,"0.0")&amp;")")</f>
        <v>8942 (75.4)</v>
      </c>
      <c r="K165" s="67" t="str">
        <f>(TEXT(AD129,"0")&amp;" ("&amp;TEXT((AD129/K$4)*100,"0.0")&amp;")")</f>
        <v>8537 (76.6)</v>
      </c>
      <c r="L165" s="69">
        <f>ABS(AE129)</f>
        <v>2.8613E-2</v>
      </c>
    </row>
    <row r="166" spans="1:14" x14ac:dyDescent="0.2">
      <c r="A166" s="46" t="s">
        <v>294</v>
      </c>
      <c r="D166" s="68"/>
      <c r="H166" s="69"/>
      <c r="L166" s="69"/>
    </row>
    <row r="167" spans="1:14" x14ac:dyDescent="0.2">
      <c r="A167" s="71" t="s">
        <v>67</v>
      </c>
      <c r="B167" s="67" t="str">
        <f t="shared" ref="B167:C172" si="131">(R130&amp;" ("&amp;TEXT((R130/B$4)*100,"0.0")&amp;")")</f>
        <v>293 (1.0)</v>
      </c>
      <c r="C167" s="67" t="str">
        <f t="shared" si="131"/>
        <v>2362 (2.7)</v>
      </c>
      <c r="D167" s="68">
        <f t="shared" ref="D167:D172" si="132">ABS(T130)</f>
        <v>0.13572000000000001</v>
      </c>
      <c r="F167" s="67" t="str">
        <f t="shared" ref="F167:G172" si="133">(TEXT(X130,"0")&amp;" ("&amp;TEXT((X130/F$4)*100,"0.0")&amp;")")</f>
        <v>292 (1.0)</v>
      </c>
      <c r="G167" s="67" t="str">
        <f t="shared" si="133"/>
        <v>272 (0.9)</v>
      </c>
      <c r="H167" s="69">
        <f t="shared" ref="H167:H172" si="134">ABS(Z130)</f>
        <v>7.0299999999999998E-3</v>
      </c>
      <c r="J167" s="67" t="str">
        <f t="shared" ref="J167:K172" si="135">(TEXT(AC130,"0")&amp;" ("&amp;TEXT((AC130/J$4)*100,"0.0")&amp;")")</f>
        <v>64 (0.5)</v>
      </c>
      <c r="K167" s="67" t="str">
        <f t="shared" si="135"/>
        <v>67 (0.6)</v>
      </c>
      <c r="L167" s="69">
        <f t="shared" ref="L167:L172" si="136">ABS(AE130)</f>
        <v>8.1930000000000006E-3</v>
      </c>
    </row>
    <row r="168" spans="1:14" x14ac:dyDescent="0.2">
      <c r="A168" s="71" t="s">
        <v>293</v>
      </c>
      <c r="B168" s="67" t="str">
        <f t="shared" si="131"/>
        <v>1363 (4.5)</v>
      </c>
      <c r="C168" s="67" t="str">
        <f t="shared" si="131"/>
        <v>6604 (7.7)</v>
      </c>
      <c r="D168" s="68">
        <f t="shared" si="132"/>
        <v>0.13371</v>
      </c>
      <c r="F168" s="67" t="str">
        <f t="shared" si="133"/>
        <v>1350 (4.7)</v>
      </c>
      <c r="G168" s="67" t="str">
        <f t="shared" si="133"/>
        <v>1434 (4.9)</v>
      </c>
      <c r="H168" s="69">
        <f t="shared" si="134"/>
        <v>1.3553000000000001E-2</v>
      </c>
      <c r="J168" s="67" t="str">
        <f t="shared" si="135"/>
        <v>341 (2.9)</v>
      </c>
      <c r="K168" s="67" t="str">
        <f t="shared" si="135"/>
        <v>363 (3.3)</v>
      </c>
      <c r="L168" s="69">
        <f t="shared" si="136"/>
        <v>2.2204000000000002E-2</v>
      </c>
    </row>
    <row r="169" spans="1:14" x14ac:dyDescent="0.2">
      <c r="A169" s="71" t="s">
        <v>291</v>
      </c>
      <c r="B169" s="67" t="str">
        <f t="shared" si="131"/>
        <v>1823 (6.0)</v>
      </c>
      <c r="C169" s="67" t="str">
        <f t="shared" si="131"/>
        <v>8956 (10.4)</v>
      </c>
      <c r="D169" s="68">
        <f t="shared" si="132"/>
        <v>0.16103999999999999</v>
      </c>
      <c r="F169" s="67" t="str">
        <f t="shared" si="133"/>
        <v>1810 (6.2)</v>
      </c>
      <c r="G169" s="67" t="str">
        <f t="shared" si="133"/>
        <v>1903 (6.6)</v>
      </c>
      <c r="H169" s="69">
        <f t="shared" si="134"/>
        <v>1.3103E-2</v>
      </c>
      <c r="J169" s="67" t="str">
        <f t="shared" si="135"/>
        <v>628 (5.3)</v>
      </c>
      <c r="K169" s="67" t="str">
        <f t="shared" si="135"/>
        <v>577 (5.2)</v>
      </c>
      <c r="L169" s="69">
        <f t="shared" si="136"/>
        <v>5.2329999999999998E-3</v>
      </c>
    </row>
    <row r="170" spans="1:14" x14ac:dyDescent="0.2">
      <c r="A170" s="46" t="s">
        <v>238</v>
      </c>
      <c r="B170" s="67" t="str">
        <f t="shared" si="131"/>
        <v>2144 (7.1)</v>
      </c>
      <c r="C170" s="67" t="str">
        <f t="shared" si="131"/>
        <v>10118 (11.7)</v>
      </c>
      <c r="D170" s="68">
        <f t="shared" si="132"/>
        <v>0.16119</v>
      </c>
      <c r="F170" s="67" t="str">
        <f t="shared" si="133"/>
        <v>2128 (7.3)</v>
      </c>
      <c r="G170" s="67" t="str">
        <f t="shared" si="133"/>
        <v>2223 (7.7)</v>
      </c>
      <c r="H170" s="69">
        <f t="shared" si="134"/>
        <v>1.2437999999999999E-2</v>
      </c>
      <c r="J170" s="67" t="str">
        <f t="shared" si="135"/>
        <v>769 (6.5)</v>
      </c>
      <c r="K170" s="67" t="str">
        <f t="shared" si="135"/>
        <v>761 (6.8)</v>
      </c>
      <c r="L170" s="69">
        <f t="shared" si="136"/>
        <v>1.3875999999999999E-2</v>
      </c>
    </row>
    <row r="171" spans="1:14" x14ac:dyDescent="0.2">
      <c r="A171" s="46" t="s">
        <v>239</v>
      </c>
      <c r="B171" s="67" t="str">
        <f t="shared" si="131"/>
        <v>6874 (22.7)</v>
      </c>
      <c r="C171" s="67" t="str">
        <f t="shared" si="131"/>
        <v>25427 (29.5)</v>
      </c>
      <c r="D171" s="68">
        <f t="shared" si="132"/>
        <v>0.15598999999999999</v>
      </c>
      <c r="F171" s="67" t="str">
        <f t="shared" si="133"/>
        <v>6784 (23.4)</v>
      </c>
      <c r="G171" s="67" t="str">
        <f t="shared" si="133"/>
        <v>6951 (24.0)</v>
      </c>
      <c r="H171" s="69">
        <f t="shared" si="134"/>
        <v>1.3547E-2</v>
      </c>
      <c r="J171" s="67" t="str">
        <f t="shared" si="135"/>
        <v>2721 (22.9)</v>
      </c>
      <c r="K171" s="67" t="str">
        <f t="shared" si="135"/>
        <v>2590 (23.2)</v>
      </c>
      <c r="L171" s="69">
        <f t="shared" si="136"/>
        <v>7.1729999999999997E-3</v>
      </c>
    </row>
    <row r="172" spans="1:14" x14ac:dyDescent="0.2">
      <c r="A172" s="46" t="s">
        <v>292</v>
      </c>
      <c r="B172" s="67" t="str">
        <f t="shared" si="131"/>
        <v>17832 (58.8)</v>
      </c>
      <c r="C172" s="67" t="str">
        <f t="shared" si="131"/>
        <v>32723 (38.0)</v>
      </c>
      <c r="D172" s="68">
        <f t="shared" si="132"/>
        <v>0.41988999999999999</v>
      </c>
      <c r="F172" s="67" t="str">
        <f t="shared" si="133"/>
        <v>16632 (57.4)</v>
      </c>
      <c r="G172" s="67" t="str">
        <f t="shared" si="133"/>
        <v>16213 (55.9)</v>
      </c>
      <c r="H172" s="69">
        <f t="shared" si="134"/>
        <v>2.9159999999999998E-2</v>
      </c>
      <c r="J172" s="67" t="str">
        <f t="shared" si="135"/>
        <v>7340 (61.9)</v>
      </c>
      <c r="K172" s="67" t="str">
        <f t="shared" si="135"/>
        <v>6787 (60.9)</v>
      </c>
      <c r="L172" s="69">
        <f t="shared" si="136"/>
        <v>2.0042999999999998E-2</v>
      </c>
    </row>
    <row r="173" spans="1:14" x14ac:dyDescent="0.2">
      <c r="A173" s="46" t="s">
        <v>295</v>
      </c>
      <c r="D173" s="68"/>
      <c r="H173" s="69"/>
      <c r="L173" s="69"/>
    </row>
    <row r="174" spans="1:14" x14ac:dyDescent="0.2">
      <c r="A174" s="71" t="s">
        <v>67</v>
      </c>
      <c r="B174" s="67" t="str">
        <f t="shared" ref="B174:C180" si="137">(R136&amp;" ("&amp;TEXT((R136/B$4)*100,"0.0")&amp;")")</f>
        <v>287 (0.9)</v>
      </c>
      <c r="C174" s="67" t="str">
        <f t="shared" si="137"/>
        <v>2236 (2.6)</v>
      </c>
      <c r="D174" s="68">
        <f t="shared" ref="D174:D180" si="138">ABS(T136)</f>
        <v>0.12867999999999999</v>
      </c>
      <c r="F174" s="67" t="str">
        <f t="shared" ref="F174:G180" si="139">(TEXT(X136,"0")&amp;" ("&amp;TEXT((X136/F$4)*100,"0.0")&amp;")")</f>
        <v>286 (1.0)</v>
      </c>
      <c r="G174" s="67" t="str">
        <f t="shared" si="139"/>
        <v>280 (1.0)</v>
      </c>
      <c r="H174" s="69">
        <f t="shared" ref="H174:H180" si="140">ABS(Z136)</f>
        <v>2.1050000000000001E-3</v>
      </c>
      <c r="J174" s="67" t="str">
        <f t="shared" ref="J174:K180" si="141">(TEXT(AC136,"0")&amp;" ("&amp;TEXT((AC136/J$4)*100,"0.0")&amp;")")</f>
        <v>61 (0.5)</v>
      </c>
      <c r="K174" s="67" t="str">
        <f t="shared" si="141"/>
        <v>62 (0.6)</v>
      </c>
      <c r="L174" s="69">
        <f t="shared" ref="L174:L180" si="142">ABS(AE136)</f>
        <v>5.7710000000000001E-3</v>
      </c>
    </row>
    <row r="175" spans="1:14" x14ac:dyDescent="0.2">
      <c r="A175" s="46" t="s">
        <v>296</v>
      </c>
      <c r="B175" s="67" t="str">
        <f t="shared" si="137"/>
        <v>2159 (7.1)</v>
      </c>
      <c r="C175" s="67" t="str">
        <f t="shared" si="137"/>
        <v>8773 (10.2)</v>
      </c>
      <c r="D175" s="68">
        <f t="shared" si="138"/>
        <v>0.10928</v>
      </c>
      <c r="F175" s="67" t="str">
        <f t="shared" si="139"/>
        <v>2132 (7.4)</v>
      </c>
      <c r="G175" s="67" t="str">
        <f t="shared" si="139"/>
        <v>2294 (7.9)</v>
      </c>
      <c r="H175" s="69">
        <f t="shared" si="140"/>
        <v>2.1045999999999999E-2</v>
      </c>
      <c r="J175" s="67" t="str">
        <f t="shared" si="141"/>
        <v>581 (4.9)</v>
      </c>
      <c r="K175" s="67" t="str">
        <f t="shared" si="141"/>
        <v>619 (5.6)</v>
      </c>
      <c r="L175" s="69">
        <f t="shared" si="142"/>
        <v>2.9513000000000001E-2</v>
      </c>
    </row>
    <row r="176" spans="1:14" x14ac:dyDescent="0.2">
      <c r="A176" s="46" t="s">
        <v>297</v>
      </c>
      <c r="B176" s="67" t="str">
        <f t="shared" si="137"/>
        <v>1706 (5.6)</v>
      </c>
      <c r="C176" s="67" t="str">
        <f t="shared" si="137"/>
        <v>7204 (8.4)</v>
      </c>
      <c r="D176" s="68">
        <f t="shared" si="138"/>
        <v>0.10768</v>
      </c>
      <c r="F176" s="67" t="str">
        <f t="shared" si="139"/>
        <v>1689 (5.8)</v>
      </c>
      <c r="G176" s="67" t="str">
        <f t="shared" si="139"/>
        <v>1795 (6.2)</v>
      </c>
      <c r="H176" s="69">
        <f t="shared" si="140"/>
        <v>1.5386E-2</v>
      </c>
      <c r="J176" s="67" t="str">
        <f t="shared" si="141"/>
        <v>591 (5.0)</v>
      </c>
      <c r="K176" s="67" t="str">
        <f t="shared" si="141"/>
        <v>580 (5.2)</v>
      </c>
      <c r="L176" s="69">
        <f t="shared" si="142"/>
        <v>1.0109999999999999E-2</v>
      </c>
    </row>
    <row r="177" spans="1:12" x14ac:dyDescent="0.2">
      <c r="A177" s="46" t="s">
        <v>298</v>
      </c>
      <c r="B177" s="67" t="str">
        <f t="shared" si="137"/>
        <v>4731 (15.6)</v>
      </c>
      <c r="C177" s="67" t="str">
        <f t="shared" si="137"/>
        <v>17854 (20.7)</v>
      </c>
      <c r="D177" s="68">
        <f t="shared" si="138"/>
        <v>0.13300999999999999</v>
      </c>
      <c r="F177" s="67" t="str">
        <f t="shared" si="139"/>
        <v>4663 (16.1)</v>
      </c>
      <c r="G177" s="67" t="str">
        <f t="shared" si="139"/>
        <v>4768 (16.4)</v>
      </c>
      <c r="H177" s="69">
        <f t="shared" si="140"/>
        <v>9.8130000000000005E-3</v>
      </c>
      <c r="J177" s="67" t="str">
        <f t="shared" si="141"/>
        <v>1826 (15.4)</v>
      </c>
      <c r="K177" s="67" t="str">
        <f t="shared" si="141"/>
        <v>1720 (15.4)</v>
      </c>
      <c r="L177" s="69">
        <f t="shared" si="142"/>
        <v>1.1230000000000001E-3</v>
      </c>
    </row>
    <row r="178" spans="1:12" x14ac:dyDescent="0.2">
      <c r="A178" s="46" t="s">
        <v>299</v>
      </c>
      <c r="B178" s="67" t="str">
        <f t="shared" si="137"/>
        <v>7836 (25.8)</v>
      </c>
      <c r="C178" s="67" t="str">
        <f t="shared" si="137"/>
        <v>23363 (27.1)</v>
      </c>
      <c r="D178" s="68">
        <f t="shared" si="138"/>
        <v>2.878E-2</v>
      </c>
      <c r="F178" s="67" t="str">
        <f t="shared" si="139"/>
        <v>7605 (26.2)</v>
      </c>
      <c r="G178" s="67" t="str">
        <f t="shared" si="139"/>
        <v>7606 (26.2)</v>
      </c>
      <c r="H178" s="69">
        <f t="shared" si="140"/>
        <v>7.7999999999999999E-5</v>
      </c>
      <c r="J178" s="67" t="str">
        <f t="shared" si="141"/>
        <v>3099 (26.1)</v>
      </c>
      <c r="K178" s="67" t="str">
        <f t="shared" si="141"/>
        <v>2955 (26.5)</v>
      </c>
      <c r="L178" s="69">
        <f t="shared" si="142"/>
        <v>8.8769999999999995E-3</v>
      </c>
    </row>
    <row r="179" spans="1:12" x14ac:dyDescent="0.2">
      <c r="A179" s="46" t="s">
        <v>300</v>
      </c>
      <c r="B179" s="67" t="str">
        <f t="shared" si="137"/>
        <v>13610 (44.9)</v>
      </c>
      <c r="C179" s="67" t="str">
        <f t="shared" si="137"/>
        <v>26760 (31.0)</v>
      </c>
      <c r="D179" s="68">
        <f t="shared" si="138"/>
        <v>0.28608</v>
      </c>
      <c r="F179" s="67" t="str">
        <f t="shared" si="139"/>
        <v>12621 (43.5)</v>
      </c>
      <c r="G179" s="67" t="str">
        <f t="shared" si="139"/>
        <v>12253 (42.3)</v>
      </c>
      <c r="H179" s="69">
        <f t="shared" si="140"/>
        <v>2.5644E-2</v>
      </c>
      <c r="J179" s="67" t="str">
        <f t="shared" si="141"/>
        <v>5705 (48.1)</v>
      </c>
      <c r="K179" s="67" t="str">
        <f t="shared" si="141"/>
        <v>5209 (46.7)</v>
      </c>
      <c r="L179" s="69">
        <f t="shared" si="142"/>
        <v>2.7081999999999998E-2</v>
      </c>
    </row>
    <row r="180" spans="1:12" x14ac:dyDescent="0.2">
      <c r="A180" s="65" t="s">
        <v>538</v>
      </c>
      <c r="B180" s="74" t="str">
        <f t="shared" si="137"/>
        <v>4680 (15.4)</v>
      </c>
      <c r="C180" s="74" t="str">
        <f t="shared" si="137"/>
        <v>9698 (11.3)</v>
      </c>
      <c r="D180" s="75">
        <f t="shared" si="138"/>
        <v>0.12325</v>
      </c>
      <c r="E180" s="65"/>
      <c r="F180" s="74" t="str">
        <f t="shared" si="139"/>
        <v>4349 (15.0)</v>
      </c>
      <c r="G180" s="74" t="str">
        <f t="shared" si="139"/>
        <v>4224 (14.6)</v>
      </c>
      <c r="H180" s="76">
        <f t="shared" si="140"/>
        <v>1.2146000000000001E-2</v>
      </c>
      <c r="I180" s="65"/>
      <c r="J180" s="74" t="str">
        <f t="shared" si="141"/>
        <v>1931 (16.3)</v>
      </c>
      <c r="K180" s="74" t="str">
        <f t="shared" si="141"/>
        <v>1795 (16.1)</v>
      </c>
      <c r="L180" s="76">
        <f t="shared" si="142"/>
        <v>4.6589999999999999E-3</v>
      </c>
    </row>
    <row r="181" spans="1:12" x14ac:dyDescent="0.2">
      <c r="A181" s="77"/>
      <c r="B181" s="78"/>
      <c r="C181" s="78"/>
      <c r="D181" s="79"/>
      <c r="E181" s="77"/>
      <c r="F181" s="78"/>
      <c r="G181" s="78"/>
      <c r="H181" s="80"/>
      <c r="I181" s="77"/>
      <c r="J181" s="78"/>
      <c r="K181" s="78"/>
      <c r="L181" s="80"/>
    </row>
    <row r="182" spans="1:12" ht="62.25" customHeight="1" x14ac:dyDescent="0.2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</row>
    <row r="183" spans="1:12" ht="16.5" customHeight="1" x14ac:dyDescent="0.2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</row>
    <row r="184" spans="1:12" ht="48.95" customHeight="1" x14ac:dyDescent="0.2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</row>
    <row r="185" spans="1:12" x14ac:dyDescent="0.2">
      <c r="D185" s="68"/>
      <c r="H185" s="69"/>
      <c r="L185" s="69"/>
    </row>
    <row r="186" spans="1:12" x14ac:dyDescent="0.2">
      <c r="D186" s="68"/>
      <c r="H186" s="69"/>
      <c r="L186" s="69"/>
    </row>
    <row r="187" spans="1:12" x14ac:dyDescent="0.2">
      <c r="D187" s="68"/>
      <c r="H187" s="69"/>
      <c r="L187" s="69"/>
    </row>
    <row r="188" spans="1:12" x14ac:dyDescent="0.2">
      <c r="D188" s="68"/>
      <c r="H188" s="69"/>
      <c r="L188" s="69"/>
    </row>
    <row r="189" spans="1:12" x14ac:dyDescent="0.2">
      <c r="D189" s="68"/>
      <c r="H189" s="69"/>
      <c r="L189" s="69"/>
    </row>
    <row r="190" spans="1:12" x14ac:dyDescent="0.2">
      <c r="D190" s="68"/>
      <c r="H190" s="69"/>
      <c r="L190" s="69"/>
    </row>
    <row r="191" spans="1:12" x14ac:dyDescent="0.2">
      <c r="D191" s="68"/>
      <c r="H191" s="69"/>
      <c r="L191" s="69"/>
    </row>
    <row r="192" spans="1:12" x14ac:dyDescent="0.2">
      <c r="D192" s="68"/>
      <c r="H192" s="69"/>
      <c r="L192" s="69"/>
    </row>
    <row r="193" spans="4:12" x14ac:dyDescent="0.2">
      <c r="D193" s="68"/>
      <c r="H193" s="69"/>
      <c r="L193" s="69"/>
    </row>
    <row r="194" spans="4:12" x14ac:dyDescent="0.2">
      <c r="D194" s="68"/>
      <c r="H194" s="69"/>
      <c r="L194" s="69"/>
    </row>
  </sheetData>
  <mergeCells count="9">
    <mergeCell ref="A184:L184"/>
    <mergeCell ref="A1:L1"/>
    <mergeCell ref="A182:L182"/>
    <mergeCell ref="AB4:AE4"/>
    <mergeCell ref="Q4:T4"/>
    <mergeCell ref="W4:Z4"/>
    <mergeCell ref="B2:D2"/>
    <mergeCell ref="F2:H2"/>
    <mergeCell ref="J2:L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DE6D-EAE5-49A6-8658-B1B93771E135}">
  <sheetPr>
    <pageSetUpPr fitToPage="1"/>
  </sheetPr>
  <dimension ref="A1:J66"/>
  <sheetViews>
    <sheetView showGridLines="0" zoomScaleNormal="100" workbookViewId="0">
      <selection sqref="A1:XFD1"/>
    </sheetView>
  </sheetViews>
  <sheetFormatPr defaultColWidth="9.140625" defaultRowHeight="12.75" x14ac:dyDescent="0.2"/>
  <cols>
    <col min="1" max="1" width="14" style="32" customWidth="1"/>
    <col min="2" max="2" width="11.7109375" style="32" bestFit="1" customWidth="1"/>
    <col min="3" max="4" width="15.140625" style="32" customWidth="1"/>
    <col min="5" max="5" width="2" style="32" customWidth="1"/>
    <col min="6" max="7" width="15.140625" style="32" customWidth="1"/>
    <col min="8" max="8" width="2" style="32" customWidth="1"/>
    <col min="9" max="10" width="15.140625" style="32" customWidth="1"/>
    <col min="11" max="16384" width="9.140625" style="32"/>
  </cols>
  <sheetData>
    <row r="1" spans="1:10" s="53" customFormat="1" ht="41.25" customHeight="1" x14ac:dyDescent="0.2">
      <c r="A1" s="113" t="s">
        <v>764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x14ac:dyDescent="0.2">
      <c r="A2" s="27"/>
      <c r="B2" s="27"/>
      <c r="C2" s="28" t="s">
        <v>374</v>
      </c>
      <c r="D2" s="28" t="s">
        <v>207</v>
      </c>
      <c r="E2" s="54"/>
      <c r="F2" s="28" t="s">
        <v>462</v>
      </c>
      <c r="G2" s="28" t="s">
        <v>207</v>
      </c>
      <c r="H2" s="54"/>
      <c r="I2" s="28" t="s">
        <v>374</v>
      </c>
      <c r="J2" s="28" t="s">
        <v>462</v>
      </c>
    </row>
    <row r="3" spans="1:10" x14ac:dyDescent="0.2">
      <c r="A3" s="33"/>
      <c r="B3" s="34"/>
      <c r="C3" s="35" t="s">
        <v>762</v>
      </c>
      <c r="D3" s="35" t="s">
        <v>761</v>
      </c>
      <c r="E3" s="28"/>
      <c r="F3" s="35" t="s">
        <v>760</v>
      </c>
      <c r="G3" s="35" t="s">
        <v>759</v>
      </c>
      <c r="H3" s="28"/>
      <c r="I3" s="35" t="s">
        <v>758</v>
      </c>
      <c r="J3" s="35" t="s">
        <v>757</v>
      </c>
    </row>
    <row r="4" spans="1:10" x14ac:dyDescent="0.2">
      <c r="A4" s="114" t="s">
        <v>539</v>
      </c>
      <c r="B4" s="40" t="s">
        <v>208</v>
      </c>
      <c r="C4" s="41" t="s">
        <v>735</v>
      </c>
      <c r="D4" s="41" t="s">
        <v>756</v>
      </c>
      <c r="E4" s="41"/>
      <c r="F4" s="41" t="s">
        <v>755</v>
      </c>
      <c r="G4" s="41" t="s">
        <v>754</v>
      </c>
      <c r="H4" s="41"/>
      <c r="I4" s="41" t="s">
        <v>753</v>
      </c>
      <c r="J4" s="41" t="s">
        <v>376</v>
      </c>
    </row>
    <row r="5" spans="1:10" x14ac:dyDescent="0.2">
      <c r="A5" s="115"/>
      <c r="B5" s="40" t="s">
        <v>215</v>
      </c>
      <c r="C5" s="41" t="s">
        <v>752</v>
      </c>
      <c r="D5" s="41" t="s">
        <v>685</v>
      </c>
      <c r="E5" s="41"/>
      <c r="F5" s="41" t="s">
        <v>575</v>
      </c>
      <c r="G5" s="41" t="s">
        <v>574</v>
      </c>
      <c r="H5" s="41"/>
      <c r="I5" s="41" t="s">
        <v>752</v>
      </c>
      <c r="J5" s="41" t="s">
        <v>364</v>
      </c>
    </row>
    <row r="6" spans="1:10" ht="14.25" x14ac:dyDescent="0.2">
      <c r="A6" s="115"/>
      <c r="B6" s="40" t="s">
        <v>832</v>
      </c>
      <c r="C6" s="42" t="s">
        <v>751</v>
      </c>
      <c r="D6" s="42" t="s">
        <v>724</v>
      </c>
      <c r="E6" s="42"/>
      <c r="F6" s="42" t="s">
        <v>750</v>
      </c>
      <c r="G6" s="41" t="s">
        <v>749</v>
      </c>
      <c r="H6" s="42"/>
      <c r="I6" s="42" t="s">
        <v>748</v>
      </c>
      <c r="J6" s="42" t="s">
        <v>727</v>
      </c>
    </row>
    <row r="7" spans="1:10" x14ac:dyDescent="0.2">
      <c r="A7" s="115"/>
      <c r="B7" s="40" t="s">
        <v>220</v>
      </c>
      <c r="C7" s="112" t="s">
        <v>747</v>
      </c>
      <c r="D7" s="112"/>
      <c r="E7" s="42"/>
      <c r="F7" s="112" t="s">
        <v>746</v>
      </c>
      <c r="G7" s="112"/>
      <c r="H7" s="42"/>
      <c r="I7" s="112" t="s">
        <v>745</v>
      </c>
      <c r="J7" s="112"/>
    </row>
    <row r="8" spans="1:10" x14ac:dyDescent="0.2">
      <c r="A8" s="43"/>
      <c r="B8" s="40"/>
      <c r="C8" s="42"/>
      <c r="D8" s="42"/>
      <c r="E8" s="42"/>
      <c r="F8" s="42"/>
      <c r="G8" s="42"/>
      <c r="H8" s="42"/>
      <c r="I8" s="42"/>
      <c r="J8" s="42"/>
    </row>
    <row r="9" spans="1:10" x14ac:dyDescent="0.2">
      <c r="A9" s="40" t="s">
        <v>763</v>
      </c>
      <c r="B9" s="44"/>
    </row>
    <row r="10" spans="1:10" x14ac:dyDescent="0.2">
      <c r="A10" s="27" t="s">
        <v>305</v>
      </c>
      <c r="B10" s="44"/>
      <c r="C10" s="35" t="s">
        <v>744</v>
      </c>
      <c r="D10" s="35" t="s">
        <v>743</v>
      </c>
      <c r="E10" s="55"/>
      <c r="F10" s="35" t="s">
        <v>742</v>
      </c>
      <c r="G10" s="35" t="s">
        <v>741</v>
      </c>
      <c r="H10" s="55"/>
      <c r="I10" s="35" t="s">
        <v>740</v>
      </c>
      <c r="J10" s="35" t="s">
        <v>739</v>
      </c>
    </row>
    <row r="11" spans="1:10" x14ac:dyDescent="0.2">
      <c r="A11" s="27"/>
      <c r="B11" s="40" t="s">
        <v>208</v>
      </c>
      <c r="C11" s="41" t="s">
        <v>738</v>
      </c>
      <c r="D11" s="41" t="s">
        <v>737</v>
      </c>
      <c r="E11" s="56"/>
      <c r="F11" s="56" t="s">
        <v>736</v>
      </c>
      <c r="G11" s="56" t="s">
        <v>735</v>
      </c>
      <c r="H11" s="56"/>
      <c r="I11" s="41" t="s">
        <v>734</v>
      </c>
      <c r="J11" s="41" t="s">
        <v>733</v>
      </c>
    </row>
    <row r="12" spans="1:10" x14ac:dyDescent="0.2">
      <c r="A12" s="27"/>
      <c r="B12" s="40" t="s">
        <v>215</v>
      </c>
      <c r="C12" s="41" t="s">
        <v>732</v>
      </c>
      <c r="D12" s="41" t="s">
        <v>731</v>
      </c>
      <c r="E12" s="56"/>
      <c r="F12" s="56" t="s">
        <v>730</v>
      </c>
      <c r="G12" s="56" t="s">
        <v>685</v>
      </c>
      <c r="H12" s="56"/>
      <c r="I12" s="41" t="s">
        <v>729</v>
      </c>
      <c r="J12" s="41" t="s">
        <v>728</v>
      </c>
    </row>
    <row r="13" spans="1:10" ht="14.25" x14ac:dyDescent="0.2">
      <c r="B13" s="40" t="s">
        <v>832</v>
      </c>
      <c r="C13" s="42" t="s">
        <v>570</v>
      </c>
      <c r="D13" s="42" t="s">
        <v>727</v>
      </c>
      <c r="E13" s="42"/>
      <c r="F13" s="42" t="s">
        <v>726</v>
      </c>
      <c r="G13" s="42" t="s">
        <v>725</v>
      </c>
      <c r="H13" s="42"/>
      <c r="I13" s="42" t="s">
        <v>724</v>
      </c>
      <c r="J13" s="42" t="s">
        <v>723</v>
      </c>
    </row>
    <row r="14" spans="1:10" x14ac:dyDescent="0.2">
      <c r="A14" s="27"/>
      <c r="B14" s="40" t="s">
        <v>220</v>
      </c>
      <c r="C14" s="112" t="s">
        <v>722</v>
      </c>
      <c r="D14" s="112"/>
      <c r="E14" s="42"/>
      <c r="F14" s="112" t="s">
        <v>721</v>
      </c>
      <c r="G14" s="112"/>
      <c r="H14" s="42"/>
      <c r="I14" s="112" t="s">
        <v>720</v>
      </c>
      <c r="J14" s="112"/>
    </row>
    <row r="15" spans="1:10" x14ac:dyDescent="0.2">
      <c r="A15" s="45"/>
      <c r="B15" s="40"/>
      <c r="C15" s="42"/>
      <c r="D15" s="42"/>
      <c r="E15" s="42"/>
      <c r="F15" s="42"/>
      <c r="G15" s="42"/>
      <c r="H15" s="42"/>
      <c r="I15" s="42"/>
      <c r="J15" s="42"/>
    </row>
    <row r="16" spans="1:10" x14ac:dyDescent="0.2">
      <c r="A16" s="27" t="s">
        <v>304</v>
      </c>
      <c r="B16" s="40"/>
      <c r="C16" s="35" t="s">
        <v>719</v>
      </c>
      <c r="D16" s="35" t="s">
        <v>718</v>
      </c>
      <c r="E16" s="55"/>
      <c r="F16" s="35" t="s">
        <v>717</v>
      </c>
      <c r="G16" s="35" t="s">
        <v>716</v>
      </c>
      <c r="H16" s="55"/>
      <c r="I16" s="35" t="s">
        <v>715</v>
      </c>
      <c r="J16" s="35" t="s">
        <v>714</v>
      </c>
    </row>
    <row r="17" spans="1:10" x14ac:dyDescent="0.2">
      <c r="A17" s="27"/>
      <c r="B17" s="40" t="s">
        <v>208</v>
      </c>
      <c r="C17" s="41" t="s">
        <v>713</v>
      </c>
      <c r="D17" s="41" t="s">
        <v>712</v>
      </c>
      <c r="E17" s="56"/>
      <c r="F17" s="56" t="s">
        <v>711</v>
      </c>
      <c r="G17" s="56" t="s">
        <v>710</v>
      </c>
      <c r="H17" s="56"/>
      <c r="I17" s="41" t="s">
        <v>709</v>
      </c>
      <c r="J17" s="41" t="s">
        <v>708</v>
      </c>
    </row>
    <row r="18" spans="1:10" x14ac:dyDescent="0.2">
      <c r="A18" s="27"/>
      <c r="B18" s="40" t="s">
        <v>215</v>
      </c>
      <c r="C18" s="41" t="s">
        <v>707</v>
      </c>
      <c r="D18" s="41" t="s">
        <v>706</v>
      </c>
      <c r="E18" s="56"/>
      <c r="F18" s="56" t="s">
        <v>705</v>
      </c>
      <c r="G18" s="56" t="s">
        <v>704</v>
      </c>
      <c r="H18" s="56"/>
      <c r="I18" s="41" t="s">
        <v>703</v>
      </c>
      <c r="J18" s="41" t="s">
        <v>702</v>
      </c>
    </row>
    <row r="19" spans="1:10" ht="14.25" x14ac:dyDescent="0.2">
      <c r="A19" s="27"/>
      <c r="B19" s="40" t="s">
        <v>832</v>
      </c>
      <c r="C19" s="42" t="s">
        <v>701</v>
      </c>
      <c r="D19" s="42" t="s">
        <v>700</v>
      </c>
      <c r="E19" s="42"/>
      <c r="F19" s="42" t="s">
        <v>699</v>
      </c>
      <c r="G19" s="42" t="s">
        <v>698</v>
      </c>
      <c r="H19" s="42"/>
      <c r="I19" s="42" t="s">
        <v>697</v>
      </c>
      <c r="J19" s="42" t="s">
        <v>696</v>
      </c>
    </row>
    <row r="20" spans="1:10" x14ac:dyDescent="0.2">
      <c r="A20" s="27"/>
      <c r="B20" s="40" t="s">
        <v>220</v>
      </c>
      <c r="C20" s="112" t="s">
        <v>695</v>
      </c>
      <c r="D20" s="112"/>
      <c r="E20" s="42"/>
      <c r="F20" s="112" t="s">
        <v>694</v>
      </c>
      <c r="G20" s="112"/>
      <c r="H20" s="42"/>
      <c r="I20" s="112" t="s">
        <v>693</v>
      </c>
      <c r="J20" s="112"/>
    </row>
    <row r="21" spans="1:10" x14ac:dyDescent="0.2">
      <c r="A21" s="45"/>
      <c r="B21" s="40"/>
      <c r="C21" s="42"/>
      <c r="D21" s="42"/>
      <c r="E21" s="42"/>
      <c r="F21" s="42"/>
      <c r="G21" s="42"/>
      <c r="H21" s="42"/>
      <c r="I21" s="42"/>
      <c r="J21" s="42"/>
    </row>
    <row r="22" spans="1:10" x14ac:dyDescent="0.2">
      <c r="A22" s="40" t="s">
        <v>225</v>
      </c>
      <c r="B22" s="44"/>
      <c r="C22" s="46"/>
      <c r="D22" s="46"/>
      <c r="E22" s="46"/>
      <c r="F22" s="46"/>
      <c r="G22" s="46"/>
      <c r="H22" s="46"/>
      <c r="I22" s="46"/>
      <c r="J22" s="46"/>
    </row>
    <row r="23" spans="1:10" x14ac:dyDescent="0.2">
      <c r="A23" s="27" t="s">
        <v>460</v>
      </c>
      <c r="B23" s="44"/>
      <c r="C23" s="35" t="s">
        <v>692</v>
      </c>
      <c r="D23" s="35" t="s">
        <v>691</v>
      </c>
      <c r="E23" s="55"/>
      <c r="F23" s="35" t="s">
        <v>690</v>
      </c>
      <c r="G23" s="35" t="s">
        <v>689</v>
      </c>
      <c r="H23" s="55"/>
      <c r="I23" s="35" t="s">
        <v>688</v>
      </c>
      <c r="J23" s="35" t="s">
        <v>687</v>
      </c>
    </row>
    <row r="24" spans="1:10" x14ac:dyDescent="0.2">
      <c r="A24" s="27"/>
      <c r="B24" s="40" t="s">
        <v>208</v>
      </c>
      <c r="C24" s="41" t="s">
        <v>682</v>
      </c>
      <c r="D24" s="41" t="s">
        <v>686</v>
      </c>
      <c r="E24" s="56"/>
      <c r="F24" s="56" t="s">
        <v>685</v>
      </c>
      <c r="G24" s="56" t="s">
        <v>684</v>
      </c>
      <c r="H24" s="56"/>
      <c r="I24" s="41" t="s">
        <v>683</v>
      </c>
      <c r="J24" s="41" t="s">
        <v>682</v>
      </c>
    </row>
    <row r="25" spans="1:10" x14ac:dyDescent="0.2">
      <c r="A25" s="27"/>
      <c r="B25" s="40" t="s">
        <v>215</v>
      </c>
      <c r="C25" s="41" t="s">
        <v>679</v>
      </c>
      <c r="D25" s="41" t="s">
        <v>678</v>
      </c>
      <c r="E25" s="56"/>
      <c r="F25" s="56" t="s">
        <v>681</v>
      </c>
      <c r="G25" s="56" t="s">
        <v>680</v>
      </c>
      <c r="H25" s="56"/>
      <c r="I25" s="41" t="s">
        <v>679</v>
      </c>
      <c r="J25" s="41" t="s">
        <v>678</v>
      </c>
    </row>
    <row r="26" spans="1:10" ht="14.25" x14ac:dyDescent="0.2">
      <c r="A26" s="27"/>
      <c r="B26" s="40" t="s">
        <v>832</v>
      </c>
      <c r="C26" s="42" t="s">
        <v>674</v>
      </c>
      <c r="D26" s="42" t="s">
        <v>677</v>
      </c>
      <c r="E26" s="42"/>
      <c r="F26" s="42" t="s">
        <v>676</v>
      </c>
      <c r="G26" s="42" t="s">
        <v>675</v>
      </c>
      <c r="H26" s="42"/>
      <c r="I26" s="42" t="s">
        <v>674</v>
      </c>
      <c r="J26" s="42" t="s">
        <v>673</v>
      </c>
    </row>
    <row r="27" spans="1:10" x14ac:dyDescent="0.2">
      <c r="A27" s="27"/>
      <c r="B27" s="40" t="s">
        <v>220</v>
      </c>
      <c r="C27" s="112" t="s">
        <v>672</v>
      </c>
      <c r="D27" s="112"/>
      <c r="E27" s="42"/>
      <c r="F27" s="112" t="s">
        <v>671</v>
      </c>
      <c r="G27" s="112"/>
      <c r="H27" s="42"/>
      <c r="I27" s="112" t="s">
        <v>670</v>
      </c>
      <c r="J27" s="112"/>
    </row>
    <row r="28" spans="1:10" x14ac:dyDescent="0.2">
      <c r="A28" s="45"/>
      <c r="B28" s="40"/>
      <c r="C28" s="42"/>
      <c r="D28" s="42"/>
      <c r="E28" s="42"/>
      <c r="F28" s="42"/>
      <c r="G28" s="42"/>
      <c r="H28" s="42"/>
      <c r="I28" s="42"/>
      <c r="J28" s="42"/>
    </row>
    <row r="29" spans="1:10" x14ac:dyDescent="0.2">
      <c r="A29" s="27" t="s">
        <v>461</v>
      </c>
      <c r="B29" s="40"/>
      <c r="C29" s="35" t="s">
        <v>669</v>
      </c>
      <c r="D29" s="35" t="s">
        <v>668</v>
      </c>
      <c r="E29" s="55"/>
      <c r="F29" s="35" t="s">
        <v>667</v>
      </c>
      <c r="G29" s="35" t="s">
        <v>666</v>
      </c>
      <c r="H29" s="55"/>
      <c r="I29" s="35" t="s">
        <v>665</v>
      </c>
      <c r="J29" s="35" t="s">
        <v>664</v>
      </c>
    </row>
    <row r="30" spans="1:10" x14ac:dyDescent="0.2">
      <c r="A30" s="27"/>
      <c r="B30" s="40" t="s">
        <v>208</v>
      </c>
      <c r="C30" s="41" t="s">
        <v>663</v>
      </c>
      <c r="D30" s="41" t="s">
        <v>662</v>
      </c>
      <c r="E30" s="56"/>
      <c r="F30" s="56" t="s">
        <v>661</v>
      </c>
      <c r="G30" s="56" t="s">
        <v>660</v>
      </c>
      <c r="H30" s="56"/>
      <c r="I30" s="41" t="s">
        <v>659</v>
      </c>
      <c r="J30" s="41" t="s">
        <v>658</v>
      </c>
    </row>
    <row r="31" spans="1:10" x14ac:dyDescent="0.2">
      <c r="A31" s="27"/>
      <c r="B31" s="40" t="s">
        <v>215</v>
      </c>
      <c r="C31" s="41" t="s">
        <v>657</v>
      </c>
      <c r="D31" s="41" t="s">
        <v>656</v>
      </c>
      <c r="E31" s="56"/>
      <c r="F31" s="56" t="s">
        <v>655</v>
      </c>
      <c r="G31" s="56" t="s">
        <v>654</v>
      </c>
      <c r="H31" s="56"/>
      <c r="I31" s="41" t="s">
        <v>653</v>
      </c>
      <c r="J31" s="41" t="s">
        <v>652</v>
      </c>
    </row>
    <row r="32" spans="1:10" ht="14.25" x14ac:dyDescent="0.2">
      <c r="A32" s="27"/>
      <c r="B32" s="40" t="s">
        <v>832</v>
      </c>
      <c r="C32" s="42" t="s">
        <v>651</v>
      </c>
      <c r="D32" s="42" t="s">
        <v>650</v>
      </c>
      <c r="E32" s="42"/>
      <c r="F32" s="42" t="s">
        <v>649</v>
      </c>
      <c r="G32" s="42" t="s">
        <v>648</v>
      </c>
      <c r="H32" s="42"/>
      <c r="I32" s="42" t="s">
        <v>647</v>
      </c>
      <c r="J32" s="42" t="s">
        <v>646</v>
      </c>
    </row>
    <row r="33" spans="1:10" x14ac:dyDescent="0.2">
      <c r="A33" s="27"/>
      <c r="B33" s="40" t="s">
        <v>220</v>
      </c>
      <c r="C33" s="112" t="s">
        <v>645</v>
      </c>
      <c r="D33" s="112"/>
      <c r="E33" s="42"/>
      <c r="F33" s="112" t="s">
        <v>644</v>
      </c>
      <c r="G33" s="112"/>
      <c r="H33" s="42"/>
      <c r="I33" s="112" t="s">
        <v>643</v>
      </c>
      <c r="J33" s="112"/>
    </row>
    <row r="34" spans="1:10" x14ac:dyDescent="0.2">
      <c r="A34" s="45"/>
      <c r="B34" s="40"/>
      <c r="C34" s="42"/>
      <c r="D34" s="42"/>
      <c r="E34" s="42"/>
      <c r="F34" s="42"/>
      <c r="G34" s="42"/>
      <c r="H34" s="42"/>
      <c r="I34" s="42"/>
      <c r="J34" s="42"/>
    </row>
    <row r="35" spans="1:10" x14ac:dyDescent="0.2">
      <c r="A35" s="27" t="s">
        <v>834</v>
      </c>
      <c r="B35" s="40"/>
      <c r="C35" s="35" t="s">
        <v>642</v>
      </c>
      <c r="D35" s="35" t="s">
        <v>641</v>
      </c>
      <c r="E35" s="55"/>
      <c r="F35" s="35" t="s">
        <v>640</v>
      </c>
      <c r="G35" s="35" t="s">
        <v>639</v>
      </c>
      <c r="H35" s="55"/>
      <c r="I35" s="35" t="s">
        <v>638</v>
      </c>
      <c r="J35" s="35" t="s">
        <v>637</v>
      </c>
    </row>
    <row r="36" spans="1:10" x14ac:dyDescent="0.2">
      <c r="A36" s="27"/>
      <c r="B36" s="40" t="s">
        <v>208</v>
      </c>
      <c r="C36" s="41" t="s">
        <v>636</v>
      </c>
      <c r="D36" s="41" t="s">
        <v>635</v>
      </c>
      <c r="E36" s="56"/>
      <c r="F36" s="41" t="s">
        <v>634</v>
      </c>
      <c r="G36" s="41" t="s">
        <v>633</v>
      </c>
      <c r="H36" s="56"/>
      <c r="I36" s="41" t="s">
        <v>632</v>
      </c>
      <c r="J36" s="41" t="s">
        <v>631</v>
      </c>
    </row>
    <row r="37" spans="1:10" x14ac:dyDescent="0.2">
      <c r="A37" s="27"/>
      <c r="B37" s="40" t="s">
        <v>215</v>
      </c>
      <c r="C37" s="41" t="s">
        <v>630</v>
      </c>
      <c r="D37" s="41" t="s">
        <v>629</v>
      </c>
      <c r="E37" s="56"/>
      <c r="F37" s="41" t="s">
        <v>628</v>
      </c>
      <c r="G37" s="41" t="s">
        <v>627</v>
      </c>
      <c r="H37" s="56"/>
      <c r="I37" s="41" t="s">
        <v>626</v>
      </c>
      <c r="J37" s="41" t="s">
        <v>625</v>
      </c>
    </row>
    <row r="38" spans="1:10" ht="14.25" x14ac:dyDescent="0.2">
      <c r="A38" s="27"/>
      <c r="B38" s="40" t="s">
        <v>832</v>
      </c>
      <c r="C38" s="42" t="s">
        <v>624</v>
      </c>
      <c r="D38" s="42" t="s">
        <v>623</v>
      </c>
      <c r="E38" s="42"/>
      <c r="F38" s="42" t="s">
        <v>622</v>
      </c>
      <c r="G38" s="42" t="s">
        <v>621</v>
      </c>
      <c r="H38" s="42"/>
      <c r="I38" s="42" t="s">
        <v>620</v>
      </c>
      <c r="J38" s="42" t="s">
        <v>619</v>
      </c>
    </row>
    <row r="39" spans="1:10" x14ac:dyDescent="0.2">
      <c r="A39" s="27"/>
      <c r="B39" s="40" t="s">
        <v>220</v>
      </c>
      <c r="C39" s="112" t="s">
        <v>618</v>
      </c>
      <c r="D39" s="112"/>
      <c r="E39" s="42"/>
      <c r="F39" s="112" t="s">
        <v>617</v>
      </c>
      <c r="G39" s="112"/>
      <c r="H39" s="42"/>
      <c r="I39" s="112" t="s">
        <v>616</v>
      </c>
      <c r="J39" s="112"/>
    </row>
    <row r="40" spans="1:10" x14ac:dyDescent="0.2">
      <c r="A40" s="45"/>
      <c r="B40" s="40"/>
      <c r="C40" s="42"/>
      <c r="D40" s="42"/>
      <c r="E40" s="42"/>
      <c r="F40" s="42"/>
      <c r="G40" s="42"/>
      <c r="H40" s="42"/>
      <c r="I40" s="42"/>
      <c r="J40" s="42"/>
    </row>
    <row r="41" spans="1:10" ht="14.25" x14ac:dyDescent="0.2">
      <c r="A41" s="40" t="s">
        <v>833</v>
      </c>
      <c r="B41" s="44"/>
      <c r="C41" s="46"/>
      <c r="D41" s="46"/>
      <c r="E41" s="46"/>
      <c r="F41" s="46"/>
      <c r="G41" s="46"/>
      <c r="H41" s="46"/>
      <c r="I41" s="46"/>
      <c r="J41" s="46"/>
    </row>
    <row r="42" spans="1:10" x14ac:dyDescent="0.2">
      <c r="A42" s="27" t="s">
        <v>615</v>
      </c>
      <c r="B42" s="44"/>
      <c r="C42" s="35" t="s">
        <v>614</v>
      </c>
      <c r="D42" s="35" t="s">
        <v>613</v>
      </c>
      <c r="E42" s="55"/>
      <c r="F42" s="35" t="s">
        <v>612</v>
      </c>
      <c r="G42" s="35" t="s">
        <v>611</v>
      </c>
      <c r="H42" s="55"/>
      <c r="I42" s="35" t="s">
        <v>610</v>
      </c>
      <c r="J42" s="35" t="s">
        <v>609</v>
      </c>
    </row>
    <row r="43" spans="1:10" x14ac:dyDescent="0.2">
      <c r="A43" s="27"/>
      <c r="B43" s="40" t="s">
        <v>208</v>
      </c>
      <c r="C43" s="41" t="s">
        <v>608</v>
      </c>
      <c r="D43" s="41" t="s">
        <v>607</v>
      </c>
      <c r="E43" s="56"/>
      <c r="F43" s="56" t="s">
        <v>606</v>
      </c>
      <c r="G43" s="56" t="s">
        <v>605</v>
      </c>
      <c r="H43" s="56"/>
      <c r="I43" s="41" t="s">
        <v>604</v>
      </c>
      <c r="J43" s="41" t="s">
        <v>603</v>
      </c>
    </row>
    <row r="44" spans="1:10" x14ac:dyDescent="0.2">
      <c r="A44" s="27"/>
      <c r="B44" s="40" t="s">
        <v>215</v>
      </c>
      <c r="C44" s="41" t="s">
        <v>551</v>
      </c>
      <c r="D44" s="41" t="s">
        <v>602</v>
      </c>
      <c r="E44" s="56"/>
      <c r="F44" s="56" t="s">
        <v>601</v>
      </c>
      <c r="G44" s="56" t="s">
        <v>600</v>
      </c>
      <c r="H44" s="56"/>
      <c r="I44" s="41" t="s">
        <v>599</v>
      </c>
      <c r="J44" s="41" t="s">
        <v>598</v>
      </c>
    </row>
    <row r="45" spans="1:10" ht="14.25" x14ac:dyDescent="0.2">
      <c r="A45" s="27"/>
      <c r="B45" s="40" t="s">
        <v>832</v>
      </c>
      <c r="C45" s="42" t="s">
        <v>597</v>
      </c>
      <c r="D45" s="42" t="s">
        <v>547</v>
      </c>
      <c r="E45" s="42"/>
      <c r="F45" s="42" t="s">
        <v>596</v>
      </c>
      <c r="G45" s="42" t="s">
        <v>595</v>
      </c>
      <c r="H45" s="42"/>
      <c r="I45" s="42" t="s">
        <v>594</v>
      </c>
      <c r="J45" s="42" t="s">
        <v>593</v>
      </c>
    </row>
    <row r="46" spans="1:10" x14ac:dyDescent="0.2">
      <c r="A46" s="27"/>
      <c r="B46" s="40" t="s">
        <v>220</v>
      </c>
      <c r="C46" s="112" t="s">
        <v>592</v>
      </c>
      <c r="D46" s="112"/>
      <c r="E46" s="42"/>
      <c r="F46" s="112" t="s">
        <v>591</v>
      </c>
      <c r="G46" s="112"/>
      <c r="H46" s="42"/>
      <c r="I46" s="112" t="s">
        <v>590</v>
      </c>
      <c r="J46" s="112"/>
    </row>
    <row r="47" spans="1:10" x14ac:dyDescent="0.2">
      <c r="A47" s="45"/>
      <c r="B47" s="40"/>
      <c r="C47" s="42"/>
      <c r="D47" s="42"/>
      <c r="E47" s="42"/>
      <c r="F47" s="42"/>
      <c r="G47" s="42"/>
      <c r="H47" s="42"/>
      <c r="I47" s="42"/>
      <c r="J47" s="42"/>
    </row>
    <row r="48" spans="1:10" x14ac:dyDescent="0.2">
      <c r="A48" s="27" t="s">
        <v>589</v>
      </c>
      <c r="B48" s="40"/>
      <c r="C48" s="35" t="s">
        <v>588</v>
      </c>
      <c r="D48" s="35" t="s">
        <v>587</v>
      </c>
      <c r="E48" s="55"/>
      <c r="F48" s="35" t="s">
        <v>586</v>
      </c>
      <c r="G48" s="35" t="s">
        <v>585</v>
      </c>
      <c r="H48" s="55"/>
      <c r="I48" s="35" t="s">
        <v>584</v>
      </c>
      <c r="J48" s="35" t="s">
        <v>583</v>
      </c>
    </row>
    <row r="49" spans="1:10" x14ac:dyDescent="0.2">
      <c r="A49" s="27"/>
      <c r="B49" s="40" t="s">
        <v>208</v>
      </c>
      <c r="C49" s="41" t="s">
        <v>582</v>
      </c>
      <c r="D49" s="41" t="s">
        <v>581</v>
      </c>
      <c r="E49" s="56"/>
      <c r="F49" s="56" t="s">
        <v>580</v>
      </c>
      <c r="G49" s="56" t="s">
        <v>579</v>
      </c>
      <c r="H49" s="56"/>
      <c r="I49" s="41" t="s">
        <v>578</v>
      </c>
      <c r="J49" s="41" t="s">
        <v>577</v>
      </c>
    </row>
    <row r="50" spans="1:10" x14ac:dyDescent="0.2">
      <c r="A50" s="27"/>
      <c r="B50" s="40" t="s">
        <v>215</v>
      </c>
      <c r="C50" s="41" t="s">
        <v>573</v>
      </c>
      <c r="D50" s="41" t="s">
        <v>576</v>
      </c>
      <c r="E50" s="56"/>
      <c r="F50" s="56" t="s">
        <v>575</v>
      </c>
      <c r="G50" s="56" t="s">
        <v>574</v>
      </c>
      <c r="H50" s="56"/>
      <c r="I50" s="41" t="s">
        <v>573</v>
      </c>
      <c r="J50" s="41" t="s">
        <v>386</v>
      </c>
    </row>
    <row r="51" spans="1:10" ht="14.25" x14ac:dyDescent="0.2">
      <c r="A51" s="27"/>
      <c r="B51" s="40" t="s">
        <v>832</v>
      </c>
      <c r="C51" s="42" t="s">
        <v>572</v>
      </c>
      <c r="D51" s="42" t="s">
        <v>571</v>
      </c>
      <c r="E51" s="42"/>
      <c r="F51" s="42" t="s">
        <v>570</v>
      </c>
      <c r="G51" s="42" t="s">
        <v>569</v>
      </c>
      <c r="H51" s="42"/>
      <c r="I51" s="42" t="s">
        <v>568</v>
      </c>
      <c r="J51" s="42" t="s">
        <v>567</v>
      </c>
    </row>
    <row r="52" spans="1:10" x14ac:dyDescent="0.2">
      <c r="A52" s="27"/>
      <c r="B52" s="40" t="s">
        <v>220</v>
      </c>
      <c r="C52" s="112" t="s">
        <v>566</v>
      </c>
      <c r="D52" s="112"/>
      <c r="E52" s="42"/>
      <c r="F52" s="112" t="s">
        <v>565</v>
      </c>
      <c r="G52" s="112"/>
      <c r="H52" s="42"/>
      <c r="I52" s="112" t="s">
        <v>564</v>
      </c>
      <c r="J52" s="112"/>
    </row>
    <row r="53" spans="1:10" x14ac:dyDescent="0.2">
      <c r="A53" s="45"/>
      <c r="B53" s="40"/>
      <c r="C53" s="42"/>
      <c r="D53" s="42"/>
      <c r="E53" s="42"/>
      <c r="F53" s="42"/>
      <c r="G53" s="42"/>
      <c r="H53" s="42"/>
      <c r="I53" s="42"/>
      <c r="J53" s="42"/>
    </row>
    <row r="54" spans="1:10" x14ac:dyDescent="0.2">
      <c r="A54" s="27" t="s">
        <v>467</v>
      </c>
      <c r="B54" s="40"/>
      <c r="C54" s="35" t="s">
        <v>563</v>
      </c>
      <c r="D54" s="35" t="s">
        <v>562</v>
      </c>
      <c r="E54" s="55"/>
      <c r="F54" s="35" t="s">
        <v>561</v>
      </c>
      <c r="G54" s="35" t="s">
        <v>560</v>
      </c>
      <c r="H54" s="55"/>
      <c r="I54" s="35" t="s">
        <v>559</v>
      </c>
      <c r="J54" s="35" t="s">
        <v>558</v>
      </c>
    </row>
    <row r="55" spans="1:10" x14ac:dyDescent="0.2">
      <c r="A55" s="27"/>
      <c r="B55" s="40" t="s">
        <v>208</v>
      </c>
      <c r="C55" s="41" t="s">
        <v>557</v>
      </c>
      <c r="D55" s="41" t="s">
        <v>556</v>
      </c>
      <c r="E55" s="56"/>
      <c r="F55" s="41" t="s">
        <v>555</v>
      </c>
      <c r="G55" s="41" t="s">
        <v>468</v>
      </c>
      <c r="H55" s="56"/>
      <c r="I55" s="41" t="s">
        <v>424</v>
      </c>
      <c r="J55" s="41" t="s">
        <v>554</v>
      </c>
    </row>
    <row r="56" spans="1:10" x14ac:dyDescent="0.2">
      <c r="A56" s="27"/>
      <c r="B56" s="40" t="s">
        <v>215</v>
      </c>
      <c r="C56" s="41" t="s">
        <v>553</v>
      </c>
      <c r="D56" s="41" t="s">
        <v>552</v>
      </c>
      <c r="E56" s="56"/>
      <c r="F56" s="41" t="s">
        <v>551</v>
      </c>
      <c r="G56" s="41" t="s">
        <v>426</v>
      </c>
      <c r="H56" s="56"/>
      <c r="I56" s="41" t="s">
        <v>550</v>
      </c>
      <c r="J56" s="41" t="s">
        <v>549</v>
      </c>
    </row>
    <row r="57" spans="1:10" ht="14.25" x14ac:dyDescent="0.2">
      <c r="A57" s="27"/>
      <c r="B57" s="40" t="s">
        <v>832</v>
      </c>
      <c r="C57" s="42" t="s">
        <v>548</v>
      </c>
      <c r="D57" s="42" t="s">
        <v>469</v>
      </c>
      <c r="E57" s="42"/>
      <c r="F57" s="42" t="s">
        <v>547</v>
      </c>
      <c r="G57" s="42" t="s">
        <v>470</v>
      </c>
      <c r="H57" s="42"/>
      <c r="I57" s="42" t="s">
        <v>546</v>
      </c>
      <c r="J57" s="42" t="s">
        <v>545</v>
      </c>
    </row>
    <row r="58" spans="1:10" x14ac:dyDescent="0.2">
      <c r="A58" s="27"/>
      <c r="B58" s="40" t="s">
        <v>220</v>
      </c>
      <c r="C58" s="112" t="s">
        <v>544</v>
      </c>
      <c r="D58" s="112"/>
      <c r="E58" s="42"/>
      <c r="F58" s="112" t="s">
        <v>543</v>
      </c>
      <c r="G58" s="112"/>
      <c r="H58" s="42"/>
      <c r="I58" s="112" t="s">
        <v>542</v>
      </c>
      <c r="J58" s="112"/>
    </row>
    <row r="59" spans="1:10" x14ac:dyDescent="0.2">
      <c r="A59" s="27"/>
      <c r="B59" s="40"/>
      <c r="C59" s="42"/>
      <c r="D59" s="42"/>
      <c r="E59" s="42"/>
      <c r="F59" s="42"/>
      <c r="G59" s="42"/>
      <c r="H59" s="42"/>
      <c r="I59" s="42"/>
      <c r="J59" s="42"/>
    </row>
    <row r="60" spans="1:10" ht="48" customHeight="1" x14ac:dyDescent="0.2">
      <c r="A60" s="110"/>
      <c r="B60" s="110"/>
      <c r="C60" s="110"/>
      <c r="D60" s="110"/>
      <c r="E60" s="110"/>
      <c r="F60" s="110"/>
      <c r="G60" s="110"/>
      <c r="H60" s="110"/>
      <c r="I60" s="110"/>
      <c r="J60" s="110"/>
    </row>
    <row r="61" spans="1:10" ht="15.75" customHeight="1" x14ac:dyDescent="0.2">
      <c r="A61" s="52"/>
      <c r="B61" s="52"/>
      <c r="C61" s="52"/>
      <c r="D61" s="52"/>
      <c r="E61" s="52"/>
      <c r="F61" s="52"/>
      <c r="G61" s="52"/>
      <c r="H61" s="52"/>
      <c r="I61" s="52"/>
      <c r="J61" s="52"/>
    </row>
    <row r="62" spans="1:10" x14ac:dyDescent="0.2">
      <c r="A62" s="111"/>
      <c r="B62" s="111"/>
      <c r="C62" s="111"/>
      <c r="D62" s="111"/>
      <c r="E62" s="111"/>
      <c r="F62" s="111"/>
      <c r="G62" s="111"/>
      <c r="H62" s="111"/>
      <c r="I62" s="111"/>
      <c r="J62" s="111"/>
    </row>
    <row r="63" spans="1:10" x14ac:dyDescent="0.2">
      <c r="A63" s="111"/>
      <c r="B63" s="111"/>
      <c r="C63" s="111"/>
      <c r="D63" s="111"/>
      <c r="E63" s="111"/>
      <c r="F63" s="111"/>
      <c r="G63" s="111"/>
      <c r="H63" s="111"/>
      <c r="I63" s="111"/>
      <c r="J63" s="111"/>
    </row>
    <row r="65" spans="1:7" x14ac:dyDescent="0.2">
      <c r="A65" s="57"/>
      <c r="B65" s="58"/>
      <c r="C65" s="58"/>
      <c r="D65" s="58"/>
      <c r="E65" s="58"/>
      <c r="F65" s="58"/>
      <c r="G65" s="58"/>
    </row>
    <row r="66" spans="1:7" x14ac:dyDescent="0.2">
      <c r="A66" s="57"/>
    </row>
  </sheetData>
  <mergeCells count="32">
    <mergeCell ref="A1:J1"/>
    <mergeCell ref="A4:A7"/>
    <mergeCell ref="C7:D7"/>
    <mergeCell ref="F7:G7"/>
    <mergeCell ref="I7:J7"/>
    <mergeCell ref="C14:D14"/>
    <mergeCell ref="F14:G14"/>
    <mergeCell ref="I14:J14"/>
    <mergeCell ref="C20:D20"/>
    <mergeCell ref="F20:G20"/>
    <mergeCell ref="I20:J20"/>
    <mergeCell ref="C46:D46"/>
    <mergeCell ref="F46:G46"/>
    <mergeCell ref="I46:J46"/>
    <mergeCell ref="C27:D27"/>
    <mergeCell ref="F27:G27"/>
    <mergeCell ref="I27:J27"/>
    <mergeCell ref="C33:D33"/>
    <mergeCell ref="F33:G33"/>
    <mergeCell ref="I33:J33"/>
    <mergeCell ref="C39:D39"/>
    <mergeCell ref="F39:G39"/>
    <mergeCell ref="I39:J39"/>
    <mergeCell ref="A60:J60"/>
    <mergeCell ref="A62:J62"/>
    <mergeCell ref="A63:J63"/>
    <mergeCell ref="C52:D52"/>
    <mergeCell ref="F52:G52"/>
    <mergeCell ref="I52:J52"/>
    <mergeCell ref="C58:D58"/>
    <mergeCell ref="F58:G58"/>
    <mergeCell ref="I58:J58"/>
  </mergeCells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24D9-A8D3-4AAE-A454-36CC935DC824}">
  <dimension ref="A1:V122"/>
  <sheetViews>
    <sheetView zoomScaleNormal="100" workbookViewId="0">
      <selection sqref="A1:XFD1"/>
    </sheetView>
  </sheetViews>
  <sheetFormatPr defaultColWidth="9.140625" defaultRowHeight="12.75" x14ac:dyDescent="0.2"/>
  <cols>
    <col min="1" max="1" width="14" style="32" customWidth="1"/>
    <col min="2" max="2" width="18" style="32" customWidth="1"/>
    <col min="3" max="4" width="15.140625" style="32" customWidth="1"/>
    <col min="5" max="5" width="2.28515625" style="32" customWidth="1"/>
    <col min="6" max="7" width="15.140625" style="32" customWidth="1"/>
    <col min="8" max="9" width="9.140625" style="30"/>
    <col min="10" max="10" width="12.140625" style="30" bestFit="1" customWidth="1"/>
    <col min="11" max="11" width="21.42578125" style="30" bestFit="1" customWidth="1"/>
    <col min="12" max="12" width="25.140625" style="30" bestFit="1" customWidth="1"/>
    <col min="13" max="13" width="13.42578125" style="30" bestFit="1" customWidth="1"/>
    <col min="14" max="14" width="9.140625" style="30"/>
    <col min="15" max="15" width="12.140625" style="30" bestFit="1" customWidth="1"/>
    <col min="16" max="16" width="21.42578125" style="30" bestFit="1" customWidth="1"/>
    <col min="17" max="17" width="26" style="30" bestFit="1" customWidth="1"/>
    <col min="18" max="18" width="13.42578125" style="30" bestFit="1" customWidth="1"/>
    <col min="19" max="22" width="9.140625" style="30"/>
    <col min="23" max="16384" width="9.140625" style="32"/>
  </cols>
  <sheetData>
    <row r="1" spans="1:22" s="26" customFormat="1" ht="70.5" customHeight="1" x14ac:dyDescent="0.2">
      <c r="A1" s="116" t="s">
        <v>769</v>
      </c>
      <c r="B1" s="116"/>
      <c r="C1" s="116"/>
      <c r="D1" s="116"/>
      <c r="E1" s="116"/>
      <c r="F1" s="116"/>
      <c r="G1" s="116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2" x14ac:dyDescent="0.2">
      <c r="A2" s="27"/>
      <c r="B2" s="27"/>
      <c r="C2" s="28" t="s">
        <v>348</v>
      </c>
      <c r="D2" s="28" t="s">
        <v>207</v>
      </c>
      <c r="E2" s="29"/>
      <c r="F2" s="28" t="s">
        <v>348</v>
      </c>
      <c r="G2" s="28" t="s">
        <v>537</v>
      </c>
      <c r="J2" s="31"/>
      <c r="K2" s="31"/>
      <c r="L2" s="31"/>
      <c r="M2" s="31"/>
    </row>
    <row r="3" spans="1:22" x14ac:dyDescent="0.2">
      <c r="A3" s="33"/>
      <c r="B3" s="34"/>
      <c r="C3" s="35" t="str">
        <f>("n="&amp;P94)</f>
        <v>n=4723</v>
      </c>
      <c r="D3" s="35" t="str">
        <f>("n="&amp;P93)</f>
        <v>n=4101</v>
      </c>
      <c r="E3" s="36"/>
      <c r="F3" s="37" t="s">
        <v>471</v>
      </c>
      <c r="G3" s="37" t="s">
        <v>472</v>
      </c>
      <c r="J3" s="38" t="s">
        <v>347</v>
      </c>
      <c r="K3" s="31"/>
      <c r="L3" s="31"/>
      <c r="M3" s="31"/>
      <c r="O3" s="39" t="s">
        <v>361</v>
      </c>
    </row>
    <row r="4" spans="1:22" x14ac:dyDescent="0.2">
      <c r="A4" s="114" t="s">
        <v>539</v>
      </c>
      <c r="B4" s="40" t="s">
        <v>208</v>
      </c>
      <c r="C4" s="41" t="str">
        <f>R7</f>
        <v>1.99 (0.02)</v>
      </c>
      <c r="D4" s="41" t="str">
        <f>R5</f>
        <v>2.02 (0.03)</v>
      </c>
      <c r="E4" s="41"/>
      <c r="F4" s="41" t="s">
        <v>349</v>
      </c>
      <c r="G4" s="41" t="s">
        <v>377</v>
      </c>
      <c r="J4" s="31" t="s">
        <v>209</v>
      </c>
      <c r="K4" s="31" t="s">
        <v>210</v>
      </c>
      <c r="L4" s="31" t="s">
        <v>211</v>
      </c>
      <c r="M4" s="31" t="s">
        <v>212</v>
      </c>
      <c r="O4" s="31" t="s">
        <v>209</v>
      </c>
      <c r="P4" s="31" t="s">
        <v>210</v>
      </c>
      <c r="Q4" s="31" t="s">
        <v>211</v>
      </c>
      <c r="R4" s="31" t="s">
        <v>212</v>
      </c>
    </row>
    <row r="5" spans="1:22" x14ac:dyDescent="0.2">
      <c r="A5" s="115"/>
      <c r="B5" s="40" t="s">
        <v>215</v>
      </c>
      <c r="C5" s="41" t="str">
        <f>R8</f>
        <v>1.41 (0.02)</v>
      </c>
      <c r="D5" s="41" t="str">
        <f>R6</f>
        <v>1.56 (0.03)</v>
      </c>
      <c r="E5" s="41"/>
      <c r="F5" s="41" t="s">
        <v>379</v>
      </c>
      <c r="G5" s="41" t="s">
        <v>378</v>
      </c>
      <c r="J5" s="31" t="s">
        <v>321</v>
      </c>
      <c r="K5" s="31">
        <v>0</v>
      </c>
      <c r="L5" s="31">
        <v>0</v>
      </c>
      <c r="M5" s="31" t="s">
        <v>377</v>
      </c>
      <c r="O5" s="31" t="s">
        <v>321</v>
      </c>
      <c r="P5" s="31">
        <v>0</v>
      </c>
      <c r="Q5" s="31">
        <v>0</v>
      </c>
      <c r="R5" s="31" t="s">
        <v>421</v>
      </c>
    </row>
    <row r="6" spans="1:22" ht="14.25" x14ac:dyDescent="0.2">
      <c r="A6" s="115"/>
      <c r="B6" s="40" t="s">
        <v>832</v>
      </c>
      <c r="C6" s="42" t="str">
        <f>Q51</f>
        <v>-0.58 (0.03)</v>
      </c>
      <c r="D6" s="42" t="str">
        <f>Q67</f>
        <v>-0.46 (0.04)</v>
      </c>
      <c r="E6" s="42"/>
      <c r="F6" s="42" t="s">
        <v>352</v>
      </c>
      <c r="G6" s="42" t="s">
        <v>356</v>
      </c>
      <c r="J6" s="31" t="s">
        <v>321</v>
      </c>
      <c r="K6" s="31">
        <v>0</v>
      </c>
      <c r="L6" s="31">
        <v>1</v>
      </c>
      <c r="M6" s="31" t="s">
        <v>378</v>
      </c>
      <c r="O6" s="31" t="s">
        <v>321</v>
      </c>
      <c r="P6" s="31">
        <v>0</v>
      </c>
      <c r="Q6" s="31">
        <v>1</v>
      </c>
      <c r="R6" s="31" t="s">
        <v>422</v>
      </c>
    </row>
    <row r="7" spans="1:22" x14ac:dyDescent="0.2">
      <c r="A7" s="115"/>
      <c r="B7" s="40" t="s">
        <v>220</v>
      </c>
      <c r="C7" s="112" t="str">
        <f>Q79</f>
        <v>0.12 ( 0.02, 0.21), p=0.0181</v>
      </c>
      <c r="D7" s="112"/>
      <c r="E7" s="42"/>
      <c r="F7" s="112" t="s">
        <v>412</v>
      </c>
      <c r="G7" s="112"/>
      <c r="J7" s="31" t="s">
        <v>321</v>
      </c>
      <c r="K7" s="31">
        <v>1</v>
      </c>
      <c r="L7" s="31">
        <v>0</v>
      </c>
      <c r="M7" s="31" t="s">
        <v>349</v>
      </c>
      <c r="O7" s="31" t="s">
        <v>321</v>
      </c>
      <c r="P7" s="31">
        <v>1</v>
      </c>
      <c r="Q7" s="31">
        <v>0</v>
      </c>
      <c r="R7" s="31" t="s">
        <v>376</v>
      </c>
    </row>
    <row r="8" spans="1:22" x14ac:dyDescent="0.2">
      <c r="A8" s="43"/>
      <c r="B8" s="40"/>
      <c r="C8" s="42"/>
      <c r="D8" s="42"/>
      <c r="E8" s="42"/>
      <c r="F8" s="42"/>
      <c r="G8" s="42"/>
      <c r="J8" s="31" t="s">
        <v>321</v>
      </c>
      <c r="K8" s="31">
        <v>1</v>
      </c>
      <c r="L8" s="31">
        <v>1</v>
      </c>
      <c r="M8" s="31" t="s">
        <v>379</v>
      </c>
      <c r="O8" s="31" t="s">
        <v>321</v>
      </c>
      <c r="P8" s="31">
        <v>1</v>
      </c>
      <c r="Q8" s="31">
        <v>1</v>
      </c>
      <c r="R8" s="31" t="s">
        <v>423</v>
      </c>
    </row>
    <row r="9" spans="1:22" x14ac:dyDescent="0.2">
      <c r="A9" s="40" t="s">
        <v>483</v>
      </c>
      <c r="B9" s="44"/>
      <c r="J9" s="31" t="s">
        <v>322</v>
      </c>
      <c r="K9" s="31">
        <v>0</v>
      </c>
      <c r="L9" s="31">
        <v>0</v>
      </c>
      <c r="M9" s="31" t="s">
        <v>380</v>
      </c>
      <c r="O9" s="31" t="s">
        <v>322</v>
      </c>
      <c r="P9" s="31">
        <v>0</v>
      </c>
      <c r="Q9" s="31">
        <v>0</v>
      </c>
      <c r="R9" s="31" t="s">
        <v>424</v>
      </c>
    </row>
    <row r="10" spans="1:22" x14ac:dyDescent="0.2">
      <c r="A10" s="27" t="s">
        <v>305</v>
      </c>
      <c r="B10" s="44"/>
      <c r="C10" s="35" t="str">
        <f>("n="&amp;Q99)</f>
        <v>n=4441</v>
      </c>
      <c r="D10" s="35" t="str">
        <f>("n="&amp;Q97)</f>
        <v>n=3849</v>
      </c>
      <c r="E10" s="36"/>
      <c r="F10" s="35" t="s">
        <v>473</v>
      </c>
      <c r="G10" s="35" t="s">
        <v>474</v>
      </c>
      <c r="J10" s="31" t="s">
        <v>323</v>
      </c>
      <c r="K10" s="31">
        <v>0</v>
      </c>
      <c r="L10" s="31">
        <v>0</v>
      </c>
      <c r="M10" s="31" t="s">
        <v>381</v>
      </c>
      <c r="O10" s="31" t="s">
        <v>323</v>
      </c>
      <c r="P10" s="31">
        <v>0</v>
      </c>
      <c r="Q10" s="31">
        <v>0</v>
      </c>
      <c r="R10" s="31" t="s">
        <v>425</v>
      </c>
    </row>
    <row r="11" spans="1:22" x14ac:dyDescent="0.2">
      <c r="A11" s="27"/>
      <c r="B11" s="40" t="s">
        <v>208</v>
      </c>
      <c r="C11" s="41" t="str">
        <f>R13</f>
        <v>1.86 (0.02)</v>
      </c>
      <c r="D11" s="41" t="str">
        <f>R9</f>
        <v>1.88 (0.03)</v>
      </c>
      <c r="E11" s="41"/>
      <c r="F11" s="41" t="s">
        <v>383</v>
      </c>
      <c r="G11" s="41" t="s">
        <v>380</v>
      </c>
      <c r="J11" s="31" t="s">
        <v>322</v>
      </c>
      <c r="K11" s="31">
        <v>0</v>
      </c>
      <c r="L11" s="31">
        <v>1</v>
      </c>
      <c r="M11" s="31" t="s">
        <v>369</v>
      </c>
      <c r="O11" s="31" t="s">
        <v>322</v>
      </c>
      <c r="P11" s="31">
        <v>0</v>
      </c>
      <c r="Q11" s="31">
        <v>1</v>
      </c>
      <c r="R11" s="31" t="s">
        <v>426</v>
      </c>
    </row>
    <row r="12" spans="1:22" x14ac:dyDescent="0.2">
      <c r="A12" s="27"/>
      <c r="B12" s="40" t="s">
        <v>215</v>
      </c>
      <c r="C12" s="41" t="str">
        <f>R15</f>
        <v>1.33 (0.02)</v>
      </c>
      <c r="D12" s="41" t="str">
        <f>R11</f>
        <v>1.45 (0.03)</v>
      </c>
      <c r="E12" s="41"/>
      <c r="F12" s="41" t="s">
        <v>350</v>
      </c>
      <c r="G12" s="41" t="s">
        <v>369</v>
      </c>
      <c r="J12" s="31" t="s">
        <v>323</v>
      </c>
      <c r="K12" s="31">
        <v>0</v>
      </c>
      <c r="L12" s="31">
        <v>1</v>
      </c>
      <c r="M12" s="31" t="s">
        <v>382</v>
      </c>
      <c r="O12" s="31" t="s">
        <v>323</v>
      </c>
      <c r="P12" s="31">
        <v>0</v>
      </c>
      <c r="Q12" s="31">
        <v>1</v>
      </c>
      <c r="R12" s="31" t="s">
        <v>427</v>
      </c>
    </row>
    <row r="13" spans="1:22" ht="14.25" x14ac:dyDescent="0.2">
      <c r="B13" s="40" t="s">
        <v>832</v>
      </c>
      <c r="C13" s="42" t="str">
        <f>Q52</f>
        <v>-0.53 (0.03)</v>
      </c>
      <c r="D13" s="42" t="str">
        <f>Q68</f>
        <v>-0.43 (0.04)</v>
      </c>
      <c r="E13" s="42"/>
      <c r="F13" s="42" t="s">
        <v>401</v>
      </c>
      <c r="G13" s="42" t="s">
        <v>407</v>
      </c>
      <c r="J13" s="31" t="s">
        <v>322</v>
      </c>
      <c r="K13" s="31">
        <v>1</v>
      </c>
      <c r="L13" s="31">
        <v>0</v>
      </c>
      <c r="M13" s="31" t="s">
        <v>383</v>
      </c>
      <c r="O13" s="31" t="s">
        <v>322</v>
      </c>
      <c r="P13" s="31">
        <v>1</v>
      </c>
      <c r="Q13" s="31">
        <v>0</v>
      </c>
      <c r="R13" s="31" t="s">
        <v>428</v>
      </c>
    </row>
    <row r="14" spans="1:22" x14ac:dyDescent="0.2">
      <c r="A14" s="27"/>
      <c r="B14" s="40" t="s">
        <v>220</v>
      </c>
      <c r="C14" s="112" t="str">
        <f>Q80</f>
        <v>0.10 ( 0.01, 0.20), p=0.0390</v>
      </c>
      <c r="D14" s="112"/>
      <c r="E14" s="42"/>
      <c r="F14" s="112" t="s">
        <v>413</v>
      </c>
      <c r="G14" s="112"/>
      <c r="J14" s="31" t="s">
        <v>323</v>
      </c>
      <c r="K14" s="31">
        <v>1</v>
      </c>
      <c r="L14" s="31">
        <v>0</v>
      </c>
      <c r="M14" s="31" t="s">
        <v>384</v>
      </c>
      <c r="O14" s="31" t="s">
        <v>323</v>
      </c>
      <c r="P14" s="31">
        <v>1</v>
      </c>
      <c r="Q14" s="31">
        <v>0</v>
      </c>
      <c r="R14" s="31" t="s">
        <v>362</v>
      </c>
    </row>
    <row r="15" spans="1:22" x14ac:dyDescent="0.2">
      <c r="A15" s="45"/>
      <c r="B15" s="40"/>
      <c r="C15" s="42"/>
      <c r="D15" s="42"/>
      <c r="E15" s="42"/>
      <c r="F15" s="42"/>
      <c r="G15" s="42"/>
      <c r="J15" s="31" t="s">
        <v>322</v>
      </c>
      <c r="K15" s="31">
        <v>1</v>
      </c>
      <c r="L15" s="31">
        <v>1</v>
      </c>
      <c r="M15" s="31" t="s">
        <v>350</v>
      </c>
      <c r="O15" s="31" t="s">
        <v>322</v>
      </c>
      <c r="P15" s="31">
        <v>1</v>
      </c>
      <c r="Q15" s="31">
        <v>1</v>
      </c>
      <c r="R15" s="31" t="s">
        <v>429</v>
      </c>
    </row>
    <row r="16" spans="1:22" x14ac:dyDescent="0.2">
      <c r="A16" s="27" t="s">
        <v>304</v>
      </c>
      <c r="B16" s="40"/>
      <c r="C16" s="35" t="str">
        <f>("n="&amp;Q100)</f>
        <v>n=282</v>
      </c>
      <c r="D16" s="35" t="str">
        <f>("n="&amp;Q98)</f>
        <v>n=252</v>
      </c>
      <c r="E16" s="36"/>
      <c r="F16" s="35" t="s">
        <v>475</v>
      </c>
      <c r="G16" s="35" t="s">
        <v>476</v>
      </c>
      <c r="J16" s="31" t="s">
        <v>323</v>
      </c>
      <c r="K16" s="31">
        <v>1</v>
      </c>
      <c r="L16" s="31">
        <v>1</v>
      </c>
      <c r="M16" s="31" t="s">
        <v>385</v>
      </c>
      <c r="O16" s="31" t="s">
        <v>323</v>
      </c>
      <c r="P16" s="31">
        <v>1</v>
      </c>
      <c r="Q16" s="31">
        <v>1</v>
      </c>
      <c r="R16" s="31" t="s">
        <v>363</v>
      </c>
    </row>
    <row r="17" spans="1:18" x14ac:dyDescent="0.2">
      <c r="A17" s="27"/>
      <c r="B17" s="40" t="s">
        <v>208</v>
      </c>
      <c r="C17" s="41" t="str">
        <f>R14</f>
        <v>4.01 (0.09)</v>
      </c>
      <c r="D17" s="41" t="str">
        <f>R10</f>
        <v>4.15 (0.10)</v>
      </c>
      <c r="E17" s="41"/>
      <c r="F17" s="41" t="s">
        <v>384</v>
      </c>
      <c r="G17" s="41" t="s">
        <v>381</v>
      </c>
      <c r="J17" s="31" t="s">
        <v>324</v>
      </c>
      <c r="K17" s="31">
        <v>0</v>
      </c>
      <c r="L17" s="31">
        <v>0</v>
      </c>
      <c r="M17" s="31" t="s">
        <v>386</v>
      </c>
      <c r="O17" s="31" t="s">
        <v>324</v>
      </c>
      <c r="P17" s="31">
        <v>0</v>
      </c>
      <c r="Q17" s="31">
        <v>0</v>
      </c>
      <c r="R17" s="31" t="s">
        <v>364</v>
      </c>
    </row>
    <row r="18" spans="1:18" x14ac:dyDescent="0.2">
      <c r="A18" s="27"/>
      <c r="B18" s="40" t="s">
        <v>215</v>
      </c>
      <c r="C18" s="41" t="str">
        <f>R16</f>
        <v>2.69 (0.09)</v>
      </c>
      <c r="D18" s="41" t="str">
        <f>R12</f>
        <v>3.21 (0.10)</v>
      </c>
      <c r="E18" s="41"/>
      <c r="F18" s="41" t="s">
        <v>385</v>
      </c>
      <c r="G18" s="41" t="s">
        <v>382</v>
      </c>
      <c r="J18" s="31" t="s">
        <v>325</v>
      </c>
      <c r="K18" s="31">
        <v>0</v>
      </c>
      <c r="L18" s="31">
        <v>0</v>
      </c>
      <c r="M18" s="31" t="s">
        <v>387</v>
      </c>
      <c r="O18" s="31" t="s">
        <v>325</v>
      </c>
      <c r="P18" s="31">
        <v>0</v>
      </c>
      <c r="Q18" s="31">
        <v>0</v>
      </c>
      <c r="R18" s="31" t="s">
        <v>430</v>
      </c>
    </row>
    <row r="19" spans="1:18" ht="14.25" x14ac:dyDescent="0.2">
      <c r="A19" s="27"/>
      <c r="B19" s="40" t="s">
        <v>832</v>
      </c>
      <c r="C19" s="42" t="str">
        <f>Q53</f>
        <v>-1.32 (0.13)</v>
      </c>
      <c r="D19" s="42" t="str">
        <f>Q69</f>
        <v>-0.94 (0.14)</v>
      </c>
      <c r="E19" s="42"/>
      <c r="F19" s="42" t="s">
        <v>402</v>
      </c>
      <c r="G19" s="42" t="s">
        <v>408</v>
      </c>
      <c r="J19" s="31" t="s">
        <v>326</v>
      </c>
      <c r="K19" s="31">
        <v>0</v>
      </c>
      <c r="L19" s="31">
        <v>0</v>
      </c>
      <c r="M19" s="31" t="s">
        <v>388</v>
      </c>
      <c r="O19" s="31" t="s">
        <v>326</v>
      </c>
      <c r="P19" s="31">
        <v>0</v>
      </c>
      <c r="Q19" s="31">
        <v>0</v>
      </c>
      <c r="R19" s="31" t="s">
        <v>431</v>
      </c>
    </row>
    <row r="20" spans="1:18" x14ac:dyDescent="0.2">
      <c r="A20" s="27"/>
      <c r="B20" s="40" t="s">
        <v>220</v>
      </c>
      <c r="C20" s="112" t="str">
        <f>Q81</f>
        <v>0.38 ( 0.00, 0.75), p=0.0484</v>
      </c>
      <c r="D20" s="112"/>
      <c r="E20" s="42"/>
      <c r="F20" s="112" t="s">
        <v>414</v>
      </c>
      <c r="G20" s="112"/>
      <c r="J20" s="31" t="s">
        <v>324</v>
      </c>
      <c r="K20" s="31">
        <v>0</v>
      </c>
      <c r="L20" s="31">
        <v>1</v>
      </c>
      <c r="M20" s="31" t="s">
        <v>389</v>
      </c>
      <c r="O20" s="31" t="s">
        <v>324</v>
      </c>
      <c r="P20" s="31">
        <v>0</v>
      </c>
      <c r="Q20" s="31">
        <v>1</v>
      </c>
      <c r="R20" s="31" t="s">
        <v>365</v>
      </c>
    </row>
    <row r="21" spans="1:18" x14ac:dyDescent="0.2">
      <c r="A21" s="45"/>
      <c r="B21" s="40"/>
      <c r="C21" s="42"/>
      <c r="D21" s="42"/>
      <c r="E21" s="42"/>
      <c r="F21" s="42"/>
      <c r="G21" s="42"/>
      <c r="J21" s="31" t="s">
        <v>325</v>
      </c>
      <c r="K21" s="31">
        <v>0</v>
      </c>
      <c r="L21" s="31">
        <v>1</v>
      </c>
      <c r="M21" s="31" t="s">
        <v>390</v>
      </c>
      <c r="O21" s="31" t="s">
        <v>325</v>
      </c>
      <c r="P21" s="31">
        <v>0</v>
      </c>
      <c r="Q21" s="31">
        <v>1</v>
      </c>
      <c r="R21" s="31" t="s">
        <v>372</v>
      </c>
    </row>
    <row r="22" spans="1:18" x14ac:dyDescent="0.2">
      <c r="A22" s="40" t="s">
        <v>225</v>
      </c>
      <c r="B22" s="44"/>
      <c r="C22" s="46"/>
      <c r="D22" s="46"/>
      <c r="E22" s="46"/>
      <c r="F22" s="46"/>
      <c r="G22" s="46"/>
      <c r="J22" s="31" t="s">
        <v>326</v>
      </c>
      <c r="K22" s="31">
        <v>0</v>
      </c>
      <c r="L22" s="31">
        <v>1</v>
      </c>
      <c r="M22" s="31" t="s">
        <v>391</v>
      </c>
      <c r="O22" s="31" t="s">
        <v>326</v>
      </c>
      <c r="P22" s="31">
        <v>0</v>
      </c>
      <c r="Q22" s="31">
        <v>1</v>
      </c>
      <c r="R22" s="31" t="s">
        <v>432</v>
      </c>
    </row>
    <row r="23" spans="1:18" x14ac:dyDescent="0.2">
      <c r="A23" s="27" t="s">
        <v>460</v>
      </c>
      <c r="B23" s="44"/>
      <c r="C23" s="35" t="str">
        <f>("n="&amp;Q106)</f>
        <v>n=4087</v>
      </c>
      <c r="D23" s="35" t="str">
        <f>("n="&amp;Q103)</f>
        <v>n=3552</v>
      </c>
      <c r="E23" s="36"/>
      <c r="F23" s="35" t="s">
        <v>477</v>
      </c>
      <c r="G23" s="35" t="s">
        <v>478</v>
      </c>
      <c r="J23" s="31" t="s">
        <v>324</v>
      </c>
      <c r="K23" s="31">
        <v>1</v>
      </c>
      <c r="L23" s="31">
        <v>0</v>
      </c>
      <c r="M23" s="31" t="s">
        <v>306</v>
      </c>
      <c r="O23" s="31" t="s">
        <v>324</v>
      </c>
      <c r="P23" s="31">
        <v>1</v>
      </c>
      <c r="Q23" s="31">
        <v>0</v>
      </c>
      <c r="R23" s="31" t="s">
        <v>306</v>
      </c>
    </row>
    <row r="24" spans="1:18" x14ac:dyDescent="0.2">
      <c r="A24" s="27"/>
      <c r="B24" s="40" t="s">
        <v>208</v>
      </c>
      <c r="C24" s="41" t="str">
        <f>R23</f>
        <v>1.50 (0.02)</v>
      </c>
      <c r="D24" s="41" t="str">
        <f>R17</f>
        <v>1.52 (0.02)</v>
      </c>
      <c r="E24" s="41"/>
      <c r="F24" s="41" t="s">
        <v>306</v>
      </c>
      <c r="G24" s="41" t="s">
        <v>386</v>
      </c>
      <c r="J24" s="31" t="s">
        <v>325</v>
      </c>
      <c r="K24" s="31">
        <v>1</v>
      </c>
      <c r="L24" s="31">
        <v>0</v>
      </c>
      <c r="M24" s="31" t="s">
        <v>392</v>
      </c>
      <c r="O24" s="31" t="s">
        <v>325</v>
      </c>
      <c r="P24" s="31">
        <v>1</v>
      </c>
      <c r="Q24" s="31">
        <v>0</v>
      </c>
      <c r="R24" s="31" t="s">
        <v>433</v>
      </c>
    </row>
    <row r="25" spans="1:18" x14ac:dyDescent="0.2">
      <c r="A25" s="27"/>
      <c r="B25" s="40" t="s">
        <v>215</v>
      </c>
      <c r="C25" s="41" t="str">
        <f>R26</f>
        <v>1.18 (0.02)</v>
      </c>
      <c r="D25" s="41" t="str">
        <f>R20</f>
        <v>1.28 (0.02)</v>
      </c>
      <c r="E25" s="41"/>
      <c r="F25" s="41" t="s">
        <v>366</v>
      </c>
      <c r="G25" s="41" t="s">
        <v>389</v>
      </c>
      <c r="J25" s="31" t="s">
        <v>326</v>
      </c>
      <c r="K25" s="31">
        <v>1</v>
      </c>
      <c r="L25" s="31">
        <v>0</v>
      </c>
      <c r="M25" s="31" t="s">
        <v>393</v>
      </c>
      <c r="O25" s="31" t="s">
        <v>326</v>
      </c>
      <c r="P25" s="31">
        <v>1</v>
      </c>
      <c r="Q25" s="31">
        <v>0</v>
      </c>
      <c r="R25" s="31" t="s">
        <v>434</v>
      </c>
    </row>
    <row r="26" spans="1:18" ht="14.25" x14ac:dyDescent="0.2">
      <c r="A26" s="27"/>
      <c r="B26" s="40" t="s">
        <v>832</v>
      </c>
      <c r="C26" s="42" t="str">
        <f>Q54</f>
        <v>-0.32 (0.03)</v>
      </c>
      <c r="D26" s="42" t="str">
        <f>Q70</f>
        <v>-0.24 (0.03)</v>
      </c>
      <c r="E26" s="42"/>
      <c r="F26" s="42" t="s">
        <v>403</v>
      </c>
      <c r="G26" s="42" t="s">
        <v>409</v>
      </c>
      <c r="J26" s="31" t="s">
        <v>324</v>
      </c>
      <c r="K26" s="31">
        <v>1</v>
      </c>
      <c r="L26" s="31">
        <v>1</v>
      </c>
      <c r="M26" s="31" t="s">
        <v>366</v>
      </c>
      <c r="O26" s="31" t="s">
        <v>324</v>
      </c>
      <c r="P26" s="31">
        <v>1</v>
      </c>
      <c r="Q26" s="31">
        <v>1</v>
      </c>
      <c r="R26" s="31" t="s">
        <v>366</v>
      </c>
    </row>
    <row r="27" spans="1:18" x14ac:dyDescent="0.2">
      <c r="A27" s="27"/>
      <c r="B27" s="40" t="s">
        <v>220</v>
      </c>
      <c r="C27" s="112" t="str">
        <f>Q82</f>
        <v>0.08 ( 0.00, 0.16), p=0.0418</v>
      </c>
      <c r="D27" s="112"/>
      <c r="E27" s="42"/>
      <c r="F27" s="112" t="s">
        <v>415</v>
      </c>
      <c r="G27" s="112"/>
      <c r="J27" s="31" t="s">
        <v>325</v>
      </c>
      <c r="K27" s="31">
        <v>1</v>
      </c>
      <c r="L27" s="31">
        <v>1</v>
      </c>
      <c r="M27" s="31" t="s">
        <v>394</v>
      </c>
      <c r="O27" s="31" t="s">
        <v>325</v>
      </c>
      <c r="P27" s="31">
        <v>1</v>
      </c>
      <c r="Q27" s="31">
        <v>1</v>
      </c>
      <c r="R27" s="31" t="s">
        <v>435</v>
      </c>
    </row>
    <row r="28" spans="1:18" x14ac:dyDescent="0.2">
      <c r="A28" s="45"/>
      <c r="B28" s="40"/>
      <c r="C28" s="42"/>
      <c r="D28" s="42"/>
      <c r="E28" s="42"/>
      <c r="F28" s="42"/>
      <c r="G28" s="42"/>
      <c r="J28" s="31" t="s">
        <v>326</v>
      </c>
      <c r="K28" s="31">
        <v>1</v>
      </c>
      <c r="L28" s="31">
        <v>1</v>
      </c>
      <c r="M28" s="31" t="s">
        <v>395</v>
      </c>
      <c r="O28" s="31" t="s">
        <v>326</v>
      </c>
      <c r="P28" s="31">
        <v>1</v>
      </c>
      <c r="Q28" s="31">
        <v>1</v>
      </c>
      <c r="R28" s="31" t="s">
        <v>436</v>
      </c>
    </row>
    <row r="29" spans="1:18" x14ac:dyDescent="0.2">
      <c r="A29" s="27" t="s">
        <v>461</v>
      </c>
      <c r="B29" s="40"/>
      <c r="C29" s="35" t="str">
        <f>("n="&amp;Q107)</f>
        <v>n=553</v>
      </c>
      <c r="D29" s="35" t="str">
        <f>("n="&amp;Q104)</f>
        <v>n=467</v>
      </c>
      <c r="E29" s="36"/>
      <c r="F29" s="35" t="s">
        <v>479</v>
      </c>
      <c r="G29" s="35" t="s">
        <v>480</v>
      </c>
      <c r="J29" s="31" t="s">
        <v>484</v>
      </c>
      <c r="K29" s="31">
        <v>0</v>
      </c>
      <c r="L29" s="31">
        <v>0</v>
      </c>
      <c r="M29" s="31" t="s">
        <v>485</v>
      </c>
      <c r="O29" s="31" t="s">
        <v>484</v>
      </c>
      <c r="P29" s="31">
        <v>0</v>
      </c>
      <c r="Q29" s="31">
        <v>0</v>
      </c>
      <c r="R29" s="31" t="s">
        <v>486</v>
      </c>
    </row>
    <row r="30" spans="1:18" x14ac:dyDescent="0.2">
      <c r="A30" s="27"/>
      <c r="B30" s="40" t="s">
        <v>208</v>
      </c>
      <c r="C30" s="41" t="str">
        <f>R24</f>
        <v>4.46 (0.05)</v>
      </c>
      <c r="D30" s="41" t="str">
        <f>R18</f>
        <v>4.52 (0.06)</v>
      </c>
      <c r="E30" s="41"/>
      <c r="F30" s="41" t="s">
        <v>392</v>
      </c>
      <c r="G30" s="41" t="s">
        <v>387</v>
      </c>
      <c r="I30" s="47"/>
      <c r="J30" s="31" t="s">
        <v>487</v>
      </c>
      <c r="K30" s="31">
        <v>0</v>
      </c>
      <c r="L30" s="31">
        <v>0</v>
      </c>
      <c r="M30" s="31" t="s">
        <v>377</v>
      </c>
      <c r="O30" s="31" t="s">
        <v>487</v>
      </c>
      <c r="P30" s="31">
        <v>0</v>
      </c>
      <c r="Q30" s="31">
        <v>0</v>
      </c>
      <c r="R30" s="31" t="s">
        <v>468</v>
      </c>
    </row>
    <row r="31" spans="1:18" x14ac:dyDescent="0.2">
      <c r="A31" s="27"/>
      <c r="B31" s="40" t="s">
        <v>215</v>
      </c>
      <c r="C31" s="41" t="str">
        <f>R27</f>
        <v>2.80 (0.05)</v>
      </c>
      <c r="D31" s="41" t="str">
        <f>R21</f>
        <v>3.11 (0.06)</v>
      </c>
      <c r="E31" s="41"/>
      <c r="F31" s="41" t="s">
        <v>394</v>
      </c>
      <c r="G31" s="41" t="s">
        <v>390</v>
      </c>
      <c r="I31" s="47"/>
      <c r="J31" s="31" t="s">
        <v>488</v>
      </c>
      <c r="K31" s="31">
        <v>0</v>
      </c>
      <c r="L31" s="31">
        <v>0</v>
      </c>
      <c r="M31" s="31" t="s">
        <v>489</v>
      </c>
      <c r="O31" s="31" t="s">
        <v>488</v>
      </c>
      <c r="P31" s="31">
        <v>0</v>
      </c>
      <c r="Q31" s="31">
        <v>0</v>
      </c>
      <c r="R31" s="31" t="s">
        <v>490</v>
      </c>
    </row>
    <row r="32" spans="1:18" ht="14.25" x14ac:dyDescent="0.2">
      <c r="A32" s="27"/>
      <c r="B32" s="40" t="s">
        <v>832</v>
      </c>
      <c r="C32" s="42" t="str">
        <f>Q55</f>
        <v>-1.66 (0.07)</v>
      </c>
      <c r="D32" s="42" t="str">
        <f>Q71</f>
        <v>-1.41 (0.08)</v>
      </c>
      <c r="E32" s="42"/>
      <c r="F32" s="42" t="s">
        <v>404</v>
      </c>
      <c r="G32" s="42" t="s">
        <v>410</v>
      </c>
      <c r="I32" s="47"/>
      <c r="J32" s="31" t="s">
        <v>484</v>
      </c>
      <c r="K32" s="31">
        <v>0</v>
      </c>
      <c r="L32" s="31">
        <v>1</v>
      </c>
      <c r="M32" s="31" t="s">
        <v>491</v>
      </c>
      <c r="O32" s="31" t="s">
        <v>484</v>
      </c>
      <c r="P32" s="31">
        <v>0</v>
      </c>
      <c r="Q32" s="31">
        <v>1</v>
      </c>
      <c r="R32" s="31" t="s">
        <v>491</v>
      </c>
    </row>
    <row r="33" spans="1:18" x14ac:dyDescent="0.2">
      <c r="A33" s="27"/>
      <c r="B33" s="40" t="s">
        <v>220</v>
      </c>
      <c r="C33" s="112" t="str">
        <f>Q83</f>
        <v>0.25 ( 0.04, 0.46), p=0.0182</v>
      </c>
      <c r="D33" s="112"/>
      <c r="E33" s="42"/>
      <c r="F33" s="112" t="s">
        <v>416</v>
      </c>
      <c r="G33" s="112"/>
      <c r="I33" s="47"/>
      <c r="J33" s="31" t="s">
        <v>487</v>
      </c>
      <c r="K33" s="31">
        <v>0</v>
      </c>
      <c r="L33" s="31">
        <v>1</v>
      </c>
      <c r="M33" s="31" t="s">
        <v>378</v>
      </c>
      <c r="O33" s="31" t="s">
        <v>487</v>
      </c>
      <c r="P33" s="31">
        <v>0</v>
      </c>
      <c r="Q33" s="31">
        <v>1</v>
      </c>
      <c r="R33" s="31" t="s">
        <v>492</v>
      </c>
    </row>
    <row r="34" spans="1:18" x14ac:dyDescent="0.2">
      <c r="A34" s="45"/>
      <c r="B34" s="40"/>
      <c r="C34" s="42"/>
      <c r="D34" s="42"/>
      <c r="E34" s="42"/>
      <c r="F34" s="42"/>
      <c r="G34" s="42"/>
      <c r="I34" s="47"/>
      <c r="J34" s="31" t="s">
        <v>488</v>
      </c>
      <c r="K34" s="31">
        <v>0</v>
      </c>
      <c r="L34" s="31">
        <v>1</v>
      </c>
      <c r="M34" s="31" t="s">
        <v>493</v>
      </c>
      <c r="O34" s="31" t="s">
        <v>488</v>
      </c>
      <c r="P34" s="31">
        <v>0</v>
      </c>
      <c r="Q34" s="31">
        <v>1</v>
      </c>
      <c r="R34" s="31" t="s">
        <v>494</v>
      </c>
    </row>
    <row r="35" spans="1:18" x14ac:dyDescent="0.2">
      <c r="A35" s="27" t="s">
        <v>535</v>
      </c>
      <c r="B35" s="40"/>
      <c r="C35" s="35" t="str">
        <f>("n="&amp;Q108)</f>
        <v>n=83</v>
      </c>
      <c r="D35" s="35" t="str">
        <f>("n="&amp;Q105)</f>
        <v>n=82</v>
      </c>
      <c r="E35" s="36"/>
      <c r="F35" s="35" t="s">
        <v>481</v>
      </c>
      <c r="G35" s="35" t="s">
        <v>482</v>
      </c>
      <c r="I35" s="47"/>
      <c r="J35" s="31" t="s">
        <v>484</v>
      </c>
      <c r="K35" s="31">
        <v>1</v>
      </c>
      <c r="L35" s="31">
        <v>0</v>
      </c>
      <c r="M35" s="31" t="s">
        <v>495</v>
      </c>
      <c r="O35" s="31" t="s">
        <v>484</v>
      </c>
      <c r="P35" s="31">
        <v>1</v>
      </c>
      <c r="Q35" s="31">
        <v>0</v>
      </c>
      <c r="R35" s="31" t="s">
        <v>495</v>
      </c>
    </row>
    <row r="36" spans="1:18" x14ac:dyDescent="0.2">
      <c r="A36" s="27"/>
      <c r="B36" s="40" t="s">
        <v>208</v>
      </c>
      <c r="C36" s="41" t="str">
        <f>R25</f>
        <v>9.40 (0.13)</v>
      </c>
      <c r="D36" s="41" t="str">
        <f>R19</f>
        <v>9.62 (0.13)</v>
      </c>
      <c r="E36" s="41"/>
      <c r="F36" s="41" t="s">
        <v>393</v>
      </c>
      <c r="G36" s="41" t="s">
        <v>388</v>
      </c>
      <c r="I36" s="47"/>
      <c r="J36" s="31" t="s">
        <v>487</v>
      </c>
      <c r="K36" s="31">
        <v>1</v>
      </c>
      <c r="L36" s="31">
        <v>0</v>
      </c>
      <c r="M36" s="31" t="s">
        <v>496</v>
      </c>
      <c r="O36" s="31" t="s">
        <v>487</v>
      </c>
      <c r="P36" s="31">
        <v>1</v>
      </c>
      <c r="Q36" s="31">
        <v>0</v>
      </c>
      <c r="R36" s="31" t="s">
        <v>367</v>
      </c>
    </row>
    <row r="37" spans="1:18" x14ac:dyDescent="0.2">
      <c r="A37" s="27"/>
      <c r="B37" s="40" t="s">
        <v>215</v>
      </c>
      <c r="C37" s="41" t="str">
        <f>R28</f>
        <v>3.23 (0.13)</v>
      </c>
      <c r="D37" s="41" t="str">
        <f>R22</f>
        <v>4.88 (0.13)</v>
      </c>
      <c r="E37" s="41"/>
      <c r="F37" s="41" t="s">
        <v>395</v>
      </c>
      <c r="G37" s="41" t="s">
        <v>391</v>
      </c>
      <c r="I37" s="47"/>
      <c r="J37" s="31" t="s">
        <v>488</v>
      </c>
      <c r="K37" s="31">
        <v>1</v>
      </c>
      <c r="L37" s="31">
        <v>0</v>
      </c>
      <c r="M37" s="31" t="s">
        <v>497</v>
      </c>
      <c r="O37" s="31" t="s">
        <v>488</v>
      </c>
      <c r="P37" s="31">
        <v>1</v>
      </c>
      <c r="Q37" s="31">
        <v>0</v>
      </c>
      <c r="R37" s="31" t="s">
        <v>498</v>
      </c>
    </row>
    <row r="38" spans="1:18" ht="14.25" x14ac:dyDescent="0.2">
      <c r="A38" s="27"/>
      <c r="B38" s="40" t="s">
        <v>832</v>
      </c>
      <c r="C38" s="42" t="str">
        <f>Q56</f>
        <v>-6.17 (0.19)</v>
      </c>
      <c r="D38" s="42" t="str">
        <f>Q72</f>
        <v>-4.74 (0.19)</v>
      </c>
      <c r="E38" s="42"/>
      <c r="F38" s="42" t="s">
        <v>405</v>
      </c>
      <c r="G38" s="42" t="s">
        <v>411</v>
      </c>
      <c r="I38" s="47"/>
      <c r="J38" s="31" t="s">
        <v>484</v>
      </c>
      <c r="K38" s="31">
        <v>1</v>
      </c>
      <c r="L38" s="31">
        <v>1</v>
      </c>
      <c r="M38" s="31" t="s">
        <v>499</v>
      </c>
      <c r="O38" s="31" t="s">
        <v>484</v>
      </c>
      <c r="P38" s="31">
        <v>1</v>
      </c>
      <c r="Q38" s="31">
        <v>1</v>
      </c>
      <c r="R38" s="31" t="s">
        <v>499</v>
      </c>
    </row>
    <row r="39" spans="1:18" x14ac:dyDescent="0.2">
      <c r="A39" s="27"/>
      <c r="B39" s="40" t="s">
        <v>220</v>
      </c>
      <c r="C39" s="112" t="s">
        <v>536</v>
      </c>
      <c r="D39" s="112"/>
      <c r="E39" s="42"/>
      <c r="F39" s="112" t="s">
        <v>417</v>
      </c>
      <c r="G39" s="112"/>
      <c r="J39" s="31" t="s">
        <v>487</v>
      </c>
      <c r="K39" s="31">
        <v>1</v>
      </c>
      <c r="L39" s="31">
        <v>1</v>
      </c>
      <c r="M39" s="31" t="s">
        <v>500</v>
      </c>
      <c r="O39" s="31" t="s">
        <v>487</v>
      </c>
      <c r="P39" s="31">
        <v>1</v>
      </c>
      <c r="Q39" s="31">
        <v>1</v>
      </c>
      <c r="R39" s="31" t="s">
        <v>500</v>
      </c>
    </row>
    <row r="40" spans="1:18" x14ac:dyDescent="0.2">
      <c r="A40" s="27"/>
      <c r="B40" s="40"/>
      <c r="C40" s="42"/>
      <c r="D40" s="42"/>
      <c r="E40" s="42"/>
      <c r="F40" s="42"/>
      <c r="G40" s="42"/>
      <c r="J40" s="31" t="s">
        <v>488</v>
      </c>
      <c r="K40" s="31">
        <v>1</v>
      </c>
      <c r="L40" s="31">
        <v>1</v>
      </c>
      <c r="M40" s="31" t="s">
        <v>501</v>
      </c>
      <c r="O40" s="31" t="s">
        <v>488</v>
      </c>
      <c r="P40" s="31">
        <v>1</v>
      </c>
      <c r="Q40" s="31">
        <v>1</v>
      </c>
      <c r="R40" s="31" t="s">
        <v>502</v>
      </c>
    </row>
    <row r="41" spans="1:18" ht="14.25" x14ac:dyDescent="0.2">
      <c r="A41" s="40" t="s">
        <v>833</v>
      </c>
      <c r="B41" s="44"/>
      <c r="C41" s="42"/>
      <c r="D41" s="42"/>
      <c r="E41" s="42"/>
      <c r="F41" s="42"/>
      <c r="G41" s="42"/>
      <c r="J41" s="31" t="s">
        <v>503</v>
      </c>
      <c r="K41" s="31" t="s">
        <v>351</v>
      </c>
      <c r="L41" s="31">
        <v>0</v>
      </c>
      <c r="M41" s="31" t="s">
        <v>377</v>
      </c>
      <c r="O41" s="31" t="s">
        <v>503</v>
      </c>
      <c r="P41" s="31" t="s">
        <v>351</v>
      </c>
      <c r="Q41" s="31">
        <v>0</v>
      </c>
      <c r="R41" s="31" t="s">
        <v>421</v>
      </c>
    </row>
    <row r="42" spans="1:18" x14ac:dyDescent="0.2">
      <c r="A42" s="27" t="s">
        <v>62</v>
      </c>
      <c r="B42" s="44"/>
      <c r="C42" s="35" t="str">
        <f>("n="&amp;Q114)</f>
        <v>n=1052</v>
      </c>
      <c r="D42" s="35" t="str">
        <f>("n="&amp;Q111)</f>
        <v>n=1075</v>
      </c>
      <c r="E42" s="36"/>
      <c r="F42" s="35" t="s">
        <v>529</v>
      </c>
      <c r="G42" s="35" t="s">
        <v>530</v>
      </c>
      <c r="J42" s="31" t="s">
        <v>504</v>
      </c>
      <c r="K42" s="31" t="s">
        <v>351</v>
      </c>
      <c r="L42" s="31">
        <v>0</v>
      </c>
      <c r="M42" s="31" t="s">
        <v>396</v>
      </c>
      <c r="O42" s="31" t="s">
        <v>504</v>
      </c>
      <c r="P42" s="31" t="s">
        <v>351</v>
      </c>
      <c r="Q42" s="31">
        <v>0</v>
      </c>
      <c r="R42" s="31" t="s">
        <v>437</v>
      </c>
    </row>
    <row r="43" spans="1:18" x14ac:dyDescent="0.2">
      <c r="A43" s="27"/>
      <c r="B43" s="40" t="s">
        <v>208</v>
      </c>
      <c r="C43" s="41" t="str">
        <f>R35</f>
        <v>2.08 (0.05)</v>
      </c>
      <c r="D43" s="41" t="str">
        <f>R29</f>
        <v>2.13 (0.05)</v>
      </c>
      <c r="E43" s="41"/>
      <c r="F43" s="41" t="s">
        <v>495</v>
      </c>
      <c r="G43" s="41" t="s">
        <v>485</v>
      </c>
      <c r="J43" s="31" t="s">
        <v>505</v>
      </c>
      <c r="K43" s="31" t="s">
        <v>351</v>
      </c>
      <c r="L43" s="31">
        <v>0</v>
      </c>
      <c r="M43" s="31" t="s">
        <v>367</v>
      </c>
      <c r="O43" s="31" t="s">
        <v>505</v>
      </c>
      <c r="P43" s="31" t="s">
        <v>351</v>
      </c>
      <c r="Q43" s="31">
        <v>0</v>
      </c>
      <c r="R43" s="31" t="s">
        <v>367</v>
      </c>
    </row>
    <row r="44" spans="1:18" x14ac:dyDescent="0.2">
      <c r="A44" s="27"/>
      <c r="B44" s="40" t="s">
        <v>215</v>
      </c>
      <c r="C44" s="41" t="str">
        <f>R38</f>
        <v>1.48 (0.05)</v>
      </c>
      <c r="D44" s="41" t="str">
        <f>R32</f>
        <v>1.62 (0.05)</v>
      </c>
      <c r="E44" s="41"/>
      <c r="F44" s="41" t="s">
        <v>499</v>
      </c>
      <c r="G44" s="41" t="s">
        <v>491</v>
      </c>
      <c r="J44" s="31" t="s">
        <v>506</v>
      </c>
      <c r="K44" s="31" t="s">
        <v>351</v>
      </c>
      <c r="L44" s="31">
        <v>0</v>
      </c>
      <c r="M44" s="31" t="s">
        <v>397</v>
      </c>
      <c r="O44" s="31" t="s">
        <v>506</v>
      </c>
      <c r="P44" s="31" t="s">
        <v>351</v>
      </c>
      <c r="Q44" s="31">
        <v>0</v>
      </c>
      <c r="R44" s="31" t="s">
        <v>438</v>
      </c>
    </row>
    <row r="45" spans="1:18" ht="14.25" x14ac:dyDescent="0.2">
      <c r="A45" s="27"/>
      <c r="B45" s="40" t="s">
        <v>832</v>
      </c>
      <c r="C45" s="42" t="str">
        <f>Q57</f>
        <v>-0.60 (0.07)</v>
      </c>
      <c r="D45" s="42" t="str">
        <f>Q73</f>
        <v>-0.50 (0.07)</v>
      </c>
      <c r="E45" s="42"/>
      <c r="F45" s="42" t="s">
        <v>507</v>
      </c>
      <c r="G45" s="42" t="s">
        <v>512</v>
      </c>
      <c r="J45" s="31" t="s">
        <v>503</v>
      </c>
      <c r="K45" s="31" t="s">
        <v>351</v>
      </c>
      <c r="L45" s="31">
        <v>1</v>
      </c>
      <c r="M45" s="31" t="s">
        <v>378</v>
      </c>
      <c r="O45" s="31" t="s">
        <v>503</v>
      </c>
      <c r="P45" s="31" t="s">
        <v>351</v>
      </c>
      <c r="Q45" s="31">
        <v>1</v>
      </c>
      <c r="R45" s="31" t="s">
        <v>422</v>
      </c>
    </row>
    <row r="46" spans="1:18" x14ac:dyDescent="0.2">
      <c r="A46" s="27"/>
      <c r="B46" s="40" t="s">
        <v>220</v>
      </c>
      <c r="C46" s="112" t="str">
        <f>Q85</f>
        <v>0.10 (-0.10, 0.29), p=0.3291</v>
      </c>
      <c r="D46" s="112"/>
      <c r="E46" s="42"/>
      <c r="F46" s="112" t="s">
        <v>520</v>
      </c>
      <c r="G46" s="112"/>
      <c r="H46" s="48"/>
      <c r="J46" s="31" t="s">
        <v>504</v>
      </c>
      <c r="K46" s="31" t="s">
        <v>351</v>
      </c>
      <c r="L46" s="31">
        <v>1</v>
      </c>
      <c r="M46" s="31" t="s">
        <v>398</v>
      </c>
      <c r="O46" s="31" t="s">
        <v>504</v>
      </c>
      <c r="P46" s="31" t="s">
        <v>351</v>
      </c>
      <c r="Q46" s="31">
        <v>1</v>
      </c>
      <c r="R46" s="31" t="s">
        <v>368</v>
      </c>
    </row>
    <row r="47" spans="1:18" x14ac:dyDescent="0.2">
      <c r="A47" s="45"/>
      <c r="B47" s="40"/>
      <c r="C47" s="42"/>
      <c r="D47" s="42"/>
      <c r="E47" s="42"/>
      <c r="F47" s="42"/>
      <c r="G47" s="42"/>
      <c r="H47" s="48"/>
      <c r="J47" s="31" t="s">
        <v>505</v>
      </c>
      <c r="K47" s="31" t="s">
        <v>351</v>
      </c>
      <c r="L47" s="31">
        <v>1</v>
      </c>
      <c r="M47" s="31" t="s">
        <v>399</v>
      </c>
      <c r="O47" s="31" t="s">
        <v>505</v>
      </c>
      <c r="P47" s="31" t="s">
        <v>351</v>
      </c>
      <c r="Q47" s="31">
        <v>1</v>
      </c>
      <c r="R47" s="31" t="s">
        <v>346</v>
      </c>
    </row>
    <row r="48" spans="1:18" x14ac:dyDescent="0.2">
      <c r="A48" s="27" t="s">
        <v>463</v>
      </c>
      <c r="B48" s="40"/>
      <c r="C48" s="35" t="str">
        <f>("n="&amp;Q115)</f>
        <v>n=2665</v>
      </c>
      <c r="D48" s="35" t="str">
        <f>("n="&amp;Q112)</f>
        <v>n=2427</v>
      </c>
      <c r="E48" s="36"/>
      <c r="F48" s="35" t="s">
        <v>531</v>
      </c>
      <c r="G48" s="35" t="s">
        <v>532</v>
      </c>
      <c r="J48" s="31" t="s">
        <v>506</v>
      </c>
      <c r="K48" s="31" t="s">
        <v>351</v>
      </c>
      <c r="L48" s="31">
        <v>1</v>
      </c>
      <c r="M48" s="31" t="s">
        <v>400</v>
      </c>
      <c r="O48" s="31" t="s">
        <v>506</v>
      </c>
      <c r="P48" s="31" t="s">
        <v>351</v>
      </c>
      <c r="Q48" s="31">
        <v>1</v>
      </c>
      <c r="R48" s="31" t="s">
        <v>370</v>
      </c>
    </row>
    <row r="49" spans="1:18" x14ac:dyDescent="0.2">
      <c r="A49" s="27"/>
      <c r="B49" s="40" t="s">
        <v>208</v>
      </c>
      <c r="C49" s="41" t="str">
        <f>R36</f>
        <v>1.98 (0.03)</v>
      </c>
      <c r="D49" s="41" t="str">
        <f>R30</f>
        <v>2.00 (0.03)</v>
      </c>
      <c r="E49" s="41"/>
      <c r="F49" s="41" t="s">
        <v>496</v>
      </c>
      <c r="G49" s="41" t="s">
        <v>377</v>
      </c>
      <c r="J49" s="31"/>
      <c r="K49" s="31"/>
      <c r="L49" s="31"/>
      <c r="M49" s="31"/>
      <c r="O49" s="31"/>
      <c r="P49" s="31"/>
      <c r="Q49" s="31"/>
      <c r="R49" s="31"/>
    </row>
    <row r="50" spans="1:18" x14ac:dyDescent="0.2">
      <c r="A50" s="27"/>
      <c r="B50" s="40" t="s">
        <v>215</v>
      </c>
      <c r="C50" s="41" t="str">
        <f>R39</f>
        <v>1.44 (0.03)</v>
      </c>
      <c r="D50" s="41" t="str">
        <f>R33</f>
        <v>1.58 (0.03)</v>
      </c>
      <c r="E50" s="41"/>
      <c r="F50" s="41" t="s">
        <v>500</v>
      </c>
      <c r="G50" s="41" t="s">
        <v>378</v>
      </c>
      <c r="J50" s="31" t="s">
        <v>65</v>
      </c>
      <c r="K50" s="31" t="s">
        <v>213</v>
      </c>
      <c r="L50" s="31" t="s">
        <v>214</v>
      </c>
      <c r="M50" s="31"/>
      <c r="O50" s="31" t="s">
        <v>65</v>
      </c>
      <c r="P50" s="31" t="s">
        <v>213</v>
      </c>
      <c r="Q50" s="31" t="s">
        <v>214</v>
      </c>
      <c r="R50" s="31"/>
    </row>
    <row r="51" spans="1:18" ht="14.25" x14ac:dyDescent="0.2">
      <c r="A51" s="27"/>
      <c r="B51" s="40" t="s">
        <v>832</v>
      </c>
      <c r="C51" s="42" t="str">
        <f>Q58</f>
        <v>-0.54 (0.04)</v>
      </c>
      <c r="D51" s="42" t="str">
        <f>Q74</f>
        <v>-0.42 (0.05)</v>
      </c>
      <c r="E51" s="42"/>
      <c r="F51" s="42" t="s">
        <v>509</v>
      </c>
      <c r="G51" s="42" t="s">
        <v>469</v>
      </c>
      <c r="J51" s="31" t="s">
        <v>230</v>
      </c>
      <c r="K51" s="31" t="s">
        <v>216</v>
      </c>
      <c r="L51" s="31" t="s">
        <v>352</v>
      </c>
      <c r="M51" s="31"/>
      <c r="O51" s="31" t="s">
        <v>230</v>
      </c>
      <c r="P51" s="31" t="s">
        <v>216</v>
      </c>
      <c r="Q51" s="31" t="s">
        <v>439</v>
      </c>
      <c r="R51" s="31"/>
    </row>
    <row r="52" spans="1:18" x14ac:dyDescent="0.2">
      <c r="A52" s="27"/>
      <c r="B52" s="40" t="s">
        <v>220</v>
      </c>
      <c r="C52" s="112" t="str">
        <f>Q86</f>
        <v>0.12 (-0.01, 0.25), p=0.0626</v>
      </c>
      <c r="D52" s="112"/>
      <c r="E52" s="42"/>
      <c r="F52" s="112" t="s">
        <v>523</v>
      </c>
      <c r="G52" s="112"/>
      <c r="J52" s="31" t="s">
        <v>307</v>
      </c>
      <c r="K52" s="31" t="s">
        <v>308</v>
      </c>
      <c r="L52" s="31" t="s">
        <v>401</v>
      </c>
      <c r="M52" s="31"/>
      <c r="O52" s="31" t="s">
        <v>307</v>
      </c>
      <c r="P52" s="31" t="s">
        <v>308</v>
      </c>
      <c r="Q52" s="31" t="s">
        <v>440</v>
      </c>
      <c r="R52" s="31"/>
    </row>
    <row r="53" spans="1:18" x14ac:dyDescent="0.2">
      <c r="A53" s="45"/>
      <c r="B53" s="40"/>
      <c r="C53" s="42"/>
      <c r="D53" s="42"/>
      <c r="E53" s="42"/>
      <c r="F53" s="42"/>
      <c r="G53" s="42"/>
      <c r="J53" s="31" t="s">
        <v>307</v>
      </c>
      <c r="K53" s="31" t="s">
        <v>309</v>
      </c>
      <c r="L53" s="31" t="s">
        <v>402</v>
      </c>
      <c r="M53" s="31"/>
      <c r="O53" s="31" t="s">
        <v>307</v>
      </c>
      <c r="P53" s="31" t="s">
        <v>309</v>
      </c>
      <c r="Q53" s="31" t="s">
        <v>441</v>
      </c>
      <c r="R53" s="31"/>
    </row>
    <row r="54" spans="1:18" x14ac:dyDescent="0.2">
      <c r="A54" s="27" t="s">
        <v>467</v>
      </c>
      <c r="B54" s="40"/>
      <c r="C54" s="35" t="str">
        <f>("n="&amp;Q116)</f>
        <v>n=1006</v>
      </c>
      <c r="D54" s="35" t="str">
        <f>("n="&amp;Q113)</f>
        <v>n=599</v>
      </c>
      <c r="E54" s="36"/>
      <c r="F54" s="35" t="s">
        <v>533</v>
      </c>
      <c r="G54" s="35" t="s">
        <v>534</v>
      </c>
      <c r="J54" s="31" t="s">
        <v>231</v>
      </c>
      <c r="K54" s="31" t="s">
        <v>218</v>
      </c>
      <c r="L54" s="31" t="s">
        <v>403</v>
      </c>
      <c r="M54" s="31"/>
      <c r="O54" s="31" t="s">
        <v>231</v>
      </c>
      <c r="P54" s="31" t="s">
        <v>218</v>
      </c>
      <c r="Q54" s="31" t="s">
        <v>403</v>
      </c>
      <c r="R54" s="31"/>
    </row>
    <row r="55" spans="1:18" x14ac:dyDescent="0.2">
      <c r="A55" s="27"/>
      <c r="B55" s="40" t="s">
        <v>208</v>
      </c>
      <c r="C55" s="41" t="str">
        <f>R37</f>
        <v>1.90 (0.05)</v>
      </c>
      <c r="D55" s="41" t="str">
        <f>R31</f>
        <v>1.92 (0.07)</v>
      </c>
      <c r="E55" s="41"/>
      <c r="F55" s="41" t="s">
        <v>497</v>
      </c>
      <c r="G55" s="41" t="s">
        <v>489</v>
      </c>
      <c r="J55" s="31" t="s">
        <v>231</v>
      </c>
      <c r="K55" s="31" t="s">
        <v>221</v>
      </c>
      <c r="L55" s="31" t="s">
        <v>404</v>
      </c>
      <c r="M55" s="31"/>
      <c r="O55" s="31" t="s">
        <v>231</v>
      </c>
      <c r="P55" s="31" t="s">
        <v>221</v>
      </c>
      <c r="Q55" s="31" t="s">
        <v>442</v>
      </c>
      <c r="R55" s="31"/>
    </row>
    <row r="56" spans="1:18" x14ac:dyDescent="0.2">
      <c r="A56" s="27"/>
      <c r="B56" s="40" t="s">
        <v>215</v>
      </c>
      <c r="C56" s="41" t="str">
        <f>R40</f>
        <v>1.25 (0.05)</v>
      </c>
      <c r="D56" s="41" t="str">
        <f>R34</f>
        <v>1.36 (0.07)</v>
      </c>
      <c r="E56" s="41"/>
      <c r="F56" s="41" t="s">
        <v>501</v>
      </c>
      <c r="G56" s="41" t="s">
        <v>493</v>
      </c>
      <c r="J56" s="31" t="s">
        <v>231</v>
      </c>
      <c r="K56" s="31" t="s">
        <v>223</v>
      </c>
      <c r="L56" s="31" t="s">
        <v>405</v>
      </c>
      <c r="M56" s="31"/>
      <c r="O56" s="31" t="s">
        <v>231</v>
      </c>
      <c r="P56" s="31" t="s">
        <v>223</v>
      </c>
      <c r="Q56" s="31" t="s">
        <v>443</v>
      </c>
      <c r="R56" s="31"/>
    </row>
    <row r="57" spans="1:18" ht="14.25" x14ac:dyDescent="0.2">
      <c r="A57" s="27"/>
      <c r="B57" s="40" t="s">
        <v>832</v>
      </c>
      <c r="C57" s="42">
        <f>Q60</f>
        <v>0</v>
      </c>
      <c r="D57" s="42" t="str">
        <f>Q75</f>
        <v>-0.56 (0.09)</v>
      </c>
      <c r="E57" s="42"/>
      <c r="F57" s="42" t="s">
        <v>510</v>
      </c>
      <c r="G57" s="42" t="s">
        <v>517</v>
      </c>
      <c r="J57" s="31" t="s">
        <v>464</v>
      </c>
      <c r="K57" s="31" t="s">
        <v>465</v>
      </c>
      <c r="L57" s="31" t="s">
        <v>507</v>
      </c>
      <c r="M57" s="31"/>
      <c r="O57" s="31" t="s">
        <v>464</v>
      </c>
      <c r="P57" s="31" t="s">
        <v>465</v>
      </c>
      <c r="Q57" s="31" t="s">
        <v>508</v>
      </c>
      <c r="R57" s="31"/>
    </row>
    <row r="58" spans="1:18" x14ac:dyDescent="0.2">
      <c r="A58" s="27"/>
      <c r="B58" s="40" t="s">
        <v>220</v>
      </c>
      <c r="C58" s="112" t="str">
        <f>Q87</f>
        <v>0.10 (-0.14, 0.33), p=0.4154</v>
      </c>
      <c r="D58" s="112"/>
      <c r="E58" s="49"/>
      <c r="F58" s="117" t="s">
        <v>526</v>
      </c>
      <c r="G58" s="117"/>
      <c r="J58" s="31" t="s">
        <v>464</v>
      </c>
      <c r="K58" s="31" t="s">
        <v>466</v>
      </c>
      <c r="L58" s="31" t="s">
        <v>509</v>
      </c>
      <c r="M58" s="31"/>
      <c r="O58" s="31" t="s">
        <v>464</v>
      </c>
      <c r="P58" s="31" t="s">
        <v>466</v>
      </c>
      <c r="Q58" s="31" t="s">
        <v>470</v>
      </c>
      <c r="R58" s="31"/>
    </row>
    <row r="59" spans="1:18" x14ac:dyDescent="0.2">
      <c r="A59" s="27"/>
      <c r="B59" s="40"/>
      <c r="C59" s="42"/>
      <c r="D59" s="42"/>
      <c r="E59" s="50"/>
      <c r="F59" s="50"/>
      <c r="G59" s="50"/>
      <c r="J59" s="31"/>
      <c r="K59" s="31"/>
      <c r="L59" s="31"/>
      <c r="M59" s="31"/>
      <c r="O59" s="31"/>
      <c r="P59" s="31"/>
      <c r="Q59" s="31"/>
      <c r="R59" s="31"/>
    </row>
    <row r="60" spans="1:18" ht="88.5" customHeight="1" x14ac:dyDescent="0.2">
      <c r="A60" s="110"/>
      <c r="B60" s="110"/>
      <c r="C60" s="110"/>
      <c r="D60" s="110"/>
      <c r="E60" s="51"/>
      <c r="F60" s="51"/>
      <c r="G60" s="51"/>
      <c r="J60" s="31"/>
      <c r="K60" s="31"/>
      <c r="L60" s="31"/>
      <c r="M60" s="31"/>
      <c r="O60" s="31"/>
      <c r="P60" s="31"/>
      <c r="Q60" s="31"/>
      <c r="R60" s="31"/>
    </row>
    <row r="61" spans="1:18" ht="54.75" customHeight="1" x14ac:dyDescent="0.2">
      <c r="A61" s="51"/>
      <c r="B61" s="51"/>
      <c r="C61" s="51"/>
      <c r="D61" s="51"/>
      <c r="E61" s="51"/>
      <c r="F61" s="51"/>
      <c r="G61" s="51"/>
      <c r="J61" s="31"/>
      <c r="K61" s="31"/>
      <c r="L61" s="31"/>
      <c r="M61" s="31"/>
      <c r="O61" s="31"/>
      <c r="P61" s="31"/>
      <c r="Q61" s="31"/>
      <c r="R61" s="31"/>
    </row>
    <row r="62" spans="1:18" x14ac:dyDescent="0.2">
      <c r="A62" s="111"/>
      <c r="B62" s="111"/>
      <c r="C62" s="111"/>
      <c r="D62" s="111"/>
      <c r="E62" s="52"/>
      <c r="F62" s="52"/>
      <c r="G62" s="52"/>
      <c r="J62" s="31"/>
      <c r="K62" s="31"/>
      <c r="L62" s="31"/>
      <c r="M62" s="31"/>
      <c r="O62" s="31"/>
      <c r="P62" s="31"/>
      <c r="Q62" s="31"/>
      <c r="R62" s="31"/>
    </row>
    <row r="63" spans="1:18" x14ac:dyDescent="0.2">
      <c r="A63" s="111"/>
      <c r="B63" s="111"/>
      <c r="C63" s="111"/>
      <c r="D63" s="111"/>
      <c r="E63" s="52"/>
      <c r="F63" s="52"/>
      <c r="G63" s="52"/>
      <c r="J63" s="31" t="s">
        <v>353</v>
      </c>
      <c r="K63" s="31" t="s">
        <v>355</v>
      </c>
      <c r="L63" s="31" t="s">
        <v>352</v>
      </c>
      <c r="M63" s="31"/>
      <c r="O63" s="31" t="s">
        <v>353</v>
      </c>
      <c r="P63" s="31" t="s">
        <v>355</v>
      </c>
      <c r="Q63" s="31" t="s">
        <v>444</v>
      </c>
      <c r="R63" s="31"/>
    </row>
    <row r="64" spans="1:18" x14ac:dyDescent="0.2">
      <c r="J64" s="31" t="s">
        <v>353</v>
      </c>
      <c r="K64" s="31" t="s">
        <v>354</v>
      </c>
      <c r="L64" s="31" t="s">
        <v>406</v>
      </c>
      <c r="M64" s="31"/>
      <c r="O64" s="31" t="s">
        <v>353</v>
      </c>
      <c r="P64" s="31" t="s">
        <v>354</v>
      </c>
      <c r="Q64" s="31" t="s">
        <v>445</v>
      </c>
      <c r="R64" s="31"/>
    </row>
    <row r="65" spans="10:18" x14ac:dyDescent="0.2">
      <c r="J65" s="31"/>
      <c r="K65" s="31"/>
      <c r="L65" s="31"/>
      <c r="M65" s="31"/>
      <c r="O65" s="31"/>
      <c r="P65" s="31"/>
      <c r="Q65" s="31"/>
      <c r="R65" s="31"/>
    </row>
    <row r="66" spans="10:18" x14ac:dyDescent="0.2">
      <c r="J66" s="31" t="s">
        <v>65</v>
      </c>
      <c r="K66" s="31" t="s">
        <v>213</v>
      </c>
      <c r="L66" s="31" t="s">
        <v>214</v>
      </c>
      <c r="M66" s="31"/>
      <c r="O66" s="31" t="s">
        <v>65</v>
      </c>
      <c r="P66" s="31" t="s">
        <v>213</v>
      </c>
      <c r="Q66" s="31" t="s">
        <v>214</v>
      </c>
      <c r="R66" s="31"/>
    </row>
    <row r="67" spans="10:18" x14ac:dyDescent="0.2">
      <c r="J67" s="31" t="s">
        <v>230</v>
      </c>
      <c r="K67" s="31" t="s">
        <v>217</v>
      </c>
      <c r="L67" s="31" t="s">
        <v>356</v>
      </c>
      <c r="M67" s="31"/>
      <c r="O67" s="31" t="s">
        <v>230</v>
      </c>
      <c r="P67" s="31" t="s">
        <v>217</v>
      </c>
      <c r="Q67" s="31" t="s">
        <v>446</v>
      </c>
      <c r="R67" s="31"/>
    </row>
    <row r="68" spans="10:18" x14ac:dyDescent="0.2">
      <c r="J68" s="31" t="s">
        <v>307</v>
      </c>
      <c r="K68" s="31" t="s">
        <v>310</v>
      </c>
      <c r="L68" s="31" t="s">
        <v>407</v>
      </c>
      <c r="M68" s="31"/>
      <c r="O68" s="31" t="s">
        <v>307</v>
      </c>
      <c r="P68" s="31" t="s">
        <v>310</v>
      </c>
      <c r="Q68" s="31" t="s">
        <v>371</v>
      </c>
      <c r="R68" s="31"/>
    </row>
    <row r="69" spans="10:18" x14ac:dyDescent="0.2">
      <c r="J69" s="31" t="s">
        <v>307</v>
      </c>
      <c r="K69" s="31" t="s">
        <v>311</v>
      </c>
      <c r="L69" s="31" t="s">
        <v>408</v>
      </c>
      <c r="M69" s="31"/>
      <c r="O69" s="31" t="s">
        <v>307</v>
      </c>
      <c r="P69" s="31" t="s">
        <v>311</v>
      </c>
      <c r="Q69" s="31" t="s">
        <v>447</v>
      </c>
      <c r="R69" s="31"/>
    </row>
    <row r="70" spans="10:18" x14ac:dyDescent="0.2">
      <c r="J70" s="31" t="s">
        <v>231</v>
      </c>
      <c r="K70" s="31" t="s">
        <v>219</v>
      </c>
      <c r="L70" s="31" t="s">
        <v>409</v>
      </c>
      <c r="M70" s="31"/>
      <c r="O70" s="31" t="s">
        <v>231</v>
      </c>
      <c r="P70" s="31" t="s">
        <v>219</v>
      </c>
      <c r="Q70" s="31" t="s">
        <v>448</v>
      </c>
      <c r="R70" s="31"/>
    </row>
    <row r="71" spans="10:18" x14ac:dyDescent="0.2">
      <c r="J71" s="31" t="s">
        <v>231</v>
      </c>
      <c r="K71" s="31" t="s">
        <v>222</v>
      </c>
      <c r="L71" s="31" t="s">
        <v>410</v>
      </c>
      <c r="M71" s="31"/>
      <c r="O71" s="31" t="s">
        <v>231</v>
      </c>
      <c r="P71" s="31" t="s">
        <v>222</v>
      </c>
      <c r="Q71" s="31" t="s">
        <v>449</v>
      </c>
      <c r="R71" s="31"/>
    </row>
    <row r="72" spans="10:18" x14ac:dyDescent="0.2">
      <c r="J72" s="31" t="s">
        <v>231</v>
      </c>
      <c r="K72" s="31" t="s">
        <v>224</v>
      </c>
      <c r="L72" s="31" t="s">
        <v>411</v>
      </c>
      <c r="M72" s="31"/>
      <c r="O72" s="31" t="s">
        <v>231</v>
      </c>
      <c r="P72" s="31" t="s">
        <v>224</v>
      </c>
      <c r="Q72" s="31" t="s">
        <v>450</v>
      </c>
      <c r="R72" s="31"/>
    </row>
    <row r="73" spans="10:18" x14ac:dyDescent="0.2">
      <c r="J73" s="31" t="s">
        <v>464</v>
      </c>
      <c r="K73" s="31" t="s">
        <v>511</v>
      </c>
      <c r="L73" s="31" t="s">
        <v>512</v>
      </c>
      <c r="M73" s="31"/>
      <c r="O73" s="31" t="s">
        <v>464</v>
      </c>
      <c r="P73" s="31" t="s">
        <v>511</v>
      </c>
      <c r="Q73" s="31" t="s">
        <v>513</v>
      </c>
      <c r="R73" s="31"/>
    </row>
    <row r="74" spans="10:18" x14ac:dyDescent="0.2">
      <c r="J74" s="31" t="s">
        <v>464</v>
      </c>
      <c r="K74" s="31" t="s">
        <v>514</v>
      </c>
      <c r="L74" s="31" t="s">
        <v>469</v>
      </c>
      <c r="M74" s="31"/>
      <c r="O74" s="31" t="s">
        <v>464</v>
      </c>
      <c r="P74" s="31" t="s">
        <v>514</v>
      </c>
      <c r="Q74" s="31" t="s">
        <v>515</v>
      </c>
      <c r="R74" s="31"/>
    </row>
    <row r="75" spans="10:18" x14ac:dyDescent="0.2">
      <c r="J75" s="31" t="s">
        <v>464</v>
      </c>
      <c r="K75" s="31" t="s">
        <v>516</v>
      </c>
      <c r="L75" s="31" t="s">
        <v>517</v>
      </c>
      <c r="M75" s="31"/>
      <c r="O75" s="31" t="s">
        <v>464</v>
      </c>
      <c r="P75" s="31" t="s">
        <v>516</v>
      </c>
      <c r="Q75" s="31" t="s">
        <v>518</v>
      </c>
      <c r="R75" s="31"/>
    </row>
    <row r="76" spans="10:18" x14ac:dyDescent="0.2">
      <c r="J76" s="31" t="s">
        <v>353</v>
      </c>
      <c r="K76" s="31" t="s">
        <v>217</v>
      </c>
      <c r="L76" s="31" t="s">
        <v>356</v>
      </c>
      <c r="M76" s="31"/>
      <c r="O76" s="31" t="s">
        <v>353</v>
      </c>
      <c r="P76" s="31" t="s">
        <v>217</v>
      </c>
      <c r="Q76" s="31" t="s">
        <v>446</v>
      </c>
      <c r="R76" s="31"/>
    </row>
    <row r="77" spans="10:18" x14ac:dyDescent="0.2">
      <c r="J77" s="31"/>
      <c r="K77" s="31"/>
      <c r="L77" s="31"/>
      <c r="M77" s="31"/>
      <c r="O77" s="31"/>
      <c r="P77" s="31"/>
      <c r="Q77" s="31"/>
      <c r="R77" s="31"/>
    </row>
    <row r="78" spans="10:18" x14ac:dyDescent="0.2">
      <c r="J78" s="31" t="s">
        <v>65</v>
      </c>
      <c r="K78" s="31" t="s">
        <v>213</v>
      </c>
      <c r="L78" s="31" t="s">
        <v>226</v>
      </c>
      <c r="M78" s="31"/>
      <c r="O78" s="31" t="s">
        <v>65</v>
      </c>
      <c r="P78" s="31" t="s">
        <v>213</v>
      </c>
      <c r="Q78" s="31" t="s">
        <v>226</v>
      </c>
      <c r="R78" s="31"/>
    </row>
    <row r="79" spans="10:18" x14ac:dyDescent="0.2">
      <c r="J79" s="31" t="s">
        <v>230</v>
      </c>
      <c r="K79" s="31" t="s">
        <v>312</v>
      </c>
      <c r="L79" s="31" t="s">
        <v>412</v>
      </c>
      <c r="M79" s="31"/>
      <c r="O79" s="31" t="s">
        <v>230</v>
      </c>
      <c r="P79" s="31" t="s">
        <v>312</v>
      </c>
      <c r="Q79" s="31" t="s">
        <v>451</v>
      </c>
      <c r="R79" s="31"/>
    </row>
    <row r="80" spans="10:18" x14ac:dyDescent="0.2">
      <c r="J80" s="31" t="s">
        <v>307</v>
      </c>
      <c r="K80" s="31" t="s">
        <v>313</v>
      </c>
      <c r="L80" s="31" t="s">
        <v>413</v>
      </c>
      <c r="M80" s="31"/>
      <c r="O80" s="31" t="s">
        <v>307</v>
      </c>
      <c r="P80" s="31" t="s">
        <v>313</v>
      </c>
      <c r="Q80" s="31" t="s">
        <v>452</v>
      </c>
      <c r="R80" s="31"/>
    </row>
    <row r="81" spans="10:18" x14ac:dyDescent="0.2">
      <c r="J81" s="31" t="s">
        <v>307</v>
      </c>
      <c r="K81" s="31" t="s">
        <v>314</v>
      </c>
      <c r="L81" s="31" t="s">
        <v>414</v>
      </c>
      <c r="M81" s="31"/>
      <c r="O81" s="31" t="s">
        <v>307</v>
      </c>
      <c r="P81" s="31" t="s">
        <v>314</v>
      </c>
      <c r="Q81" s="31" t="s">
        <v>453</v>
      </c>
      <c r="R81" s="31"/>
    </row>
    <row r="82" spans="10:18" x14ac:dyDescent="0.2">
      <c r="J82" s="31" t="s">
        <v>231</v>
      </c>
      <c r="K82" s="31" t="s">
        <v>227</v>
      </c>
      <c r="L82" s="31" t="s">
        <v>415</v>
      </c>
      <c r="M82" s="31"/>
      <c r="O82" s="31" t="s">
        <v>231</v>
      </c>
      <c r="P82" s="31" t="s">
        <v>227</v>
      </c>
      <c r="Q82" s="31" t="s">
        <v>454</v>
      </c>
      <c r="R82" s="31"/>
    </row>
    <row r="83" spans="10:18" x14ac:dyDescent="0.2">
      <c r="J83" s="31" t="s">
        <v>231</v>
      </c>
      <c r="K83" s="31" t="s">
        <v>228</v>
      </c>
      <c r="L83" s="31" t="s">
        <v>416</v>
      </c>
      <c r="M83" s="31"/>
      <c r="O83" s="31" t="s">
        <v>231</v>
      </c>
      <c r="P83" s="31" t="s">
        <v>228</v>
      </c>
      <c r="Q83" s="31" t="s">
        <v>455</v>
      </c>
      <c r="R83" s="31"/>
    </row>
    <row r="84" spans="10:18" x14ac:dyDescent="0.2">
      <c r="J84" s="31" t="s">
        <v>231</v>
      </c>
      <c r="K84" s="31" t="s">
        <v>229</v>
      </c>
      <c r="L84" s="31" t="s">
        <v>417</v>
      </c>
      <c r="M84" s="31"/>
      <c r="O84" s="31" t="s">
        <v>231</v>
      </c>
      <c r="P84" s="31" t="s">
        <v>229</v>
      </c>
      <c r="Q84" s="31" t="s">
        <v>456</v>
      </c>
      <c r="R84" s="31"/>
    </row>
    <row r="85" spans="10:18" x14ac:dyDescent="0.2">
      <c r="J85" s="31" t="s">
        <v>464</v>
      </c>
      <c r="K85" s="31" t="s">
        <v>519</v>
      </c>
      <c r="L85" s="31" t="s">
        <v>520</v>
      </c>
      <c r="M85" s="31"/>
      <c r="O85" s="31" t="s">
        <v>464</v>
      </c>
      <c r="P85" s="31" t="s">
        <v>519</v>
      </c>
      <c r="Q85" s="31" t="s">
        <v>521</v>
      </c>
      <c r="R85" s="31"/>
    </row>
    <row r="86" spans="10:18" x14ac:dyDescent="0.2">
      <c r="J86" s="31" t="s">
        <v>464</v>
      </c>
      <c r="K86" s="31" t="s">
        <v>522</v>
      </c>
      <c r="L86" s="31" t="s">
        <v>523</v>
      </c>
      <c r="M86" s="31"/>
      <c r="O86" s="31" t="s">
        <v>464</v>
      </c>
      <c r="P86" s="31" t="s">
        <v>522</v>
      </c>
      <c r="Q86" s="31" t="s">
        <v>524</v>
      </c>
      <c r="R86" s="31"/>
    </row>
    <row r="87" spans="10:18" x14ac:dyDescent="0.2">
      <c r="J87" s="31" t="s">
        <v>464</v>
      </c>
      <c r="K87" s="31" t="s">
        <v>525</v>
      </c>
      <c r="L87" s="31" t="s">
        <v>526</v>
      </c>
      <c r="M87" s="31"/>
      <c r="O87" s="31" t="s">
        <v>464</v>
      </c>
      <c r="P87" s="31" t="s">
        <v>525</v>
      </c>
      <c r="Q87" s="31" t="s">
        <v>527</v>
      </c>
      <c r="R87" s="31"/>
    </row>
    <row r="88" spans="10:18" x14ac:dyDescent="0.2">
      <c r="J88" s="31" t="s">
        <v>353</v>
      </c>
      <c r="K88" s="31" t="s">
        <v>359</v>
      </c>
      <c r="L88" s="31" t="s">
        <v>418</v>
      </c>
      <c r="M88" s="31"/>
      <c r="O88" s="31" t="s">
        <v>353</v>
      </c>
      <c r="P88" s="31" t="s">
        <v>359</v>
      </c>
      <c r="Q88" s="31" t="s">
        <v>457</v>
      </c>
      <c r="R88" s="31"/>
    </row>
    <row r="89" spans="10:18" x14ac:dyDescent="0.2">
      <c r="J89" s="31" t="s">
        <v>353</v>
      </c>
      <c r="K89" s="31" t="s">
        <v>358</v>
      </c>
      <c r="L89" s="31" t="s">
        <v>419</v>
      </c>
      <c r="M89" s="31"/>
      <c r="O89" s="31" t="s">
        <v>353</v>
      </c>
      <c r="P89" s="31" t="s">
        <v>358</v>
      </c>
      <c r="Q89" s="31" t="s">
        <v>458</v>
      </c>
      <c r="R89" s="31"/>
    </row>
    <row r="90" spans="10:18" x14ac:dyDescent="0.2">
      <c r="J90" s="31" t="s">
        <v>353</v>
      </c>
      <c r="K90" s="31" t="s">
        <v>357</v>
      </c>
      <c r="L90" s="31" t="s">
        <v>420</v>
      </c>
      <c r="M90" s="31"/>
      <c r="O90" s="31" t="s">
        <v>353</v>
      </c>
      <c r="P90" s="31" t="s">
        <v>357</v>
      </c>
      <c r="Q90" s="31" t="s">
        <v>459</v>
      </c>
      <c r="R90" s="31"/>
    </row>
    <row r="91" spans="10:18" x14ac:dyDescent="0.2">
      <c r="J91" s="31"/>
      <c r="K91" s="31"/>
      <c r="L91" s="31"/>
      <c r="M91" s="31"/>
      <c r="O91" s="31"/>
      <c r="P91" s="31"/>
      <c r="Q91" s="31"/>
      <c r="R91" s="31"/>
    </row>
    <row r="92" spans="10:18" x14ac:dyDescent="0.2">
      <c r="J92" s="31" t="s">
        <v>210</v>
      </c>
      <c r="K92" s="31" t="s">
        <v>315</v>
      </c>
      <c r="L92" s="31"/>
      <c r="M92" s="31"/>
      <c r="O92" s="31" t="s">
        <v>210</v>
      </c>
      <c r="P92" s="31" t="s">
        <v>315</v>
      </c>
      <c r="Q92" s="31"/>
      <c r="R92" s="31"/>
    </row>
    <row r="93" spans="10:18" x14ac:dyDescent="0.2">
      <c r="J93" s="31">
        <v>0</v>
      </c>
      <c r="K93" s="31">
        <v>3491</v>
      </c>
      <c r="L93" s="31"/>
      <c r="M93" s="31"/>
      <c r="O93" s="31">
        <v>0</v>
      </c>
      <c r="P93" s="31">
        <v>4101</v>
      </c>
      <c r="Q93" s="31"/>
      <c r="R93" s="31"/>
    </row>
    <row r="94" spans="10:18" x14ac:dyDescent="0.2">
      <c r="J94" s="31">
        <v>1</v>
      </c>
      <c r="K94" s="31">
        <v>3744</v>
      </c>
      <c r="L94" s="31"/>
      <c r="M94" s="31"/>
      <c r="O94" s="31">
        <v>1</v>
      </c>
      <c r="P94" s="31">
        <v>4723</v>
      </c>
      <c r="Q94" s="31"/>
      <c r="R94" s="31"/>
    </row>
    <row r="95" spans="10:18" x14ac:dyDescent="0.2">
      <c r="J95" s="31"/>
      <c r="K95" s="31"/>
      <c r="L95" s="31"/>
      <c r="M95" s="31"/>
      <c r="O95" s="31"/>
      <c r="P95" s="31"/>
      <c r="Q95" s="31"/>
      <c r="R95" s="31"/>
    </row>
    <row r="96" spans="10:18" x14ac:dyDescent="0.2">
      <c r="J96" s="31" t="s">
        <v>210</v>
      </c>
      <c r="K96" s="31" t="s">
        <v>99</v>
      </c>
      <c r="L96" s="31" t="s">
        <v>315</v>
      </c>
      <c r="M96" s="31"/>
      <c r="O96" s="31" t="s">
        <v>210</v>
      </c>
      <c r="P96" s="31" t="s">
        <v>99</v>
      </c>
      <c r="Q96" s="31" t="s">
        <v>315</v>
      </c>
      <c r="R96" s="31"/>
    </row>
    <row r="97" spans="10:18" x14ac:dyDescent="0.2">
      <c r="J97" s="31">
        <v>0</v>
      </c>
      <c r="K97" s="31">
        <v>0</v>
      </c>
      <c r="L97" s="31">
        <v>3286</v>
      </c>
      <c r="M97" s="31"/>
      <c r="O97" s="31">
        <v>0</v>
      </c>
      <c r="P97" s="31">
        <v>0</v>
      </c>
      <c r="Q97" s="31">
        <v>3849</v>
      </c>
      <c r="R97" s="31"/>
    </row>
    <row r="98" spans="10:18" x14ac:dyDescent="0.2">
      <c r="J98" s="31">
        <v>0</v>
      </c>
      <c r="K98" s="31">
        <v>1</v>
      </c>
      <c r="L98" s="31">
        <v>205</v>
      </c>
      <c r="M98" s="31"/>
      <c r="O98" s="31">
        <v>0</v>
      </c>
      <c r="P98" s="31">
        <v>1</v>
      </c>
      <c r="Q98" s="31">
        <v>252</v>
      </c>
      <c r="R98" s="31"/>
    </row>
    <row r="99" spans="10:18" x14ac:dyDescent="0.2">
      <c r="J99" s="31">
        <v>1</v>
      </c>
      <c r="K99" s="31">
        <v>0</v>
      </c>
      <c r="L99" s="31">
        <v>3526</v>
      </c>
      <c r="M99" s="31"/>
      <c r="O99" s="31">
        <v>1</v>
      </c>
      <c r="P99" s="31">
        <v>0</v>
      </c>
      <c r="Q99" s="31">
        <v>4441</v>
      </c>
      <c r="R99" s="31"/>
    </row>
    <row r="100" spans="10:18" x14ac:dyDescent="0.2">
      <c r="J100" s="31">
        <v>1</v>
      </c>
      <c r="K100" s="31">
        <v>1</v>
      </c>
      <c r="L100" s="31">
        <v>218</v>
      </c>
      <c r="M100" s="31"/>
      <c r="O100" s="31">
        <v>1</v>
      </c>
      <c r="P100" s="31">
        <v>1</v>
      </c>
      <c r="Q100" s="31">
        <v>282</v>
      </c>
      <c r="R100" s="31"/>
    </row>
    <row r="101" spans="10:18" x14ac:dyDescent="0.2">
      <c r="J101" s="31"/>
      <c r="K101" s="31"/>
      <c r="L101" s="31"/>
      <c r="M101" s="31"/>
      <c r="O101" s="31"/>
      <c r="P101" s="31"/>
      <c r="Q101" s="31"/>
      <c r="R101" s="31"/>
    </row>
    <row r="102" spans="10:18" x14ac:dyDescent="0.2">
      <c r="J102" s="31" t="s">
        <v>210</v>
      </c>
      <c r="K102" s="31" t="s">
        <v>316</v>
      </c>
      <c r="L102" s="31" t="s">
        <v>315</v>
      </c>
      <c r="M102" s="31"/>
      <c r="O102" s="31" t="s">
        <v>210</v>
      </c>
      <c r="P102" s="31" t="s">
        <v>316</v>
      </c>
      <c r="Q102" s="31" t="s">
        <v>315</v>
      </c>
      <c r="R102" s="31"/>
    </row>
    <row r="103" spans="10:18" x14ac:dyDescent="0.2">
      <c r="J103" s="31">
        <v>0</v>
      </c>
      <c r="K103" s="31">
        <v>1</v>
      </c>
      <c r="L103" s="31">
        <v>3050</v>
      </c>
      <c r="M103" s="31"/>
      <c r="O103" s="31">
        <v>0</v>
      </c>
      <c r="P103" s="31">
        <v>1</v>
      </c>
      <c r="Q103" s="31">
        <v>3552</v>
      </c>
      <c r="R103" s="31"/>
    </row>
    <row r="104" spans="10:18" x14ac:dyDescent="0.2">
      <c r="J104" s="31">
        <v>0</v>
      </c>
      <c r="K104" s="31">
        <v>2</v>
      </c>
      <c r="L104" s="31">
        <v>375</v>
      </c>
      <c r="M104" s="31"/>
      <c r="O104" s="31">
        <v>0</v>
      </c>
      <c r="P104" s="31">
        <v>2</v>
      </c>
      <c r="Q104" s="31">
        <v>467</v>
      </c>
      <c r="R104" s="31"/>
    </row>
    <row r="105" spans="10:18" x14ac:dyDescent="0.2">
      <c r="J105" s="31">
        <v>0</v>
      </c>
      <c r="K105" s="31">
        <v>3</v>
      </c>
      <c r="L105" s="31">
        <v>66</v>
      </c>
      <c r="M105" s="31"/>
      <c r="O105" s="31">
        <v>0</v>
      </c>
      <c r="P105" s="31">
        <v>3</v>
      </c>
      <c r="Q105" s="31">
        <v>82</v>
      </c>
      <c r="R105" s="31"/>
    </row>
    <row r="106" spans="10:18" x14ac:dyDescent="0.2">
      <c r="J106" s="31">
        <v>1</v>
      </c>
      <c r="K106" s="31">
        <v>1</v>
      </c>
      <c r="L106" s="31">
        <v>3259</v>
      </c>
      <c r="M106" s="31"/>
      <c r="O106" s="31">
        <v>1</v>
      </c>
      <c r="P106" s="31">
        <v>1</v>
      </c>
      <c r="Q106" s="31">
        <v>4087</v>
      </c>
      <c r="R106" s="31"/>
    </row>
    <row r="107" spans="10:18" x14ac:dyDescent="0.2">
      <c r="J107" s="31">
        <v>1</v>
      </c>
      <c r="K107" s="31">
        <v>2</v>
      </c>
      <c r="L107" s="31">
        <v>418</v>
      </c>
      <c r="M107" s="31"/>
      <c r="O107" s="31">
        <v>1</v>
      </c>
      <c r="P107" s="31">
        <v>2</v>
      </c>
      <c r="Q107" s="31">
        <v>553</v>
      </c>
      <c r="R107" s="31"/>
    </row>
    <row r="108" spans="10:18" x14ac:dyDescent="0.2">
      <c r="J108" s="31">
        <v>1</v>
      </c>
      <c r="K108" s="31">
        <v>3</v>
      </c>
      <c r="L108" s="31">
        <v>67</v>
      </c>
      <c r="M108" s="31"/>
      <c r="O108" s="31">
        <v>1</v>
      </c>
      <c r="P108" s="31">
        <v>3</v>
      </c>
      <c r="Q108" s="31">
        <v>83</v>
      </c>
      <c r="R108" s="31"/>
    </row>
    <row r="109" spans="10:18" x14ac:dyDescent="0.2">
      <c r="J109" s="31"/>
      <c r="K109" s="31"/>
      <c r="L109" s="31"/>
      <c r="M109" s="31"/>
    </row>
    <row r="110" spans="10:18" x14ac:dyDescent="0.2">
      <c r="J110" s="31" t="s">
        <v>210</v>
      </c>
      <c r="K110" s="31" t="s">
        <v>528</v>
      </c>
      <c r="L110" s="31" t="s">
        <v>315</v>
      </c>
      <c r="M110" s="31"/>
      <c r="O110" s="30" t="s">
        <v>210</v>
      </c>
      <c r="P110" s="30" t="s">
        <v>528</v>
      </c>
      <c r="Q110" s="30" t="s">
        <v>315</v>
      </c>
    </row>
    <row r="111" spans="10:18" x14ac:dyDescent="0.2">
      <c r="J111" s="31">
        <v>0</v>
      </c>
      <c r="K111" s="31">
        <v>1</v>
      </c>
      <c r="L111" s="31">
        <v>854</v>
      </c>
      <c r="M111" s="31"/>
      <c r="O111" s="30">
        <v>0</v>
      </c>
      <c r="P111" s="30">
        <v>1</v>
      </c>
      <c r="Q111" s="30">
        <v>1075</v>
      </c>
    </row>
    <row r="112" spans="10:18" x14ac:dyDescent="0.2">
      <c r="J112" s="31">
        <v>0</v>
      </c>
      <c r="K112" s="31">
        <v>2</v>
      </c>
      <c r="L112" s="31">
        <v>2088</v>
      </c>
      <c r="M112" s="31"/>
      <c r="O112" s="30">
        <v>0</v>
      </c>
      <c r="P112" s="30">
        <v>2</v>
      </c>
      <c r="Q112" s="30">
        <v>2427</v>
      </c>
    </row>
    <row r="113" spans="10:17" x14ac:dyDescent="0.2">
      <c r="J113" s="31">
        <v>0</v>
      </c>
      <c r="K113" s="31">
        <v>3</v>
      </c>
      <c r="L113" s="31">
        <v>549</v>
      </c>
      <c r="M113" s="31"/>
      <c r="O113" s="30">
        <v>0</v>
      </c>
      <c r="P113" s="30">
        <v>3</v>
      </c>
      <c r="Q113" s="30">
        <v>599</v>
      </c>
    </row>
    <row r="114" spans="10:17" x14ac:dyDescent="0.2">
      <c r="J114" s="31">
        <v>1</v>
      </c>
      <c r="K114" s="31">
        <v>1</v>
      </c>
      <c r="L114" s="31">
        <v>840</v>
      </c>
      <c r="M114" s="31"/>
      <c r="O114" s="30">
        <v>1</v>
      </c>
      <c r="P114" s="30">
        <v>1</v>
      </c>
      <c r="Q114" s="30">
        <v>1052</v>
      </c>
    </row>
    <row r="115" spans="10:17" x14ac:dyDescent="0.2">
      <c r="J115" s="31">
        <v>1</v>
      </c>
      <c r="K115" s="31">
        <v>2</v>
      </c>
      <c r="L115" s="31">
        <v>2105</v>
      </c>
      <c r="M115" s="31"/>
      <c r="O115" s="30">
        <v>1</v>
      </c>
      <c r="P115" s="30">
        <v>2</v>
      </c>
      <c r="Q115" s="30">
        <v>2665</v>
      </c>
    </row>
    <row r="116" spans="10:17" x14ac:dyDescent="0.2">
      <c r="J116" s="31">
        <v>1</v>
      </c>
      <c r="K116" s="31">
        <v>3</v>
      </c>
      <c r="L116" s="31">
        <v>799</v>
      </c>
      <c r="M116" s="31"/>
      <c r="O116" s="30">
        <v>1</v>
      </c>
      <c r="P116" s="30">
        <v>3</v>
      </c>
      <c r="Q116" s="30">
        <v>1006</v>
      </c>
    </row>
    <row r="117" spans="10:17" x14ac:dyDescent="0.2">
      <c r="J117" s="31"/>
      <c r="K117" s="31"/>
      <c r="L117" s="31"/>
      <c r="M117" s="31"/>
    </row>
    <row r="118" spans="10:17" x14ac:dyDescent="0.2">
      <c r="J118" s="31" t="s">
        <v>210</v>
      </c>
      <c r="K118" s="31" t="s">
        <v>360</v>
      </c>
      <c r="L118" s="31" t="s">
        <v>315</v>
      </c>
      <c r="M118" s="31"/>
      <c r="O118" s="30" t="s">
        <v>210</v>
      </c>
      <c r="P118" s="30" t="s">
        <v>360</v>
      </c>
      <c r="Q118" s="30" t="s">
        <v>315</v>
      </c>
    </row>
    <row r="119" spans="10:17" x14ac:dyDescent="0.2">
      <c r="J119" s="30">
        <v>0</v>
      </c>
      <c r="K119" s="30">
        <v>0</v>
      </c>
      <c r="L119" s="30">
        <v>3491</v>
      </c>
      <c r="O119" s="30">
        <v>0</v>
      </c>
      <c r="P119" s="30">
        <v>0</v>
      </c>
      <c r="Q119" s="30">
        <v>4101</v>
      </c>
    </row>
    <row r="120" spans="10:17" x14ac:dyDescent="0.2">
      <c r="J120" s="30">
        <v>1</v>
      </c>
      <c r="K120" s="30">
        <v>1</v>
      </c>
      <c r="L120" s="30">
        <v>810</v>
      </c>
      <c r="O120" s="30">
        <v>1</v>
      </c>
      <c r="P120" s="30">
        <v>1</v>
      </c>
      <c r="Q120" s="30">
        <v>994</v>
      </c>
    </row>
    <row r="121" spans="10:17" x14ac:dyDescent="0.2">
      <c r="J121" s="30">
        <v>1</v>
      </c>
      <c r="K121" s="30">
        <v>2</v>
      </c>
      <c r="L121" s="30">
        <v>2803</v>
      </c>
      <c r="O121" s="30">
        <v>1</v>
      </c>
      <c r="P121" s="30">
        <v>2</v>
      </c>
      <c r="Q121" s="30">
        <v>3556</v>
      </c>
    </row>
    <row r="122" spans="10:17" x14ac:dyDescent="0.2">
      <c r="J122" s="30">
        <v>1</v>
      </c>
      <c r="K122" s="30">
        <v>3</v>
      </c>
      <c r="L122" s="30">
        <v>131</v>
      </c>
      <c r="O122" s="30">
        <v>1</v>
      </c>
      <c r="P122" s="30">
        <v>3</v>
      </c>
      <c r="Q122" s="30">
        <v>173</v>
      </c>
    </row>
  </sheetData>
  <mergeCells count="23">
    <mergeCell ref="C58:D58"/>
    <mergeCell ref="A60:D60"/>
    <mergeCell ref="A62:D62"/>
    <mergeCell ref="A63:D63"/>
    <mergeCell ref="C39:D39"/>
    <mergeCell ref="C46:D46"/>
    <mergeCell ref="C52:D52"/>
    <mergeCell ref="F52:G52"/>
    <mergeCell ref="F58:G58"/>
    <mergeCell ref="F7:G7"/>
    <mergeCell ref="F14:G14"/>
    <mergeCell ref="F20:G20"/>
    <mergeCell ref="A1:G1"/>
    <mergeCell ref="F27:G27"/>
    <mergeCell ref="F33:G33"/>
    <mergeCell ref="F39:G39"/>
    <mergeCell ref="F46:G46"/>
    <mergeCell ref="C20:D20"/>
    <mergeCell ref="C27:D27"/>
    <mergeCell ref="C33:D33"/>
    <mergeCell ref="A4:A7"/>
    <mergeCell ref="C7:D7"/>
    <mergeCell ref="C14:D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012B-FBD8-413A-9407-12848300C0F9}">
  <dimension ref="A1:BT29"/>
  <sheetViews>
    <sheetView workbookViewId="0">
      <selection sqref="A1:XFD1"/>
    </sheetView>
  </sheetViews>
  <sheetFormatPr defaultRowHeight="15" x14ac:dyDescent="0.25"/>
  <cols>
    <col min="1" max="1" width="9.140625" style="4"/>
    <col min="2" max="2" width="20.7109375" style="4" customWidth="1"/>
    <col min="3" max="16384" width="9.140625" style="4"/>
  </cols>
  <sheetData>
    <row r="1" spans="1:72" s="3" customFormat="1" ht="20.25" customHeight="1" x14ac:dyDescent="0.25">
      <c r="A1" s="14" t="s">
        <v>814</v>
      </c>
    </row>
    <row r="4" spans="1:72" ht="20.100000000000001" customHeight="1" x14ac:dyDescent="0.25">
      <c r="B4" s="82" t="s">
        <v>803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8"/>
    </row>
    <row r="5" spans="1:72" ht="20.100000000000001" customHeight="1" x14ac:dyDescent="0.25">
      <c r="B5" s="102"/>
      <c r="C5" s="118" t="s">
        <v>770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0"/>
      <c r="S5" s="118" t="s">
        <v>771</v>
      </c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</row>
    <row r="6" spans="1:72" s="5" customFormat="1" x14ac:dyDescent="0.25">
      <c r="B6" s="20" t="s">
        <v>804</v>
      </c>
      <c r="C6" s="6" t="s">
        <v>772</v>
      </c>
      <c r="D6" s="13" t="s">
        <v>773</v>
      </c>
      <c r="E6" s="13" t="s">
        <v>774</v>
      </c>
      <c r="F6" s="13" t="s">
        <v>775</v>
      </c>
      <c r="G6" s="13" t="s">
        <v>776</v>
      </c>
      <c r="H6" s="13" t="s">
        <v>777</v>
      </c>
      <c r="I6" s="13" t="s">
        <v>778</v>
      </c>
      <c r="J6" s="13" t="s">
        <v>779</v>
      </c>
      <c r="K6" s="13" t="s">
        <v>780</v>
      </c>
      <c r="L6" s="13" t="s">
        <v>781</v>
      </c>
      <c r="M6" s="13" t="s">
        <v>781</v>
      </c>
      <c r="N6" s="13" t="s">
        <v>782</v>
      </c>
      <c r="O6" s="13" t="s">
        <v>783</v>
      </c>
      <c r="P6" s="13" t="s">
        <v>784</v>
      </c>
      <c r="Q6" s="13" t="s">
        <v>785</v>
      </c>
      <c r="R6" s="8" t="s">
        <v>786</v>
      </c>
      <c r="S6" s="13" t="s">
        <v>787</v>
      </c>
      <c r="T6" s="13" t="s">
        <v>788</v>
      </c>
      <c r="U6" s="13" t="s">
        <v>789</v>
      </c>
      <c r="V6" s="13" t="s">
        <v>790</v>
      </c>
      <c r="W6" s="13" t="s">
        <v>791</v>
      </c>
      <c r="X6" s="13" t="s">
        <v>792</v>
      </c>
      <c r="Y6" s="13" t="s">
        <v>793</v>
      </c>
      <c r="Z6" s="13" t="s">
        <v>794</v>
      </c>
      <c r="AA6" s="13" t="s">
        <v>795</v>
      </c>
      <c r="AB6" s="13" t="s">
        <v>796</v>
      </c>
      <c r="AC6" s="13" t="s">
        <v>797</v>
      </c>
      <c r="AD6" s="13" t="s">
        <v>798</v>
      </c>
      <c r="AE6" s="13" t="s">
        <v>799</v>
      </c>
      <c r="AF6" s="13" t="s">
        <v>800</v>
      </c>
      <c r="AG6" s="13" t="s">
        <v>801</v>
      </c>
      <c r="AH6" s="8" t="s">
        <v>802</v>
      </c>
    </row>
    <row r="7" spans="1:72" x14ac:dyDescent="0.25">
      <c r="B7" s="20" t="s">
        <v>806</v>
      </c>
      <c r="C7" s="7">
        <v>3.52</v>
      </c>
      <c r="D7" s="15">
        <v>3.97</v>
      </c>
      <c r="E7" s="15">
        <v>1.1100000000000001</v>
      </c>
      <c r="F7" s="15">
        <v>1.08</v>
      </c>
      <c r="G7" s="15">
        <v>2.68</v>
      </c>
      <c r="H7" s="15">
        <v>5.79</v>
      </c>
      <c r="I7" s="15">
        <v>6.91</v>
      </c>
      <c r="J7" s="15">
        <v>1.1200000000000001</v>
      </c>
      <c r="K7" s="15">
        <v>5.09</v>
      </c>
      <c r="L7" s="15">
        <v>3.67</v>
      </c>
      <c r="M7" s="15">
        <v>1.9</v>
      </c>
      <c r="N7" s="15">
        <v>1.2</v>
      </c>
      <c r="O7" s="15">
        <v>1.44</v>
      </c>
      <c r="P7" s="15">
        <v>5.51</v>
      </c>
      <c r="Q7" s="15">
        <v>5.92</v>
      </c>
      <c r="R7" s="9">
        <v>4.78</v>
      </c>
      <c r="S7" s="15">
        <v>5.36</v>
      </c>
      <c r="T7" s="15">
        <v>4.6399999999999997</v>
      </c>
      <c r="U7" s="15">
        <v>3.08</v>
      </c>
      <c r="V7" s="15">
        <v>3.76</v>
      </c>
      <c r="W7" s="15">
        <v>6.11</v>
      </c>
      <c r="X7" s="15">
        <v>5.87</v>
      </c>
      <c r="Y7" s="15">
        <v>4.07</v>
      </c>
      <c r="Z7" s="15">
        <v>4.37</v>
      </c>
      <c r="AA7" s="15">
        <v>5.37</v>
      </c>
      <c r="AB7" s="15">
        <v>0.67</v>
      </c>
      <c r="AC7" s="15">
        <v>4.17</v>
      </c>
      <c r="AD7" s="15">
        <v>5.26</v>
      </c>
      <c r="AE7" s="15">
        <v>4.03</v>
      </c>
      <c r="AF7" s="15">
        <v>4.1500000000000004</v>
      </c>
      <c r="AG7" s="15">
        <v>3.54</v>
      </c>
      <c r="AH7" s="9">
        <v>1.31</v>
      </c>
    </row>
    <row r="8" spans="1:72" x14ac:dyDescent="0.25">
      <c r="B8" s="20" t="s">
        <v>807</v>
      </c>
      <c r="C8" s="7">
        <v>4.1399999999999997</v>
      </c>
      <c r="D8" s="15">
        <v>4.5199999999999996</v>
      </c>
      <c r="E8" s="15">
        <v>3.36</v>
      </c>
      <c r="F8" s="15">
        <v>2.15</v>
      </c>
      <c r="G8" s="15">
        <v>1.61</v>
      </c>
      <c r="H8" s="15">
        <v>5.19</v>
      </c>
      <c r="I8" s="15">
        <v>0</v>
      </c>
      <c r="J8" s="15">
        <v>5.74</v>
      </c>
      <c r="K8" s="15">
        <v>2.82</v>
      </c>
      <c r="L8" s="15">
        <v>5.07</v>
      </c>
      <c r="M8" s="15">
        <v>1.89</v>
      </c>
      <c r="N8" s="15">
        <v>1.19</v>
      </c>
      <c r="O8" s="15">
        <v>4.45</v>
      </c>
      <c r="P8" s="15">
        <v>5.94</v>
      </c>
      <c r="Q8" s="15">
        <v>4.55</v>
      </c>
      <c r="R8" s="9">
        <v>3.4</v>
      </c>
      <c r="S8" s="15">
        <v>4.6399999999999997</v>
      </c>
      <c r="T8" s="15">
        <v>5.74</v>
      </c>
      <c r="U8" s="15">
        <v>1.2</v>
      </c>
      <c r="V8" s="15">
        <v>3.67</v>
      </c>
      <c r="W8" s="15">
        <v>4.45</v>
      </c>
      <c r="X8" s="15">
        <v>5.82</v>
      </c>
      <c r="Y8" s="15">
        <v>3.61</v>
      </c>
      <c r="Z8" s="15">
        <v>3.35</v>
      </c>
      <c r="AA8" s="15">
        <v>3.45</v>
      </c>
      <c r="AB8" s="15">
        <v>0.66</v>
      </c>
      <c r="AC8" s="15">
        <v>5.59</v>
      </c>
      <c r="AD8" s="15">
        <v>8.34</v>
      </c>
      <c r="AE8" s="15">
        <v>4.0999999999999996</v>
      </c>
      <c r="AF8" s="15">
        <v>6.34</v>
      </c>
      <c r="AG8" s="15">
        <v>2.71</v>
      </c>
      <c r="AH8" s="9">
        <v>2.56</v>
      </c>
    </row>
    <row r="9" spans="1:72" x14ac:dyDescent="0.25">
      <c r="B9" s="20" t="s">
        <v>808</v>
      </c>
      <c r="C9" s="7">
        <v>2.31</v>
      </c>
      <c r="D9" s="15">
        <v>2.79</v>
      </c>
      <c r="E9" s="15">
        <v>2.2400000000000002</v>
      </c>
      <c r="F9" s="15">
        <v>1.05</v>
      </c>
      <c r="G9" s="15">
        <v>2.1</v>
      </c>
      <c r="H9" s="15">
        <v>3.03</v>
      </c>
      <c r="I9" s="15">
        <v>1.77</v>
      </c>
      <c r="J9" s="15">
        <v>2.2400000000000002</v>
      </c>
      <c r="K9" s="15">
        <v>4.28</v>
      </c>
      <c r="L9" s="15">
        <v>5.76</v>
      </c>
      <c r="M9" s="15">
        <v>1.78</v>
      </c>
      <c r="N9" s="15">
        <v>1.73</v>
      </c>
      <c r="O9" s="15">
        <v>2.79</v>
      </c>
      <c r="P9" s="15">
        <v>3.33</v>
      </c>
      <c r="Q9" s="15">
        <v>4.49</v>
      </c>
      <c r="R9" s="9">
        <v>3.29</v>
      </c>
      <c r="S9" s="15">
        <v>3.44</v>
      </c>
      <c r="T9" s="15">
        <v>2.2599999999999998</v>
      </c>
      <c r="U9" s="15">
        <v>4.09</v>
      </c>
      <c r="V9" s="15">
        <v>3.07</v>
      </c>
      <c r="W9" s="15">
        <v>2.12</v>
      </c>
      <c r="X9" s="15">
        <v>4.66</v>
      </c>
      <c r="Y9" s="15">
        <v>2.4300000000000002</v>
      </c>
      <c r="Z9" s="15">
        <v>3.85</v>
      </c>
      <c r="AA9" s="15">
        <v>2.61</v>
      </c>
      <c r="AB9" s="15">
        <v>1.27</v>
      </c>
      <c r="AC9" s="15">
        <v>5.61</v>
      </c>
      <c r="AD9" s="15">
        <v>7.92</v>
      </c>
      <c r="AE9" s="15">
        <v>6.8</v>
      </c>
      <c r="AF9" s="15">
        <v>6.95</v>
      </c>
      <c r="AG9" s="15">
        <v>3.99</v>
      </c>
      <c r="AH9" s="9">
        <v>0</v>
      </c>
    </row>
    <row r="10" spans="1:72" x14ac:dyDescent="0.25">
      <c r="B10" s="86" t="s">
        <v>809</v>
      </c>
      <c r="C10" s="103">
        <v>4.62</v>
      </c>
      <c r="D10" s="104">
        <v>4.46</v>
      </c>
      <c r="E10" s="104">
        <v>3.36</v>
      </c>
      <c r="F10" s="104">
        <v>1.05</v>
      </c>
      <c r="G10" s="104">
        <v>2.62</v>
      </c>
      <c r="H10" s="104">
        <v>3.03</v>
      </c>
      <c r="I10" s="104">
        <v>5.3</v>
      </c>
      <c r="J10" s="104">
        <v>0</v>
      </c>
      <c r="K10" s="104">
        <v>3.57</v>
      </c>
      <c r="L10" s="104">
        <v>5.76</v>
      </c>
      <c r="M10" s="104">
        <v>0.59</v>
      </c>
      <c r="N10" s="104">
        <v>0</v>
      </c>
      <c r="O10" s="104">
        <v>1.4</v>
      </c>
      <c r="P10" s="104">
        <v>7.99</v>
      </c>
      <c r="Q10" s="104">
        <v>5.13</v>
      </c>
      <c r="R10" s="105">
        <v>3.29</v>
      </c>
      <c r="S10" s="104">
        <v>2.87</v>
      </c>
      <c r="T10" s="104">
        <v>4.5199999999999996</v>
      </c>
      <c r="U10" s="104">
        <v>1.75</v>
      </c>
      <c r="V10" s="104">
        <v>3.68</v>
      </c>
      <c r="W10" s="104">
        <v>4.7699999999999996</v>
      </c>
      <c r="X10" s="104">
        <v>2.91</v>
      </c>
      <c r="Y10" s="104">
        <v>3.88</v>
      </c>
      <c r="Z10" s="104">
        <v>2.2000000000000002</v>
      </c>
      <c r="AA10" s="104">
        <v>7.17</v>
      </c>
      <c r="AB10" s="104">
        <v>0</v>
      </c>
      <c r="AC10" s="104">
        <v>5.61</v>
      </c>
      <c r="AD10" s="104">
        <v>5.94</v>
      </c>
      <c r="AE10" s="104">
        <v>6.12</v>
      </c>
      <c r="AF10" s="104">
        <v>5.56</v>
      </c>
      <c r="AG10" s="104">
        <v>3.33</v>
      </c>
      <c r="AH10" s="105">
        <v>2.4700000000000002</v>
      </c>
    </row>
    <row r="11" spans="1:72" x14ac:dyDescent="0.25">
      <c r="B11" s="18"/>
      <c r="C11" s="1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5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5"/>
    </row>
    <row r="12" spans="1:72" x14ac:dyDescent="0.25">
      <c r="B12" s="19"/>
    </row>
    <row r="13" spans="1:72" ht="20.100000000000001" customHeight="1" x14ac:dyDescent="0.25">
      <c r="B13" s="82" t="s">
        <v>810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8"/>
    </row>
    <row r="14" spans="1:72" ht="20.100000000000001" customHeight="1" x14ac:dyDescent="0.25">
      <c r="B14" s="102"/>
      <c r="C14" s="118" t="s">
        <v>770</v>
      </c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20"/>
      <c r="S14" s="118" t="s">
        <v>771</v>
      </c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20"/>
    </row>
    <row r="15" spans="1:72" s="5" customFormat="1" x14ac:dyDescent="0.25">
      <c r="B15" s="20" t="s">
        <v>804</v>
      </c>
      <c r="C15" s="6" t="s">
        <v>772</v>
      </c>
      <c r="D15" s="13" t="s">
        <v>773</v>
      </c>
      <c r="E15" s="13" t="s">
        <v>774</v>
      </c>
      <c r="F15" s="13" t="s">
        <v>775</v>
      </c>
      <c r="G15" s="13" t="s">
        <v>776</v>
      </c>
      <c r="H15" s="13" t="s">
        <v>777</v>
      </c>
      <c r="I15" s="13" t="s">
        <v>778</v>
      </c>
      <c r="J15" s="13" t="s">
        <v>779</v>
      </c>
      <c r="K15" s="13" t="s">
        <v>780</v>
      </c>
      <c r="L15" s="13" t="s">
        <v>781</v>
      </c>
      <c r="M15" s="13" t="s">
        <v>781</v>
      </c>
      <c r="N15" s="13" t="s">
        <v>782</v>
      </c>
      <c r="O15" s="13" t="s">
        <v>783</v>
      </c>
      <c r="P15" s="13" t="s">
        <v>784</v>
      </c>
      <c r="Q15" s="13" t="s">
        <v>785</v>
      </c>
      <c r="R15" s="13" t="s">
        <v>786</v>
      </c>
      <c r="S15" s="6" t="s">
        <v>787</v>
      </c>
      <c r="T15" s="13" t="s">
        <v>788</v>
      </c>
      <c r="U15" s="13" t="s">
        <v>789</v>
      </c>
      <c r="V15" s="13" t="s">
        <v>790</v>
      </c>
      <c r="W15" s="13" t="s">
        <v>791</v>
      </c>
      <c r="X15" s="13" t="s">
        <v>792</v>
      </c>
      <c r="Y15" s="13" t="s">
        <v>793</v>
      </c>
      <c r="Z15" s="13" t="s">
        <v>794</v>
      </c>
      <c r="AA15" s="13" t="s">
        <v>795</v>
      </c>
      <c r="AB15" s="13" t="s">
        <v>796</v>
      </c>
      <c r="AC15" s="13" t="s">
        <v>797</v>
      </c>
      <c r="AD15" s="13" t="s">
        <v>798</v>
      </c>
      <c r="AE15" s="13" t="s">
        <v>799</v>
      </c>
      <c r="AF15" s="13" t="s">
        <v>800</v>
      </c>
      <c r="AG15" s="13" t="s">
        <v>801</v>
      </c>
      <c r="AH15" s="8" t="s">
        <v>802</v>
      </c>
    </row>
    <row r="16" spans="1:72" x14ac:dyDescent="0.25">
      <c r="B16" s="20" t="s">
        <v>806</v>
      </c>
      <c r="C16" s="16">
        <v>6.45</v>
      </c>
      <c r="D16" s="85">
        <v>5.1100000000000003</v>
      </c>
      <c r="E16" s="85">
        <v>3.32</v>
      </c>
      <c r="F16" s="85">
        <v>2.16</v>
      </c>
      <c r="G16" s="85">
        <v>4.29</v>
      </c>
      <c r="H16" s="85">
        <v>7.36</v>
      </c>
      <c r="I16" s="85">
        <v>6.34</v>
      </c>
      <c r="J16" s="85">
        <v>3.9</v>
      </c>
      <c r="K16" s="85">
        <v>6.54</v>
      </c>
      <c r="L16" s="85">
        <v>4.4000000000000004</v>
      </c>
      <c r="M16" s="85">
        <v>1.9</v>
      </c>
      <c r="N16" s="85">
        <v>2.41</v>
      </c>
      <c r="O16" s="85">
        <v>3.6</v>
      </c>
      <c r="P16" s="85">
        <v>7.58</v>
      </c>
      <c r="Q16" s="85">
        <v>5.26</v>
      </c>
      <c r="R16" s="85">
        <v>4.0999999999999996</v>
      </c>
      <c r="S16" s="16">
        <v>4.17</v>
      </c>
      <c r="T16" s="85">
        <v>5.22</v>
      </c>
      <c r="U16" s="85">
        <v>3.08</v>
      </c>
      <c r="V16" s="85">
        <v>5.01</v>
      </c>
      <c r="W16" s="85">
        <v>5.56</v>
      </c>
      <c r="X16" s="85">
        <v>5.87</v>
      </c>
      <c r="Y16" s="85">
        <v>4.58</v>
      </c>
      <c r="Z16" s="85">
        <v>4.37</v>
      </c>
      <c r="AA16" s="85">
        <v>5.37</v>
      </c>
      <c r="AB16" s="85">
        <v>0.67</v>
      </c>
      <c r="AC16" s="85">
        <v>7.65</v>
      </c>
      <c r="AD16" s="85">
        <v>7.89</v>
      </c>
      <c r="AE16" s="85">
        <v>2.69</v>
      </c>
      <c r="AF16" s="85">
        <v>6.23</v>
      </c>
      <c r="AG16" s="85">
        <v>3.54</v>
      </c>
      <c r="AH16" s="17">
        <v>1.97</v>
      </c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</row>
    <row r="17" spans="2:72" x14ac:dyDescent="0.25">
      <c r="B17" s="20" t="s">
        <v>807</v>
      </c>
      <c r="C17" s="16">
        <v>5.32</v>
      </c>
      <c r="D17" s="85">
        <v>4.5199999999999996</v>
      </c>
      <c r="E17" s="85">
        <v>3.36</v>
      </c>
      <c r="F17" s="85">
        <v>3.22</v>
      </c>
      <c r="G17" s="85">
        <v>2.15</v>
      </c>
      <c r="H17" s="85">
        <v>5.71</v>
      </c>
      <c r="I17" s="85">
        <v>6.5</v>
      </c>
      <c r="J17" s="85">
        <v>3.44</v>
      </c>
      <c r="K17" s="85">
        <v>6.34</v>
      </c>
      <c r="L17" s="85">
        <v>4.34</v>
      </c>
      <c r="M17" s="85">
        <v>1.89</v>
      </c>
      <c r="N17" s="85">
        <v>0</v>
      </c>
      <c r="O17" s="85">
        <v>5.19</v>
      </c>
      <c r="P17" s="85">
        <v>7.26</v>
      </c>
      <c r="Q17" s="85">
        <v>3.9</v>
      </c>
      <c r="R17" s="85">
        <v>3.4</v>
      </c>
      <c r="S17" s="16">
        <v>3.48</v>
      </c>
      <c r="T17" s="85">
        <v>5.74</v>
      </c>
      <c r="U17" s="85">
        <v>2.4</v>
      </c>
      <c r="V17" s="85">
        <v>4.28</v>
      </c>
      <c r="W17" s="85">
        <v>5</v>
      </c>
      <c r="X17" s="85">
        <v>5.82</v>
      </c>
      <c r="Y17" s="85">
        <v>4.6399999999999997</v>
      </c>
      <c r="Z17" s="85">
        <v>3.9</v>
      </c>
      <c r="AA17" s="85">
        <v>4.82</v>
      </c>
      <c r="AB17" s="85">
        <v>0</v>
      </c>
      <c r="AC17" s="85">
        <v>6.28</v>
      </c>
      <c r="AD17" s="85">
        <v>5.77</v>
      </c>
      <c r="AE17" s="85">
        <v>4.0999999999999996</v>
      </c>
      <c r="AF17" s="85">
        <v>8.4499999999999993</v>
      </c>
      <c r="AG17" s="85">
        <v>3.39</v>
      </c>
      <c r="AH17" s="17">
        <v>1.28</v>
      </c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</row>
    <row r="18" spans="2:72" x14ac:dyDescent="0.25">
      <c r="B18" s="20" t="s">
        <v>808</v>
      </c>
      <c r="C18" s="16">
        <v>1.73</v>
      </c>
      <c r="D18" s="85">
        <v>3.35</v>
      </c>
      <c r="E18" s="85">
        <v>3.36</v>
      </c>
      <c r="F18" s="85">
        <v>2.62</v>
      </c>
      <c r="G18" s="85">
        <v>2.62</v>
      </c>
      <c r="H18" s="85">
        <v>5.0599999999999996</v>
      </c>
      <c r="I18" s="85">
        <v>1.18</v>
      </c>
      <c r="J18" s="85">
        <v>3.36</v>
      </c>
      <c r="K18" s="85">
        <v>6.43</v>
      </c>
      <c r="L18" s="85">
        <v>5.04</v>
      </c>
      <c r="M18" s="85">
        <v>2.37</v>
      </c>
      <c r="N18" s="85">
        <v>1.73</v>
      </c>
      <c r="O18" s="85">
        <v>3.49</v>
      </c>
      <c r="P18" s="85">
        <v>5.33</v>
      </c>
      <c r="Q18" s="85">
        <v>7.06</v>
      </c>
      <c r="R18" s="85">
        <v>3.29</v>
      </c>
      <c r="S18" s="16">
        <v>4.59</v>
      </c>
      <c r="T18" s="85">
        <v>3.96</v>
      </c>
      <c r="U18" s="85">
        <v>4.68</v>
      </c>
      <c r="V18" s="85">
        <v>3.07</v>
      </c>
      <c r="W18" s="85">
        <v>4.7699999999999996</v>
      </c>
      <c r="X18" s="85">
        <v>5.82</v>
      </c>
      <c r="Y18" s="85">
        <v>5.83</v>
      </c>
      <c r="Z18" s="85">
        <v>4.95</v>
      </c>
      <c r="AA18" s="85">
        <v>4.5599999999999996</v>
      </c>
      <c r="AB18" s="85">
        <v>2.5499999999999998</v>
      </c>
      <c r="AC18" s="85">
        <v>4.91</v>
      </c>
      <c r="AD18" s="85">
        <v>7.92</v>
      </c>
      <c r="AE18" s="85">
        <v>4.76</v>
      </c>
      <c r="AF18" s="85">
        <v>6.26</v>
      </c>
      <c r="AG18" s="85">
        <v>3.99</v>
      </c>
      <c r="AH18" s="17">
        <v>3.7</v>
      </c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</row>
    <row r="19" spans="2:72" x14ac:dyDescent="0.25">
      <c r="B19" s="86" t="s">
        <v>809</v>
      </c>
      <c r="C19" s="92">
        <v>2.31</v>
      </c>
      <c r="D19" s="87">
        <v>2.79</v>
      </c>
      <c r="E19" s="87">
        <v>2.2400000000000002</v>
      </c>
      <c r="F19" s="87">
        <v>2.1</v>
      </c>
      <c r="G19" s="87">
        <v>2.1</v>
      </c>
      <c r="H19" s="87">
        <v>4.05</v>
      </c>
      <c r="I19" s="87">
        <v>5.89</v>
      </c>
      <c r="J19" s="87">
        <v>3.36</v>
      </c>
      <c r="K19" s="87">
        <v>2.86</v>
      </c>
      <c r="L19" s="87">
        <v>3.6</v>
      </c>
      <c r="M19" s="87">
        <v>0</v>
      </c>
      <c r="N19" s="87">
        <v>1.1499999999999999</v>
      </c>
      <c r="O19" s="87">
        <v>2.09</v>
      </c>
      <c r="P19" s="87">
        <v>7.99</v>
      </c>
      <c r="Q19" s="87">
        <v>1.92</v>
      </c>
      <c r="R19" s="87">
        <v>4.5999999999999996</v>
      </c>
      <c r="S19" s="92">
        <v>0</v>
      </c>
      <c r="T19" s="87">
        <v>3.96</v>
      </c>
      <c r="U19" s="87">
        <v>2.92</v>
      </c>
      <c r="V19" s="87">
        <v>3.68</v>
      </c>
      <c r="W19" s="87">
        <v>3.71</v>
      </c>
      <c r="X19" s="87">
        <v>5.24</v>
      </c>
      <c r="Y19" s="87">
        <v>4.37</v>
      </c>
      <c r="Z19" s="87">
        <v>3.3</v>
      </c>
      <c r="AA19" s="87">
        <v>3.91</v>
      </c>
      <c r="AB19" s="87">
        <v>1.91</v>
      </c>
      <c r="AC19" s="87">
        <v>5.61</v>
      </c>
      <c r="AD19" s="87">
        <v>6.6</v>
      </c>
      <c r="AE19" s="87">
        <v>4.76</v>
      </c>
      <c r="AF19" s="87">
        <v>4.87</v>
      </c>
      <c r="AG19" s="87">
        <v>3.99</v>
      </c>
      <c r="AH19" s="88">
        <v>1.23</v>
      </c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</row>
    <row r="20" spans="2:72" x14ac:dyDescent="0.25">
      <c r="B20" s="19"/>
    </row>
    <row r="21" spans="2:72" x14ac:dyDescent="0.25">
      <c r="B21" s="19"/>
    </row>
    <row r="22" spans="2:72" ht="20.100000000000001" customHeight="1" x14ac:dyDescent="0.25">
      <c r="B22" s="82" t="s">
        <v>812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8"/>
    </row>
    <row r="23" spans="2:72" ht="20.100000000000001" customHeight="1" x14ac:dyDescent="0.25">
      <c r="B23" s="102"/>
      <c r="C23" s="118" t="s">
        <v>770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20"/>
      <c r="S23" s="118" t="s">
        <v>771</v>
      </c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20"/>
    </row>
    <row r="24" spans="2:72" s="5" customFormat="1" x14ac:dyDescent="0.25">
      <c r="B24" s="20" t="s">
        <v>804</v>
      </c>
      <c r="C24" s="20" t="s">
        <v>772</v>
      </c>
      <c r="D24" s="21" t="s">
        <v>773</v>
      </c>
      <c r="E24" s="21" t="s">
        <v>774</v>
      </c>
      <c r="F24" s="21" t="s">
        <v>775</v>
      </c>
      <c r="G24" s="21" t="s">
        <v>776</v>
      </c>
      <c r="H24" s="21" t="s">
        <v>777</v>
      </c>
      <c r="I24" s="21" t="s">
        <v>778</v>
      </c>
      <c r="J24" s="21" t="s">
        <v>779</v>
      </c>
      <c r="K24" s="21" t="s">
        <v>780</v>
      </c>
      <c r="L24" s="21" t="s">
        <v>781</v>
      </c>
      <c r="M24" s="21" t="s">
        <v>781</v>
      </c>
      <c r="N24" s="21" t="s">
        <v>782</v>
      </c>
      <c r="O24" s="21" t="s">
        <v>783</v>
      </c>
      <c r="P24" s="21" t="s">
        <v>784</v>
      </c>
      <c r="Q24" s="21" t="s">
        <v>785</v>
      </c>
      <c r="R24" s="21" t="s">
        <v>786</v>
      </c>
      <c r="S24" s="20" t="s">
        <v>787</v>
      </c>
      <c r="T24" s="21" t="s">
        <v>788</v>
      </c>
      <c r="U24" s="21" t="s">
        <v>789</v>
      </c>
      <c r="V24" s="21" t="s">
        <v>790</v>
      </c>
      <c r="W24" s="21" t="s">
        <v>791</v>
      </c>
      <c r="X24" s="21" t="s">
        <v>792</v>
      </c>
      <c r="Y24" s="21" t="s">
        <v>793</v>
      </c>
      <c r="Z24" s="21" t="s">
        <v>794</v>
      </c>
      <c r="AA24" s="21" t="s">
        <v>795</v>
      </c>
      <c r="AB24" s="21" t="s">
        <v>796</v>
      </c>
      <c r="AC24" s="21" t="s">
        <v>797</v>
      </c>
      <c r="AD24" s="21" t="s">
        <v>798</v>
      </c>
      <c r="AE24" s="21" t="s">
        <v>799</v>
      </c>
      <c r="AF24" s="21" t="s">
        <v>800</v>
      </c>
      <c r="AG24" s="21" t="s">
        <v>801</v>
      </c>
      <c r="AH24" s="22" t="s">
        <v>802</v>
      </c>
    </row>
    <row r="25" spans="2:72" x14ac:dyDescent="0.25">
      <c r="B25" s="20" t="s">
        <v>811</v>
      </c>
      <c r="C25" s="16">
        <v>25.5</v>
      </c>
      <c r="D25" s="85">
        <v>26.7</v>
      </c>
      <c r="E25" s="85">
        <v>26.5</v>
      </c>
      <c r="F25" s="85">
        <v>28.6</v>
      </c>
      <c r="G25" s="85">
        <v>27.6</v>
      </c>
      <c r="H25" s="85">
        <v>29.2</v>
      </c>
      <c r="I25" s="85">
        <v>26</v>
      </c>
      <c r="J25" s="85">
        <v>26.7</v>
      </c>
      <c r="K25" s="85">
        <v>22.1</v>
      </c>
      <c r="L25" s="85">
        <v>21.3</v>
      </c>
      <c r="M25" s="85">
        <v>24</v>
      </c>
      <c r="N25" s="85">
        <v>24.9</v>
      </c>
      <c r="O25" s="85">
        <v>21.2</v>
      </c>
      <c r="P25" s="85">
        <v>22.4</v>
      </c>
      <c r="Q25" s="85">
        <v>23.4</v>
      </c>
      <c r="R25" s="85">
        <v>22.1</v>
      </c>
      <c r="S25" s="16">
        <v>26</v>
      </c>
      <c r="T25" s="85">
        <v>26.3</v>
      </c>
      <c r="U25" s="85">
        <v>24.7</v>
      </c>
      <c r="V25" s="85">
        <v>24.2</v>
      </c>
      <c r="W25" s="85">
        <v>28.4</v>
      </c>
      <c r="X25" s="85">
        <v>25.8</v>
      </c>
      <c r="Y25" s="85">
        <v>30.3</v>
      </c>
      <c r="Z25" s="85">
        <v>27.7</v>
      </c>
      <c r="AA25" s="85">
        <v>22.6</v>
      </c>
      <c r="AB25" s="85">
        <v>23.2</v>
      </c>
      <c r="AC25" s="85">
        <v>21.8</v>
      </c>
      <c r="AD25" s="85">
        <v>23.4</v>
      </c>
      <c r="AE25" s="85">
        <v>22.1</v>
      </c>
      <c r="AF25" s="85">
        <v>21.8</v>
      </c>
      <c r="AG25" s="85">
        <v>22.5</v>
      </c>
      <c r="AH25" s="17">
        <v>23.3</v>
      </c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</row>
    <row r="26" spans="2:72" x14ac:dyDescent="0.25">
      <c r="B26" s="20" t="s">
        <v>806</v>
      </c>
      <c r="C26" s="16">
        <v>26.9</v>
      </c>
      <c r="D26" s="85">
        <v>27.8</v>
      </c>
      <c r="E26" s="85">
        <v>28.5</v>
      </c>
      <c r="F26" s="85">
        <v>29.2</v>
      </c>
      <c r="G26" s="85">
        <v>29.4</v>
      </c>
      <c r="H26" s="85">
        <v>30</v>
      </c>
      <c r="I26" s="85">
        <v>27.4</v>
      </c>
      <c r="J26" s="85">
        <v>28.3</v>
      </c>
      <c r="K26" s="85">
        <v>21.7</v>
      </c>
      <c r="L26" s="85">
        <v>21.5</v>
      </c>
      <c r="M26" s="85">
        <v>24.9</v>
      </c>
      <c r="N26" s="85">
        <v>26.2</v>
      </c>
      <c r="O26" s="85">
        <v>21.9</v>
      </c>
      <c r="P26" s="85">
        <v>22.9</v>
      </c>
      <c r="Q26" s="85">
        <v>24</v>
      </c>
      <c r="R26" s="85">
        <v>23.1</v>
      </c>
      <c r="S26" s="16">
        <v>26.5</v>
      </c>
      <c r="T26" s="85">
        <v>27.2</v>
      </c>
      <c r="U26" s="85">
        <v>25.6</v>
      </c>
      <c r="V26" s="85">
        <v>25.2</v>
      </c>
      <c r="W26" s="85">
        <v>28.4</v>
      </c>
      <c r="X26" s="85">
        <v>26.9</v>
      </c>
      <c r="Y26" s="85">
        <v>31</v>
      </c>
      <c r="Z26" s="85">
        <v>28.9</v>
      </c>
      <c r="AA26" s="85">
        <v>23.5</v>
      </c>
      <c r="AB26" s="85">
        <v>23.7</v>
      </c>
      <c r="AC26" s="85">
        <v>22.7</v>
      </c>
      <c r="AD26" s="85">
        <v>24</v>
      </c>
      <c r="AE26" s="85">
        <v>23.5</v>
      </c>
      <c r="AF26" s="85">
        <v>22.8</v>
      </c>
      <c r="AG26" s="85">
        <v>22.3</v>
      </c>
      <c r="AH26" s="17">
        <v>24</v>
      </c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</row>
    <row r="27" spans="2:72" x14ac:dyDescent="0.25">
      <c r="B27" s="20" t="s">
        <v>807</v>
      </c>
      <c r="C27" s="16">
        <v>26.7</v>
      </c>
      <c r="D27" s="85">
        <v>27.9</v>
      </c>
      <c r="E27" s="85">
        <v>28.2</v>
      </c>
      <c r="F27" s="85">
        <v>29.4</v>
      </c>
      <c r="G27" s="85">
        <v>29.4</v>
      </c>
      <c r="H27" s="85">
        <v>30.4</v>
      </c>
      <c r="I27" s="85">
        <v>26.7</v>
      </c>
      <c r="J27" s="85">
        <v>27.5</v>
      </c>
      <c r="K27" s="85">
        <v>22.4</v>
      </c>
      <c r="L27" s="85">
        <v>21.8</v>
      </c>
      <c r="M27" s="85">
        <v>25.1</v>
      </c>
      <c r="N27" s="85">
        <v>26.6</v>
      </c>
      <c r="O27" s="85">
        <v>21.3</v>
      </c>
      <c r="P27" s="85">
        <v>23.9</v>
      </c>
      <c r="Q27" s="85">
        <v>24.3</v>
      </c>
      <c r="R27" s="85">
        <v>23.2</v>
      </c>
      <c r="S27" s="16">
        <v>27.2</v>
      </c>
      <c r="T27" s="85">
        <v>27.5</v>
      </c>
      <c r="U27" s="85">
        <v>26.3</v>
      </c>
      <c r="V27" s="85">
        <v>25.8</v>
      </c>
      <c r="W27" s="85">
        <v>28.4</v>
      </c>
      <c r="X27" s="85">
        <v>27.1</v>
      </c>
      <c r="Y27" s="85">
        <v>30.6</v>
      </c>
      <c r="Z27" s="85">
        <v>28.3</v>
      </c>
      <c r="AA27" s="85">
        <v>22.9</v>
      </c>
      <c r="AB27" s="85">
        <v>23.9</v>
      </c>
      <c r="AC27" s="85">
        <v>22.6</v>
      </c>
      <c r="AD27" s="85">
        <v>24.6</v>
      </c>
      <c r="AE27" s="85">
        <v>23.1</v>
      </c>
      <c r="AF27" s="85">
        <v>22.4</v>
      </c>
      <c r="AG27" s="85">
        <v>23.3</v>
      </c>
      <c r="AH27" s="17">
        <v>24.7</v>
      </c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</row>
    <row r="28" spans="2:72" x14ac:dyDescent="0.25">
      <c r="B28" s="20" t="s">
        <v>808</v>
      </c>
      <c r="C28" s="16">
        <v>27.3</v>
      </c>
      <c r="D28" s="85">
        <v>28.3</v>
      </c>
      <c r="E28" s="85">
        <v>28.2</v>
      </c>
      <c r="F28" s="85">
        <v>30.1</v>
      </c>
      <c r="G28" s="85">
        <v>30.1</v>
      </c>
      <c r="H28" s="85">
        <v>31.2</v>
      </c>
      <c r="I28" s="85">
        <v>26.8</v>
      </c>
      <c r="J28" s="85">
        <v>28.2</v>
      </c>
      <c r="K28" s="85">
        <v>22.1</v>
      </c>
      <c r="L28" s="85">
        <v>21.9</v>
      </c>
      <c r="M28" s="85">
        <v>26.6</v>
      </c>
      <c r="N28" s="85">
        <v>27.4</v>
      </c>
      <c r="O28" s="85">
        <v>22.6</v>
      </c>
      <c r="P28" s="85">
        <v>23.7</v>
      </c>
      <c r="Q28" s="85">
        <v>24.6</v>
      </c>
      <c r="R28" s="85">
        <v>24</v>
      </c>
      <c r="S28" s="16">
        <v>27.5</v>
      </c>
      <c r="T28" s="85">
        <v>27.9</v>
      </c>
      <c r="U28" s="85">
        <v>27</v>
      </c>
      <c r="V28" s="85">
        <v>25.7</v>
      </c>
      <c r="W28" s="85">
        <v>29.8</v>
      </c>
      <c r="X28" s="85">
        <v>27.1</v>
      </c>
      <c r="Y28" s="85">
        <v>32.5</v>
      </c>
      <c r="Z28" s="85">
        <v>28.7</v>
      </c>
      <c r="AA28" s="85">
        <v>24.2</v>
      </c>
      <c r="AB28" s="85">
        <v>24.8</v>
      </c>
      <c r="AC28" s="85">
        <v>22.5</v>
      </c>
      <c r="AD28" s="85">
        <v>23.9</v>
      </c>
      <c r="AE28" s="85">
        <v>23.2</v>
      </c>
      <c r="AF28" s="85">
        <v>22.7</v>
      </c>
      <c r="AG28" s="85">
        <v>23.7</v>
      </c>
      <c r="AH28" s="17">
        <v>25.6</v>
      </c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</row>
    <row r="29" spans="2:72" x14ac:dyDescent="0.25">
      <c r="B29" s="86" t="s">
        <v>809</v>
      </c>
      <c r="C29" s="92">
        <v>27.3</v>
      </c>
      <c r="D29" s="87">
        <v>28.3</v>
      </c>
      <c r="E29" s="87">
        <v>28.2</v>
      </c>
      <c r="F29" s="87">
        <v>30.1</v>
      </c>
      <c r="G29" s="87">
        <v>30.1</v>
      </c>
      <c r="H29" s="87">
        <v>31.2</v>
      </c>
      <c r="I29" s="87">
        <v>26.8</v>
      </c>
      <c r="J29" s="87">
        <v>28.2</v>
      </c>
      <c r="K29" s="87">
        <v>22.1</v>
      </c>
      <c r="L29" s="87">
        <v>21.9</v>
      </c>
      <c r="M29" s="87">
        <v>26.6</v>
      </c>
      <c r="N29" s="87">
        <v>27.4</v>
      </c>
      <c r="O29" s="87">
        <v>22.6</v>
      </c>
      <c r="P29" s="87">
        <v>23.7</v>
      </c>
      <c r="Q29" s="87">
        <v>24.6</v>
      </c>
      <c r="R29" s="87">
        <v>24</v>
      </c>
      <c r="S29" s="92">
        <v>27.5</v>
      </c>
      <c r="T29" s="87">
        <v>27.9</v>
      </c>
      <c r="U29" s="87">
        <v>27</v>
      </c>
      <c r="V29" s="87">
        <v>25.7</v>
      </c>
      <c r="W29" s="87">
        <v>29.8</v>
      </c>
      <c r="X29" s="87">
        <v>27.1</v>
      </c>
      <c r="Y29" s="87">
        <v>32.5</v>
      </c>
      <c r="Z29" s="87">
        <v>28.7</v>
      </c>
      <c r="AA29" s="87">
        <v>24.2</v>
      </c>
      <c r="AB29" s="87">
        <v>24.8</v>
      </c>
      <c r="AC29" s="87">
        <v>22.5</v>
      </c>
      <c r="AD29" s="87">
        <v>23.9</v>
      </c>
      <c r="AE29" s="87">
        <v>23.2</v>
      </c>
      <c r="AF29" s="87">
        <v>22.7</v>
      </c>
      <c r="AG29" s="87">
        <v>23.7</v>
      </c>
      <c r="AH29" s="88">
        <v>25.6</v>
      </c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</row>
  </sheetData>
  <mergeCells count="6">
    <mergeCell ref="C23:R23"/>
    <mergeCell ref="S23:AH23"/>
    <mergeCell ref="C5:R5"/>
    <mergeCell ref="S5:AH5"/>
    <mergeCell ref="C14:R14"/>
    <mergeCell ref="S14:AH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00F5-AB9D-43B6-8A0B-C23E449CF092}">
  <dimension ref="A1:AH7"/>
  <sheetViews>
    <sheetView workbookViewId="0">
      <selection sqref="A1:XFD1"/>
    </sheetView>
  </sheetViews>
  <sheetFormatPr defaultRowHeight="15" x14ac:dyDescent="0.25"/>
  <cols>
    <col min="2" max="2" width="20.7109375" customWidth="1"/>
  </cols>
  <sheetData>
    <row r="1" spans="1:34" s="3" customFormat="1" ht="20.25" customHeight="1" x14ac:dyDescent="0.25">
      <c r="A1" s="14" t="s">
        <v>816</v>
      </c>
      <c r="E1" s="2"/>
    </row>
    <row r="4" spans="1:34" s="4" customFormat="1" ht="20.100000000000001" customHeight="1" x14ac:dyDescent="0.25">
      <c r="B4" s="82" t="s">
        <v>815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8"/>
    </row>
    <row r="5" spans="1:34" s="4" customFormat="1" ht="20.100000000000001" customHeight="1" x14ac:dyDescent="0.25">
      <c r="B5" s="7"/>
      <c r="C5" s="118" t="s">
        <v>770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20"/>
      <c r="S5" s="118" t="s">
        <v>771</v>
      </c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</row>
    <row r="6" spans="1:34" s="5" customFormat="1" x14ac:dyDescent="0.25">
      <c r="B6" s="20" t="s">
        <v>804</v>
      </c>
      <c r="C6" s="6" t="s">
        <v>772</v>
      </c>
      <c r="D6" s="13" t="s">
        <v>773</v>
      </c>
      <c r="E6" s="13" t="s">
        <v>774</v>
      </c>
      <c r="F6" s="13" t="s">
        <v>775</v>
      </c>
      <c r="G6" s="13" t="s">
        <v>776</v>
      </c>
      <c r="H6" s="13" t="s">
        <v>777</v>
      </c>
      <c r="I6" s="13" t="s">
        <v>778</v>
      </c>
      <c r="J6" s="13" t="s">
        <v>779</v>
      </c>
      <c r="K6" s="13" t="s">
        <v>780</v>
      </c>
      <c r="L6" s="13" t="s">
        <v>781</v>
      </c>
      <c r="M6" s="13" t="s">
        <v>781</v>
      </c>
      <c r="N6" s="13" t="s">
        <v>782</v>
      </c>
      <c r="O6" s="13" t="s">
        <v>783</v>
      </c>
      <c r="P6" s="13" t="s">
        <v>784</v>
      </c>
      <c r="Q6" s="13" t="s">
        <v>785</v>
      </c>
      <c r="R6" s="8" t="s">
        <v>786</v>
      </c>
      <c r="S6" s="13" t="s">
        <v>787</v>
      </c>
      <c r="T6" s="13" t="s">
        <v>788</v>
      </c>
      <c r="U6" s="13" t="s">
        <v>789</v>
      </c>
      <c r="V6" s="13" t="s">
        <v>790</v>
      </c>
      <c r="W6" s="13" t="s">
        <v>791</v>
      </c>
      <c r="X6" s="13" t="s">
        <v>792</v>
      </c>
      <c r="Y6" s="13" t="s">
        <v>793</v>
      </c>
      <c r="Z6" s="13" t="s">
        <v>794</v>
      </c>
      <c r="AA6" s="13" t="s">
        <v>795</v>
      </c>
      <c r="AB6" s="13" t="s">
        <v>796</v>
      </c>
      <c r="AC6" s="13" t="s">
        <v>797</v>
      </c>
      <c r="AD6" s="13" t="s">
        <v>798</v>
      </c>
      <c r="AE6" s="13" t="s">
        <v>799</v>
      </c>
      <c r="AF6" s="13" t="s">
        <v>800</v>
      </c>
      <c r="AG6" s="13" t="s">
        <v>801</v>
      </c>
      <c r="AH6" s="8" t="s">
        <v>802</v>
      </c>
    </row>
    <row r="7" spans="1:34" s="23" customFormat="1" x14ac:dyDescent="0.25">
      <c r="B7" s="99"/>
      <c r="C7" s="99">
        <v>4.34</v>
      </c>
      <c r="D7" s="100">
        <v>1.94</v>
      </c>
      <c r="E7" s="100">
        <v>0.46</v>
      </c>
      <c r="F7" s="100">
        <v>3</v>
      </c>
      <c r="G7" s="100">
        <v>5.62</v>
      </c>
      <c r="H7" s="100">
        <v>1.97</v>
      </c>
      <c r="I7" s="100">
        <v>7.78</v>
      </c>
      <c r="J7" s="100">
        <v>3.51</v>
      </c>
      <c r="K7" s="100">
        <v>5.73</v>
      </c>
      <c r="L7" s="100">
        <v>4.17</v>
      </c>
      <c r="M7" s="100">
        <v>1.56</v>
      </c>
      <c r="N7" s="100">
        <v>0.52</v>
      </c>
      <c r="O7" s="100">
        <v>5.94</v>
      </c>
      <c r="P7" s="100">
        <v>1.9</v>
      </c>
      <c r="Q7" s="100">
        <v>2.41</v>
      </c>
      <c r="R7" s="100">
        <v>7.68</v>
      </c>
      <c r="S7" s="99">
        <v>0</v>
      </c>
      <c r="T7" s="100">
        <v>4.7699999999999996</v>
      </c>
      <c r="U7" s="100">
        <v>2.68</v>
      </c>
      <c r="V7" s="100">
        <v>3.02</v>
      </c>
      <c r="W7" s="100">
        <v>3.03</v>
      </c>
      <c r="X7" s="100">
        <v>1.7</v>
      </c>
      <c r="Y7" s="100">
        <v>2.5</v>
      </c>
      <c r="Z7" s="100">
        <v>3.61</v>
      </c>
      <c r="AA7" s="100">
        <v>2.5</v>
      </c>
      <c r="AB7" s="100">
        <v>0.54</v>
      </c>
      <c r="AC7" s="100">
        <v>3.88</v>
      </c>
      <c r="AD7" s="100">
        <v>7.12</v>
      </c>
      <c r="AE7" s="100">
        <v>1.27</v>
      </c>
      <c r="AF7" s="100">
        <v>5.94</v>
      </c>
      <c r="AG7" s="100">
        <v>2.2200000000000002</v>
      </c>
      <c r="AH7" s="101">
        <v>3.43</v>
      </c>
    </row>
  </sheetData>
  <mergeCells count="2">
    <mergeCell ref="C5:R5"/>
    <mergeCell ref="S5:A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4979-1D97-4EC4-BC73-234375E55BA0}">
  <dimension ref="A1:E12"/>
  <sheetViews>
    <sheetView workbookViewId="0">
      <selection sqref="A1:XFD1"/>
    </sheetView>
  </sheetViews>
  <sheetFormatPr defaultRowHeight="15" x14ac:dyDescent="0.25"/>
  <cols>
    <col min="2" max="5" width="22.7109375" customWidth="1"/>
  </cols>
  <sheetData>
    <row r="1" spans="1:5" s="3" customFormat="1" ht="20.25" customHeight="1" x14ac:dyDescent="0.25">
      <c r="A1" s="14" t="s">
        <v>817</v>
      </c>
    </row>
    <row r="4" spans="1:5" s="19" customFormat="1" ht="20.100000000000001" customHeight="1" x14ac:dyDescent="0.25">
      <c r="B4" s="82" t="s">
        <v>815</v>
      </c>
      <c r="C4" s="83"/>
      <c r="D4" s="83"/>
      <c r="E4" s="84"/>
    </row>
    <row r="5" spans="1:5" s="24" customFormat="1" ht="20.100000000000001" customHeight="1" x14ac:dyDescent="0.25">
      <c r="B5" s="20" t="s">
        <v>804</v>
      </c>
      <c r="C5" s="21" t="s">
        <v>770</v>
      </c>
      <c r="D5" s="21" t="s">
        <v>824</v>
      </c>
      <c r="E5" s="22" t="s">
        <v>825</v>
      </c>
    </row>
    <row r="6" spans="1:5" x14ac:dyDescent="0.25">
      <c r="B6" s="20" t="s">
        <v>772</v>
      </c>
      <c r="C6" s="93">
        <v>6.01</v>
      </c>
      <c r="D6" s="93">
        <v>6.51</v>
      </c>
      <c r="E6" s="94">
        <v>2</v>
      </c>
    </row>
    <row r="7" spans="1:5" x14ac:dyDescent="0.25">
      <c r="B7" s="20" t="s">
        <v>773</v>
      </c>
      <c r="C7" s="93">
        <v>5.74</v>
      </c>
      <c r="D7" s="93">
        <v>5.16</v>
      </c>
      <c r="E7" s="94">
        <v>4.59</v>
      </c>
    </row>
    <row r="8" spans="1:5" x14ac:dyDescent="0.25">
      <c r="B8" s="20" t="s">
        <v>774</v>
      </c>
      <c r="C8" s="93">
        <v>5.42</v>
      </c>
      <c r="D8" s="93">
        <v>6.02</v>
      </c>
      <c r="E8" s="94">
        <v>6.02</v>
      </c>
    </row>
    <row r="9" spans="1:5" x14ac:dyDescent="0.25">
      <c r="B9" s="20" t="s">
        <v>775</v>
      </c>
      <c r="C9" s="93">
        <v>7.2</v>
      </c>
      <c r="D9" s="93">
        <v>5.4</v>
      </c>
      <c r="E9" s="94">
        <v>5.4</v>
      </c>
    </row>
    <row r="10" spans="1:5" x14ac:dyDescent="0.25">
      <c r="B10" s="20" t="s">
        <v>780</v>
      </c>
      <c r="C10" s="93">
        <v>5.66</v>
      </c>
      <c r="D10" s="93">
        <v>5.66</v>
      </c>
      <c r="E10" s="94">
        <v>7.08</v>
      </c>
    </row>
    <row r="11" spans="1:5" x14ac:dyDescent="0.25">
      <c r="B11" s="20" t="s">
        <v>781</v>
      </c>
      <c r="C11" s="93">
        <v>2.91</v>
      </c>
      <c r="D11" s="93">
        <v>5.09</v>
      </c>
      <c r="E11" s="94">
        <v>5.09</v>
      </c>
    </row>
    <row r="12" spans="1:5" x14ac:dyDescent="0.25">
      <c r="B12" s="86" t="s">
        <v>782</v>
      </c>
      <c r="C12" s="95">
        <v>4.68</v>
      </c>
      <c r="D12" s="95">
        <v>5.35</v>
      </c>
      <c r="E12" s="96">
        <v>7.36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4E5DB-C61E-42EB-997F-DABF3FA8B46C}">
  <dimension ref="A1:R7"/>
  <sheetViews>
    <sheetView workbookViewId="0">
      <selection sqref="A1:XFD1"/>
    </sheetView>
  </sheetViews>
  <sheetFormatPr defaultRowHeight="15" x14ac:dyDescent="0.25"/>
  <cols>
    <col min="2" max="2" width="20.7109375" customWidth="1"/>
  </cols>
  <sheetData>
    <row r="1" spans="1:18" s="3" customFormat="1" ht="20.25" customHeight="1" x14ac:dyDescent="0.25">
      <c r="A1" s="14" t="s">
        <v>829</v>
      </c>
      <c r="E1" s="2"/>
    </row>
    <row r="3" spans="1:18" ht="20.100000000000001" customHeight="1" x14ac:dyDescent="0.25">
      <c r="B3" s="89" t="s">
        <v>828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20.100000000000001" customHeight="1" x14ac:dyDescent="0.25">
      <c r="B4" s="16"/>
      <c r="C4" s="118" t="s">
        <v>826</v>
      </c>
      <c r="D4" s="119"/>
      <c r="E4" s="119"/>
      <c r="F4" s="119"/>
      <c r="G4" s="119"/>
      <c r="H4" s="119"/>
      <c r="I4" s="119"/>
      <c r="J4" s="120"/>
      <c r="K4" s="118" t="s">
        <v>830</v>
      </c>
      <c r="L4" s="119"/>
      <c r="M4" s="119"/>
      <c r="N4" s="119"/>
      <c r="O4" s="119"/>
      <c r="P4" s="119"/>
      <c r="Q4" s="119"/>
      <c r="R4" s="120"/>
    </row>
    <row r="5" spans="1:18" x14ac:dyDescent="0.25">
      <c r="B5" s="20" t="s">
        <v>804</v>
      </c>
      <c r="C5" s="20" t="s">
        <v>772</v>
      </c>
      <c r="D5" s="21" t="s">
        <v>773</v>
      </c>
      <c r="E5" s="21" t="s">
        <v>773</v>
      </c>
      <c r="F5" s="21" t="s">
        <v>775</v>
      </c>
      <c r="G5" s="21" t="s">
        <v>780</v>
      </c>
      <c r="H5" s="21" t="s">
        <v>781</v>
      </c>
      <c r="I5" s="21" t="s">
        <v>782</v>
      </c>
      <c r="J5" s="21" t="s">
        <v>813</v>
      </c>
      <c r="K5" s="20" t="s">
        <v>772</v>
      </c>
      <c r="L5" s="21" t="s">
        <v>773</v>
      </c>
      <c r="M5" s="21" t="s">
        <v>774</v>
      </c>
      <c r="N5" s="21" t="s">
        <v>775</v>
      </c>
      <c r="O5" s="21" t="s">
        <v>780</v>
      </c>
      <c r="P5" s="21" t="s">
        <v>781</v>
      </c>
      <c r="Q5" s="21" t="s">
        <v>782</v>
      </c>
      <c r="R5" s="22" t="s">
        <v>813</v>
      </c>
    </row>
    <row r="6" spans="1:18" x14ac:dyDescent="0.25">
      <c r="B6" s="20" t="s">
        <v>805</v>
      </c>
      <c r="C6" s="16">
        <v>249</v>
      </c>
      <c r="D6" s="85">
        <v>227</v>
      </c>
      <c r="E6" s="85">
        <v>239</v>
      </c>
      <c r="F6" s="85">
        <v>265</v>
      </c>
      <c r="G6" s="85">
        <v>194</v>
      </c>
      <c r="H6" s="85">
        <v>222</v>
      </c>
      <c r="I6" s="85">
        <v>229</v>
      </c>
      <c r="J6" s="85">
        <v>228</v>
      </c>
      <c r="K6" s="16">
        <v>195</v>
      </c>
      <c r="L6" s="85">
        <v>245</v>
      </c>
      <c r="M6" s="85">
        <v>245</v>
      </c>
      <c r="N6" s="85">
        <v>241</v>
      </c>
      <c r="O6" s="85">
        <v>224</v>
      </c>
      <c r="P6" s="85">
        <v>147</v>
      </c>
      <c r="Q6" s="85">
        <v>178</v>
      </c>
      <c r="R6" s="17">
        <v>158</v>
      </c>
    </row>
    <row r="7" spans="1:18" x14ac:dyDescent="0.25">
      <c r="B7" s="86" t="s">
        <v>827</v>
      </c>
      <c r="C7" s="92">
        <v>193</v>
      </c>
      <c r="D7" s="87">
        <v>212</v>
      </c>
      <c r="E7" s="87">
        <v>224</v>
      </c>
      <c r="F7" s="87">
        <v>247</v>
      </c>
      <c r="G7" s="87">
        <v>163</v>
      </c>
      <c r="H7" s="87">
        <v>208</v>
      </c>
      <c r="I7" s="87">
        <v>218</v>
      </c>
      <c r="J7" s="87">
        <v>180</v>
      </c>
      <c r="K7" s="92">
        <v>184</v>
      </c>
      <c r="L7" s="87">
        <v>185</v>
      </c>
      <c r="M7" s="87">
        <v>181</v>
      </c>
      <c r="N7" s="87">
        <v>167</v>
      </c>
      <c r="O7" s="87">
        <v>147</v>
      </c>
      <c r="P7" s="87">
        <v>155</v>
      </c>
      <c r="Q7" s="87">
        <v>127</v>
      </c>
      <c r="R7" s="88">
        <v>165</v>
      </c>
    </row>
  </sheetData>
  <mergeCells count="2">
    <mergeCell ref="C4:J4"/>
    <mergeCell ref="K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S1</vt:lpstr>
      <vt:lpstr>Table S2</vt:lpstr>
      <vt:lpstr>Table S3</vt:lpstr>
      <vt:lpstr>Fig 2</vt:lpstr>
      <vt:lpstr>Fig S2</vt:lpstr>
      <vt:lpstr>Fig 3A, S3, S4</vt:lpstr>
      <vt:lpstr>Fig S5</vt:lpstr>
      <vt:lpstr>Fig 3C</vt:lpstr>
      <vt:lpstr>Fig 3B</vt:lpstr>
      <vt:lpstr>Fig 3D</vt:lpstr>
      <vt:lpstr>Fig 4A, S6A, S6B</vt:lpstr>
      <vt:lpstr>Fig 4B, S6C, S6D</vt:lpstr>
    </vt:vector>
  </TitlesOfParts>
  <Company>CDW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Rentsch, Christopher T.</dc:creator>
  <cp:lastModifiedBy>Farokhnia, Mehdi (NIH/NIDA) [E]</cp:lastModifiedBy>
  <dcterms:created xsi:type="dcterms:W3CDTF">2020-06-24T20:48:21Z</dcterms:created>
  <dcterms:modified xsi:type="dcterms:W3CDTF">2025-02-26T14:00:34Z</dcterms:modified>
</cp:coreProperties>
</file>