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-my.sharepoint.com/personal/rauschj_nih_gov/Documents/~Babies Paper for Submission/For re-resubmission/"/>
    </mc:Choice>
  </mc:AlternateContent>
  <xr:revisionPtr revIDLastSave="402" documentId="8_{04DA2C0C-ED44-4C9A-83C6-9752E62643CE}" xr6:coauthVersionLast="47" xr6:coauthVersionMax="47" xr10:uidLastSave="{4945AA80-2545-4995-903C-F0E5EF5C2397}"/>
  <bookViews>
    <workbookView xWindow="30612" yWindow="-108" windowWidth="23256" windowHeight="13896" firstSheet="3" activeTab="10" xr2:uid="{E159A2EA-B805-47E4-BF68-388D2A58E159}"/>
  </bookViews>
  <sheets>
    <sheet name="Figure 1A" sheetId="1" r:id="rId1"/>
    <sheet name="Figure 1B" sheetId="2" r:id="rId2"/>
    <sheet name="Figure 1C" sheetId="3" r:id="rId3"/>
    <sheet name="Figure 2A" sheetId="4" r:id="rId4"/>
    <sheet name="Figure 2B" sheetId="5" r:id="rId5"/>
    <sheet name="Figure 3" sheetId="6" r:id="rId6"/>
    <sheet name="Figure 4A" sheetId="7" r:id="rId7"/>
    <sheet name="Figure 4B" sheetId="8" r:id="rId8"/>
    <sheet name="Figure 5A" sheetId="10" r:id="rId9"/>
    <sheet name="Figure 5B" sheetId="9" r:id="rId10"/>
    <sheet name="Figure S3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8" l="1"/>
  <c r="D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B25" i="8"/>
  <c r="E24" i="8"/>
  <c r="B24" i="8"/>
  <c r="E23" i="8"/>
  <c r="B23" i="8"/>
  <c r="E22" i="8"/>
  <c r="B22" i="8"/>
  <c r="E21" i="8"/>
  <c r="B21" i="8"/>
  <c r="E20" i="8"/>
  <c r="B20" i="8"/>
  <c r="E19" i="8"/>
  <c r="B19" i="8"/>
  <c r="E18" i="8"/>
  <c r="B18" i="8"/>
  <c r="E17" i="8"/>
  <c r="B17" i="8"/>
  <c r="E16" i="8"/>
  <c r="B16" i="8"/>
  <c r="E15" i="8"/>
  <c r="B15" i="8"/>
  <c r="E14" i="8"/>
  <c r="B14" i="8"/>
  <c r="E13" i="8"/>
  <c r="B13" i="8"/>
  <c r="E12" i="8"/>
  <c r="B12" i="8"/>
  <c r="E11" i="8"/>
  <c r="B11" i="8"/>
  <c r="E10" i="8"/>
  <c r="B10" i="8"/>
  <c r="E9" i="8"/>
  <c r="B9" i="8"/>
  <c r="E8" i="8"/>
  <c r="B8" i="8"/>
  <c r="E7" i="8"/>
  <c r="B7" i="8"/>
  <c r="E6" i="8"/>
  <c r="B6" i="8"/>
  <c r="E5" i="8"/>
  <c r="B5" i="8"/>
  <c r="E4" i="8"/>
  <c r="B4" i="8"/>
  <c r="E3" i="8"/>
  <c r="B3" i="8"/>
  <c r="E2" i="8"/>
  <c r="B2" i="8"/>
  <c r="D70" i="7"/>
  <c r="D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B10" i="7"/>
  <c r="E9" i="7"/>
  <c r="B9" i="7"/>
  <c r="E8" i="7"/>
  <c r="B8" i="7"/>
  <c r="E7" i="7"/>
  <c r="B7" i="7"/>
  <c r="E6" i="7"/>
  <c r="B6" i="7"/>
  <c r="E5" i="7"/>
  <c r="B5" i="7"/>
  <c r="E4" i="7"/>
  <c r="B4" i="7"/>
  <c r="E3" i="7"/>
  <c r="B3" i="7"/>
  <c r="E2" i="7"/>
  <c r="B2" i="7"/>
</calcChain>
</file>

<file path=xl/sharedStrings.xml><?xml version="1.0" encoding="utf-8"?>
<sst xmlns="http://schemas.openxmlformats.org/spreadsheetml/2006/main" count="838" uniqueCount="407">
  <si>
    <t>F</t>
  </si>
  <si>
    <t>PID</t>
  </si>
  <si>
    <t>Naïve CD4+
T cells</t>
  </si>
  <si>
    <t>Memory CD4+
T cells</t>
  </si>
  <si>
    <t>Presumed
Intact</t>
  </si>
  <si>
    <t>5' defect</t>
  </si>
  <si>
    <t>3' defect</t>
  </si>
  <si>
    <t>5' &amp; 3' defects</t>
  </si>
  <si>
    <t>5' &amp; 3'
defects</t>
  </si>
  <si>
    <t>0444</t>
  </si>
  <si>
    <t>0555</t>
  </si>
  <si>
    <t>0600</t>
  </si>
  <si>
    <t>0888</t>
  </si>
  <si>
    <t>1001</t>
  </si>
  <si>
    <t>4004</t>
  </si>
  <si>
    <t>5005</t>
  </si>
  <si>
    <t>9009</t>
  </si>
  <si>
    <t>Intact</t>
  </si>
  <si>
    <t>Mean</t>
  </si>
  <si>
    <t>A vs F</t>
  </si>
  <si>
    <t>A vs B</t>
  </si>
  <si>
    <t>A vs C</t>
  </si>
  <si>
    <t>A vs D</t>
  </si>
  <si>
    <t>A vs E</t>
  </si>
  <si>
    <t>B vs C</t>
  </si>
  <si>
    <t>B vs D</t>
  </si>
  <si>
    <t>B vs E</t>
  </si>
  <si>
    <t>B vs F</t>
  </si>
  <si>
    <t>C vs D</t>
  </si>
  <si>
    <t>C vs E</t>
  </si>
  <si>
    <t>C vs F</t>
  </si>
  <si>
    <t>D vs E</t>
  </si>
  <si>
    <t>D vs F</t>
  </si>
  <si>
    <t>E vs F</t>
  </si>
  <si>
    <t>A. Age at sample collection (years)</t>
  </si>
  <si>
    <r>
      <t>B. Presumed intact proviruses in infected T</t>
    </r>
    <r>
      <rPr>
        <vertAlign val="subscript"/>
        <sz val="11"/>
        <color theme="1"/>
        <rFont val="Aptos Narrow"/>
        <family val="2"/>
        <scheme val="minor"/>
      </rPr>
      <t>N</t>
    </r>
  </si>
  <si>
    <r>
      <t>C. T</t>
    </r>
    <r>
      <rPr>
        <vertAlign val="subscript"/>
        <sz val="11"/>
        <color theme="1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contribution to total infected cells (%) </t>
    </r>
  </si>
  <si>
    <r>
      <t>D. HIV-infected per million T</t>
    </r>
    <r>
      <rPr>
        <vertAlign val="subscript"/>
        <sz val="11"/>
        <color theme="1"/>
        <rFont val="Aptos Narrow"/>
        <family val="2"/>
        <scheme val="minor"/>
      </rPr>
      <t>N</t>
    </r>
  </si>
  <si>
    <r>
      <t>E. T</t>
    </r>
    <r>
      <rPr>
        <vertAlign val="subscript"/>
        <sz val="11"/>
        <color theme="1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contribution to CD4+ T cell pool (%)</t>
    </r>
  </si>
  <si>
    <r>
      <t>F. Blood CD4+ T cells/mm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around sampling</t>
    </r>
  </si>
  <si>
    <t>A</t>
  </si>
  <si>
    <t>B</t>
  </si>
  <si>
    <t>C</t>
  </si>
  <si>
    <t>D</t>
  </si>
  <si>
    <t>E</t>
  </si>
  <si>
    <t>Spearman r</t>
  </si>
  <si>
    <t>  r</t>
  </si>
  <si>
    <t>P value</t>
  </si>
  <si>
    <t>  P (two-tailed)</t>
  </si>
  <si>
    <t>  P value summary</t>
  </si>
  <si>
    <t>ns</t>
  </si>
  <si>
    <t>No</t>
  </si>
  <si>
    <t>Number of XY Pairs</t>
  </si>
  <si>
    <t>**</t>
  </si>
  <si>
    <t>Yes</t>
  </si>
  <si>
    <t>*</t>
  </si>
  <si>
    <r>
      <t>  Significant? (</t>
    </r>
    <r>
      <rPr>
        <sz val="10"/>
        <rFont val="Aptos Narrow"/>
        <family val="2"/>
      </rPr>
      <t>α</t>
    </r>
    <r>
      <rPr>
        <sz val="10"/>
        <rFont val="Arial"/>
      </rPr>
      <t> = 0.05)</t>
    </r>
  </si>
  <si>
    <t>GeneName</t>
  </si>
  <si>
    <t>Int Site
(naïve)</t>
  </si>
  <si>
    <t>clone count naive</t>
  </si>
  <si>
    <t>% total</t>
  </si>
  <si>
    <t>TSEN34</t>
  </si>
  <si>
    <t>chr19-54700496</t>
  </si>
  <si>
    <t>SETD2</t>
  </si>
  <si>
    <t>chr3+47106465</t>
  </si>
  <si>
    <t>MDGA2</t>
  </si>
  <si>
    <t>chr14-47695822</t>
  </si>
  <si>
    <t>AXIN2</t>
  </si>
  <si>
    <t>chr17-63544419</t>
  </si>
  <si>
    <t>COX10</t>
  </si>
  <si>
    <t>chr17+14020534</t>
  </si>
  <si>
    <t>IL2RB</t>
  </si>
  <si>
    <t>chr22-37549138</t>
  </si>
  <si>
    <t>PRH1-PRR4</t>
  </si>
  <si>
    <t>chr12-11287695</t>
  </si>
  <si>
    <t>RABGAP1L</t>
  </si>
  <si>
    <t>chr1-174246020</t>
  </si>
  <si>
    <t>chr3+47085811</t>
  </si>
  <si>
    <t>ANK3</t>
  </si>
  <si>
    <t>chr10+62412753</t>
  </si>
  <si>
    <t>ATG9B</t>
  </si>
  <si>
    <t>chr7-150708491</t>
  </si>
  <si>
    <t>BACH2</t>
  </si>
  <si>
    <t>chr6-90744720</t>
  </si>
  <si>
    <t>chr6-90747190</t>
  </si>
  <si>
    <t>chr6-90777973</t>
  </si>
  <si>
    <t>BAZ1A</t>
  </si>
  <si>
    <t>chr14-35234178</t>
  </si>
  <si>
    <t>C15orf57</t>
  </si>
  <si>
    <t>chr15+40849187</t>
  </si>
  <si>
    <t>C2CD3</t>
  </si>
  <si>
    <t>chr11+73800875</t>
  </si>
  <si>
    <t>C5orf42</t>
  </si>
  <si>
    <t>chr5+37215829</t>
  </si>
  <si>
    <t>CCND3</t>
  </si>
  <si>
    <t>chr6+41951577</t>
  </si>
  <si>
    <t>CDCA5</t>
  </si>
  <si>
    <t>chr11-64838733</t>
  </si>
  <si>
    <t>CHD2</t>
  </si>
  <si>
    <t>chr15-93498240</t>
  </si>
  <si>
    <t>CPT1A</t>
  </si>
  <si>
    <t>chr11-68553932</t>
  </si>
  <si>
    <t>D21S2088E</t>
  </si>
  <si>
    <t>chr21+25740511</t>
  </si>
  <si>
    <t>EIF1AD</t>
  </si>
  <si>
    <t>chr11+65766335</t>
  </si>
  <si>
    <t>ESCO2</t>
  </si>
  <si>
    <t>chr8-27637834</t>
  </si>
  <si>
    <t>FBLN7</t>
  </si>
  <si>
    <t>chr2+112890383</t>
  </si>
  <si>
    <t>FGD3</t>
  </si>
  <si>
    <t>chr9+95750724</t>
  </si>
  <si>
    <t>FLJ36031</t>
  </si>
  <si>
    <t>chr7+106343649</t>
  </si>
  <si>
    <t>FLOT1</t>
  </si>
  <si>
    <t>chr6+30695200</t>
  </si>
  <si>
    <t>FOXJ1</t>
  </si>
  <si>
    <t>chr17-74123914</t>
  </si>
  <si>
    <t>FOXP1</t>
  </si>
  <si>
    <t>chr3+71438831</t>
  </si>
  <si>
    <t>GCDH</t>
  </si>
  <si>
    <t>chr19+13005300</t>
  </si>
  <si>
    <t>GPATCH8</t>
  </si>
  <si>
    <t>chr17+42545105</t>
  </si>
  <si>
    <t>GPC5</t>
  </si>
  <si>
    <t>chr13+92751159</t>
  </si>
  <si>
    <t>HELZ</t>
  </si>
  <si>
    <t>chr17-65073247</t>
  </si>
  <si>
    <t>HNRPLL</t>
  </si>
  <si>
    <t>chr2+38851890</t>
  </si>
  <si>
    <t>INPP5F</t>
  </si>
  <si>
    <t>chr10-121532102</t>
  </si>
  <si>
    <t>KAT5</t>
  </si>
  <si>
    <t>chr11-65483568</t>
  </si>
  <si>
    <t>KCMF1</t>
  </si>
  <si>
    <t>chr2-85271330</t>
  </si>
  <si>
    <t>KLHDC7B</t>
  </si>
  <si>
    <t>chr22-50979324</t>
  </si>
  <si>
    <t>LOC100294145</t>
  </si>
  <si>
    <t>chr6+32870360</t>
  </si>
  <si>
    <t>LOC100294362</t>
  </si>
  <si>
    <t>chr17-78345857</t>
  </si>
  <si>
    <t>LOC255130</t>
  </si>
  <si>
    <t>chr4-59664234</t>
  </si>
  <si>
    <t>LOC339788</t>
  </si>
  <si>
    <t>chr2-7856565</t>
  </si>
  <si>
    <t>LOC388906</t>
  </si>
  <si>
    <t>chr22+42649790</t>
  </si>
  <si>
    <t>LOC440354</t>
  </si>
  <si>
    <t>chr16+29568869</t>
  </si>
  <si>
    <t>MICA</t>
  </si>
  <si>
    <t>chr6-31386738</t>
  </si>
  <si>
    <t>MKL2</t>
  </si>
  <si>
    <t>chr16-14282129</t>
  </si>
  <si>
    <t>MYCBP2</t>
  </si>
  <si>
    <t>chr13+77694091</t>
  </si>
  <si>
    <t>NPLOC4</t>
  </si>
  <si>
    <t>chr17+79571845</t>
  </si>
  <si>
    <t>PAAF1</t>
  </si>
  <si>
    <t>chr11+73621032</t>
  </si>
  <si>
    <t>PACS1</t>
  </si>
  <si>
    <t>chr11-65885493</t>
  </si>
  <si>
    <t>PHF20L1</t>
  </si>
  <si>
    <t>chr8+133827799</t>
  </si>
  <si>
    <t>PPP6R3</t>
  </si>
  <si>
    <t>chr11-68284901</t>
  </si>
  <si>
    <t>PTPN4</t>
  </si>
  <si>
    <t>chr2-120642916</t>
  </si>
  <si>
    <t>PUM1</t>
  </si>
  <si>
    <t>chr1+31456651</t>
  </si>
  <si>
    <t>R3HDM1</t>
  </si>
  <si>
    <t>chr2-136393028</t>
  </si>
  <si>
    <t>RAPGEF6</t>
  </si>
  <si>
    <t>chr5+130800508</t>
  </si>
  <si>
    <t>SGPP1</t>
  </si>
  <si>
    <t>chr14+64177052</t>
  </si>
  <si>
    <t>SMARCC1</t>
  </si>
  <si>
    <t>chr3+47799773</t>
  </si>
  <si>
    <t>SRGAP2P2</t>
  </si>
  <si>
    <t>chr1+144024017</t>
  </si>
  <si>
    <t>TAX1BP1</t>
  </si>
  <si>
    <t>chr7-27839097</t>
  </si>
  <si>
    <t>TTC1</t>
  </si>
  <si>
    <t>chr5-159486583</t>
  </si>
  <si>
    <t>ZC3H6</t>
  </si>
  <si>
    <t>chr2-113035507</t>
  </si>
  <si>
    <t>ZFAT</t>
  </si>
  <si>
    <t>chr8-135313005</t>
  </si>
  <si>
    <t>ZGPAT</t>
  </si>
  <si>
    <t>chr20-62345475</t>
  </si>
  <si>
    <t>ZMYM2</t>
  </si>
  <si>
    <t>chr13+20624612</t>
  </si>
  <si>
    <t>Sum</t>
  </si>
  <si>
    <t># Singlets</t>
  </si>
  <si>
    <t>Unique_IS</t>
  </si>
  <si>
    <t>GN &amp; CC</t>
  </si>
  <si>
    <t>Int Site
(memory)</t>
  </si>
  <si>
    <t>clone count memory</t>
  </si>
  <si>
    <t>%total</t>
  </si>
  <si>
    <t>HLA-A</t>
  </si>
  <si>
    <t>chr6-29919740</t>
  </si>
  <si>
    <t>BTBD2</t>
  </si>
  <si>
    <t>chr19-2004861</t>
  </si>
  <si>
    <t>CIRH1A</t>
  </si>
  <si>
    <t>chr16-69206592</t>
  </si>
  <si>
    <t>BTBD7</t>
  </si>
  <si>
    <t>chr14+93759767</t>
  </si>
  <si>
    <t>EPS8</t>
  </si>
  <si>
    <t>chr12-15791174</t>
  </si>
  <si>
    <t>GNL1</t>
  </si>
  <si>
    <t>chr6+30508979</t>
  </si>
  <si>
    <t>chr2-7885086</t>
  </si>
  <si>
    <t>NBR1</t>
  </si>
  <si>
    <t>chr17+41317180</t>
  </si>
  <si>
    <t>C12orf75</t>
  </si>
  <si>
    <t>chr12-105721068</t>
  </si>
  <si>
    <t>chr15-93514087</t>
  </si>
  <si>
    <t>ENTHD1</t>
  </si>
  <si>
    <t>chr22-40158739</t>
  </si>
  <si>
    <t>FCHSD2</t>
  </si>
  <si>
    <t>chr11+72828647</t>
  </si>
  <si>
    <t>GOLGA4</t>
  </si>
  <si>
    <t>chr3-37347817</t>
  </si>
  <si>
    <t>ncRNA00309</t>
  </si>
  <si>
    <t>chr2+64425524</t>
  </si>
  <si>
    <t>NVL</t>
  </si>
  <si>
    <t>chr1-224421847</t>
  </si>
  <si>
    <t>RAB2A</t>
  </si>
  <si>
    <t>chr8-61512719</t>
  </si>
  <si>
    <t>RALBP1</t>
  </si>
  <si>
    <t>chr18-9508891</t>
  </si>
  <si>
    <t>RBM14-RBM4</t>
  </si>
  <si>
    <t>chr11+66379220</t>
  </si>
  <si>
    <t>RCAN3</t>
  </si>
  <si>
    <t>chr1+24831365</t>
  </si>
  <si>
    <t>SKAP1</t>
  </si>
  <si>
    <t>chr17+46419533</t>
  </si>
  <si>
    <t>SPATS2</t>
  </si>
  <si>
    <t>chr12-49865467</t>
  </si>
  <si>
    <t>STK4</t>
  </si>
  <si>
    <t>chr20-43648036</t>
  </si>
  <si>
    <t>TULP4</t>
  </si>
  <si>
    <t>chr6+158702218</t>
  </si>
  <si>
    <t>ZNF653</t>
  </si>
  <si>
    <t>chr19-11609788</t>
  </si>
  <si>
    <t>ACAA2</t>
  </si>
  <si>
    <t>chr18-47295598</t>
  </si>
  <si>
    <t>ADK</t>
  </si>
  <si>
    <t>chr10+76133778</t>
  </si>
  <si>
    <t>AMICA1</t>
  </si>
  <si>
    <t>chr11+118078766</t>
  </si>
  <si>
    <t>ANKRD36B</t>
  </si>
  <si>
    <t>chr2-98195341</t>
  </si>
  <si>
    <t>ASB15</t>
  </si>
  <si>
    <t>chr7+123230899</t>
  </si>
  <si>
    <t>ATPAF1</t>
  </si>
  <si>
    <t>chr1+47126340</t>
  </si>
  <si>
    <t>AVPR2</t>
  </si>
  <si>
    <t>chrX+153168386</t>
  </si>
  <si>
    <t>BEAN1</t>
  </si>
  <si>
    <t>chr16-66451382</t>
  </si>
  <si>
    <t>BIN3</t>
  </si>
  <si>
    <t>chr8+22511153</t>
  </si>
  <si>
    <t>BNC2</t>
  </si>
  <si>
    <t>chr9+16772918</t>
  </si>
  <si>
    <t>CALM1</t>
  </si>
  <si>
    <t>chr14+90870473</t>
  </si>
  <si>
    <t>CCR1</t>
  </si>
  <si>
    <t>chr3-46219878</t>
  </si>
  <si>
    <t>CD53</t>
  </si>
  <si>
    <t>chr1+111419615</t>
  </si>
  <si>
    <t>CDH9</t>
  </si>
  <si>
    <t>chr5+26967055</t>
  </si>
  <si>
    <t>CLIP1</t>
  </si>
  <si>
    <t>chr12+122897860</t>
  </si>
  <si>
    <t>CLUAP1</t>
  </si>
  <si>
    <t>chr16-3575763</t>
  </si>
  <si>
    <t>CXorf61</t>
  </si>
  <si>
    <t>chrX+115671121</t>
  </si>
  <si>
    <t>DACH1</t>
  </si>
  <si>
    <t>chr13+72807900</t>
  </si>
  <si>
    <t>DUSP14</t>
  </si>
  <si>
    <t>chr17-35859884</t>
  </si>
  <si>
    <t>ELAC1</t>
  </si>
  <si>
    <t>chr18-48528526</t>
  </si>
  <si>
    <t>EXOC2</t>
  </si>
  <si>
    <t>chr6+687631</t>
  </si>
  <si>
    <t>FBXO34</t>
  </si>
  <si>
    <t>chr14+55790135</t>
  </si>
  <si>
    <t>GAB2</t>
  </si>
  <si>
    <t>chr11+78010955</t>
  </si>
  <si>
    <t>GBF1</t>
  </si>
  <si>
    <t>chr10-104050555</t>
  </si>
  <si>
    <t>GRB2</t>
  </si>
  <si>
    <t>chr17+73368153</t>
  </si>
  <si>
    <t>HCG18</t>
  </si>
  <si>
    <t>chr6-30279972</t>
  </si>
  <si>
    <t>HDLBP</t>
  </si>
  <si>
    <t>chr2+242217625</t>
  </si>
  <si>
    <t>HORMAD2</t>
  </si>
  <si>
    <t>chr22-30569489</t>
  </si>
  <si>
    <t>HSD17B7P2</t>
  </si>
  <si>
    <t>chr10+38578091</t>
  </si>
  <si>
    <t>HSP90AA4P</t>
  </si>
  <si>
    <t>chr4+189989790</t>
  </si>
  <si>
    <t>HSPBP1</t>
  </si>
  <si>
    <t>chr19-55773819</t>
  </si>
  <si>
    <t>HUWE1</t>
  </si>
  <si>
    <t>chrX+53679536</t>
  </si>
  <si>
    <t>KCNIP4</t>
  </si>
  <si>
    <t>chr4+21425631</t>
  </si>
  <si>
    <t>KIAA0319L</t>
  </si>
  <si>
    <t>chr1+35977693</t>
  </si>
  <si>
    <t>LOC344967</t>
  </si>
  <si>
    <t>chr4+40049491</t>
  </si>
  <si>
    <t>LRRC16A</t>
  </si>
  <si>
    <t>chr6+25475101</t>
  </si>
  <si>
    <t>MAP4K1</t>
  </si>
  <si>
    <t>chr19+39083925</t>
  </si>
  <si>
    <t>MFSD11</t>
  </si>
  <si>
    <t>chr17+74766626</t>
  </si>
  <si>
    <t>MRFAP1L1</t>
  </si>
  <si>
    <t>chr4-6709324</t>
  </si>
  <si>
    <t>NEDD1</t>
  </si>
  <si>
    <t>chr12-97331646</t>
  </si>
  <si>
    <t>NSD1</t>
  </si>
  <si>
    <t>chr5-176705325</t>
  </si>
  <si>
    <t>PDE4B</t>
  </si>
  <si>
    <t>chr1+66824004</t>
  </si>
  <si>
    <t>PHACTR3</t>
  </si>
  <si>
    <t>chr20+58084987</t>
  </si>
  <si>
    <t>PLSCR1</t>
  </si>
  <si>
    <t>chr3+146249086</t>
  </si>
  <si>
    <t>POGZ</t>
  </si>
  <si>
    <t>chr1-151382513</t>
  </si>
  <si>
    <t>PPM1E</t>
  </si>
  <si>
    <t>chr17-56809595</t>
  </si>
  <si>
    <t>PRPF38A</t>
  </si>
  <si>
    <t>chr1-52883045</t>
  </si>
  <si>
    <t>RASA2</t>
  </si>
  <si>
    <t>chr3+141233641</t>
  </si>
  <si>
    <t>REV1</t>
  </si>
  <si>
    <t>chr2+100029343</t>
  </si>
  <si>
    <t>RFX3</t>
  </si>
  <si>
    <t>chr9+3543025</t>
  </si>
  <si>
    <t>RNF157</t>
  </si>
  <si>
    <t>chr17-74216027</t>
  </si>
  <si>
    <t>SAAL1</t>
  </si>
  <si>
    <t>chr11-18113445</t>
  </si>
  <si>
    <t>SCAPER</t>
  </si>
  <si>
    <t>chr15+77161882</t>
  </si>
  <si>
    <t>SDCBP</t>
  </si>
  <si>
    <t>chr8-59476825</t>
  </si>
  <si>
    <t>SFMBT1</t>
  </si>
  <si>
    <t>chr3+53008409</t>
  </si>
  <si>
    <t>SMCHD1</t>
  </si>
  <si>
    <t>chr18-2724440</t>
  </si>
  <si>
    <t>SMG6</t>
  </si>
  <si>
    <t>chr17-2018552</t>
  </si>
  <si>
    <t>ST13</t>
  </si>
  <si>
    <t>chr22-41228914</t>
  </si>
  <si>
    <t>STAT5B</t>
  </si>
  <si>
    <t>chr17+40409884</t>
  </si>
  <si>
    <t>SYNPO2L</t>
  </si>
  <si>
    <t>chr10+75403104</t>
  </si>
  <si>
    <t>TAF1B</t>
  </si>
  <si>
    <t>chr2+10024759</t>
  </si>
  <si>
    <t>TAF4B</t>
  </si>
  <si>
    <t>chr18+23798230</t>
  </si>
  <si>
    <t>TATDN3</t>
  </si>
  <si>
    <t>chr1+212982847</t>
  </si>
  <si>
    <t>TGFBR1</t>
  </si>
  <si>
    <t>chr9-101879750</t>
  </si>
  <si>
    <t>TGIF2LX</t>
  </si>
  <si>
    <t>chrX+89531177</t>
  </si>
  <si>
    <t>TMEM39B</t>
  </si>
  <si>
    <t>chr1-32546419</t>
  </si>
  <si>
    <t>TMEM71</t>
  </si>
  <si>
    <t>chr8+133757330</t>
  </si>
  <si>
    <t>TRAPPC10</t>
  </si>
  <si>
    <t>chr21+45493704</t>
  </si>
  <si>
    <t>UQCRC2</t>
  </si>
  <si>
    <t>chr16-21913141</t>
  </si>
  <si>
    <t>WDR62</t>
  </si>
  <si>
    <t>chr19-36568558</t>
  </si>
  <si>
    <t>ZNF202</t>
  </si>
  <si>
    <t>chr11-123581696</t>
  </si>
  <si>
    <t>ZNF652</t>
  </si>
  <si>
    <t>chr17-47397728</t>
  </si>
  <si>
    <t>TN &gt; TM</t>
  </si>
  <si>
    <t>TM &gt; TN</t>
  </si>
  <si>
    <t>TM int
expr TN</t>
  </si>
  <si>
    <t>TN &amp; TM</t>
  </si>
  <si>
    <t>TN &gt; TM (n = 29)</t>
  </si>
  <si>
    <t>TM &gt; TN (n = 21)</t>
  </si>
  <si>
    <t>Name</t>
  </si>
  <si>
    <t>TM int
expr TM</t>
  </si>
  <si>
    <t>TN int
expr TN</t>
  </si>
  <si>
    <t>TN &gt; TM (n = 36)</t>
  </si>
  <si>
    <t>TM &gt; TN (n = 10)</t>
  </si>
  <si>
    <t>TN int
expr TM</t>
  </si>
  <si>
    <t>in naïve</t>
  </si>
  <si>
    <t>in memory</t>
  </si>
  <si>
    <t>in naive</t>
  </si>
  <si>
    <t>Naïve cell IS genes</t>
  </si>
  <si>
    <t>Memory cell IS genes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</si>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</sst>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ptos Narrow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D561-724B-4264-A0DA-3999339496C9}">
  <dimension ref="A1:C9"/>
  <sheetViews>
    <sheetView workbookViewId="0">
      <selection activeCell="B2" sqref="B2:B9"/>
    </sheetView>
  </sheetViews>
  <sheetFormatPr defaultRowHeight="14.5" x14ac:dyDescent="0.35"/>
  <cols>
    <col min="2" max="2" width="10.453125" customWidth="1"/>
    <col min="3" max="3" width="12.81640625" customWidth="1"/>
  </cols>
  <sheetData>
    <row r="1" spans="1:3" ht="29" x14ac:dyDescent="0.35">
      <c r="A1" s="3" t="s">
        <v>1</v>
      </c>
      <c r="B1" s="4" t="s">
        <v>2</v>
      </c>
      <c r="C1" s="4" t="s">
        <v>3</v>
      </c>
    </row>
    <row r="2" spans="1:3" x14ac:dyDescent="0.35">
      <c r="A2" s="2">
        <v>444</v>
      </c>
      <c r="B2" s="1">
        <v>37.50002344</v>
      </c>
      <c r="C2" s="1">
        <v>1250.996091</v>
      </c>
    </row>
    <row r="3" spans="1:3" x14ac:dyDescent="0.35">
      <c r="A3" s="2">
        <v>555</v>
      </c>
      <c r="B3" s="1">
        <v>124.2161783</v>
      </c>
      <c r="C3" s="1">
        <v>1367.995725</v>
      </c>
    </row>
    <row r="4" spans="1:3" x14ac:dyDescent="0.35">
      <c r="A4" s="2">
        <v>600</v>
      </c>
      <c r="B4" s="1">
        <v>28.125</v>
      </c>
      <c r="C4" s="1">
        <v>251.99684999999999</v>
      </c>
    </row>
    <row r="5" spans="1:3" x14ac:dyDescent="0.35">
      <c r="A5" s="2">
        <v>888</v>
      </c>
      <c r="B5" s="1">
        <v>42.1875</v>
      </c>
      <c r="C5" s="1">
        <v>728.99772189999999</v>
      </c>
    </row>
    <row r="6" spans="1:3" x14ac:dyDescent="0.35">
      <c r="A6" s="2">
        <v>1001</v>
      </c>
      <c r="B6" s="1">
        <v>266.25016640000001</v>
      </c>
      <c r="C6" s="1">
        <v>1545.8754160000001</v>
      </c>
    </row>
    <row r="7" spans="1:3" x14ac:dyDescent="0.35">
      <c r="A7" s="2">
        <v>4004</v>
      </c>
      <c r="B7" s="1">
        <v>54.375033979999998</v>
      </c>
      <c r="C7" s="1">
        <v>799.19001009999999</v>
      </c>
    </row>
    <row r="8" spans="1:3" x14ac:dyDescent="0.35">
      <c r="A8" s="2">
        <v>5005</v>
      </c>
      <c r="B8" s="1">
        <v>4.6874853520000004</v>
      </c>
      <c r="C8" s="1">
        <v>809.99746879999998</v>
      </c>
    </row>
    <row r="9" spans="1:3" x14ac:dyDescent="0.35">
      <c r="A9" s="2">
        <v>9009</v>
      </c>
      <c r="B9" s="1">
        <v>121.0695261</v>
      </c>
      <c r="C9" s="1">
        <v>1142.9964279999999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5239-0BE0-4995-9B4D-9EC8D4E3B199}">
  <dimension ref="A1:I88"/>
  <sheetViews>
    <sheetView topLeftCell="D1" workbookViewId="0">
      <selection activeCell="E1" sqref="E1:I1"/>
    </sheetView>
  </sheetViews>
  <sheetFormatPr defaultRowHeight="14.5" x14ac:dyDescent="0.35"/>
  <cols>
    <col min="1" max="1" width="13.26953125" customWidth="1"/>
    <col min="2" max="3" width="15.26953125" customWidth="1"/>
    <col min="4" max="4" width="13.26953125" customWidth="1"/>
    <col min="5" max="6" width="16.453125" customWidth="1"/>
    <col min="7" max="7" width="13.26953125" customWidth="1"/>
    <col min="8" max="9" width="15.54296875" customWidth="1"/>
  </cols>
  <sheetData>
    <row r="1" spans="1:9" x14ac:dyDescent="0.35">
      <c r="A1" s="3"/>
      <c r="B1" s="3"/>
      <c r="C1" s="3"/>
      <c r="D1" s="3"/>
      <c r="E1" s="23" t="s">
        <v>389</v>
      </c>
      <c r="F1" s="23"/>
      <c r="G1" s="3"/>
      <c r="H1" s="23" t="s">
        <v>390</v>
      </c>
      <c r="I1" s="23"/>
    </row>
    <row r="2" spans="1:9" ht="29" x14ac:dyDescent="0.35">
      <c r="A2" s="3" t="s">
        <v>395</v>
      </c>
      <c r="B2" s="4" t="s">
        <v>391</v>
      </c>
      <c r="C2" s="4" t="s">
        <v>396</v>
      </c>
      <c r="D2" s="3"/>
      <c r="E2" s="3" t="s">
        <v>392</v>
      </c>
      <c r="F2" s="3" t="s">
        <v>393</v>
      </c>
      <c r="G2" s="3"/>
      <c r="H2" s="3" t="s">
        <v>392</v>
      </c>
      <c r="I2" s="3" t="s">
        <v>394</v>
      </c>
    </row>
    <row r="3" spans="1:9" x14ac:dyDescent="0.35">
      <c r="A3" t="s">
        <v>199</v>
      </c>
      <c r="B3">
        <v>3037.4219945176228</v>
      </c>
      <c r="C3">
        <v>3836.7270093608586</v>
      </c>
      <c r="E3">
        <v>0</v>
      </c>
      <c r="F3">
        <v>0</v>
      </c>
      <c r="H3">
        <v>3037.4219945176228</v>
      </c>
      <c r="I3">
        <v>799.30501484323577</v>
      </c>
    </row>
    <row r="4" spans="1:9" x14ac:dyDescent="0.35">
      <c r="A4" t="s">
        <v>269</v>
      </c>
      <c r="B4">
        <v>355.3727487817257</v>
      </c>
      <c r="C4">
        <v>431.16872949909731</v>
      </c>
      <c r="E4">
        <v>0</v>
      </c>
      <c r="F4">
        <v>0</v>
      </c>
      <c r="H4">
        <v>355.3727487817257</v>
      </c>
      <c r="I4">
        <v>75.795980717371606</v>
      </c>
    </row>
    <row r="5" spans="1:9" x14ac:dyDescent="0.35">
      <c r="A5" t="s">
        <v>265</v>
      </c>
      <c r="B5">
        <v>346.96721964352696</v>
      </c>
      <c r="C5">
        <v>399.09480808237481</v>
      </c>
      <c r="E5">
        <v>0</v>
      </c>
      <c r="F5">
        <v>0</v>
      </c>
      <c r="H5">
        <v>346.96721964352696</v>
      </c>
      <c r="I5">
        <v>52.127588438847852</v>
      </c>
    </row>
    <row r="6" spans="1:9" x14ac:dyDescent="0.35">
      <c r="A6" t="s">
        <v>317</v>
      </c>
      <c r="B6">
        <v>147.39726881868174</v>
      </c>
      <c r="C6">
        <v>223.23036383772629</v>
      </c>
      <c r="E6">
        <v>0</v>
      </c>
      <c r="F6">
        <v>0</v>
      </c>
      <c r="H6">
        <v>147.39726881868174</v>
      </c>
      <c r="I6">
        <v>75.833095019044549</v>
      </c>
    </row>
    <row r="7" spans="1:9" x14ac:dyDescent="0.35">
      <c r="A7" t="s">
        <v>361</v>
      </c>
      <c r="B7">
        <v>190.75744387809343</v>
      </c>
      <c r="C7">
        <v>202.01003353369293</v>
      </c>
      <c r="E7">
        <v>0</v>
      </c>
      <c r="F7">
        <v>0</v>
      </c>
      <c r="H7">
        <v>190.75744387809343</v>
      </c>
      <c r="I7">
        <v>11.252589655599508</v>
      </c>
    </row>
    <row r="8" spans="1:9" x14ac:dyDescent="0.35">
      <c r="A8" t="s">
        <v>327</v>
      </c>
      <c r="B8">
        <v>85.606337186104184</v>
      </c>
      <c r="C8">
        <v>127.87264168954337</v>
      </c>
      <c r="E8">
        <v>0</v>
      </c>
      <c r="F8">
        <v>0</v>
      </c>
      <c r="H8">
        <v>85.606337186104184</v>
      </c>
      <c r="I8">
        <v>42.266304503439187</v>
      </c>
    </row>
    <row r="9" spans="1:9" x14ac:dyDescent="0.35">
      <c r="A9" t="s">
        <v>351</v>
      </c>
      <c r="B9">
        <v>133.63978907997418</v>
      </c>
      <c r="C9">
        <v>122.985315896662</v>
      </c>
      <c r="E9">
        <v>122.985315896662</v>
      </c>
      <c r="F9">
        <v>10.654473183312177</v>
      </c>
      <c r="H9">
        <v>0</v>
      </c>
      <c r="I9">
        <v>0</v>
      </c>
    </row>
    <row r="10" spans="1:9" x14ac:dyDescent="0.35">
      <c r="A10" t="s">
        <v>355</v>
      </c>
      <c r="B10">
        <v>130.41930221786819</v>
      </c>
      <c r="C10">
        <v>119.40474947996597</v>
      </c>
      <c r="E10">
        <v>119.40474947996597</v>
      </c>
      <c r="F10">
        <v>11.014552737902221</v>
      </c>
      <c r="H10">
        <v>0</v>
      </c>
      <c r="I10">
        <v>0</v>
      </c>
    </row>
    <row r="11" spans="1:9" x14ac:dyDescent="0.35">
      <c r="A11" t="s">
        <v>293</v>
      </c>
      <c r="B11">
        <v>96.637875503016957</v>
      </c>
      <c r="C11">
        <v>112.03012410115926</v>
      </c>
      <c r="E11">
        <v>0</v>
      </c>
      <c r="F11">
        <v>0</v>
      </c>
      <c r="H11">
        <v>96.637875503016957</v>
      </c>
      <c r="I11">
        <v>15.392248598142302</v>
      </c>
    </row>
    <row r="12" spans="1:9" x14ac:dyDescent="0.35">
      <c r="A12" t="s">
        <v>239</v>
      </c>
      <c r="B12">
        <v>128.09271843047605</v>
      </c>
      <c r="C12">
        <v>107.08060325873541</v>
      </c>
      <c r="E12">
        <v>107.08060325873541</v>
      </c>
      <c r="F12">
        <v>21.012115171740646</v>
      </c>
      <c r="H12">
        <v>0</v>
      </c>
      <c r="I12">
        <v>0</v>
      </c>
    </row>
    <row r="13" spans="1:9" x14ac:dyDescent="0.35">
      <c r="A13" t="s">
        <v>359</v>
      </c>
      <c r="B13">
        <v>167.34620074170348</v>
      </c>
      <c r="C13">
        <v>104.04779379167499</v>
      </c>
      <c r="E13">
        <v>104.04779379167499</v>
      </c>
      <c r="F13">
        <v>63.298406950028493</v>
      </c>
      <c r="H13">
        <v>0</v>
      </c>
      <c r="I13">
        <v>0</v>
      </c>
    </row>
    <row r="14" spans="1:9" x14ac:dyDescent="0.35">
      <c r="A14" t="s">
        <v>233</v>
      </c>
      <c r="B14">
        <v>188.47884377998685</v>
      </c>
      <c r="C14">
        <v>102.78425932689701</v>
      </c>
      <c r="E14">
        <v>102.78425932689701</v>
      </c>
      <c r="F14">
        <v>85.694584453089831</v>
      </c>
      <c r="H14">
        <v>0</v>
      </c>
      <c r="I14">
        <v>0</v>
      </c>
    </row>
    <row r="15" spans="1:9" x14ac:dyDescent="0.35">
      <c r="A15" t="s">
        <v>381</v>
      </c>
      <c r="B15">
        <v>101.7847107655475</v>
      </c>
      <c r="C15">
        <v>97.321476883802163</v>
      </c>
      <c r="E15">
        <v>97.321476883802163</v>
      </c>
      <c r="F15">
        <v>4.4632338817453387</v>
      </c>
      <c r="H15">
        <v>0</v>
      </c>
      <c r="I15">
        <v>0</v>
      </c>
    </row>
    <row r="16" spans="1:9" x14ac:dyDescent="0.35">
      <c r="A16" t="s">
        <v>235</v>
      </c>
      <c r="B16">
        <v>92.27301958829419</v>
      </c>
      <c r="C16">
        <v>92.692021316433468</v>
      </c>
      <c r="E16">
        <v>0</v>
      </c>
      <c r="F16">
        <v>0</v>
      </c>
      <c r="H16">
        <v>92.27301958829419</v>
      </c>
      <c r="I16">
        <v>0.41900172813927838</v>
      </c>
    </row>
    <row r="17" spans="1:9" x14ac:dyDescent="0.35">
      <c r="A17" t="s">
        <v>201</v>
      </c>
      <c r="B17">
        <v>100.02376196290136</v>
      </c>
      <c r="C17">
        <v>86.611483000918355</v>
      </c>
      <c r="E17">
        <v>86.611483000918355</v>
      </c>
      <c r="F17">
        <v>13.412278961983006</v>
      </c>
      <c r="H17">
        <v>0</v>
      </c>
      <c r="I17">
        <v>0</v>
      </c>
    </row>
    <row r="18" spans="1:9" x14ac:dyDescent="0.35">
      <c r="A18" t="s">
        <v>98</v>
      </c>
      <c r="B18">
        <v>98.920894152887996</v>
      </c>
      <c r="C18">
        <v>79.078648529619912</v>
      </c>
      <c r="E18">
        <v>79.078648529619912</v>
      </c>
      <c r="F18">
        <v>19.842245623268084</v>
      </c>
      <c r="H18">
        <v>0</v>
      </c>
      <c r="I18">
        <v>0</v>
      </c>
    </row>
    <row r="19" spans="1:9" x14ac:dyDescent="0.35">
      <c r="A19" t="s">
        <v>291</v>
      </c>
      <c r="B19">
        <v>54.433656540641408</v>
      </c>
      <c r="C19">
        <v>62.391277078068775</v>
      </c>
      <c r="E19">
        <v>0</v>
      </c>
      <c r="F19">
        <v>0</v>
      </c>
      <c r="H19">
        <v>54.433656540641408</v>
      </c>
      <c r="I19">
        <v>7.957620537427367</v>
      </c>
    </row>
    <row r="20" spans="1:9" x14ac:dyDescent="0.35">
      <c r="A20" t="s">
        <v>379</v>
      </c>
      <c r="B20">
        <v>58.416895266519042</v>
      </c>
      <c r="C20">
        <v>61.830928598324412</v>
      </c>
      <c r="E20">
        <v>0</v>
      </c>
      <c r="F20">
        <v>0</v>
      </c>
      <c r="H20">
        <v>58.416895266519042</v>
      </c>
      <c r="I20">
        <v>3.4140333318053706</v>
      </c>
    </row>
    <row r="21" spans="1:9" x14ac:dyDescent="0.35">
      <c r="A21" t="s">
        <v>307</v>
      </c>
      <c r="B21">
        <v>62.35919070332443</v>
      </c>
      <c r="C21">
        <v>59.853282500922177</v>
      </c>
      <c r="E21">
        <v>59.853282500922177</v>
      </c>
      <c r="F21">
        <v>2.505908202402253</v>
      </c>
      <c r="H21">
        <v>0</v>
      </c>
      <c r="I21">
        <v>0</v>
      </c>
    </row>
    <row r="22" spans="1:9" x14ac:dyDescent="0.35">
      <c r="A22" t="s">
        <v>214</v>
      </c>
      <c r="B22">
        <v>13.887975920610659</v>
      </c>
      <c r="C22">
        <v>56.298549154537668</v>
      </c>
      <c r="E22">
        <v>0</v>
      </c>
      <c r="F22">
        <v>0</v>
      </c>
      <c r="H22">
        <v>13.887975920610659</v>
      </c>
      <c r="I22">
        <v>42.410573233927011</v>
      </c>
    </row>
    <row r="23" spans="1:9" x14ac:dyDescent="0.35">
      <c r="A23" t="s">
        <v>339</v>
      </c>
      <c r="B23">
        <v>89.850064867315993</v>
      </c>
      <c r="C23">
        <v>52.97726823979508</v>
      </c>
      <c r="E23">
        <v>52.97726823979508</v>
      </c>
      <c r="F23">
        <v>36.872796627520913</v>
      </c>
      <c r="H23">
        <v>0</v>
      </c>
      <c r="I23">
        <v>0</v>
      </c>
    </row>
    <row r="24" spans="1:9" x14ac:dyDescent="0.35">
      <c r="A24" t="s">
        <v>297</v>
      </c>
      <c r="B24">
        <v>54.067662736207964</v>
      </c>
      <c r="C24">
        <v>51.40620581165399</v>
      </c>
      <c r="E24">
        <v>51.40620581165399</v>
      </c>
      <c r="F24">
        <v>2.6614569245539741</v>
      </c>
      <c r="H24">
        <v>0</v>
      </c>
      <c r="I24">
        <v>0</v>
      </c>
    </row>
    <row r="25" spans="1:9" x14ac:dyDescent="0.35">
      <c r="A25" t="s">
        <v>333</v>
      </c>
      <c r="B25">
        <v>53.305590974177129</v>
      </c>
      <c r="C25">
        <v>46.690409384259219</v>
      </c>
      <c r="E25">
        <v>46.690409384259219</v>
      </c>
      <c r="F25">
        <v>6.6151815899179098</v>
      </c>
      <c r="H25">
        <v>0</v>
      </c>
      <c r="I25">
        <v>0</v>
      </c>
    </row>
    <row r="26" spans="1:9" x14ac:dyDescent="0.35">
      <c r="A26" t="s">
        <v>311</v>
      </c>
      <c r="B26">
        <v>48.531107404156202</v>
      </c>
      <c r="C26">
        <v>45.783234489151852</v>
      </c>
      <c r="E26">
        <v>45.783234489151852</v>
      </c>
      <c r="F26">
        <v>2.7478729150043506</v>
      </c>
      <c r="H26">
        <v>0</v>
      </c>
      <c r="I26">
        <v>0</v>
      </c>
    </row>
    <row r="27" spans="1:9" x14ac:dyDescent="0.35">
      <c r="A27" t="s">
        <v>321</v>
      </c>
      <c r="B27">
        <v>45.189181110221817</v>
      </c>
      <c r="C27">
        <v>44.912685883887484</v>
      </c>
      <c r="E27">
        <v>44.912685883887484</v>
      </c>
      <c r="F27">
        <v>0.27649522633433321</v>
      </c>
      <c r="H27">
        <v>0</v>
      </c>
      <c r="I27">
        <v>0</v>
      </c>
    </row>
    <row r="28" spans="1:9" x14ac:dyDescent="0.35">
      <c r="A28" t="s">
        <v>212</v>
      </c>
      <c r="B28">
        <v>45.143581421619757</v>
      </c>
      <c r="C28">
        <v>39.670423422966849</v>
      </c>
      <c r="E28">
        <v>39.670423422966849</v>
      </c>
      <c r="F28">
        <v>5.4731579986529084</v>
      </c>
      <c r="H28">
        <v>0</v>
      </c>
      <c r="I28">
        <v>0</v>
      </c>
    </row>
    <row r="29" spans="1:9" x14ac:dyDescent="0.35">
      <c r="A29" t="s">
        <v>377</v>
      </c>
      <c r="B29">
        <v>61.431692172704437</v>
      </c>
      <c r="C29">
        <v>37.258275673298016</v>
      </c>
      <c r="E29">
        <v>37.258275673298016</v>
      </c>
      <c r="F29">
        <v>24.173416499406422</v>
      </c>
      <c r="H29">
        <v>0</v>
      </c>
      <c r="I29">
        <v>0</v>
      </c>
    </row>
    <row r="30" spans="1:9" x14ac:dyDescent="0.35">
      <c r="A30" t="s">
        <v>219</v>
      </c>
      <c r="B30">
        <v>38.080560047635743</v>
      </c>
      <c r="C30">
        <v>36.260281670466341</v>
      </c>
      <c r="E30">
        <v>36.260281670466341</v>
      </c>
      <c r="F30">
        <v>1.8202783771694016</v>
      </c>
      <c r="H30">
        <v>0</v>
      </c>
      <c r="I30">
        <v>0</v>
      </c>
    </row>
    <row r="31" spans="1:9" x14ac:dyDescent="0.35">
      <c r="A31" t="s">
        <v>221</v>
      </c>
      <c r="B31">
        <v>33.780925311114423</v>
      </c>
      <c r="C31">
        <v>34.729012623137656</v>
      </c>
      <c r="E31">
        <v>0</v>
      </c>
      <c r="F31">
        <v>0</v>
      </c>
      <c r="H31">
        <v>33.780925311114423</v>
      </c>
      <c r="I31">
        <v>0.94808731202323315</v>
      </c>
    </row>
    <row r="32" spans="1:9" x14ac:dyDescent="0.35">
      <c r="A32" t="s">
        <v>273</v>
      </c>
      <c r="B32">
        <v>28.893823461269321</v>
      </c>
      <c r="C32">
        <v>34.681510460623123</v>
      </c>
      <c r="E32">
        <v>0</v>
      </c>
      <c r="F32">
        <v>0</v>
      </c>
      <c r="H32">
        <v>28.893823461269321</v>
      </c>
      <c r="I32">
        <v>5.7876869993538023</v>
      </c>
    </row>
    <row r="33" spans="1:9" x14ac:dyDescent="0.35">
      <c r="A33" t="s">
        <v>325</v>
      </c>
      <c r="B33">
        <v>35.119852654493194</v>
      </c>
      <c r="C33">
        <v>32.913945052603189</v>
      </c>
      <c r="E33">
        <v>32.913945052603189</v>
      </c>
      <c r="F33">
        <v>2.2059076018900043</v>
      </c>
      <c r="H33">
        <v>0</v>
      </c>
      <c r="I33">
        <v>0</v>
      </c>
    </row>
    <row r="34" spans="1:9" x14ac:dyDescent="0.35">
      <c r="A34" t="s">
        <v>209</v>
      </c>
      <c r="B34">
        <v>28.411660834148964</v>
      </c>
      <c r="C34">
        <v>30.084690627650339</v>
      </c>
      <c r="E34">
        <v>0</v>
      </c>
      <c r="F34">
        <v>0</v>
      </c>
      <c r="H34">
        <v>28.411660834148964</v>
      </c>
      <c r="I34">
        <v>1.6730297935013745</v>
      </c>
    </row>
    <row r="35" spans="1:9" x14ac:dyDescent="0.35">
      <c r="A35" t="s">
        <v>305</v>
      </c>
      <c r="B35">
        <v>27.374579327304655</v>
      </c>
      <c r="C35">
        <v>29.494124024379989</v>
      </c>
      <c r="E35">
        <v>0</v>
      </c>
      <c r="F35">
        <v>0</v>
      </c>
      <c r="H35">
        <v>27.374579327304655</v>
      </c>
      <c r="I35">
        <v>2.1195446970753338</v>
      </c>
    </row>
    <row r="36" spans="1:9" x14ac:dyDescent="0.35">
      <c r="A36" t="s">
        <v>285</v>
      </c>
      <c r="B36">
        <v>29.153474110868817</v>
      </c>
      <c r="C36">
        <v>27.94295475492018</v>
      </c>
      <c r="E36">
        <v>27.94295475492018</v>
      </c>
      <c r="F36">
        <v>1.2105193559486374</v>
      </c>
      <c r="H36">
        <v>0</v>
      </c>
      <c r="I36">
        <v>0</v>
      </c>
    </row>
    <row r="37" spans="1:9" x14ac:dyDescent="0.35">
      <c r="A37" t="s">
        <v>341</v>
      </c>
      <c r="B37">
        <v>37.012051831676274</v>
      </c>
      <c r="C37">
        <v>26.971047289770333</v>
      </c>
      <c r="E37">
        <v>26.971047289770333</v>
      </c>
      <c r="F37">
        <v>10.041004541905941</v>
      </c>
      <c r="H37">
        <v>0</v>
      </c>
      <c r="I37">
        <v>0</v>
      </c>
    </row>
    <row r="38" spans="1:9" x14ac:dyDescent="0.35">
      <c r="A38" t="s">
        <v>287</v>
      </c>
      <c r="B38">
        <v>20.709547035602728</v>
      </c>
      <c r="C38">
        <v>26.875518257188322</v>
      </c>
      <c r="E38">
        <v>0</v>
      </c>
      <c r="F38">
        <v>0</v>
      </c>
      <c r="H38">
        <v>20.709547035602728</v>
      </c>
      <c r="I38">
        <v>6.1659712215855933</v>
      </c>
    </row>
    <row r="39" spans="1:9" x14ac:dyDescent="0.35">
      <c r="A39" t="s">
        <v>261</v>
      </c>
      <c r="B39">
        <v>25.064908279235087</v>
      </c>
      <c r="C39">
        <v>26.729349819900555</v>
      </c>
      <c r="E39">
        <v>0</v>
      </c>
      <c r="F39">
        <v>0</v>
      </c>
      <c r="H39">
        <v>25.064908279235087</v>
      </c>
      <c r="I39">
        <v>1.664441540665468</v>
      </c>
    </row>
    <row r="40" spans="1:9" x14ac:dyDescent="0.35">
      <c r="A40" t="s">
        <v>227</v>
      </c>
      <c r="B40">
        <v>19.631010754843988</v>
      </c>
      <c r="C40">
        <v>24.227894068124979</v>
      </c>
      <c r="E40">
        <v>0</v>
      </c>
      <c r="F40">
        <v>0</v>
      </c>
      <c r="H40">
        <v>19.631010754843988</v>
      </c>
      <c r="I40">
        <v>4.5968833132809905</v>
      </c>
    </row>
    <row r="41" spans="1:9" x14ac:dyDescent="0.35">
      <c r="A41" t="s">
        <v>337</v>
      </c>
      <c r="B41">
        <v>33.944492941535692</v>
      </c>
      <c r="C41">
        <v>23.425969308803584</v>
      </c>
      <c r="E41">
        <v>23.425969308803584</v>
      </c>
      <c r="F41">
        <v>10.518523632732109</v>
      </c>
      <c r="H41">
        <v>0</v>
      </c>
      <c r="I41">
        <v>0</v>
      </c>
    </row>
    <row r="42" spans="1:9" x14ac:dyDescent="0.35">
      <c r="A42" t="s">
        <v>357</v>
      </c>
      <c r="B42">
        <v>29.029648093189124</v>
      </c>
      <c r="C42">
        <v>22.388127950320186</v>
      </c>
      <c r="E42">
        <v>22.388127950320186</v>
      </c>
      <c r="F42">
        <v>6.6415201428689379</v>
      </c>
      <c r="H42">
        <v>0</v>
      </c>
      <c r="I42">
        <v>0</v>
      </c>
    </row>
    <row r="43" spans="1:9" x14ac:dyDescent="0.35">
      <c r="A43" t="s">
        <v>319</v>
      </c>
      <c r="B43">
        <v>21.390765211868544</v>
      </c>
      <c r="C43">
        <v>21.948808411907894</v>
      </c>
      <c r="E43">
        <v>0</v>
      </c>
      <c r="F43">
        <v>0</v>
      </c>
      <c r="H43">
        <v>21.390765211868544</v>
      </c>
      <c r="I43">
        <v>0.55804320003935004</v>
      </c>
    </row>
    <row r="44" spans="1:9" x14ac:dyDescent="0.35">
      <c r="A44" t="s">
        <v>353</v>
      </c>
      <c r="B44">
        <v>23.340334742863423</v>
      </c>
      <c r="C44">
        <v>21.217814702958755</v>
      </c>
      <c r="E44">
        <v>21.217814702958755</v>
      </c>
      <c r="F44">
        <v>2.1225200399046678</v>
      </c>
      <c r="H44">
        <v>0</v>
      </c>
      <c r="I44">
        <v>0</v>
      </c>
    </row>
    <row r="45" spans="1:9" x14ac:dyDescent="0.35">
      <c r="A45" t="s">
        <v>345</v>
      </c>
      <c r="B45">
        <v>56.643998424934615</v>
      </c>
      <c r="C45">
        <v>20.863484156478169</v>
      </c>
      <c r="E45">
        <v>20.863484156478169</v>
      </c>
      <c r="F45">
        <v>35.780514268456443</v>
      </c>
      <c r="H45">
        <v>0</v>
      </c>
      <c r="I45">
        <v>0</v>
      </c>
    </row>
    <row r="46" spans="1:9" x14ac:dyDescent="0.35">
      <c r="A46" t="s">
        <v>225</v>
      </c>
      <c r="B46">
        <v>26.993797266247206</v>
      </c>
      <c r="C46">
        <v>20.492322415582564</v>
      </c>
      <c r="E46">
        <v>20.492322415582564</v>
      </c>
      <c r="F46">
        <v>6.5014748506646427</v>
      </c>
      <c r="H46">
        <v>0</v>
      </c>
      <c r="I46">
        <v>0</v>
      </c>
    </row>
    <row r="47" spans="1:9" x14ac:dyDescent="0.35">
      <c r="A47" t="s">
        <v>375</v>
      </c>
      <c r="B47">
        <v>24.219800227937458</v>
      </c>
      <c r="C47">
        <v>20.416113091363819</v>
      </c>
      <c r="E47">
        <v>20.416113091363819</v>
      </c>
      <c r="F47">
        <v>3.8036871365736395</v>
      </c>
      <c r="H47">
        <v>0</v>
      </c>
      <c r="I47">
        <v>0</v>
      </c>
    </row>
    <row r="48" spans="1:9" x14ac:dyDescent="0.35">
      <c r="A48" t="s">
        <v>251</v>
      </c>
      <c r="B48">
        <v>20.388568448503928</v>
      </c>
      <c r="C48">
        <v>19.553076564947563</v>
      </c>
      <c r="E48">
        <v>19.553076564947563</v>
      </c>
      <c r="F48">
        <v>0.83549188355636517</v>
      </c>
      <c r="H48">
        <v>0</v>
      </c>
      <c r="I48">
        <v>0</v>
      </c>
    </row>
    <row r="49" spans="1:9" x14ac:dyDescent="0.35">
      <c r="A49" t="s">
        <v>245</v>
      </c>
      <c r="B49">
        <v>12.171498638742094</v>
      </c>
      <c r="C49">
        <v>16.987171353115123</v>
      </c>
      <c r="E49">
        <v>0</v>
      </c>
      <c r="F49">
        <v>0</v>
      </c>
      <c r="H49">
        <v>12.171498638742094</v>
      </c>
      <c r="I49">
        <v>4.8156727143730294</v>
      </c>
    </row>
    <row r="50" spans="1:9" x14ac:dyDescent="0.35">
      <c r="A50" t="s">
        <v>347</v>
      </c>
      <c r="B50">
        <v>17.816167429546443</v>
      </c>
      <c r="C50">
        <v>16.985088356257513</v>
      </c>
      <c r="E50">
        <v>16.985088356257513</v>
      </c>
      <c r="F50">
        <v>0.83107907328892949</v>
      </c>
      <c r="H50">
        <v>0</v>
      </c>
      <c r="I50">
        <v>0</v>
      </c>
    </row>
    <row r="51" spans="1:9" x14ac:dyDescent="0.35">
      <c r="A51" t="s">
        <v>387</v>
      </c>
      <c r="B51">
        <v>19.203136496087684</v>
      </c>
      <c r="C51">
        <v>16.578063631189377</v>
      </c>
      <c r="E51">
        <v>16.578063631189377</v>
      </c>
      <c r="F51">
        <v>2.625072864898307</v>
      </c>
      <c r="H51">
        <v>0</v>
      </c>
      <c r="I51">
        <v>0</v>
      </c>
    </row>
    <row r="52" spans="1:9" x14ac:dyDescent="0.35">
      <c r="A52" t="s">
        <v>229</v>
      </c>
      <c r="B52">
        <v>15.412277216592933</v>
      </c>
      <c r="C52">
        <v>16.251062184312438</v>
      </c>
      <c r="E52">
        <v>0</v>
      </c>
      <c r="F52">
        <v>0</v>
      </c>
      <c r="H52">
        <v>15.412277216592933</v>
      </c>
      <c r="I52">
        <v>0.83878496771950495</v>
      </c>
    </row>
    <row r="53" spans="1:9" x14ac:dyDescent="0.35">
      <c r="A53" t="s">
        <v>289</v>
      </c>
      <c r="B53">
        <v>4.2026712525790799</v>
      </c>
      <c r="C53">
        <v>15.911782765666825</v>
      </c>
      <c r="E53">
        <v>0</v>
      </c>
      <c r="F53">
        <v>0</v>
      </c>
      <c r="H53">
        <v>4.2026712525790799</v>
      </c>
      <c r="I53">
        <v>11.709111513087745</v>
      </c>
    </row>
    <row r="54" spans="1:9" x14ac:dyDescent="0.35">
      <c r="A54" t="s">
        <v>231</v>
      </c>
      <c r="B54">
        <v>17.45016550582136</v>
      </c>
      <c r="C54">
        <v>15.065992201245368</v>
      </c>
      <c r="E54">
        <v>15.065992201245368</v>
      </c>
      <c r="F54">
        <v>2.3841733045759916</v>
      </c>
      <c r="H54">
        <v>0</v>
      </c>
      <c r="I54">
        <v>0</v>
      </c>
    </row>
    <row r="55" spans="1:9" x14ac:dyDescent="0.35">
      <c r="A55" t="s">
        <v>323</v>
      </c>
      <c r="B55">
        <v>14.561043956332718</v>
      </c>
      <c r="C55">
        <v>15.021741460734713</v>
      </c>
      <c r="E55">
        <v>0</v>
      </c>
      <c r="F55">
        <v>0</v>
      </c>
      <c r="H55">
        <v>14.561043956332718</v>
      </c>
      <c r="I55">
        <v>0.46069750440199542</v>
      </c>
    </row>
    <row r="56" spans="1:9" x14ac:dyDescent="0.35">
      <c r="A56" t="s">
        <v>255</v>
      </c>
      <c r="B56">
        <v>14.868189730362689</v>
      </c>
      <c r="C56">
        <v>14.883116147242545</v>
      </c>
      <c r="E56">
        <v>0</v>
      </c>
      <c r="F56">
        <v>0</v>
      </c>
      <c r="H56">
        <v>14.868189730362689</v>
      </c>
      <c r="I56">
        <v>1.4926416879855964E-2</v>
      </c>
    </row>
    <row r="57" spans="1:9" x14ac:dyDescent="0.35">
      <c r="A57" t="s">
        <v>267</v>
      </c>
      <c r="B57">
        <v>1.353948932006573</v>
      </c>
      <c r="C57">
        <v>14.020188814381347</v>
      </c>
      <c r="E57">
        <v>0</v>
      </c>
      <c r="F57">
        <v>0</v>
      </c>
      <c r="H57">
        <v>1.353948932006573</v>
      </c>
      <c r="I57">
        <v>12.666239882374775</v>
      </c>
    </row>
    <row r="58" spans="1:9" x14ac:dyDescent="0.35">
      <c r="A58" t="s">
        <v>371</v>
      </c>
      <c r="B58">
        <v>14.773810023974173</v>
      </c>
      <c r="C58">
        <v>13.398476386227715</v>
      </c>
      <c r="E58">
        <v>13.398476386227715</v>
      </c>
      <c r="F58">
        <v>1.3753336377464578</v>
      </c>
      <c r="H58">
        <v>0</v>
      </c>
      <c r="I58">
        <v>0</v>
      </c>
    </row>
    <row r="59" spans="1:9" x14ac:dyDescent="0.35">
      <c r="A59" t="s">
        <v>247</v>
      </c>
      <c r="B59">
        <v>9.7581924309333861</v>
      </c>
      <c r="C59">
        <v>12.919598110167293</v>
      </c>
      <c r="E59">
        <v>0</v>
      </c>
      <c r="F59">
        <v>0</v>
      </c>
      <c r="H59">
        <v>9.7581924309333861</v>
      </c>
      <c r="I59">
        <v>3.1614056792339067</v>
      </c>
    </row>
    <row r="60" spans="1:9" x14ac:dyDescent="0.35">
      <c r="A60" t="s">
        <v>331</v>
      </c>
      <c r="B60">
        <v>5.9775080922229646</v>
      </c>
      <c r="C60">
        <v>12.801343839209121</v>
      </c>
      <c r="E60">
        <v>0</v>
      </c>
      <c r="F60">
        <v>0</v>
      </c>
      <c r="H60">
        <v>5.9775080922229646</v>
      </c>
      <c r="I60">
        <v>6.8238357469861564</v>
      </c>
    </row>
    <row r="61" spans="1:9" x14ac:dyDescent="0.35">
      <c r="A61" t="s">
        <v>241</v>
      </c>
      <c r="B61">
        <v>11.359605199509602</v>
      </c>
      <c r="C61">
        <v>10.896709687942836</v>
      </c>
      <c r="E61">
        <v>10.896709687942836</v>
      </c>
      <c r="F61">
        <v>0.46289551156676545</v>
      </c>
      <c r="H61">
        <v>0</v>
      </c>
      <c r="I61">
        <v>0</v>
      </c>
    </row>
    <row r="62" spans="1:9" x14ac:dyDescent="0.35">
      <c r="A62" t="s">
        <v>349</v>
      </c>
      <c r="B62">
        <v>15.318599035587624</v>
      </c>
      <c r="C62">
        <v>10.887824616564846</v>
      </c>
      <c r="E62">
        <v>10.887824616564846</v>
      </c>
      <c r="F62">
        <v>4.4307744190227787</v>
      </c>
      <c r="H62">
        <v>0</v>
      </c>
      <c r="I62">
        <v>0</v>
      </c>
    </row>
    <row r="63" spans="1:9" x14ac:dyDescent="0.35">
      <c r="A63" t="s">
        <v>365</v>
      </c>
      <c r="B63">
        <v>8.1100654049943692</v>
      </c>
      <c r="C63">
        <v>9.7777708926352744</v>
      </c>
      <c r="E63">
        <v>0</v>
      </c>
      <c r="F63">
        <v>0</v>
      </c>
      <c r="H63">
        <v>8.1100654049943692</v>
      </c>
      <c r="I63">
        <v>1.6677054876409052</v>
      </c>
    </row>
    <row r="64" spans="1:9" x14ac:dyDescent="0.35">
      <c r="A64" t="s">
        <v>275</v>
      </c>
      <c r="B64">
        <v>13.512500559640731</v>
      </c>
      <c r="C64">
        <v>9.1596929955701363</v>
      </c>
      <c r="E64">
        <v>9.1596929955701363</v>
      </c>
      <c r="F64">
        <v>4.352807564070595</v>
      </c>
      <c r="H64">
        <v>0</v>
      </c>
      <c r="I64">
        <v>0</v>
      </c>
    </row>
    <row r="65" spans="1:9" x14ac:dyDescent="0.35">
      <c r="A65" t="s">
        <v>369</v>
      </c>
      <c r="B65">
        <v>6.9786153960597996</v>
      </c>
      <c r="C65">
        <v>8.5966424359655154</v>
      </c>
      <c r="E65">
        <v>0</v>
      </c>
      <c r="F65">
        <v>0</v>
      </c>
      <c r="H65">
        <v>6.9786153960597996</v>
      </c>
      <c r="I65">
        <v>1.6180270399057157</v>
      </c>
    </row>
    <row r="66" spans="1:9" x14ac:dyDescent="0.35">
      <c r="A66" t="s">
        <v>367</v>
      </c>
      <c r="B66">
        <v>18.121730756564649</v>
      </c>
      <c r="C66">
        <v>8.3449361712842229</v>
      </c>
      <c r="E66">
        <v>8.3449361712842229</v>
      </c>
      <c r="F66">
        <v>9.7767945852804257</v>
      </c>
      <c r="H66">
        <v>0</v>
      </c>
      <c r="I66">
        <v>0</v>
      </c>
    </row>
    <row r="67" spans="1:9" x14ac:dyDescent="0.35">
      <c r="A67" t="s">
        <v>205</v>
      </c>
      <c r="B67">
        <v>8.0123840121351275</v>
      </c>
      <c r="C67">
        <v>8.2441610381362977</v>
      </c>
      <c r="E67">
        <v>0</v>
      </c>
      <c r="F67">
        <v>0</v>
      </c>
      <c r="H67">
        <v>8.0123840121351275</v>
      </c>
      <c r="I67">
        <v>0.23177702600117023</v>
      </c>
    </row>
    <row r="68" spans="1:9" x14ac:dyDescent="0.35">
      <c r="A68" t="s">
        <v>343</v>
      </c>
      <c r="B68">
        <v>10.835043326693725</v>
      </c>
      <c r="C68">
        <v>7.9079515604763619</v>
      </c>
      <c r="E68">
        <v>7.9079515604763619</v>
      </c>
      <c r="F68">
        <v>2.9270917662173632</v>
      </c>
      <c r="H68">
        <v>0</v>
      </c>
      <c r="I68">
        <v>0</v>
      </c>
    </row>
    <row r="69" spans="1:9" x14ac:dyDescent="0.35">
      <c r="A69" t="s">
        <v>385</v>
      </c>
      <c r="B69">
        <v>13.095053947831117</v>
      </c>
      <c r="C69">
        <v>7.7589431343535358</v>
      </c>
      <c r="E69">
        <v>7.7589431343535358</v>
      </c>
      <c r="F69">
        <v>5.336110813477581</v>
      </c>
      <c r="H69">
        <v>0</v>
      </c>
      <c r="I69">
        <v>0</v>
      </c>
    </row>
    <row r="70" spans="1:9" x14ac:dyDescent="0.35">
      <c r="A70" t="s">
        <v>243</v>
      </c>
      <c r="B70">
        <v>6.7261244702132803</v>
      </c>
      <c r="C70">
        <v>7.3039496235964787</v>
      </c>
      <c r="E70">
        <v>0</v>
      </c>
      <c r="F70">
        <v>0</v>
      </c>
      <c r="H70">
        <v>6.7261244702132803</v>
      </c>
      <c r="I70">
        <v>0.5778251533831984</v>
      </c>
    </row>
    <row r="71" spans="1:9" x14ac:dyDescent="0.35">
      <c r="A71" t="s">
        <v>281</v>
      </c>
      <c r="B71">
        <v>4.5697987463061116</v>
      </c>
      <c r="C71">
        <v>4.7418625644145278</v>
      </c>
      <c r="E71">
        <v>0</v>
      </c>
      <c r="F71">
        <v>0</v>
      </c>
      <c r="H71">
        <v>4.5697987463061116</v>
      </c>
      <c r="I71">
        <v>0.1720638181084162</v>
      </c>
    </row>
    <row r="72" spans="1:9" x14ac:dyDescent="0.35">
      <c r="A72" t="s">
        <v>237</v>
      </c>
      <c r="B72">
        <v>4.1153691964427077</v>
      </c>
      <c r="C72">
        <v>4.6274072463381488</v>
      </c>
      <c r="E72">
        <v>0</v>
      </c>
      <c r="F72">
        <v>0</v>
      </c>
      <c r="H72">
        <v>4.1153691964427077</v>
      </c>
      <c r="I72">
        <v>0.51203804989544111</v>
      </c>
    </row>
    <row r="73" spans="1:9" x14ac:dyDescent="0.35">
      <c r="A73" t="s">
        <v>257</v>
      </c>
      <c r="B73">
        <v>6.4000325792912367</v>
      </c>
      <c r="C73">
        <v>4.5069461718482025</v>
      </c>
      <c r="E73">
        <v>4.5069461718482025</v>
      </c>
      <c r="F73">
        <v>1.8930864074430342</v>
      </c>
      <c r="H73">
        <v>0</v>
      </c>
      <c r="I73">
        <v>0</v>
      </c>
    </row>
    <row r="74" spans="1:9" x14ac:dyDescent="0.35">
      <c r="A74" t="s">
        <v>383</v>
      </c>
      <c r="B74">
        <v>2.0660026342164817</v>
      </c>
      <c r="C74">
        <v>3.6062460279678268</v>
      </c>
      <c r="E74">
        <v>0</v>
      </c>
      <c r="F74">
        <v>0</v>
      </c>
      <c r="H74">
        <v>2.0660026342164817</v>
      </c>
      <c r="I74">
        <v>1.5402433937513451</v>
      </c>
    </row>
    <row r="75" spans="1:9" x14ac:dyDescent="0.35">
      <c r="A75" t="s">
        <v>283</v>
      </c>
      <c r="B75">
        <v>3.9956681740938262</v>
      </c>
      <c r="C75">
        <v>2.8991028924762219</v>
      </c>
      <c r="E75">
        <v>2.8991028924762219</v>
      </c>
      <c r="F75">
        <v>1.0965652816176044</v>
      </c>
      <c r="H75">
        <v>0</v>
      </c>
      <c r="I75">
        <v>0</v>
      </c>
    </row>
    <row r="76" spans="1:9" x14ac:dyDescent="0.35">
      <c r="A76" t="s">
        <v>207</v>
      </c>
      <c r="B76">
        <v>0.73375081108410689</v>
      </c>
      <c r="C76">
        <v>0.8395482064781854</v>
      </c>
      <c r="E76">
        <v>0</v>
      </c>
      <c r="F76">
        <v>0</v>
      </c>
      <c r="H76">
        <v>0.73375081108410689</v>
      </c>
      <c r="I76">
        <v>0.10579739539407851</v>
      </c>
    </row>
    <row r="77" spans="1:9" x14ac:dyDescent="0.35">
      <c r="A77" t="s">
        <v>259</v>
      </c>
      <c r="B77">
        <v>0.17736229590022626</v>
      </c>
      <c r="C77">
        <v>0.18161135559506708</v>
      </c>
      <c r="E77">
        <v>0</v>
      </c>
      <c r="F77">
        <v>0</v>
      </c>
      <c r="H77">
        <v>0.17736229590022626</v>
      </c>
      <c r="I77">
        <v>4.2490596948408232E-3</v>
      </c>
    </row>
    <row r="78" spans="1:9" x14ac:dyDescent="0.35">
      <c r="A78" t="s">
        <v>217</v>
      </c>
      <c r="B78">
        <v>0.13825183558079901</v>
      </c>
      <c r="C78">
        <v>8.2482626663114525E-2</v>
      </c>
      <c r="E78">
        <v>8.2482626663114525E-2</v>
      </c>
      <c r="F78">
        <v>5.5769208917684485E-2</v>
      </c>
      <c r="H78">
        <v>0</v>
      </c>
      <c r="I78">
        <v>0</v>
      </c>
    </row>
    <row r="79" spans="1:9" x14ac:dyDescent="0.35">
      <c r="A79" t="s">
        <v>279</v>
      </c>
      <c r="B79">
        <v>0.2602960563760166</v>
      </c>
      <c r="C79">
        <v>6.5213765785880312E-2</v>
      </c>
      <c r="E79">
        <v>6.5213765785880312E-2</v>
      </c>
      <c r="F79">
        <v>0.19508229059013629</v>
      </c>
      <c r="H79">
        <v>0</v>
      </c>
      <c r="I79">
        <v>0</v>
      </c>
    </row>
    <row r="80" spans="1:9" x14ac:dyDescent="0.35">
      <c r="A80" t="s">
        <v>263</v>
      </c>
      <c r="B80">
        <v>3.1177730702177139E-3</v>
      </c>
      <c r="C80">
        <v>6.3370788470713729E-2</v>
      </c>
      <c r="E80">
        <v>0</v>
      </c>
      <c r="F80">
        <v>0</v>
      </c>
      <c r="H80">
        <v>3.1177730702177139E-3</v>
      </c>
      <c r="I80">
        <v>6.0253015400496018E-2</v>
      </c>
    </row>
    <row r="81" spans="1:9" x14ac:dyDescent="0.35">
      <c r="A81" t="s">
        <v>335</v>
      </c>
      <c r="B81">
        <v>0.14678186693250839</v>
      </c>
      <c r="C81">
        <v>6.2809361726527735E-2</v>
      </c>
      <c r="E81">
        <v>6.2809361726527735E-2</v>
      </c>
      <c r="F81">
        <v>8.3972505205980652E-2</v>
      </c>
      <c r="H81">
        <v>0</v>
      </c>
      <c r="I81">
        <v>0</v>
      </c>
    </row>
    <row r="82" spans="1:9" x14ac:dyDescent="0.35">
      <c r="A82" t="s">
        <v>299</v>
      </c>
      <c r="B82">
        <v>6.9949155446477215E-2</v>
      </c>
      <c r="C82">
        <v>5.3483648696288563E-2</v>
      </c>
      <c r="E82">
        <v>5.3483648696288563E-2</v>
      </c>
      <c r="F82">
        <v>1.6465506750188652E-2</v>
      </c>
      <c r="H82">
        <v>0</v>
      </c>
      <c r="I82">
        <v>0</v>
      </c>
    </row>
    <row r="83" spans="1:9" x14ac:dyDescent="0.35">
      <c r="A83" t="s">
        <v>253</v>
      </c>
      <c r="B83">
        <v>7.7995034975748195E-2</v>
      </c>
      <c r="C83">
        <v>4.4814420047923992E-2</v>
      </c>
      <c r="E83">
        <v>4.4814420047923992E-2</v>
      </c>
      <c r="F83">
        <v>3.3180614927824204E-2</v>
      </c>
      <c r="H83">
        <v>0</v>
      </c>
      <c r="I83">
        <v>0</v>
      </c>
    </row>
    <row r="84" spans="1:9" x14ac:dyDescent="0.35">
      <c r="A84" t="s">
        <v>329</v>
      </c>
      <c r="B84">
        <v>0</v>
      </c>
      <c r="C84">
        <v>3.1360164752772111E-2</v>
      </c>
      <c r="E84">
        <v>0</v>
      </c>
      <c r="F84">
        <v>0</v>
      </c>
      <c r="H84">
        <v>0</v>
      </c>
      <c r="I84">
        <v>0</v>
      </c>
    </row>
    <row r="85" spans="1:9" x14ac:dyDescent="0.35">
      <c r="A85" t="s">
        <v>309</v>
      </c>
      <c r="B85">
        <v>0.1503040074696031</v>
      </c>
      <c r="C85">
        <v>3.0853455285427506E-2</v>
      </c>
      <c r="E85">
        <v>3.0853455285427506E-2</v>
      </c>
      <c r="F85">
        <v>0.11945055218417559</v>
      </c>
      <c r="H85">
        <v>0</v>
      </c>
      <c r="I85">
        <v>0</v>
      </c>
    </row>
    <row r="86" spans="1:9" x14ac:dyDescent="0.35">
      <c r="A86" t="s">
        <v>363</v>
      </c>
      <c r="B86">
        <v>1.7773798528259874E-2</v>
      </c>
      <c r="C86">
        <v>2.1561632660507236E-2</v>
      </c>
      <c r="E86">
        <v>0</v>
      </c>
      <c r="F86">
        <v>0</v>
      </c>
      <c r="H86">
        <v>1.7773798528259874E-2</v>
      </c>
      <c r="I86">
        <v>3.7878341322473627E-3</v>
      </c>
    </row>
    <row r="87" spans="1:9" x14ac:dyDescent="0.35">
      <c r="A87" t="s">
        <v>271</v>
      </c>
      <c r="B87">
        <v>0</v>
      </c>
      <c r="C87">
        <v>5.718455689987737E-3</v>
      </c>
      <c r="E87">
        <v>0</v>
      </c>
      <c r="F87">
        <v>0</v>
      </c>
      <c r="H87">
        <v>0</v>
      </c>
      <c r="I87">
        <v>0</v>
      </c>
    </row>
    <row r="88" spans="1:9" x14ac:dyDescent="0.35">
      <c r="A88" t="s">
        <v>373</v>
      </c>
      <c r="B88">
        <v>0</v>
      </c>
      <c r="C88">
        <v>0</v>
      </c>
      <c r="E88">
        <v>0</v>
      </c>
      <c r="F88">
        <v>0</v>
      </c>
      <c r="H88">
        <v>0</v>
      </c>
      <c r="I88">
        <v>0</v>
      </c>
    </row>
  </sheetData>
  <mergeCells count="2">
    <mergeCell ref="E1:F1"/>
    <mergeCell ref="H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E06A-D285-4902-91F6-2C82B815D61B}">
  <dimension ref="A1:G88"/>
  <sheetViews>
    <sheetView tabSelected="1" workbookViewId="0">
      <selection activeCell="L12" sqref="L12"/>
    </sheetView>
  </sheetViews>
  <sheetFormatPr defaultRowHeight="14.5" x14ac:dyDescent="0.35"/>
  <cols>
    <col min="2" max="3" width="11.81640625" bestFit="1" customWidth="1"/>
    <col min="6" max="7" width="11.81640625" bestFit="1" customWidth="1"/>
  </cols>
  <sheetData>
    <row r="1" spans="1:7" x14ac:dyDescent="0.35">
      <c r="B1" s="25" t="s">
        <v>404</v>
      </c>
      <c r="C1" s="25"/>
      <c r="F1" s="25" t="s">
        <v>405</v>
      </c>
      <c r="G1" s="25"/>
    </row>
    <row r="2" spans="1:7" x14ac:dyDescent="0.35">
      <c r="A2" s="8" t="s">
        <v>406</v>
      </c>
      <c r="B2" s="24" t="s">
        <v>403</v>
      </c>
      <c r="C2" s="24" t="s">
        <v>402</v>
      </c>
      <c r="E2" s="8" t="s">
        <v>406</v>
      </c>
      <c r="F2" s="24" t="s">
        <v>401</v>
      </c>
      <c r="G2" s="24" t="s">
        <v>402</v>
      </c>
    </row>
    <row r="3" spans="1:7" x14ac:dyDescent="0.35">
      <c r="A3" t="s">
        <v>94</v>
      </c>
      <c r="B3" s="1">
        <v>261.16665760000001</v>
      </c>
      <c r="C3" s="1">
        <v>200.5185079</v>
      </c>
      <c r="E3" t="s">
        <v>199</v>
      </c>
      <c r="F3" s="1">
        <v>3037.4219950000002</v>
      </c>
      <c r="G3" s="1">
        <v>3836.7270090000002</v>
      </c>
    </row>
    <row r="4" spans="1:7" x14ac:dyDescent="0.35">
      <c r="A4" t="s">
        <v>110</v>
      </c>
      <c r="B4" s="1">
        <v>227.96900120000001</v>
      </c>
      <c r="C4" s="1">
        <v>159.9966469</v>
      </c>
      <c r="E4" t="s">
        <v>269</v>
      </c>
      <c r="F4" s="1">
        <v>355.37274880000001</v>
      </c>
      <c r="G4" s="1">
        <v>431.16872949999998</v>
      </c>
    </row>
    <row r="5" spans="1:7" x14ac:dyDescent="0.35">
      <c r="A5" t="s">
        <v>160</v>
      </c>
      <c r="B5" s="1">
        <v>210.89808679999999</v>
      </c>
      <c r="C5" s="1">
        <v>162.7479185</v>
      </c>
      <c r="E5" t="s">
        <v>265</v>
      </c>
      <c r="F5" s="1">
        <v>346.96721960000002</v>
      </c>
      <c r="G5" s="1">
        <v>399.09480810000002</v>
      </c>
    </row>
    <row r="6" spans="1:7" x14ac:dyDescent="0.35">
      <c r="A6" t="s">
        <v>114</v>
      </c>
      <c r="B6" s="1">
        <v>113.80961910000001</v>
      </c>
      <c r="C6" s="1">
        <v>89.544099349999996</v>
      </c>
      <c r="E6" t="s">
        <v>317</v>
      </c>
      <c r="F6" s="1">
        <v>147.39726880000001</v>
      </c>
      <c r="G6" s="1">
        <v>223.23036379999999</v>
      </c>
    </row>
    <row r="7" spans="1:7" x14ac:dyDescent="0.35">
      <c r="A7" t="s">
        <v>98</v>
      </c>
      <c r="B7" s="1">
        <v>98.920894149999995</v>
      </c>
      <c r="C7" s="1">
        <v>79.078648529999995</v>
      </c>
      <c r="E7" t="s">
        <v>361</v>
      </c>
      <c r="F7" s="1">
        <v>190.7574439</v>
      </c>
      <c r="G7" s="1">
        <v>202.01003349999999</v>
      </c>
    </row>
    <row r="8" spans="1:7" x14ac:dyDescent="0.35">
      <c r="A8" t="s">
        <v>164</v>
      </c>
      <c r="B8" s="1">
        <v>83.308217220000003</v>
      </c>
      <c r="C8" s="1">
        <v>68.416754080000004</v>
      </c>
      <c r="E8" t="s">
        <v>327</v>
      </c>
      <c r="F8" s="1">
        <v>85.606337190000005</v>
      </c>
      <c r="G8" s="1">
        <v>127.8726417</v>
      </c>
    </row>
    <row r="9" spans="1:7" x14ac:dyDescent="0.35">
      <c r="A9" t="s">
        <v>168</v>
      </c>
      <c r="B9" s="1">
        <v>70.682241469999994</v>
      </c>
      <c r="C9" s="1">
        <v>54.510955930000002</v>
      </c>
      <c r="E9" t="s">
        <v>351</v>
      </c>
      <c r="F9" s="1">
        <v>133.6397891</v>
      </c>
      <c r="G9" s="1">
        <v>122.9853159</v>
      </c>
    </row>
    <row r="10" spans="1:7" x14ac:dyDescent="0.35">
      <c r="A10" t="s">
        <v>172</v>
      </c>
      <c r="B10" s="1">
        <v>70.553848389999999</v>
      </c>
      <c r="C10" s="1">
        <v>31.39242333</v>
      </c>
      <c r="E10" t="s">
        <v>355</v>
      </c>
      <c r="F10" s="1">
        <v>130.4193022</v>
      </c>
      <c r="G10" s="1">
        <v>119.40474949999999</v>
      </c>
    </row>
    <row r="11" spans="1:7" x14ac:dyDescent="0.35">
      <c r="A11" t="s">
        <v>122</v>
      </c>
      <c r="B11" s="1">
        <v>65.45653978</v>
      </c>
      <c r="C11" s="1">
        <v>50.350213279999998</v>
      </c>
      <c r="E11" t="s">
        <v>293</v>
      </c>
      <c r="F11" s="1">
        <v>96.637875500000007</v>
      </c>
      <c r="G11" s="1">
        <v>112.03012409999999</v>
      </c>
    </row>
    <row r="12" spans="1:7" x14ac:dyDescent="0.35">
      <c r="A12" t="s">
        <v>118</v>
      </c>
      <c r="B12" s="1">
        <v>63.61464917</v>
      </c>
      <c r="C12" s="1">
        <v>44.706493379999998</v>
      </c>
      <c r="E12" t="s">
        <v>239</v>
      </c>
      <c r="F12" s="1">
        <v>128.0927184</v>
      </c>
      <c r="G12" s="1">
        <v>107.08060330000001</v>
      </c>
    </row>
    <row r="13" spans="1:7" x14ac:dyDescent="0.35">
      <c r="A13" t="s">
        <v>86</v>
      </c>
      <c r="B13" s="1">
        <v>62.526193589999998</v>
      </c>
      <c r="C13" s="1">
        <v>57.997389439999999</v>
      </c>
      <c r="E13" t="s">
        <v>359</v>
      </c>
      <c r="F13" s="1">
        <v>167.3462007</v>
      </c>
      <c r="G13" s="1">
        <v>104.04779379999999</v>
      </c>
    </row>
    <row r="14" spans="1:7" x14ac:dyDescent="0.35">
      <c r="A14" t="s">
        <v>82</v>
      </c>
      <c r="B14" s="1">
        <v>60.505614100000003</v>
      </c>
      <c r="C14" s="1">
        <v>14.691024000000001</v>
      </c>
      <c r="E14" t="s">
        <v>233</v>
      </c>
      <c r="F14" s="1">
        <v>188.47884379999999</v>
      </c>
      <c r="G14" s="1">
        <v>102.7842593</v>
      </c>
    </row>
    <row r="15" spans="1:7" x14ac:dyDescent="0.35">
      <c r="A15" t="s">
        <v>63</v>
      </c>
      <c r="B15" s="1">
        <v>58.995316649999999</v>
      </c>
      <c r="C15" s="1">
        <v>56.566506400000002</v>
      </c>
      <c r="E15" t="s">
        <v>381</v>
      </c>
      <c r="F15" s="1">
        <v>101.7847108</v>
      </c>
      <c r="G15" s="1">
        <v>97.321476880000006</v>
      </c>
    </row>
    <row r="16" spans="1:7" x14ac:dyDescent="0.35">
      <c r="A16" t="s">
        <v>154</v>
      </c>
      <c r="B16" s="1">
        <v>55.391532089999998</v>
      </c>
      <c r="C16" s="1">
        <v>42.30633022</v>
      </c>
      <c r="E16" t="s">
        <v>235</v>
      </c>
      <c r="F16" s="1">
        <v>92.273019590000004</v>
      </c>
      <c r="G16" s="1">
        <v>92.692021319999995</v>
      </c>
    </row>
    <row r="17" spans="1:7" x14ac:dyDescent="0.35">
      <c r="A17" t="s">
        <v>188</v>
      </c>
      <c r="B17" s="1">
        <v>51.694429730000003</v>
      </c>
      <c r="C17" s="1">
        <v>59.897358410000002</v>
      </c>
      <c r="E17" t="s">
        <v>201</v>
      </c>
      <c r="F17" s="1">
        <v>100.023762</v>
      </c>
      <c r="G17" s="1">
        <v>86.611483000000007</v>
      </c>
    </row>
    <row r="18" spans="1:7" x14ac:dyDescent="0.35">
      <c r="A18" t="s">
        <v>176</v>
      </c>
      <c r="B18" s="1">
        <v>50.316288630000003</v>
      </c>
      <c r="C18" s="1">
        <v>44.72122427</v>
      </c>
      <c r="E18" t="s">
        <v>98</v>
      </c>
      <c r="F18" s="1">
        <v>98.920894149999995</v>
      </c>
      <c r="G18" s="1">
        <v>79.078648529999995</v>
      </c>
    </row>
    <row r="19" spans="1:7" x14ac:dyDescent="0.35">
      <c r="A19" t="s">
        <v>182</v>
      </c>
      <c r="B19" s="1">
        <v>48.34034595</v>
      </c>
      <c r="C19" s="1">
        <v>46.898354060000003</v>
      </c>
      <c r="E19" t="s">
        <v>291</v>
      </c>
      <c r="F19" s="1">
        <v>54.433656540000001</v>
      </c>
      <c r="G19" s="1">
        <v>62.391277080000002</v>
      </c>
    </row>
    <row r="20" spans="1:7" x14ac:dyDescent="0.35">
      <c r="A20" t="s">
        <v>156</v>
      </c>
      <c r="B20" s="1">
        <v>45.345467249999999</v>
      </c>
      <c r="C20" s="1">
        <v>41.673322200000001</v>
      </c>
      <c r="E20" t="s">
        <v>379</v>
      </c>
      <c r="F20" s="1">
        <v>58.416895269999998</v>
      </c>
      <c r="G20" s="1">
        <v>61.8309286</v>
      </c>
    </row>
    <row r="21" spans="1:7" x14ac:dyDescent="0.35">
      <c r="A21" t="s">
        <v>67</v>
      </c>
      <c r="B21" s="1">
        <v>44.540907539999999</v>
      </c>
      <c r="C21" s="1">
        <v>22.922768260000002</v>
      </c>
      <c r="E21" t="s">
        <v>307</v>
      </c>
      <c r="F21" s="1">
        <v>62.359190699999999</v>
      </c>
      <c r="G21" s="1">
        <v>59.853282499999999</v>
      </c>
    </row>
    <row r="22" spans="1:7" x14ac:dyDescent="0.35">
      <c r="A22" t="s">
        <v>71</v>
      </c>
      <c r="B22" s="1">
        <v>41.95038315</v>
      </c>
      <c r="C22" s="1">
        <v>122.68150679999999</v>
      </c>
      <c r="E22" t="s">
        <v>214</v>
      </c>
      <c r="F22" s="1">
        <v>13.887975920000001</v>
      </c>
      <c r="G22" s="1">
        <v>56.298549149999999</v>
      </c>
    </row>
    <row r="23" spans="1:7" x14ac:dyDescent="0.35">
      <c r="A23" t="s">
        <v>132</v>
      </c>
      <c r="B23" s="1">
        <v>40.382826399999999</v>
      </c>
      <c r="C23" s="1">
        <v>45.044751640000001</v>
      </c>
      <c r="E23" t="s">
        <v>339</v>
      </c>
      <c r="F23" s="1">
        <v>89.850064869999997</v>
      </c>
      <c r="G23" s="1">
        <v>52.977268240000001</v>
      </c>
    </row>
    <row r="24" spans="1:7" x14ac:dyDescent="0.35">
      <c r="A24" t="s">
        <v>190</v>
      </c>
      <c r="B24" s="1">
        <v>40.040713080000003</v>
      </c>
      <c r="C24" s="1">
        <v>34.424188460000003</v>
      </c>
      <c r="E24" t="s">
        <v>297</v>
      </c>
      <c r="F24" s="1">
        <v>54.067662740000003</v>
      </c>
      <c r="G24" s="1">
        <v>51.406205810000003</v>
      </c>
    </row>
    <row r="25" spans="1:7" x14ac:dyDescent="0.35">
      <c r="A25" t="s">
        <v>104</v>
      </c>
      <c r="B25" s="1">
        <v>37.99749679</v>
      </c>
      <c r="C25" s="1">
        <v>35.188046049999997</v>
      </c>
      <c r="E25" t="s">
        <v>333</v>
      </c>
      <c r="F25" s="1">
        <v>53.305590969999997</v>
      </c>
      <c r="G25" s="1">
        <v>46.690409379999998</v>
      </c>
    </row>
    <row r="26" spans="1:7" x14ac:dyDescent="0.35">
      <c r="A26" t="s">
        <v>180</v>
      </c>
      <c r="B26" s="1">
        <v>35.058934639999997</v>
      </c>
      <c r="C26" s="1">
        <v>38.08287421</v>
      </c>
      <c r="E26" t="s">
        <v>311</v>
      </c>
      <c r="F26" s="1">
        <v>48.531107400000003</v>
      </c>
      <c r="G26" s="1">
        <v>45.783234489999998</v>
      </c>
    </row>
    <row r="27" spans="1:7" x14ac:dyDescent="0.35">
      <c r="A27" t="s">
        <v>170</v>
      </c>
      <c r="B27" s="1">
        <v>29.789634700000001</v>
      </c>
      <c r="C27" s="1">
        <v>27.626155350000001</v>
      </c>
      <c r="E27" t="s">
        <v>321</v>
      </c>
      <c r="F27" s="1">
        <v>45.18918111</v>
      </c>
      <c r="G27" s="1">
        <v>44.912685879999998</v>
      </c>
    </row>
    <row r="28" spans="1:7" x14ac:dyDescent="0.35">
      <c r="A28" t="s">
        <v>126</v>
      </c>
      <c r="B28" s="1">
        <v>25.55407752</v>
      </c>
      <c r="C28" s="1">
        <v>29.285869170000002</v>
      </c>
      <c r="E28" t="s">
        <v>212</v>
      </c>
      <c r="F28" s="1">
        <v>45.143581419999997</v>
      </c>
      <c r="G28" s="1">
        <v>39.670423419999999</v>
      </c>
    </row>
    <row r="29" spans="1:7" x14ac:dyDescent="0.35">
      <c r="A29" t="s">
        <v>120</v>
      </c>
      <c r="B29" s="1">
        <v>25.03833092</v>
      </c>
      <c r="C29" s="1">
        <v>16.770268089999998</v>
      </c>
      <c r="E29" t="s">
        <v>377</v>
      </c>
      <c r="F29" s="1">
        <v>61.431692169999998</v>
      </c>
      <c r="G29" s="1">
        <v>37.258275670000003</v>
      </c>
    </row>
    <row r="30" spans="1:7" x14ac:dyDescent="0.35">
      <c r="A30" t="s">
        <v>162</v>
      </c>
      <c r="B30" s="1">
        <v>23.905982340000001</v>
      </c>
      <c r="C30" s="1">
        <v>16.543302579999999</v>
      </c>
      <c r="E30" t="s">
        <v>219</v>
      </c>
      <c r="F30" s="1">
        <v>38.080560050000003</v>
      </c>
      <c r="G30" s="1">
        <v>36.260281669999998</v>
      </c>
    </row>
    <row r="31" spans="1:7" x14ac:dyDescent="0.35">
      <c r="A31" t="s">
        <v>100</v>
      </c>
      <c r="B31" s="1">
        <v>23.30145804</v>
      </c>
      <c r="C31" s="1">
        <v>33.390544140000003</v>
      </c>
      <c r="E31" t="s">
        <v>221</v>
      </c>
      <c r="F31" s="1">
        <v>33.780925310000001</v>
      </c>
      <c r="G31" s="1">
        <v>34.729012619999999</v>
      </c>
    </row>
    <row r="32" spans="1:7" x14ac:dyDescent="0.35">
      <c r="A32" t="s">
        <v>166</v>
      </c>
      <c r="B32" s="1">
        <v>21.77095396</v>
      </c>
      <c r="C32" s="1">
        <v>20.082511669999999</v>
      </c>
      <c r="E32" t="s">
        <v>273</v>
      </c>
      <c r="F32" s="1">
        <v>28.89382346</v>
      </c>
      <c r="G32" s="1">
        <v>34.681510459999998</v>
      </c>
    </row>
    <row r="33" spans="1:7" x14ac:dyDescent="0.35">
      <c r="A33" t="s">
        <v>174</v>
      </c>
      <c r="B33" s="1">
        <v>20.086105490000001</v>
      </c>
      <c r="C33" s="1">
        <v>15.88829258</v>
      </c>
      <c r="E33" t="s">
        <v>325</v>
      </c>
      <c r="F33" s="1">
        <v>35.119852649999999</v>
      </c>
      <c r="G33" s="1">
        <v>32.913945050000002</v>
      </c>
    </row>
    <row r="34" spans="1:7" x14ac:dyDescent="0.35">
      <c r="A34" t="s">
        <v>150</v>
      </c>
      <c r="B34" s="1">
        <v>19.652973429999999</v>
      </c>
      <c r="C34" s="1">
        <v>15.632895039999999</v>
      </c>
      <c r="E34" t="s">
        <v>209</v>
      </c>
      <c r="F34" s="1">
        <v>28.411660829999999</v>
      </c>
      <c r="G34" s="1">
        <v>30.084690630000001</v>
      </c>
    </row>
    <row r="35" spans="1:7" x14ac:dyDescent="0.35">
      <c r="A35" t="s">
        <v>134</v>
      </c>
      <c r="B35" s="1">
        <v>19.257198939999999</v>
      </c>
      <c r="C35" s="1">
        <v>22.528263949999999</v>
      </c>
      <c r="E35" t="s">
        <v>305</v>
      </c>
      <c r="F35" s="1">
        <v>27.37457933</v>
      </c>
      <c r="G35" s="1">
        <v>29.494124020000001</v>
      </c>
    </row>
    <row r="36" spans="1:7" x14ac:dyDescent="0.35">
      <c r="A36" t="s">
        <v>184</v>
      </c>
      <c r="B36" s="1">
        <v>19.160819020000002</v>
      </c>
      <c r="C36" s="1">
        <v>10.631027339999999</v>
      </c>
      <c r="E36" t="s">
        <v>285</v>
      </c>
      <c r="F36" s="1">
        <v>29.153474110000001</v>
      </c>
      <c r="G36" s="1">
        <v>27.942954749999998</v>
      </c>
    </row>
    <row r="37" spans="1:7" x14ac:dyDescent="0.35">
      <c r="A37" t="s">
        <v>90</v>
      </c>
      <c r="B37" s="1">
        <v>17.283050530000001</v>
      </c>
      <c r="C37" s="1">
        <v>15.72485818</v>
      </c>
      <c r="E37" t="s">
        <v>341</v>
      </c>
      <c r="F37" s="1">
        <v>37.012051829999997</v>
      </c>
      <c r="G37" s="1">
        <v>26.971047290000001</v>
      </c>
    </row>
    <row r="38" spans="1:7" x14ac:dyDescent="0.35">
      <c r="A38" t="s">
        <v>75</v>
      </c>
      <c r="B38" s="1">
        <v>14.185128430000001</v>
      </c>
      <c r="C38" s="1">
        <v>23.282787769999999</v>
      </c>
      <c r="E38" t="s">
        <v>287</v>
      </c>
      <c r="F38" s="1">
        <v>20.70954704</v>
      </c>
      <c r="G38" s="1">
        <v>26.87551826</v>
      </c>
    </row>
    <row r="39" spans="1:7" x14ac:dyDescent="0.35">
      <c r="A39" t="s">
        <v>108</v>
      </c>
      <c r="B39" s="1">
        <v>13.23613613</v>
      </c>
      <c r="C39" s="1">
        <v>11.146446600000001</v>
      </c>
      <c r="E39" t="s">
        <v>261</v>
      </c>
      <c r="F39" s="1">
        <v>25.064908280000001</v>
      </c>
      <c r="G39" s="1">
        <v>26.729349819999999</v>
      </c>
    </row>
    <row r="40" spans="1:7" x14ac:dyDescent="0.35">
      <c r="A40" t="s">
        <v>69</v>
      </c>
      <c r="B40" s="1">
        <v>12.14045432</v>
      </c>
      <c r="C40" s="1">
        <v>8.4595076569999996</v>
      </c>
      <c r="E40" t="s">
        <v>227</v>
      </c>
      <c r="F40" s="1">
        <v>19.631010750000002</v>
      </c>
      <c r="G40" s="1">
        <v>24.227894070000001</v>
      </c>
    </row>
    <row r="41" spans="1:7" x14ac:dyDescent="0.35">
      <c r="A41" t="s">
        <v>80</v>
      </c>
      <c r="B41" s="1">
        <v>9.8650146799999998</v>
      </c>
      <c r="C41" s="1">
        <v>5.7529571080000004</v>
      </c>
      <c r="E41" t="s">
        <v>337</v>
      </c>
      <c r="F41" s="1">
        <v>33.944492940000004</v>
      </c>
      <c r="G41" s="1">
        <v>23.425969309999999</v>
      </c>
    </row>
    <row r="42" spans="1:7" x14ac:dyDescent="0.35">
      <c r="A42" t="s">
        <v>78</v>
      </c>
      <c r="B42" s="1">
        <v>9.1376616689999999</v>
      </c>
      <c r="C42" s="1">
        <v>5.9906228510000004</v>
      </c>
      <c r="E42" t="s">
        <v>357</v>
      </c>
      <c r="F42" s="1">
        <v>29.029648089999998</v>
      </c>
      <c r="G42" s="1">
        <v>22.388127950000001</v>
      </c>
    </row>
    <row r="43" spans="1:7" x14ac:dyDescent="0.35">
      <c r="A43" t="s">
        <v>130</v>
      </c>
      <c r="B43" s="1">
        <v>9.1233863609999997</v>
      </c>
      <c r="C43" s="1">
        <v>8.7246115389999996</v>
      </c>
      <c r="E43" t="s">
        <v>319</v>
      </c>
      <c r="F43" s="1">
        <v>21.390765210000001</v>
      </c>
      <c r="G43" s="1">
        <v>21.948808410000002</v>
      </c>
    </row>
    <row r="44" spans="1:7" x14ac:dyDescent="0.35">
      <c r="A44" t="s">
        <v>61</v>
      </c>
      <c r="B44" s="1">
        <v>6.8414756480000003</v>
      </c>
      <c r="C44" s="1">
        <v>9.009946609</v>
      </c>
      <c r="E44" t="s">
        <v>353</v>
      </c>
      <c r="F44" s="1">
        <v>23.340334739999999</v>
      </c>
      <c r="G44" s="1">
        <v>21.217814700000002</v>
      </c>
    </row>
    <row r="45" spans="1:7" x14ac:dyDescent="0.35">
      <c r="A45" t="s">
        <v>136</v>
      </c>
      <c r="B45" s="1">
        <v>5.4337603249999997</v>
      </c>
      <c r="C45" s="1">
        <v>4.4099315170000004</v>
      </c>
      <c r="E45" t="s">
        <v>345</v>
      </c>
      <c r="F45" s="1">
        <v>56.643998420000003</v>
      </c>
      <c r="G45" s="1">
        <v>20.863484159999999</v>
      </c>
    </row>
    <row r="46" spans="1:7" x14ac:dyDescent="0.35">
      <c r="A46" t="s">
        <v>158</v>
      </c>
      <c r="B46" s="1">
        <v>5.0693882759999997</v>
      </c>
      <c r="C46" s="1">
        <v>3.7226261119999999</v>
      </c>
      <c r="E46" t="s">
        <v>225</v>
      </c>
      <c r="F46" s="1">
        <v>26.993797270000002</v>
      </c>
      <c r="G46" s="1">
        <v>20.492322420000001</v>
      </c>
    </row>
    <row r="47" spans="1:7" x14ac:dyDescent="0.35">
      <c r="A47" t="s">
        <v>186</v>
      </c>
      <c r="B47" s="1">
        <v>4.2270347519999998</v>
      </c>
      <c r="C47" s="1">
        <v>4.3087675110000001</v>
      </c>
      <c r="E47" t="s">
        <v>375</v>
      </c>
      <c r="F47" s="1">
        <v>24.219800230000001</v>
      </c>
      <c r="G47" s="1">
        <v>20.41611309</v>
      </c>
    </row>
    <row r="48" spans="1:7" x14ac:dyDescent="0.35">
      <c r="A48" t="s">
        <v>116</v>
      </c>
      <c r="B48" s="1">
        <v>2.3936019439999998</v>
      </c>
      <c r="C48" s="1">
        <v>1.056668452</v>
      </c>
      <c r="E48" t="s">
        <v>251</v>
      </c>
      <c r="F48" s="1">
        <v>20.388568450000001</v>
      </c>
      <c r="G48" s="1">
        <v>19.553076560000001</v>
      </c>
    </row>
    <row r="49" spans="1:7" x14ac:dyDescent="0.35">
      <c r="A49" t="s">
        <v>96</v>
      </c>
      <c r="B49" s="1">
        <v>0.43330607199999999</v>
      </c>
      <c r="C49" s="1">
        <v>1.915997062</v>
      </c>
      <c r="E49" t="s">
        <v>245</v>
      </c>
      <c r="F49" s="1">
        <v>12.171498639999999</v>
      </c>
      <c r="G49" s="1">
        <v>16.987171350000001</v>
      </c>
    </row>
    <row r="50" spans="1:7" x14ac:dyDescent="0.35">
      <c r="A50" t="s">
        <v>106</v>
      </c>
      <c r="B50" s="1">
        <v>4.9366368000000001E-2</v>
      </c>
      <c r="C50" s="1">
        <v>0.276760864</v>
      </c>
      <c r="E50" t="s">
        <v>347</v>
      </c>
      <c r="F50" s="1">
        <v>17.81616743</v>
      </c>
      <c r="G50" s="1">
        <v>16.985088359999999</v>
      </c>
    </row>
    <row r="51" spans="1:7" x14ac:dyDescent="0.35">
      <c r="A51" t="s">
        <v>124</v>
      </c>
      <c r="B51" s="1">
        <v>1.2615697E-2</v>
      </c>
      <c r="C51" s="1">
        <v>4.5622269999999999E-2</v>
      </c>
      <c r="E51" t="s">
        <v>387</v>
      </c>
      <c r="F51" s="1">
        <v>19.203136499999999</v>
      </c>
      <c r="G51" s="1">
        <v>16.578063629999999</v>
      </c>
    </row>
    <row r="52" spans="1:7" x14ac:dyDescent="0.35">
      <c r="A52" t="s">
        <v>65</v>
      </c>
      <c r="B52" s="1">
        <v>0</v>
      </c>
      <c r="C52" s="1">
        <v>2.433948E-3</v>
      </c>
      <c r="E52" t="s">
        <v>229</v>
      </c>
      <c r="F52" s="1">
        <v>15.41227722</v>
      </c>
      <c r="G52" s="1">
        <v>16.251062180000002</v>
      </c>
    </row>
    <row r="53" spans="1:7" x14ac:dyDescent="0.35">
      <c r="E53" t="s">
        <v>289</v>
      </c>
      <c r="F53" s="1">
        <v>4.2026712530000001</v>
      </c>
      <c r="G53" s="1">
        <v>15.91178277</v>
      </c>
    </row>
    <row r="54" spans="1:7" x14ac:dyDescent="0.35">
      <c r="E54" t="s">
        <v>231</v>
      </c>
      <c r="F54" s="1">
        <v>17.450165510000001</v>
      </c>
      <c r="G54" s="1">
        <v>15.0659922</v>
      </c>
    </row>
    <row r="55" spans="1:7" x14ac:dyDescent="0.35">
      <c r="E55" t="s">
        <v>323</v>
      </c>
      <c r="F55" s="1">
        <v>14.561043959999999</v>
      </c>
      <c r="G55" s="1">
        <v>15.021741459999999</v>
      </c>
    </row>
    <row r="56" spans="1:7" x14ac:dyDescent="0.35">
      <c r="E56" t="s">
        <v>255</v>
      </c>
      <c r="F56" s="1">
        <v>14.868189729999999</v>
      </c>
      <c r="G56" s="1">
        <v>14.883116149999999</v>
      </c>
    </row>
    <row r="57" spans="1:7" x14ac:dyDescent="0.35">
      <c r="E57" t="s">
        <v>267</v>
      </c>
      <c r="F57" s="1">
        <v>1.353948932</v>
      </c>
      <c r="G57" s="1">
        <v>14.020188810000001</v>
      </c>
    </row>
    <row r="58" spans="1:7" x14ac:dyDescent="0.35">
      <c r="E58" t="s">
        <v>371</v>
      </c>
      <c r="F58" s="1">
        <v>14.773810020000001</v>
      </c>
      <c r="G58" s="1">
        <v>13.398476390000001</v>
      </c>
    </row>
    <row r="59" spans="1:7" x14ac:dyDescent="0.35">
      <c r="E59" t="s">
        <v>247</v>
      </c>
      <c r="F59" s="1">
        <v>9.7581924309999994</v>
      </c>
      <c r="G59" s="1">
        <v>12.919598110000001</v>
      </c>
    </row>
    <row r="60" spans="1:7" x14ac:dyDescent="0.35">
      <c r="E60" t="s">
        <v>331</v>
      </c>
      <c r="F60" s="1">
        <v>5.9775080919999999</v>
      </c>
      <c r="G60" s="1">
        <v>12.801343839999999</v>
      </c>
    </row>
    <row r="61" spans="1:7" x14ac:dyDescent="0.35">
      <c r="E61" t="s">
        <v>241</v>
      </c>
      <c r="F61" s="1">
        <v>11.359605200000001</v>
      </c>
      <c r="G61" s="1">
        <v>10.89670969</v>
      </c>
    </row>
    <row r="62" spans="1:7" x14ac:dyDescent="0.35">
      <c r="E62" t="s">
        <v>349</v>
      </c>
      <c r="F62" s="1">
        <v>15.31859904</v>
      </c>
      <c r="G62" s="1">
        <v>10.88782462</v>
      </c>
    </row>
    <row r="63" spans="1:7" x14ac:dyDescent="0.35">
      <c r="E63" t="s">
        <v>365</v>
      </c>
      <c r="F63" s="1">
        <v>8.1100654050000003</v>
      </c>
      <c r="G63" s="1">
        <v>9.7777708929999996</v>
      </c>
    </row>
    <row r="64" spans="1:7" x14ac:dyDescent="0.35">
      <c r="E64" t="s">
        <v>275</v>
      </c>
      <c r="F64" s="1">
        <v>13.512500559999999</v>
      </c>
      <c r="G64" s="1">
        <v>9.1596929960000004</v>
      </c>
    </row>
    <row r="65" spans="5:7" x14ac:dyDescent="0.35">
      <c r="E65" t="s">
        <v>369</v>
      </c>
      <c r="F65" s="1">
        <v>6.9786153960000004</v>
      </c>
      <c r="G65" s="1">
        <v>8.5966424359999998</v>
      </c>
    </row>
    <row r="66" spans="5:7" x14ac:dyDescent="0.35">
      <c r="E66" t="s">
        <v>367</v>
      </c>
      <c r="F66" s="1">
        <v>18.121730759999998</v>
      </c>
      <c r="G66" s="1">
        <v>8.3449361710000005</v>
      </c>
    </row>
    <row r="67" spans="5:7" x14ac:dyDescent="0.35">
      <c r="E67" t="s">
        <v>205</v>
      </c>
      <c r="F67" s="1">
        <v>8.0123840120000001</v>
      </c>
      <c r="G67" s="1">
        <v>8.2441610379999997</v>
      </c>
    </row>
    <row r="68" spans="5:7" x14ac:dyDescent="0.35">
      <c r="E68" t="s">
        <v>343</v>
      </c>
      <c r="F68" s="1">
        <v>10.83504333</v>
      </c>
      <c r="G68" s="1">
        <v>7.9079515599999999</v>
      </c>
    </row>
    <row r="69" spans="5:7" x14ac:dyDescent="0.35">
      <c r="E69" t="s">
        <v>385</v>
      </c>
      <c r="F69" s="1">
        <v>13.09505395</v>
      </c>
      <c r="G69" s="1">
        <v>7.7589431339999999</v>
      </c>
    </row>
    <row r="70" spans="5:7" x14ac:dyDescent="0.35">
      <c r="E70" t="s">
        <v>243</v>
      </c>
      <c r="F70" s="1">
        <v>6.7261244700000002</v>
      </c>
      <c r="G70" s="1">
        <v>7.3039496240000004</v>
      </c>
    </row>
    <row r="71" spans="5:7" x14ac:dyDescent="0.35">
      <c r="E71" t="s">
        <v>281</v>
      </c>
      <c r="F71" s="1">
        <v>4.569798746</v>
      </c>
      <c r="G71" s="1">
        <v>4.7418625639999998</v>
      </c>
    </row>
    <row r="72" spans="5:7" x14ac:dyDescent="0.35">
      <c r="E72" t="s">
        <v>237</v>
      </c>
      <c r="F72" s="1">
        <v>4.1153691959999996</v>
      </c>
      <c r="G72" s="1">
        <v>4.6274072459999998</v>
      </c>
    </row>
    <row r="73" spans="5:7" x14ac:dyDescent="0.35">
      <c r="E73" t="s">
        <v>257</v>
      </c>
      <c r="F73" s="1">
        <v>6.4000325790000003</v>
      </c>
      <c r="G73" s="1">
        <v>4.5069461720000001</v>
      </c>
    </row>
    <row r="74" spans="5:7" x14ac:dyDescent="0.35">
      <c r="E74" t="s">
        <v>383</v>
      </c>
      <c r="F74" s="1">
        <v>2.0660026340000002</v>
      </c>
      <c r="G74" s="1">
        <v>3.6062460280000002</v>
      </c>
    </row>
    <row r="75" spans="5:7" x14ac:dyDescent="0.35">
      <c r="E75" t="s">
        <v>283</v>
      </c>
      <c r="F75" s="1">
        <v>3.995668174</v>
      </c>
      <c r="G75" s="1">
        <v>2.8991028920000002</v>
      </c>
    </row>
    <row r="76" spans="5:7" x14ac:dyDescent="0.35">
      <c r="E76" t="s">
        <v>207</v>
      </c>
      <c r="F76" s="1">
        <v>0.73375081099999995</v>
      </c>
      <c r="G76" s="1">
        <v>0.83954820600000002</v>
      </c>
    </row>
    <row r="77" spans="5:7" x14ac:dyDescent="0.35">
      <c r="E77" t="s">
        <v>259</v>
      </c>
      <c r="F77" s="1">
        <v>0.177362296</v>
      </c>
      <c r="G77" s="1">
        <v>0.181611356</v>
      </c>
    </row>
    <row r="78" spans="5:7" x14ac:dyDescent="0.35">
      <c r="E78" t="s">
        <v>217</v>
      </c>
      <c r="F78" s="1">
        <v>0.13825183599999999</v>
      </c>
      <c r="G78" s="1">
        <v>8.2482627000000003E-2</v>
      </c>
    </row>
    <row r="79" spans="5:7" x14ac:dyDescent="0.35">
      <c r="E79" t="s">
        <v>279</v>
      </c>
      <c r="F79" s="1">
        <v>0.260296056</v>
      </c>
      <c r="G79" s="1">
        <v>6.5213766000000006E-2</v>
      </c>
    </row>
    <row r="80" spans="5:7" x14ac:dyDescent="0.35">
      <c r="E80" t="s">
        <v>263</v>
      </c>
      <c r="F80" s="1">
        <v>3.1177729999999999E-3</v>
      </c>
      <c r="G80" s="1">
        <v>6.3370787999999997E-2</v>
      </c>
    </row>
    <row r="81" spans="5:7" x14ac:dyDescent="0.35">
      <c r="E81" t="s">
        <v>335</v>
      </c>
      <c r="F81" s="1">
        <v>0.14678186700000001</v>
      </c>
      <c r="G81" s="1">
        <v>6.2809361999999994E-2</v>
      </c>
    </row>
    <row r="82" spans="5:7" x14ac:dyDescent="0.35">
      <c r="E82" t="s">
        <v>299</v>
      </c>
      <c r="F82" s="1">
        <v>6.9949154999999999E-2</v>
      </c>
      <c r="G82" s="1">
        <v>5.3483649000000001E-2</v>
      </c>
    </row>
    <row r="83" spans="5:7" x14ac:dyDescent="0.35">
      <c r="E83" t="s">
        <v>253</v>
      </c>
      <c r="F83" s="1">
        <v>7.7995035000000004E-2</v>
      </c>
      <c r="G83" s="1">
        <v>4.4814420000000001E-2</v>
      </c>
    </row>
    <row r="84" spans="5:7" x14ac:dyDescent="0.35">
      <c r="E84" t="s">
        <v>329</v>
      </c>
      <c r="F84" s="1">
        <v>0</v>
      </c>
      <c r="G84" s="1">
        <v>3.1360165000000002E-2</v>
      </c>
    </row>
    <row r="85" spans="5:7" x14ac:dyDescent="0.35">
      <c r="E85" t="s">
        <v>309</v>
      </c>
      <c r="F85" s="1">
        <v>0.15030400699999999</v>
      </c>
      <c r="G85" s="1">
        <v>3.0853454999999998E-2</v>
      </c>
    </row>
    <row r="86" spans="5:7" x14ac:dyDescent="0.35">
      <c r="E86" t="s">
        <v>363</v>
      </c>
      <c r="F86" s="1">
        <v>1.7773799E-2</v>
      </c>
      <c r="G86" s="1">
        <v>2.1561633E-2</v>
      </c>
    </row>
    <row r="87" spans="5:7" x14ac:dyDescent="0.35">
      <c r="E87" t="s">
        <v>271</v>
      </c>
      <c r="F87" s="1">
        <v>0</v>
      </c>
      <c r="G87" s="1">
        <v>5.7184560000000002E-3</v>
      </c>
    </row>
    <row r="88" spans="5:7" x14ac:dyDescent="0.35">
      <c r="E88" t="s">
        <v>373</v>
      </c>
      <c r="F88" s="1">
        <v>0</v>
      </c>
      <c r="G88" s="1">
        <v>0</v>
      </c>
    </row>
  </sheetData>
  <mergeCells count="2">
    <mergeCell ref="B1:C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EE1D-3225-412D-AEAB-AF8A9E90FB5B}">
  <dimension ref="A1:C9"/>
  <sheetViews>
    <sheetView workbookViewId="0">
      <selection activeCell="B2" sqref="B2:B9"/>
    </sheetView>
  </sheetViews>
  <sheetFormatPr defaultRowHeight="14.5" x14ac:dyDescent="0.35"/>
  <cols>
    <col min="2" max="2" width="11.26953125" customWidth="1"/>
    <col min="3" max="3" width="13.54296875" customWidth="1"/>
  </cols>
  <sheetData>
    <row r="1" spans="1:3" ht="29" x14ac:dyDescent="0.35">
      <c r="A1" s="5" t="s">
        <v>1</v>
      </c>
      <c r="B1" s="4" t="s">
        <v>2</v>
      </c>
      <c r="C1" s="4" t="s">
        <v>3</v>
      </c>
    </row>
    <row r="2" spans="1:3" x14ac:dyDescent="0.35">
      <c r="A2" s="2">
        <v>444</v>
      </c>
      <c r="B2" s="6">
        <v>72.403258660000006</v>
      </c>
      <c r="C2" s="6">
        <v>27.596741340000001</v>
      </c>
    </row>
    <row r="3" spans="1:3" x14ac:dyDescent="0.35">
      <c r="A3" s="2">
        <v>555</v>
      </c>
      <c r="B3" s="6">
        <v>73.299492389999997</v>
      </c>
      <c r="C3" s="6">
        <v>26.700507609999999</v>
      </c>
    </row>
    <row r="4" spans="1:3" x14ac:dyDescent="0.35">
      <c r="A4" s="2">
        <v>600</v>
      </c>
      <c r="B4" s="6">
        <v>80.95733611</v>
      </c>
      <c r="C4" s="6">
        <v>19.04266389</v>
      </c>
    </row>
    <row r="5" spans="1:3" x14ac:dyDescent="0.35">
      <c r="A5" s="2">
        <v>888</v>
      </c>
      <c r="B5" s="6">
        <v>75.935288170000007</v>
      </c>
      <c r="C5" s="6">
        <v>24.06471183</v>
      </c>
    </row>
    <row r="6" spans="1:3" x14ac:dyDescent="0.35">
      <c r="A6" s="2">
        <v>1001</v>
      </c>
      <c r="B6" s="6">
        <v>82.551020410000007</v>
      </c>
      <c r="C6" s="6">
        <v>17.44897959</v>
      </c>
    </row>
    <row r="7" spans="1:3" x14ac:dyDescent="0.35">
      <c r="A7" s="2">
        <v>4004</v>
      </c>
      <c r="B7" s="6">
        <v>73.953974900000006</v>
      </c>
      <c r="C7" s="6">
        <v>26.046025100000001</v>
      </c>
    </row>
    <row r="8" spans="1:3" x14ac:dyDescent="0.35">
      <c r="A8" s="2">
        <v>5005</v>
      </c>
      <c r="B8" s="6"/>
      <c r="C8" s="6"/>
    </row>
    <row r="9" spans="1:3" x14ac:dyDescent="0.35">
      <c r="A9" s="2">
        <v>9009</v>
      </c>
      <c r="B9" s="6">
        <v>78.744939270000003</v>
      </c>
      <c r="C9" s="6">
        <v>21.25506073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D244-B7E0-4769-B92C-CABE2174DAC1}">
  <dimension ref="A1:C9"/>
  <sheetViews>
    <sheetView workbookViewId="0">
      <selection activeCell="B2" sqref="B2:B9"/>
    </sheetView>
  </sheetViews>
  <sheetFormatPr defaultRowHeight="14.5" x14ac:dyDescent="0.35"/>
  <cols>
    <col min="2" max="3" width="13.7265625" customWidth="1"/>
  </cols>
  <sheetData>
    <row r="1" spans="1:3" ht="29" x14ac:dyDescent="0.35">
      <c r="A1" s="3" t="s">
        <v>1</v>
      </c>
      <c r="B1" s="4" t="s">
        <v>2</v>
      </c>
      <c r="C1" s="4" t="s">
        <v>3</v>
      </c>
    </row>
    <row r="2" spans="1:3" x14ac:dyDescent="0.35">
      <c r="A2" s="2">
        <v>444</v>
      </c>
      <c r="B2" s="6">
        <v>4.97</v>
      </c>
      <c r="C2" s="6">
        <v>95.03</v>
      </c>
    </row>
    <row r="3" spans="1:3" x14ac:dyDescent="0.35">
      <c r="A3" s="2">
        <v>555</v>
      </c>
      <c r="B3" s="6">
        <v>13.523</v>
      </c>
      <c r="C3" s="6">
        <v>86.459000000000003</v>
      </c>
    </row>
    <row r="4" spans="1:3" x14ac:dyDescent="0.35">
      <c r="A4" s="2">
        <v>600</v>
      </c>
      <c r="B4" s="6">
        <v>28.471</v>
      </c>
      <c r="C4" s="6">
        <v>71.423000000000002</v>
      </c>
    </row>
    <row r="5" spans="1:3" x14ac:dyDescent="0.35">
      <c r="A5" s="2">
        <v>888</v>
      </c>
      <c r="B5" s="6">
        <v>7.4489999999999998</v>
      </c>
      <c r="C5" s="6">
        <v>92.537999999999997</v>
      </c>
    </row>
    <row r="6" spans="1:3" x14ac:dyDescent="0.35">
      <c r="A6" s="2">
        <v>1001</v>
      </c>
      <c r="B6" s="6">
        <v>39.951000000000001</v>
      </c>
      <c r="C6" s="6">
        <v>59.97</v>
      </c>
    </row>
    <row r="7" spans="1:3" x14ac:dyDescent="0.35">
      <c r="A7" s="2">
        <v>4004</v>
      </c>
      <c r="B7" s="6">
        <v>12.936</v>
      </c>
      <c r="C7" s="6">
        <v>87.043999999999997</v>
      </c>
    </row>
    <row r="8" spans="1:3" x14ac:dyDescent="0.35">
      <c r="A8" s="2">
        <v>5005</v>
      </c>
      <c r="B8" s="6"/>
      <c r="C8" s="6"/>
    </row>
    <row r="9" spans="1:3" x14ac:dyDescent="0.35">
      <c r="A9" s="2">
        <v>9009</v>
      </c>
      <c r="B9" s="6">
        <v>23.131</v>
      </c>
      <c r="C9" s="6">
        <v>76.869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0C94-8D07-4DB6-B8F1-FE06566F0FB4}">
  <dimension ref="A1:E9"/>
  <sheetViews>
    <sheetView workbookViewId="0">
      <selection activeCell="C15" sqref="C15"/>
    </sheetView>
  </sheetViews>
  <sheetFormatPr defaultRowHeight="14.5" x14ac:dyDescent="0.35"/>
  <cols>
    <col min="2" max="2" width="10.26953125" customWidth="1"/>
  </cols>
  <sheetData>
    <row r="1" spans="1:5" ht="29" x14ac:dyDescent="0.35">
      <c r="A1" s="5" t="s">
        <v>1</v>
      </c>
      <c r="B1" s="4" t="s">
        <v>4</v>
      </c>
      <c r="C1" s="5" t="s">
        <v>5</v>
      </c>
      <c r="D1" s="5" t="s">
        <v>6</v>
      </c>
      <c r="E1" s="4" t="s">
        <v>8</v>
      </c>
    </row>
    <row r="2" spans="1:5" x14ac:dyDescent="0.35">
      <c r="A2" s="7">
        <v>444</v>
      </c>
      <c r="B2" s="6">
        <v>1.5625</v>
      </c>
      <c r="C2" s="6">
        <v>1.5625</v>
      </c>
      <c r="D2" s="6">
        <v>1.8749941400000001</v>
      </c>
      <c r="E2" s="6">
        <v>25</v>
      </c>
    </row>
    <row r="3" spans="1:5" x14ac:dyDescent="0.35">
      <c r="A3" s="7">
        <v>555</v>
      </c>
      <c r="B3" s="6">
        <v>1.8761726080000001</v>
      </c>
      <c r="C3" s="6">
        <v>1.8761726080000001</v>
      </c>
      <c r="D3" s="6">
        <v>13.13320826</v>
      </c>
      <c r="E3" s="6">
        <v>33.771106940000003</v>
      </c>
    </row>
    <row r="4" spans="1:5" x14ac:dyDescent="0.35">
      <c r="A4" s="7">
        <v>600</v>
      </c>
      <c r="B4" s="6">
        <v>3.125</v>
      </c>
      <c r="C4" s="6">
        <v>3.125</v>
      </c>
      <c r="D4" s="6">
        <v>3.125</v>
      </c>
      <c r="E4" s="6">
        <v>31.25</v>
      </c>
    </row>
    <row r="5" spans="1:5" x14ac:dyDescent="0.35">
      <c r="A5" s="7">
        <v>888</v>
      </c>
      <c r="B5" s="6">
        <v>1.5624951199999999</v>
      </c>
      <c r="C5" s="6">
        <v>9.375</v>
      </c>
      <c r="D5" s="6">
        <v>15.625</v>
      </c>
      <c r="E5" s="6">
        <v>43.75</v>
      </c>
    </row>
    <row r="6" spans="1:5" x14ac:dyDescent="0.35">
      <c r="A6" s="7">
        <v>1001</v>
      </c>
      <c r="B6" s="6">
        <v>7.0257611239999997</v>
      </c>
      <c r="C6" s="6">
        <v>11.70960187</v>
      </c>
      <c r="D6" s="6">
        <v>14.05152225</v>
      </c>
      <c r="E6" s="6">
        <v>46.838407490000002</v>
      </c>
    </row>
    <row r="7" spans="1:5" x14ac:dyDescent="0.35">
      <c r="A7" s="7">
        <v>4004</v>
      </c>
      <c r="B7" s="6">
        <v>2.3419203749999999</v>
      </c>
      <c r="C7" s="6">
        <v>2.3419203749999999</v>
      </c>
      <c r="D7" s="6">
        <v>2.3419203749999999</v>
      </c>
      <c r="E7" s="6">
        <v>35.128805620000001</v>
      </c>
    </row>
    <row r="8" spans="1:5" x14ac:dyDescent="0.35">
      <c r="A8" s="7">
        <v>5005</v>
      </c>
      <c r="B8" s="6">
        <v>4.6838407489999998</v>
      </c>
      <c r="C8" s="6">
        <v>4.6838407489999998</v>
      </c>
      <c r="D8" s="6">
        <v>18.735363</v>
      </c>
      <c r="E8" s="6">
        <v>46.838407490000002</v>
      </c>
    </row>
    <row r="9" spans="1:5" x14ac:dyDescent="0.35">
      <c r="A9" s="7">
        <v>9009</v>
      </c>
      <c r="B9" s="6">
        <v>1.5624951199999999</v>
      </c>
      <c r="C9" s="6">
        <v>1.5624951199999999</v>
      </c>
      <c r="D9" s="6">
        <v>1.5624951199999999</v>
      </c>
      <c r="E9" s="6">
        <v>4.6838407489999998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AFBC-8C07-4623-A8EA-CC1E1F0422EF}">
  <dimension ref="A1:J6"/>
  <sheetViews>
    <sheetView workbookViewId="0">
      <selection activeCell="D13" sqref="D13"/>
    </sheetView>
  </sheetViews>
  <sheetFormatPr defaultRowHeight="14.5" x14ac:dyDescent="0.35"/>
  <cols>
    <col min="1" max="1" width="12.54296875" bestFit="1" customWidth="1"/>
  </cols>
  <sheetData>
    <row r="1" spans="1:10" x14ac:dyDescent="0.35">
      <c r="B1" s="23" t="s">
        <v>1</v>
      </c>
      <c r="C1" s="23"/>
      <c r="D1" s="23"/>
      <c r="E1" s="23"/>
      <c r="F1" s="23"/>
      <c r="G1" s="23"/>
      <c r="H1" s="23"/>
      <c r="I1" s="23"/>
      <c r="J1" s="3"/>
    </row>
    <row r="2" spans="1:10" x14ac:dyDescent="0.35">
      <c r="B2" s="9" t="s">
        <v>9</v>
      </c>
      <c r="C2" s="9" t="s">
        <v>10</v>
      </c>
      <c r="D2" s="9" t="s">
        <v>11</v>
      </c>
      <c r="E2" s="9" t="s">
        <v>12</v>
      </c>
      <c r="F2" s="9" t="s">
        <v>13</v>
      </c>
      <c r="G2" s="9" t="s">
        <v>14</v>
      </c>
      <c r="H2" s="9" t="s">
        <v>15</v>
      </c>
      <c r="I2" s="9" t="s">
        <v>16</v>
      </c>
      <c r="J2" s="5" t="s">
        <v>18</v>
      </c>
    </row>
    <row r="3" spans="1:10" x14ac:dyDescent="0.35">
      <c r="A3" s="3" t="s">
        <v>17</v>
      </c>
      <c r="B3">
        <v>5.6</v>
      </c>
      <c r="C3" s="10">
        <v>6.3</v>
      </c>
      <c r="D3" s="11">
        <v>5.6</v>
      </c>
      <c r="E3" s="11">
        <v>7.7</v>
      </c>
      <c r="F3" s="11">
        <v>8.8000000000000007</v>
      </c>
      <c r="G3" s="11">
        <v>3.7</v>
      </c>
      <c r="H3" s="11">
        <v>0</v>
      </c>
      <c r="I3" s="11">
        <v>0</v>
      </c>
      <c r="J3">
        <v>4.7</v>
      </c>
    </row>
    <row r="4" spans="1:10" x14ac:dyDescent="0.35">
      <c r="A4" s="3" t="s">
        <v>5</v>
      </c>
      <c r="B4">
        <v>5.6</v>
      </c>
      <c r="C4" s="10">
        <v>6.3</v>
      </c>
      <c r="D4" s="11">
        <v>5.6</v>
      </c>
      <c r="E4" s="11">
        <v>7.7</v>
      </c>
      <c r="F4" s="11">
        <v>14.7</v>
      </c>
      <c r="G4" s="11">
        <v>3.7</v>
      </c>
      <c r="H4" s="11">
        <v>0</v>
      </c>
      <c r="I4" s="11">
        <v>13.6</v>
      </c>
      <c r="J4">
        <v>7.1</v>
      </c>
    </row>
    <row r="5" spans="1:10" x14ac:dyDescent="0.35">
      <c r="A5" s="3" t="s">
        <v>6</v>
      </c>
      <c r="B5">
        <v>5.6</v>
      </c>
      <c r="C5" s="10">
        <v>25</v>
      </c>
      <c r="D5" s="11">
        <v>0</v>
      </c>
      <c r="E5" s="11">
        <v>7.7</v>
      </c>
      <c r="F5" s="11">
        <v>17.600000000000001</v>
      </c>
      <c r="G5" s="11">
        <v>25.9</v>
      </c>
      <c r="H5" s="11">
        <v>0</v>
      </c>
      <c r="I5" s="11">
        <v>22.7</v>
      </c>
      <c r="J5">
        <v>13.1</v>
      </c>
    </row>
    <row r="6" spans="1:10" x14ac:dyDescent="0.35">
      <c r="A6" s="3" t="s">
        <v>7</v>
      </c>
      <c r="B6">
        <v>83.2</v>
      </c>
      <c r="C6" s="10">
        <v>62.4</v>
      </c>
      <c r="D6" s="11">
        <v>88.8</v>
      </c>
      <c r="E6" s="11">
        <v>76.900000000000006</v>
      </c>
      <c r="F6" s="11">
        <v>58.9</v>
      </c>
      <c r="G6" s="11">
        <v>66.7</v>
      </c>
      <c r="H6" s="11">
        <v>100</v>
      </c>
      <c r="I6" s="11">
        <v>63.7</v>
      </c>
      <c r="J6">
        <v>75.099999999999994</v>
      </c>
    </row>
  </sheetData>
  <mergeCells count="1">
    <mergeCell ref="B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9E38-5A95-4CF3-804C-D9C0D44D5848}">
  <dimension ref="A1:J64"/>
  <sheetViews>
    <sheetView zoomScaleNormal="100" workbookViewId="0">
      <selection activeCell="G2" sqref="G2"/>
    </sheetView>
  </sheetViews>
  <sheetFormatPr defaultRowHeight="14.5" x14ac:dyDescent="0.35"/>
  <cols>
    <col min="1" max="10" width="21.1796875" customWidth="1"/>
    <col min="11" max="17" width="18.26953125" customWidth="1"/>
  </cols>
  <sheetData>
    <row r="1" spans="1:10" ht="16.5" customHeight="1" x14ac:dyDescent="0.35">
      <c r="A1" s="3" t="s">
        <v>1</v>
      </c>
      <c r="B1" s="5" t="s">
        <v>40</v>
      </c>
      <c r="C1" s="5" t="s">
        <v>41</v>
      </c>
      <c r="D1" s="5" t="s">
        <v>42</v>
      </c>
      <c r="E1" s="5" t="s">
        <v>43</v>
      </c>
      <c r="F1" s="5" t="s">
        <v>44</v>
      </c>
      <c r="G1" s="5" t="s">
        <v>0</v>
      </c>
    </row>
    <row r="2" spans="1:10" ht="16.5" customHeight="1" x14ac:dyDescent="0.35">
      <c r="A2" s="12" t="s">
        <v>9</v>
      </c>
      <c r="B2" s="13">
        <v>10</v>
      </c>
      <c r="C2" s="14">
        <v>1.5625</v>
      </c>
      <c r="D2" s="14">
        <v>4.97</v>
      </c>
      <c r="E2" s="15">
        <v>16.875010499999998</v>
      </c>
      <c r="F2" s="14">
        <v>72.403258660000006</v>
      </c>
      <c r="G2" s="8">
        <v>917</v>
      </c>
      <c r="I2" t="s">
        <v>34</v>
      </c>
    </row>
    <row r="3" spans="1:10" ht="16.5" customHeight="1" x14ac:dyDescent="0.45">
      <c r="A3" s="12" t="s">
        <v>10</v>
      </c>
      <c r="B3" s="13">
        <v>10</v>
      </c>
      <c r="C3" s="14">
        <v>1.8761726080000001</v>
      </c>
      <c r="D3" s="14">
        <v>13.523</v>
      </c>
      <c r="E3" s="15">
        <v>65.623641399999997</v>
      </c>
      <c r="F3" s="14">
        <v>73.299492389999997</v>
      </c>
      <c r="G3" s="8">
        <v>761</v>
      </c>
      <c r="I3" t="s">
        <v>35</v>
      </c>
    </row>
    <row r="4" spans="1:10" ht="16.5" customHeight="1" x14ac:dyDescent="0.45">
      <c r="A4" s="12" t="s">
        <v>11</v>
      </c>
      <c r="B4" s="13">
        <v>5</v>
      </c>
      <c r="C4" s="14">
        <v>3.125</v>
      </c>
      <c r="D4" s="14">
        <v>28.471</v>
      </c>
      <c r="E4" s="15">
        <v>18.75</v>
      </c>
      <c r="F4" s="14">
        <v>80.95733611</v>
      </c>
      <c r="G4" s="8">
        <v>1555</v>
      </c>
      <c r="I4" t="s">
        <v>36</v>
      </c>
    </row>
    <row r="5" spans="1:10" ht="16.5" customHeight="1" x14ac:dyDescent="0.45">
      <c r="A5" s="12" t="s">
        <v>12</v>
      </c>
      <c r="B5" s="13">
        <v>11</v>
      </c>
      <c r="C5" s="14">
        <v>0</v>
      </c>
      <c r="D5" s="14">
        <v>7.4489999999999998</v>
      </c>
      <c r="E5" s="15">
        <v>7.8125</v>
      </c>
      <c r="F5" s="14">
        <v>75.935288170000007</v>
      </c>
      <c r="G5" s="8">
        <v>819</v>
      </c>
      <c r="I5" t="s">
        <v>37</v>
      </c>
    </row>
    <row r="6" spans="1:10" ht="16.5" customHeight="1" x14ac:dyDescent="0.45">
      <c r="A6" s="12" t="s">
        <v>13</v>
      </c>
      <c r="B6" s="13">
        <v>6</v>
      </c>
      <c r="C6" s="14">
        <v>7.0257611239999997</v>
      </c>
      <c r="D6" s="14">
        <v>39.951000000000001</v>
      </c>
      <c r="E6" s="15">
        <v>200.625125</v>
      </c>
      <c r="F6" s="14">
        <v>82.551020410000007</v>
      </c>
      <c r="G6" s="8">
        <v>1506</v>
      </c>
      <c r="I6" t="s">
        <v>38</v>
      </c>
    </row>
    <row r="7" spans="1:10" ht="16.5" customHeight="1" x14ac:dyDescent="0.35">
      <c r="A7" s="12" t="s">
        <v>14</v>
      </c>
      <c r="B7" s="13">
        <v>7</v>
      </c>
      <c r="C7" s="14">
        <v>2.3419203749999999</v>
      </c>
      <c r="D7" s="14">
        <v>12.936</v>
      </c>
      <c r="E7" s="15">
        <v>33.750021099999998</v>
      </c>
      <c r="F7" s="14">
        <v>73.953974900000006</v>
      </c>
      <c r="G7" s="8">
        <v>1177</v>
      </c>
      <c r="I7" t="s">
        <v>39</v>
      </c>
    </row>
    <row r="8" spans="1:10" ht="16.5" customHeight="1" x14ac:dyDescent="0.35">
      <c r="A8" s="12" t="s">
        <v>15</v>
      </c>
      <c r="B8" s="13">
        <v>8</v>
      </c>
      <c r="C8" s="14">
        <v>4.6838407489999998</v>
      </c>
      <c r="D8" s="14"/>
      <c r="E8" s="15">
        <v>0</v>
      </c>
      <c r="F8" s="14"/>
      <c r="G8" s="8">
        <v>1196</v>
      </c>
    </row>
    <row r="9" spans="1:10" ht="16.5" customHeight="1" x14ac:dyDescent="0.35">
      <c r="A9" s="12" t="s">
        <v>16</v>
      </c>
      <c r="B9" s="13">
        <v>9</v>
      </c>
      <c r="C9" s="14">
        <v>0</v>
      </c>
      <c r="D9" s="14">
        <v>23.131</v>
      </c>
      <c r="E9" s="15">
        <v>83.570115299999998</v>
      </c>
      <c r="F9" s="14">
        <v>78.744939270000003</v>
      </c>
      <c r="G9" s="8">
        <v>1018</v>
      </c>
    </row>
    <row r="11" spans="1:10" s="3" customFormat="1" x14ac:dyDescent="0.35">
      <c r="A11" s="3" t="s">
        <v>20</v>
      </c>
      <c r="C11" s="3" t="s">
        <v>21</v>
      </c>
      <c r="E11" s="3" t="s">
        <v>22</v>
      </c>
      <c r="G11" s="3" t="s">
        <v>23</v>
      </c>
      <c r="I11" s="3" t="s">
        <v>19</v>
      </c>
    </row>
    <row r="12" spans="1:10" s="18" customFormat="1" x14ac:dyDescent="0.35">
      <c r="A12" s="2" t="s">
        <v>45</v>
      </c>
      <c r="B12" s="1"/>
      <c r="C12" s="2" t="s">
        <v>45</v>
      </c>
      <c r="D12" s="16"/>
      <c r="E12" s="2" t="s">
        <v>45</v>
      </c>
      <c r="F12" s="17"/>
      <c r="G12" s="2" t="s">
        <v>45</v>
      </c>
      <c r="H12" s="17"/>
      <c r="I12" s="2" t="s">
        <v>45</v>
      </c>
      <c r="J12" s="16"/>
    </row>
    <row r="13" spans="1:10" s="18" customFormat="1" x14ac:dyDescent="0.35">
      <c r="A13" s="2" t="s">
        <v>46</v>
      </c>
      <c r="B13" s="19">
        <v>-0.77110000000000001</v>
      </c>
      <c r="C13" s="2" t="s">
        <v>46</v>
      </c>
      <c r="D13" s="20">
        <v>-0.77480000000000004</v>
      </c>
      <c r="E13" s="2" t="s">
        <v>46</v>
      </c>
      <c r="F13" s="20">
        <v>-0.32340000000000002</v>
      </c>
      <c r="G13" s="2" t="s">
        <v>46</v>
      </c>
      <c r="H13" s="20">
        <v>-0.66669999999999996</v>
      </c>
      <c r="I13" s="2" t="s">
        <v>46</v>
      </c>
      <c r="J13" s="20">
        <v>-0.93410000000000004</v>
      </c>
    </row>
    <row r="14" spans="1:10" s="18" customFormat="1" x14ac:dyDescent="0.35">
      <c r="A14" s="2"/>
      <c r="B14" s="1"/>
      <c r="C14" s="2"/>
      <c r="D14" s="16"/>
      <c r="E14" s="2"/>
      <c r="F14" s="17"/>
      <c r="G14" s="2"/>
      <c r="H14" s="17"/>
      <c r="I14" s="2"/>
      <c r="J14" s="16"/>
    </row>
    <row r="15" spans="1:10" s="18" customFormat="1" x14ac:dyDescent="0.35">
      <c r="A15" s="2" t="s">
        <v>47</v>
      </c>
      <c r="B15" s="1"/>
      <c r="C15" s="2" t="s">
        <v>47</v>
      </c>
      <c r="D15" s="16"/>
      <c r="E15" s="2" t="s">
        <v>47</v>
      </c>
      <c r="F15" s="17"/>
      <c r="G15" s="2" t="s">
        <v>47</v>
      </c>
      <c r="H15" s="17"/>
      <c r="I15" s="2" t="s">
        <v>47</v>
      </c>
      <c r="J15" s="16"/>
    </row>
    <row r="16" spans="1:10" s="18" customFormat="1" x14ac:dyDescent="0.35">
      <c r="A16" s="2" t="s">
        <v>48</v>
      </c>
      <c r="B16" s="1">
        <v>3.1699999999999999E-2</v>
      </c>
      <c r="C16" s="2" t="s">
        <v>48</v>
      </c>
      <c r="D16" s="16">
        <v>5.3199999999999997E-2</v>
      </c>
      <c r="E16" s="2" t="s">
        <v>48</v>
      </c>
      <c r="F16" s="17">
        <v>0.43330000000000002</v>
      </c>
      <c r="G16" s="2" t="s">
        <v>48</v>
      </c>
      <c r="H16" s="17">
        <v>0.1159</v>
      </c>
      <c r="I16" s="2" t="s">
        <v>48</v>
      </c>
      <c r="J16" s="16">
        <v>1.6999999999999999E-3</v>
      </c>
    </row>
    <row r="17" spans="1:10" s="18" customFormat="1" x14ac:dyDescent="0.35">
      <c r="A17" s="2" t="s">
        <v>49</v>
      </c>
      <c r="B17" s="1" t="s">
        <v>55</v>
      </c>
      <c r="C17" s="2" t="s">
        <v>49</v>
      </c>
      <c r="D17" s="16" t="s">
        <v>50</v>
      </c>
      <c r="E17" s="2" t="s">
        <v>49</v>
      </c>
      <c r="F17" s="17" t="s">
        <v>50</v>
      </c>
      <c r="G17" s="2" t="s">
        <v>49</v>
      </c>
      <c r="H17" s="17" t="s">
        <v>50</v>
      </c>
      <c r="I17" s="2" t="s">
        <v>49</v>
      </c>
      <c r="J17" s="16" t="s">
        <v>53</v>
      </c>
    </row>
    <row r="18" spans="1:10" s="18" customFormat="1" x14ac:dyDescent="0.35">
      <c r="A18" s="7" t="s">
        <v>56</v>
      </c>
      <c r="B18" s="1" t="s">
        <v>54</v>
      </c>
      <c r="C18" s="7" t="s">
        <v>56</v>
      </c>
      <c r="D18" s="16" t="s">
        <v>51</v>
      </c>
      <c r="E18" s="7" t="s">
        <v>56</v>
      </c>
      <c r="F18" s="17" t="s">
        <v>51</v>
      </c>
      <c r="G18" s="7" t="s">
        <v>56</v>
      </c>
      <c r="H18" s="17" t="s">
        <v>51</v>
      </c>
      <c r="I18" s="7" t="s">
        <v>56</v>
      </c>
      <c r="J18" s="16" t="s">
        <v>54</v>
      </c>
    </row>
    <row r="19" spans="1:10" s="18" customFormat="1" x14ac:dyDescent="0.35">
      <c r="A19" s="2"/>
      <c r="B19" s="1"/>
      <c r="C19" s="2"/>
      <c r="D19" s="16"/>
      <c r="E19" s="2"/>
      <c r="F19" s="17"/>
      <c r="G19" s="2"/>
      <c r="H19" s="17"/>
      <c r="I19" s="2"/>
      <c r="J19" s="16"/>
    </row>
    <row r="20" spans="1:10" s="18" customFormat="1" x14ac:dyDescent="0.35">
      <c r="A20" s="2" t="s">
        <v>52</v>
      </c>
      <c r="B20" s="1">
        <v>8</v>
      </c>
      <c r="C20" s="2" t="s">
        <v>52</v>
      </c>
      <c r="D20" s="16">
        <v>7</v>
      </c>
      <c r="E20" s="2" t="s">
        <v>52</v>
      </c>
      <c r="F20" s="17">
        <v>8</v>
      </c>
      <c r="G20" s="2" t="s">
        <v>52</v>
      </c>
      <c r="H20" s="17">
        <v>7</v>
      </c>
      <c r="I20" s="2" t="s">
        <v>52</v>
      </c>
      <c r="J20" s="16">
        <v>8</v>
      </c>
    </row>
    <row r="22" spans="1:10" x14ac:dyDescent="0.35">
      <c r="A22" s="3" t="s">
        <v>24</v>
      </c>
      <c r="B22" s="3"/>
      <c r="C22" s="3" t="s">
        <v>25</v>
      </c>
      <c r="D22" s="3"/>
      <c r="E22" s="3" t="s">
        <v>26</v>
      </c>
      <c r="F22" s="3"/>
      <c r="G22" s="3" t="s">
        <v>27</v>
      </c>
    </row>
    <row r="23" spans="1:10" x14ac:dyDescent="0.35">
      <c r="A23" s="2" t="s">
        <v>45</v>
      </c>
      <c r="B23" s="1"/>
      <c r="C23" s="2" t="s">
        <v>45</v>
      </c>
      <c r="D23" s="6"/>
      <c r="E23" s="2" t="s">
        <v>45</v>
      </c>
      <c r="F23" s="6"/>
      <c r="G23" s="2" t="s">
        <v>45</v>
      </c>
      <c r="H23" s="6"/>
    </row>
    <row r="24" spans="1:10" x14ac:dyDescent="0.35">
      <c r="A24" s="2" t="s">
        <v>46</v>
      </c>
      <c r="B24" s="19">
        <v>0.63070000000000004</v>
      </c>
      <c r="C24" s="2" t="s">
        <v>46</v>
      </c>
      <c r="D24" s="19">
        <v>0.10780000000000001</v>
      </c>
      <c r="E24" s="2" t="s">
        <v>46</v>
      </c>
      <c r="F24" s="19">
        <v>0.45050000000000001</v>
      </c>
      <c r="G24" s="2" t="s">
        <v>46</v>
      </c>
      <c r="H24" s="19">
        <v>0.74250000000000005</v>
      </c>
    </row>
    <row r="25" spans="1:10" x14ac:dyDescent="0.35">
      <c r="A25" s="2"/>
      <c r="B25" s="1"/>
      <c r="C25" s="2"/>
      <c r="D25" s="6"/>
      <c r="E25" s="2"/>
      <c r="F25" s="6"/>
      <c r="G25" s="2"/>
      <c r="H25" s="6"/>
    </row>
    <row r="26" spans="1:10" x14ac:dyDescent="0.35">
      <c r="A26" s="2" t="s">
        <v>47</v>
      </c>
      <c r="B26" s="1">
        <v>0.14369999999999999</v>
      </c>
      <c r="C26" s="2" t="s">
        <v>47</v>
      </c>
      <c r="D26" s="6">
        <v>0.80630000000000002</v>
      </c>
      <c r="E26" s="2" t="s">
        <v>47</v>
      </c>
      <c r="F26" s="6">
        <v>0.31109999999999999</v>
      </c>
      <c r="G26" s="2" t="s">
        <v>47</v>
      </c>
      <c r="H26" s="6">
        <v>4.19E-2</v>
      </c>
    </row>
    <row r="27" spans="1:10" x14ac:dyDescent="0.35">
      <c r="A27" s="2" t="s">
        <v>48</v>
      </c>
      <c r="B27" s="1" t="s">
        <v>50</v>
      </c>
      <c r="C27" s="2" t="s">
        <v>48</v>
      </c>
      <c r="D27" s="6" t="s">
        <v>50</v>
      </c>
      <c r="E27" s="2" t="s">
        <v>48</v>
      </c>
      <c r="F27" s="6" t="s">
        <v>50</v>
      </c>
      <c r="G27" s="2" t="s">
        <v>48</v>
      </c>
      <c r="H27" s="6" t="s">
        <v>55</v>
      </c>
    </row>
    <row r="28" spans="1:10" x14ac:dyDescent="0.35">
      <c r="A28" s="2" t="s">
        <v>49</v>
      </c>
      <c r="B28" s="1" t="s">
        <v>51</v>
      </c>
      <c r="C28" s="2" t="s">
        <v>49</v>
      </c>
      <c r="D28" s="6" t="s">
        <v>51</v>
      </c>
      <c r="E28" s="2" t="s">
        <v>49</v>
      </c>
      <c r="F28" s="6" t="s">
        <v>51</v>
      </c>
      <c r="G28" s="2" t="s">
        <v>49</v>
      </c>
      <c r="H28" s="6" t="s">
        <v>54</v>
      </c>
    </row>
    <row r="29" spans="1:10" x14ac:dyDescent="0.35">
      <c r="A29" s="7" t="s">
        <v>56</v>
      </c>
      <c r="B29" s="1"/>
      <c r="C29" s="7" t="s">
        <v>56</v>
      </c>
      <c r="D29" s="6"/>
      <c r="E29" s="7" t="s">
        <v>56</v>
      </c>
      <c r="F29" s="6"/>
      <c r="G29" s="7" t="s">
        <v>56</v>
      </c>
      <c r="H29" s="6"/>
    </row>
    <row r="30" spans="1:10" x14ac:dyDescent="0.35">
      <c r="A30" s="2"/>
      <c r="B30" s="1">
        <v>7</v>
      </c>
      <c r="C30" s="2"/>
      <c r="D30" s="6">
        <v>8</v>
      </c>
      <c r="E30" s="2"/>
      <c r="F30" s="6">
        <v>7</v>
      </c>
      <c r="G30" s="2"/>
      <c r="H30" s="6">
        <v>8</v>
      </c>
    </row>
    <row r="31" spans="1:10" x14ac:dyDescent="0.35">
      <c r="A31" s="2" t="s">
        <v>52</v>
      </c>
      <c r="C31" s="2" t="s">
        <v>52</v>
      </c>
      <c r="E31" s="2" t="s">
        <v>52</v>
      </c>
      <c r="G31" s="2" t="s">
        <v>52</v>
      </c>
    </row>
    <row r="32" spans="1:10" x14ac:dyDescent="0.35">
      <c r="A32" s="2"/>
      <c r="C32" s="2"/>
      <c r="E32" s="2"/>
      <c r="G32" s="2"/>
    </row>
    <row r="33" spans="1:6" x14ac:dyDescent="0.35">
      <c r="A33" s="3" t="s">
        <v>28</v>
      </c>
      <c r="C33" s="3" t="s">
        <v>29</v>
      </c>
      <c r="E33" s="3" t="s">
        <v>30</v>
      </c>
    </row>
    <row r="34" spans="1:6" x14ac:dyDescent="0.35">
      <c r="A34" s="2" t="s">
        <v>45</v>
      </c>
      <c r="B34" s="6"/>
      <c r="C34" s="2" t="s">
        <v>45</v>
      </c>
      <c r="D34" s="6"/>
      <c r="E34" s="2" t="s">
        <v>45</v>
      </c>
      <c r="F34" s="6"/>
    </row>
    <row r="35" spans="1:6" x14ac:dyDescent="0.35">
      <c r="A35" s="2" t="s">
        <v>46</v>
      </c>
      <c r="B35" s="19">
        <v>0.75</v>
      </c>
      <c r="C35" s="2" t="s">
        <v>46</v>
      </c>
      <c r="D35" s="19">
        <v>0.85709999999999997</v>
      </c>
      <c r="E35" s="2" t="s">
        <v>46</v>
      </c>
      <c r="F35" s="19">
        <v>0.64290000000000003</v>
      </c>
    </row>
    <row r="36" spans="1:6" x14ac:dyDescent="0.35">
      <c r="A36" s="2"/>
      <c r="B36" s="6"/>
      <c r="C36" s="2"/>
      <c r="D36" s="6"/>
      <c r="E36" s="2"/>
      <c r="F36" s="6"/>
    </row>
    <row r="37" spans="1:6" x14ac:dyDescent="0.35">
      <c r="A37" s="2" t="s">
        <v>47</v>
      </c>
      <c r="B37" s="6"/>
      <c r="C37" s="2" t="s">
        <v>47</v>
      </c>
      <c r="D37" s="6"/>
      <c r="E37" s="2" t="s">
        <v>47</v>
      </c>
      <c r="F37" s="6"/>
    </row>
    <row r="38" spans="1:6" x14ac:dyDescent="0.35">
      <c r="A38" s="2" t="s">
        <v>48</v>
      </c>
      <c r="B38" s="6">
        <v>6.6299999999999998E-2</v>
      </c>
      <c r="C38" s="2" t="s">
        <v>48</v>
      </c>
      <c r="D38" s="6">
        <v>2.3800000000000002E-2</v>
      </c>
      <c r="E38" s="2" t="s">
        <v>48</v>
      </c>
      <c r="F38" s="6">
        <v>0.1389</v>
      </c>
    </row>
    <row r="39" spans="1:6" x14ac:dyDescent="0.35">
      <c r="A39" s="2" t="s">
        <v>49</v>
      </c>
      <c r="B39" s="6" t="s">
        <v>50</v>
      </c>
      <c r="C39" s="2" t="s">
        <v>49</v>
      </c>
      <c r="D39" s="6" t="s">
        <v>55</v>
      </c>
      <c r="E39" s="2" t="s">
        <v>49</v>
      </c>
      <c r="F39" s="6" t="s">
        <v>50</v>
      </c>
    </row>
    <row r="40" spans="1:6" x14ac:dyDescent="0.35">
      <c r="A40" s="7" t="s">
        <v>56</v>
      </c>
      <c r="B40" s="6" t="s">
        <v>51</v>
      </c>
      <c r="C40" s="7" t="s">
        <v>56</v>
      </c>
      <c r="D40" s="6" t="s">
        <v>54</v>
      </c>
      <c r="E40" s="7" t="s">
        <v>56</v>
      </c>
      <c r="F40" s="6" t="s">
        <v>51</v>
      </c>
    </row>
    <row r="41" spans="1:6" x14ac:dyDescent="0.35">
      <c r="A41" s="2"/>
      <c r="B41" s="6"/>
      <c r="C41" s="2"/>
      <c r="D41" s="6"/>
      <c r="E41" s="2"/>
      <c r="F41" s="6"/>
    </row>
    <row r="42" spans="1:6" x14ac:dyDescent="0.35">
      <c r="A42" s="2" t="s">
        <v>52</v>
      </c>
      <c r="B42" s="6">
        <v>7</v>
      </c>
      <c r="C42" s="2" t="s">
        <v>52</v>
      </c>
      <c r="D42" s="6">
        <v>7</v>
      </c>
      <c r="E42" s="2" t="s">
        <v>52</v>
      </c>
      <c r="F42" s="6">
        <v>7</v>
      </c>
    </row>
    <row r="44" spans="1:6" x14ac:dyDescent="0.35">
      <c r="A44" s="3" t="s">
        <v>31</v>
      </c>
      <c r="C44" s="3" t="s">
        <v>32</v>
      </c>
    </row>
    <row r="45" spans="1:6" x14ac:dyDescent="0.35">
      <c r="A45" s="2" t="s">
        <v>45</v>
      </c>
      <c r="B45" s="6"/>
      <c r="C45" s="2" t="s">
        <v>45</v>
      </c>
      <c r="D45" s="6"/>
    </row>
    <row r="46" spans="1:6" x14ac:dyDescent="0.35">
      <c r="A46" s="2" t="s">
        <v>46</v>
      </c>
      <c r="B46" s="19">
        <v>0.46429999999999999</v>
      </c>
      <c r="C46" s="2" t="s">
        <v>46</v>
      </c>
      <c r="D46" s="19">
        <v>9.5240000000000005E-2</v>
      </c>
    </row>
    <row r="47" spans="1:6" x14ac:dyDescent="0.35">
      <c r="A47" s="2"/>
      <c r="B47" s="6"/>
      <c r="C47" s="2"/>
      <c r="D47" s="6"/>
    </row>
    <row r="48" spans="1:6" x14ac:dyDescent="0.35">
      <c r="A48" s="2" t="s">
        <v>47</v>
      </c>
      <c r="B48" s="6"/>
      <c r="C48" s="2" t="s">
        <v>47</v>
      </c>
      <c r="D48" s="6"/>
    </row>
    <row r="49" spans="1:4" x14ac:dyDescent="0.35">
      <c r="A49" s="2" t="s">
        <v>48</v>
      </c>
      <c r="B49" s="6">
        <v>0.3024</v>
      </c>
      <c r="C49" s="2" t="s">
        <v>48</v>
      </c>
      <c r="D49" s="6">
        <v>0.84009999999999996</v>
      </c>
    </row>
    <row r="50" spans="1:4" x14ac:dyDescent="0.35">
      <c r="A50" s="2" t="s">
        <v>49</v>
      </c>
      <c r="B50" s="6" t="s">
        <v>50</v>
      </c>
      <c r="C50" s="2" t="s">
        <v>49</v>
      </c>
      <c r="D50" s="6" t="s">
        <v>50</v>
      </c>
    </row>
    <row r="51" spans="1:4" x14ac:dyDescent="0.35">
      <c r="A51" s="7" t="s">
        <v>56</v>
      </c>
      <c r="B51" s="6" t="s">
        <v>51</v>
      </c>
      <c r="C51" s="7" t="s">
        <v>56</v>
      </c>
      <c r="D51" s="6" t="s">
        <v>51</v>
      </c>
    </row>
    <row r="52" spans="1:4" x14ac:dyDescent="0.35">
      <c r="A52" s="2"/>
      <c r="B52" s="6"/>
      <c r="C52" s="2"/>
      <c r="D52" s="6"/>
    </row>
    <row r="53" spans="1:4" x14ac:dyDescent="0.35">
      <c r="A53" s="2" t="s">
        <v>52</v>
      </c>
      <c r="B53" s="6">
        <v>7</v>
      </c>
      <c r="C53" s="2" t="s">
        <v>52</v>
      </c>
      <c r="D53" s="6">
        <v>8</v>
      </c>
    </row>
    <row r="55" spans="1:4" x14ac:dyDescent="0.35">
      <c r="A55" s="3" t="s">
        <v>33</v>
      </c>
    </row>
    <row r="56" spans="1:4" x14ac:dyDescent="0.35">
      <c r="A56" s="2" t="s">
        <v>45</v>
      </c>
      <c r="B56" s="6"/>
    </row>
    <row r="57" spans="1:4" x14ac:dyDescent="0.35">
      <c r="A57" s="2" t="s">
        <v>46</v>
      </c>
      <c r="B57" s="19">
        <v>0.71430000000000005</v>
      </c>
    </row>
    <row r="58" spans="1:4" x14ac:dyDescent="0.35">
      <c r="A58" s="2"/>
      <c r="B58" s="6"/>
    </row>
    <row r="59" spans="1:4" x14ac:dyDescent="0.35">
      <c r="A59" s="2" t="s">
        <v>47</v>
      </c>
      <c r="B59" s="6"/>
    </row>
    <row r="60" spans="1:4" x14ac:dyDescent="0.35">
      <c r="A60" s="2" t="s">
        <v>48</v>
      </c>
      <c r="B60" s="6">
        <v>8.8099999999999998E-2</v>
      </c>
    </row>
    <row r="61" spans="1:4" x14ac:dyDescent="0.35">
      <c r="A61" s="2" t="s">
        <v>49</v>
      </c>
      <c r="B61" s="6" t="s">
        <v>50</v>
      </c>
    </row>
    <row r="62" spans="1:4" x14ac:dyDescent="0.35">
      <c r="A62" s="7" t="s">
        <v>56</v>
      </c>
      <c r="B62" s="6" t="s">
        <v>51</v>
      </c>
    </row>
    <row r="63" spans="1:4" x14ac:dyDescent="0.35">
      <c r="A63" s="2"/>
      <c r="B63" s="6"/>
    </row>
    <row r="64" spans="1:4" x14ac:dyDescent="0.35">
      <c r="A64" s="2" t="s">
        <v>52</v>
      </c>
      <c r="B64" s="6">
        <v>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70D5-3C24-4152-84CF-E140628C28E1}">
  <dimension ref="A1:E71"/>
  <sheetViews>
    <sheetView topLeftCell="A43" workbookViewId="0">
      <selection activeCell="H6" sqref="H6"/>
    </sheetView>
  </sheetViews>
  <sheetFormatPr defaultRowHeight="14.5" x14ac:dyDescent="0.35"/>
  <cols>
    <col min="1" max="5" width="16.7265625" customWidth="1"/>
  </cols>
  <sheetData>
    <row r="1" spans="1:5" ht="31" x14ac:dyDescent="0.35">
      <c r="A1" s="21" t="s">
        <v>57</v>
      </c>
      <c r="B1" s="21"/>
      <c r="C1" s="21" t="s">
        <v>58</v>
      </c>
      <c r="D1" s="21" t="s">
        <v>59</v>
      </c>
      <c r="E1" s="21" t="s">
        <v>60</v>
      </c>
    </row>
    <row r="2" spans="1:5" x14ac:dyDescent="0.35">
      <c r="A2" t="s">
        <v>61</v>
      </c>
      <c r="B2" t="str">
        <f>A2&amp;" ("&amp;D2&amp;")"</f>
        <v>TSEN34 (6)</v>
      </c>
      <c r="C2" t="s">
        <v>62</v>
      </c>
      <c r="D2" s="8">
        <v>6</v>
      </c>
      <c r="E2" s="22">
        <f t="shared" ref="E2:E65" si="0">D2/83*100</f>
        <v>7.2289156626506017</v>
      </c>
    </row>
    <row r="3" spans="1:5" x14ac:dyDescent="0.35">
      <c r="A3" t="s">
        <v>63</v>
      </c>
      <c r="B3" t="str">
        <f t="shared" ref="B3:B10" si="1">A3&amp;" ("&amp;D3&amp;")"</f>
        <v>SETD2 (4)</v>
      </c>
      <c r="C3" t="s">
        <v>64</v>
      </c>
      <c r="D3" s="8">
        <v>4</v>
      </c>
      <c r="E3" s="22">
        <f t="shared" si="0"/>
        <v>4.8192771084337354</v>
      </c>
    </row>
    <row r="4" spans="1:5" x14ac:dyDescent="0.35">
      <c r="A4" t="s">
        <v>65</v>
      </c>
      <c r="B4" t="str">
        <f t="shared" si="1"/>
        <v>MDGA2 (3)</v>
      </c>
      <c r="C4" t="s">
        <v>66</v>
      </c>
      <c r="D4" s="8">
        <v>3</v>
      </c>
      <c r="E4" s="22">
        <f t="shared" si="0"/>
        <v>3.6144578313253009</v>
      </c>
    </row>
    <row r="5" spans="1:5" x14ac:dyDescent="0.35">
      <c r="A5" t="s">
        <v>67</v>
      </c>
      <c r="B5" t="str">
        <f t="shared" si="1"/>
        <v>AXIN2 (2)</v>
      </c>
      <c r="C5" t="s">
        <v>68</v>
      </c>
      <c r="D5" s="8">
        <v>2</v>
      </c>
      <c r="E5" s="22">
        <f t="shared" si="0"/>
        <v>2.4096385542168677</v>
      </c>
    </row>
    <row r="6" spans="1:5" x14ac:dyDescent="0.35">
      <c r="A6" t="s">
        <v>69</v>
      </c>
      <c r="B6" t="str">
        <f t="shared" si="1"/>
        <v>COX10 (2)</v>
      </c>
      <c r="C6" t="s">
        <v>70</v>
      </c>
      <c r="D6" s="8">
        <v>2</v>
      </c>
      <c r="E6" s="22">
        <f t="shared" si="0"/>
        <v>2.4096385542168677</v>
      </c>
    </row>
    <row r="7" spans="1:5" x14ac:dyDescent="0.35">
      <c r="A7" t="s">
        <v>71</v>
      </c>
      <c r="B7" t="str">
        <f t="shared" si="1"/>
        <v>IL2RB (2)</v>
      </c>
      <c r="C7" t="s">
        <v>72</v>
      </c>
      <c r="D7" s="8">
        <v>2</v>
      </c>
      <c r="E7" s="22">
        <f t="shared" si="0"/>
        <v>2.4096385542168677</v>
      </c>
    </row>
    <row r="8" spans="1:5" x14ac:dyDescent="0.35">
      <c r="A8" t="s">
        <v>73</v>
      </c>
      <c r="B8" t="str">
        <f t="shared" si="1"/>
        <v>PRH1-PRR4 (2)</v>
      </c>
      <c r="C8" t="s">
        <v>74</v>
      </c>
      <c r="D8" s="8">
        <v>2</v>
      </c>
      <c r="E8" s="22">
        <f t="shared" si="0"/>
        <v>2.4096385542168677</v>
      </c>
    </row>
    <row r="9" spans="1:5" x14ac:dyDescent="0.35">
      <c r="A9" t="s">
        <v>75</v>
      </c>
      <c r="B9" t="str">
        <f t="shared" si="1"/>
        <v>RABGAP1L (2)</v>
      </c>
      <c r="C9" t="s">
        <v>76</v>
      </c>
      <c r="D9" s="8">
        <v>2</v>
      </c>
      <c r="E9" s="22">
        <f t="shared" si="0"/>
        <v>2.4096385542168677</v>
      </c>
    </row>
    <row r="10" spans="1:5" x14ac:dyDescent="0.35">
      <c r="A10" t="s">
        <v>63</v>
      </c>
      <c r="B10" t="str">
        <f t="shared" si="1"/>
        <v>SETD2 (2)</v>
      </c>
      <c r="C10" t="s">
        <v>77</v>
      </c>
      <c r="D10" s="8">
        <v>2</v>
      </c>
      <c r="E10" s="22">
        <f t="shared" si="0"/>
        <v>2.4096385542168677</v>
      </c>
    </row>
    <row r="11" spans="1:5" x14ac:dyDescent="0.35">
      <c r="A11" t="s">
        <v>78</v>
      </c>
      <c r="C11" t="s">
        <v>79</v>
      </c>
      <c r="D11" s="8">
        <v>1</v>
      </c>
      <c r="E11" s="22">
        <f t="shared" si="0"/>
        <v>1.2048192771084338</v>
      </c>
    </row>
    <row r="12" spans="1:5" x14ac:dyDescent="0.35">
      <c r="A12" t="s">
        <v>80</v>
      </c>
      <c r="C12" t="s">
        <v>81</v>
      </c>
      <c r="D12" s="8">
        <v>1</v>
      </c>
      <c r="E12" s="22">
        <f t="shared" si="0"/>
        <v>1.2048192771084338</v>
      </c>
    </row>
    <row r="13" spans="1:5" x14ac:dyDescent="0.35">
      <c r="A13" t="s">
        <v>82</v>
      </c>
      <c r="C13" t="s">
        <v>83</v>
      </c>
      <c r="D13" s="8">
        <v>1</v>
      </c>
      <c r="E13" s="22">
        <f t="shared" si="0"/>
        <v>1.2048192771084338</v>
      </c>
    </row>
    <row r="14" spans="1:5" x14ac:dyDescent="0.35">
      <c r="A14" t="s">
        <v>82</v>
      </c>
      <c r="C14" t="s">
        <v>84</v>
      </c>
      <c r="D14" s="8">
        <v>1</v>
      </c>
      <c r="E14" s="22">
        <f t="shared" si="0"/>
        <v>1.2048192771084338</v>
      </c>
    </row>
    <row r="15" spans="1:5" x14ac:dyDescent="0.35">
      <c r="A15" t="s">
        <v>82</v>
      </c>
      <c r="C15" t="s">
        <v>85</v>
      </c>
      <c r="D15" s="8">
        <v>1</v>
      </c>
      <c r="E15" s="22">
        <f t="shared" si="0"/>
        <v>1.2048192771084338</v>
      </c>
    </row>
    <row r="16" spans="1:5" x14ac:dyDescent="0.35">
      <c r="A16" t="s">
        <v>86</v>
      </c>
      <c r="C16" t="s">
        <v>87</v>
      </c>
      <c r="D16" s="8">
        <v>1</v>
      </c>
      <c r="E16" s="22">
        <f t="shared" si="0"/>
        <v>1.2048192771084338</v>
      </c>
    </row>
    <row r="17" spans="1:5" x14ac:dyDescent="0.35">
      <c r="A17" t="s">
        <v>88</v>
      </c>
      <c r="C17" t="s">
        <v>89</v>
      </c>
      <c r="D17" s="8">
        <v>1</v>
      </c>
      <c r="E17" s="22">
        <f t="shared" si="0"/>
        <v>1.2048192771084338</v>
      </c>
    </row>
    <row r="18" spans="1:5" x14ac:dyDescent="0.35">
      <c r="A18" t="s">
        <v>90</v>
      </c>
      <c r="C18" t="s">
        <v>91</v>
      </c>
      <c r="D18" s="8">
        <v>1</v>
      </c>
      <c r="E18" s="22">
        <f t="shared" si="0"/>
        <v>1.2048192771084338</v>
      </c>
    </row>
    <row r="19" spans="1:5" x14ac:dyDescent="0.35">
      <c r="A19" t="s">
        <v>92</v>
      </c>
      <c r="C19" t="s">
        <v>93</v>
      </c>
      <c r="D19" s="8">
        <v>1</v>
      </c>
      <c r="E19" s="22">
        <f t="shared" si="0"/>
        <v>1.2048192771084338</v>
      </c>
    </row>
    <row r="20" spans="1:5" x14ac:dyDescent="0.35">
      <c r="A20" t="s">
        <v>94</v>
      </c>
      <c r="C20" t="s">
        <v>95</v>
      </c>
      <c r="D20" s="8">
        <v>1</v>
      </c>
      <c r="E20" s="22">
        <f t="shared" si="0"/>
        <v>1.2048192771084338</v>
      </c>
    </row>
    <row r="21" spans="1:5" x14ac:dyDescent="0.35">
      <c r="A21" t="s">
        <v>96</v>
      </c>
      <c r="C21" t="s">
        <v>97</v>
      </c>
      <c r="D21" s="8">
        <v>1</v>
      </c>
      <c r="E21" s="22">
        <f t="shared" si="0"/>
        <v>1.2048192771084338</v>
      </c>
    </row>
    <row r="22" spans="1:5" x14ac:dyDescent="0.35">
      <c r="A22" t="s">
        <v>98</v>
      </c>
      <c r="C22" t="s">
        <v>99</v>
      </c>
      <c r="D22" s="8">
        <v>1</v>
      </c>
      <c r="E22" s="22">
        <f t="shared" si="0"/>
        <v>1.2048192771084338</v>
      </c>
    </row>
    <row r="23" spans="1:5" x14ac:dyDescent="0.35">
      <c r="A23" t="s">
        <v>100</v>
      </c>
      <c r="C23" t="s">
        <v>101</v>
      </c>
      <c r="D23" s="8">
        <v>1</v>
      </c>
      <c r="E23" s="22">
        <f t="shared" si="0"/>
        <v>1.2048192771084338</v>
      </c>
    </row>
    <row r="24" spans="1:5" x14ac:dyDescent="0.35">
      <c r="A24" t="s">
        <v>102</v>
      </c>
      <c r="C24" t="s">
        <v>103</v>
      </c>
      <c r="D24" s="8">
        <v>1</v>
      </c>
      <c r="E24" s="22">
        <f t="shared" si="0"/>
        <v>1.2048192771084338</v>
      </c>
    </row>
    <row r="25" spans="1:5" x14ac:dyDescent="0.35">
      <c r="A25" t="s">
        <v>104</v>
      </c>
      <c r="C25" t="s">
        <v>105</v>
      </c>
      <c r="D25" s="8">
        <v>1</v>
      </c>
      <c r="E25" s="22">
        <f t="shared" si="0"/>
        <v>1.2048192771084338</v>
      </c>
    </row>
    <row r="26" spans="1:5" x14ac:dyDescent="0.35">
      <c r="A26" t="s">
        <v>106</v>
      </c>
      <c r="C26" t="s">
        <v>107</v>
      </c>
      <c r="D26" s="8">
        <v>1</v>
      </c>
      <c r="E26" s="22">
        <f t="shared" si="0"/>
        <v>1.2048192771084338</v>
      </c>
    </row>
    <row r="27" spans="1:5" x14ac:dyDescent="0.35">
      <c r="A27" t="s">
        <v>108</v>
      </c>
      <c r="C27" t="s">
        <v>109</v>
      </c>
      <c r="D27" s="8">
        <v>1</v>
      </c>
      <c r="E27" s="22">
        <f t="shared" si="0"/>
        <v>1.2048192771084338</v>
      </c>
    </row>
    <row r="28" spans="1:5" x14ac:dyDescent="0.35">
      <c r="A28" t="s">
        <v>110</v>
      </c>
      <c r="C28" t="s">
        <v>111</v>
      </c>
      <c r="D28" s="8">
        <v>1</v>
      </c>
      <c r="E28" s="22">
        <f t="shared" si="0"/>
        <v>1.2048192771084338</v>
      </c>
    </row>
    <row r="29" spans="1:5" x14ac:dyDescent="0.35">
      <c r="A29" t="s">
        <v>112</v>
      </c>
      <c r="C29" t="s">
        <v>113</v>
      </c>
      <c r="D29" s="8">
        <v>1</v>
      </c>
      <c r="E29" s="22">
        <f t="shared" si="0"/>
        <v>1.2048192771084338</v>
      </c>
    </row>
    <row r="30" spans="1:5" x14ac:dyDescent="0.35">
      <c r="A30" t="s">
        <v>114</v>
      </c>
      <c r="C30" t="s">
        <v>115</v>
      </c>
      <c r="D30" s="8">
        <v>1</v>
      </c>
      <c r="E30" s="22">
        <f t="shared" si="0"/>
        <v>1.2048192771084338</v>
      </c>
    </row>
    <row r="31" spans="1:5" x14ac:dyDescent="0.35">
      <c r="A31" t="s">
        <v>116</v>
      </c>
      <c r="C31" t="s">
        <v>117</v>
      </c>
      <c r="D31" s="8">
        <v>1</v>
      </c>
      <c r="E31" s="22">
        <f t="shared" si="0"/>
        <v>1.2048192771084338</v>
      </c>
    </row>
    <row r="32" spans="1:5" x14ac:dyDescent="0.35">
      <c r="A32" t="s">
        <v>118</v>
      </c>
      <c r="C32" t="s">
        <v>119</v>
      </c>
      <c r="D32" s="8">
        <v>1</v>
      </c>
      <c r="E32" s="22">
        <f t="shared" si="0"/>
        <v>1.2048192771084338</v>
      </c>
    </row>
    <row r="33" spans="1:5" x14ac:dyDescent="0.35">
      <c r="A33" t="s">
        <v>120</v>
      </c>
      <c r="C33" t="s">
        <v>121</v>
      </c>
      <c r="D33" s="8">
        <v>1</v>
      </c>
      <c r="E33" s="22">
        <f t="shared" si="0"/>
        <v>1.2048192771084338</v>
      </c>
    </row>
    <row r="34" spans="1:5" x14ac:dyDescent="0.35">
      <c r="A34" t="s">
        <v>122</v>
      </c>
      <c r="C34" t="s">
        <v>123</v>
      </c>
      <c r="D34" s="8">
        <v>1</v>
      </c>
      <c r="E34" s="22">
        <f t="shared" si="0"/>
        <v>1.2048192771084338</v>
      </c>
    </row>
    <row r="35" spans="1:5" x14ac:dyDescent="0.35">
      <c r="A35" t="s">
        <v>124</v>
      </c>
      <c r="C35" t="s">
        <v>125</v>
      </c>
      <c r="D35" s="8">
        <v>1</v>
      </c>
      <c r="E35" s="22">
        <f t="shared" si="0"/>
        <v>1.2048192771084338</v>
      </c>
    </row>
    <row r="36" spans="1:5" x14ac:dyDescent="0.35">
      <c r="A36" t="s">
        <v>126</v>
      </c>
      <c r="C36" t="s">
        <v>127</v>
      </c>
      <c r="D36" s="8">
        <v>1</v>
      </c>
      <c r="E36" s="22">
        <f t="shared" si="0"/>
        <v>1.2048192771084338</v>
      </c>
    </row>
    <row r="37" spans="1:5" x14ac:dyDescent="0.35">
      <c r="A37" t="s">
        <v>128</v>
      </c>
      <c r="C37" t="s">
        <v>129</v>
      </c>
      <c r="D37" s="8">
        <v>1</v>
      </c>
      <c r="E37" s="22">
        <f t="shared" si="0"/>
        <v>1.2048192771084338</v>
      </c>
    </row>
    <row r="38" spans="1:5" x14ac:dyDescent="0.35">
      <c r="A38" t="s">
        <v>130</v>
      </c>
      <c r="C38" t="s">
        <v>131</v>
      </c>
      <c r="D38" s="8">
        <v>1</v>
      </c>
      <c r="E38" s="22">
        <f t="shared" si="0"/>
        <v>1.2048192771084338</v>
      </c>
    </row>
    <row r="39" spans="1:5" x14ac:dyDescent="0.35">
      <c r="A39" t="s">
        <v>132</v>
      </c>
      <c r="C39" t="s">
        <v>133</v>
      </c>
      <c r="D39" s="8">
        <v>1</v>
      </c>
      <c r="E39" s="22">
        <f t="shared" si="0"/>
        <v>1.2048192771084338</v>
      </c>
    </row>
    <row r="40" spans="1:5" x14ac:dyDescent="0.35">
      <c r="A40" t="s">
        <v>134</v>
      </c>
      <c r="C40" t="s">
        <v>135</v>
      </c>
      <c r="D40" s="8">
        <v>1</v>
      </c>
      <c r="E40" s="22">
        <f t="shared" si="0"/>
        <v>1.2048192771084338</v>
      </c>
    </row>
    <row r="41" spans="1:5" x14ac:dyDescent="0.35">
      <c r="A41" t="s">
        <v>136</v>
      </c>
      <c r="C41" t="s">
        <v>137</v>
      </c>
      <c r="D41" s="8">
        <v>1</v>
      </c>
      <c r="E41" s="22">
        <f t="shared" si="0"/>
        <v>1.2048192771084338</v>
      </c>
    </row>
    <row r="42" spans="1:5" x14ac:dyDescent="0.35">
      <c r="A42" t="s">
        <v>138</v>
      </c>
      <c r="C42" t="s">
        <v>139</v>
      </c>
      <c r="D42" s="8">
        <v>1</v>
      </c>
      <c r="E42" s="22">
        <f t="shared" si="0"/>
        <v>1.2048192771084338</v>
      </c>
    </row>
    <row r="43" spans="1:5" x14ac:dyDescent="0.35">
      <c r="A43" t="s">
        <v>140</v>
      </c>
      <c r="C43" t="s">
        <v>141</v>
      </c>
      <c r="D43" s="8">
        <v>1</v>
      </c>
      <c r="E43" s="22">
        <f t="shared" si="0"/>
        <v>1.2048192771084338</v>
      </c>
    </row>
    <row r="44" spans="1:5" x14ac:dyDescent="0.35">
      <c r="A44" t="s">
        <v>142</v>
      </c>
      <c r="C44" t="s">
        <v>143</v>
      </c>
      <c r="D44" s="8">
        <v>1</v>
      </c>
      <c r="E44" s="22">
        <f t="shared" si="0"/>
        <v>1.2048192771084338</v>
      </c>
    </row>
    <row r="45" spans="1:5" x14ac:dyDescent="0.35">
      <c r="A45" t="s">
        <v>144</v>
      </c>
      <c r="C45" t="s">
        <v>145</v>
      </c>
      <c r="D45" s="8">
        <v>1</v>
      </c>
      <c r="E45" s="22">
        <f t="shared" si="0"/>
        <v>1.2048192771084338</v>
      </c>
    </row>
    <row r="46" spans="1:5" x14ac:dyDescent="0.35">
      <c r="A46" t="s">
        <v>146</v>
      </c>
      <c r="C46" t="s">
        <v>147</v>
      </c>
      <c r="D46" s="8">
        <v>1</v>
      </c>
      <c r="E46" s="22">
        <f t="shared" si="0"/>
        <v>1.2048192771084338</v>
      </c>
    </row>
    <row r="47" spans="1:5" x14ac:dyDescent="0.35">
      <c r="A47" t="s">
        <v>148</v>
      </c>
      <c r="C47" t="s">
        <v>149</v>
      </c>
      <c r="D47" s="8">
        <v>1</v>
      </c>
      <c r="E47" s="22">
        <f t="shared" si="0"/>
        <v>1.2048192771084338</v>
      </c>
    </row>
    <row r="48" spans="1:5" x14ac:dyDescent="0.35">
      <c r="A48" t="s">
        <v>150</v>
      </c>
      <c r="C48" t="s">
        <v>151</v>
      </c>
      <c r="D48" s="8">
        <v>1</v>
      </c>
      <c r="E48" s="22">
        <f t="shared" si="0"/>
        <v>1.2048192771084338</v>
      </c>
    </row>
    <row r="49" spans="1:5" x14ac:dyDescent="0.35">
      <c r="A49" t="s">
        <v>152</v>
      </c>
      <c r="C49" t="s">
        <v>153</v>
      </c>
      <c r="D49" s="8">
        <v>1</v>
      </c>
      <c r="E49" s="22">
        <f t="shared" si="0"/>
        <v>1.2048192771084338</v>
      </c>
    </row>
    <row r="50" spans="1:5" x14ac:dyDescent="0.35">
      <c r="A50" t="s">
        <v>154</v>
      </c>
      <c r="C50" t="s">
        <v>155</v>
      </c>
      <c r="D50" s="8">
        <v>1</v>
      </c>
      <c r="E50" s="22">
        <f t="shared" si="0"/>
        <v>1.2048192771084338</v>
      </c>
    </row>
    <row r="51" spans="1:5" x14ac:dyDescent="0.35">
      <c r="A51" t="s">
        <v>156</v>
      </c>
      <c r="C51" t="s">
        <v>157</v>
      </c>
      <c r="D51" s="8">
        <v>1</v>
      </c>
      <c r="E51" s="22">
        <f t="shared" si="0"/>
        <v>1.2048192771084338</v>
      </c>
    </row>
    <row r="52" spans="1:5" x14ac:dyDescent="0.35">
      <c r="A52" t="s">
        <v>158</v>
      </c>
      <c r="C52" t="s">
        <v>159</v>
      </c>
      <c r="D52" s="8">
        <v>1</v>
      </c>
      <c r="E52" s="22">
        <f t="shared" si="0"/>
        <v>1.2048192771084338</v>
      </c>
    </row>
    <row r="53" spans="1:5" x14ac:dyDescent="0.35">
      <c r="A53" t="s">
        <v>160</v>
      </c>
      <c r="C53" t="s">
        <v>161</v>
      </c>
      <c r="D53" s="8">
        <v>1</v>
      </c>
      <c r="E53" s="22">
        <f t="shared" si="0"/>
        <v>1.2048192771084338</v>
      </c>
    </row>
    <row r="54" spans="1:5" x14ac:dyDescent="0.35">
      <c r="A54" t="s">
        <v>162</v>
      </c>
      <c r="C54" t="s">
        <v>163</v>
      </c>
      <c r="D54" s="8">
        <v>1</v>
      </c>
      <c r="E54" s="22">
        <f t="shared" si="0"/>
        <v>1.2048192771084338</v>
      </c>
    </row>
    <row r="55" spans="1:5" x14ac:dyDescent="0.35">
      <c r="A55" t="s">
        <v>164</v>
      </c>
      <c r="C55" t="s">
        <v>165</v>
      </c>
      <c r="D55" s="8">
        <v>1</v>
      </c>
      <c r="E55" s="22">
        <f t="shared" si="0"/>
        <v>1.2048192771084338</v>
      </c>
    </row>
    <row r="56" spans="1:5" x14ac:dyDescent="0.35">
      <c r="A56" t="s">
        <v>166</v>
      </c>
      <c r="C56" t="s">
        <v>167</v>
      </c>
      <c r="D56" s="8">
        <v>1</v>
      </c>
      <c r="E56" s="22">
        <f t="shared" si="0"/>
        <v>1.2048192771084338</v>
      </c>
    </row>
    <row r="57" spans="1:5" x14ac:dyDescent="0.35">
      <c r="A57" t="s">
        <v>168</v>
      </c>
      <c r="C57" t="s">
        <v>169</v>
      </c>
      <c r="D57" s="8">
        <v>1</v>
      </c>
      <c r="E57" s="22">
        <f t="shared" si="0"/>
        <v>1.2048192771084338</v>
      </c>
    </row>
    <row r="58" spans="1:5" x14ac:dyDescent="0.35">
      <c r="A58" t="s">
        <v>170</v>
      </c>
      <c r="C58" t="s">
        <v>171</v>
      </c>
      <c r="D58" s="8">
        <v>1</v>
      </c>
      <c r="E58" s="22">
        <f t="shared" si="0"/>
        <v>1.2048192771084338</v>
      </c>
    </row>
    <row r="59" spans="1:5" x14ac:dyDescent="0.35">
      <c r="A59" t="s">
        <v>172</v>
      </c>
      <c r="C59" t="s">
        <v>173</v>
      </c>
      <c r="D59" s="8">
        <v>1</v>
      </c>
      <c r="E59" s="22">
        <f t="shared" si="0"/>
        <v>1.2048192771084338</v>
      </c>
    </row>
    <row r="60" spans="1:5" x14ac:dyDescent="0.35">
      <c r="A60" t="s">
        <v>174</v>
      </c>
      <c r="C60" t="s">
        <v>175</v>
      </c>
      <c r="D60" s="8">
        <v>1</v>
      </c>
      <c r="E60" s="22">
        <f t="shared" si="0"/>
        <v>1.2048192771084338</v>
      </c>
    </row>
    <row r="61" spans="1:5" x14ac:dyDescent="0.35">
      <c r="A61" t="s">
        <v>176</v>
      </c>
      <c r="C61" t="s">
        <v>177</v>
      </c>
      <c r="D61" s="8">
        <v>1</v>
      </c>
      <c r="E61" s="22">
        <f t="shared" si="0"/>
        <v>1.2048192771084338</v>
      </c>
    </row>
    <row r="62" spans="1:5" x14ac:dyDescent="0.35">
      <c r="A62" t="s">
        <v>178</v>
      </c>
      <c r="C62" t="s">
        <v>179</v>
      </c>
      <c r="D62" s="8">
        <v>1</v>
      </c>
      <c r="E62" s="22">
        <f t="shared" si="0"/>
        <v>1.2048192771084338</v>
      </c>
    </row>
    <row r="63" spans="1:5" x14ac:dyDescent="0.35">
      <c r="A63" t="s">
        <v>180</v>
      </c>
      <c r="C63" t="s">
        <v>181</v>
      </c>
      <c r="D63" s="8">
        <v>1</v>
      </c>
      <c r="E63" s="22">
        <f t="shared" si="0"/>
        <v>1.2048192771084338</v>
      </c>
    </row>
    <row r="64" spans="1:5" x14ac:dyDescent="0.35">
      <c r="A64" t="s">
        <v>182</v>
      </c>
      <c r="C64" t="s">
        <v>183</v>
      </c>
      <c r="D64" s="8">
        <v>1</v>
      </c>
      <c r="E64" s="22">
        <f t="shared" si="0"/>
        <v>1.2048192771084338</v>
      </c>
    </row>
    <row r="65" spans="1:5" x14ac:dyDescent="0.35">
      <c r="A65" t="s">
        <v>184</v>
      </c>
      <c r="C65" t="s">
        <v>185</v>
      </c>
      <c r="D65" s="8">
        <v>1</v>
      </c>
      <c r="E65" s="22">
        <f t="shared" si="0"/>
        <v>1.2048192771084338</v>
      </c>
    </row>
    <row r="66" spans="1:5" x14ac:dyDescent="0.35">
      <c r="A66" t="s">
        <v>186</v>
      </c>
      <c r="C66" t="s">
        <v>187</v>
      </c>
      <c r="D66" s="8">
        <v>1</v>
      </c>
      <c r="E66" s="22">
        <f t="shared" ref="E66:E68" si="2">D66/83*100</f>
        <v>1.2048192771084338</v>
      </c>
    </row>
    <row r="67" spans="1:5" x14ac:dyDescent="0.35">
      <c r="A67" t="s">
        <v>188</v>
      </c>
      <c r="C67" t="s">
        <v>189</v>
      </c>
      <c r="D67" s="8">
        <v>1</v>
      </c>
      <c r="E67" s="22">
        <f t="shared" si="2"/>
        <v>1.2048192771084338</v>
      </c>
    </row>
    <row r="68" spans="1:5" x14ac:dyDescent="0.35">
      <c r="A68" t="s">
        <v>190</v>
      </c>
      <c r="C68" t="s">
        <v>191</v>
      </c>
      <c r="D68" s="8">
        <v>1</v>
      </c>
      <c r="E68" s="22">
        <f t="shared" si="2"/>
        <v>1.2048192771084338</v>
      </c>
    </row>
    <row r="69" spans="1:5" x14ac:dyDescent="0.35">
      <c r="A69" t="s">
        <v>192</v>
      </c>
      <c r="D69" s="8">
        <f>SUM(D2:D68)</f>
        <v>83</v>
      </c>
      <c r="E69" s="8"/>
    </row>
    <row r="70" spans="1:5" x14ac:dyDescent="0.35">
      <c r="A70" t="s">
        <v>193</v>
      </c>
      <c r="D70" s="8">
        <f>COUNTIF(D2:D68,1)</f>
        <v>58</v>
      </c>
      <c r="E70" s="8"/>
    </row>
    <row r="71" spans="1:5" x14ac:dyDescent="0.35">
      <c r="A71" t="s">
        <v>194</v>
      </c>
      <c r="D71" s="8">
        <v>67</v>
      </c>
      <c r="E71" s="8"/>
    </row>
  </sheetData>
  <conditionalFormatting sqref="A70:B70">
    <cfRule type="containsText" dxfId="1" priority="1" operator="containsText" text="HLA-H">
      <formula>NOT(ISERROR(SEARCH("HLA-H",A70)))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6CE1-9AC5-4329-8827-FA9B6B9ADFC1}">
  <dimension ref="A1:E100"/>
  <sheetViews>
    <sheetView workbookViewId="0">
      <selection sqref="A1:E1048576"/>
    </sheetView>
  </sheetViews>
  <sheetFormatPr defaultRowHeight="14.5" x14ac:dyDescent="0.35"/>
  <cols>
    <col min="1" max="5" width="13.7265625" customWidth="1"/>
  </cols>
  <sheetData>
    <row r="1" spans="1:5" ht="31" x14ac:dyDescent="0.35">
      <c r="A1" s="21" t="s">
        <v>57</v>
      </c>
      <c r="B1" s="21" t="s">
        <v>195</v>
      </c>
      <c r="C1" s="21" t="s">
        <v>196</v>
      </c>
      <c r="D1" s="21" t="s">
        <v>197</v>
      </c>
      <c r="E1" s="21" t="s">
        <v>198</v>
      </c>
    </row>
    <row r="2" spans="1:5" x14ac:dyDescent="0.35">
      <c r="A2" t="s">
        <v>199</v>
      </c>
      <c r="B2" t="str">
        <f>A2&amp;" ("&amp;D2&amp;")"</f>
        <v>HLA-A (22)</v>
      </c>
      <c r="C2" t="s">
        <v>200</v>
      </c>
      <c r="D2" s="8">
        <v>22</v>
      </c>
      <c r="E2" s="22">
        <f t="shared" ref="E2:E65" si="0">D2/151*100</f>
        <v>14.569536423841059</v>
      </c>
    </row>
    <row r="3" spans="1:5" x14ac:dyDescent="0.35">
      <c r="A3" t="s">
        <v>201</v>
      </c>
      <c r="B3" t="str">
        <f t="shared" ref="B3:B25" si="1">A3&amp;" ("&amp;D3&amp;")"</f>
        <v>BTBD2 (6)</v>
      </c>
      <c r="C3" t="s">
        <v>202</v>
      </c>
      <c r="D3" s="8">
        <v>6</v>
      </c>
      <c r="E3" s="22">
        <f t="shared" si="0"/>
        <v>3.9735099337748347</v>
      </c>
    </row>
    <row r="4" spans="1:5" x14ac:dyDescent="0.35">
      <c r="A4" t="s">
        <v>203</v>
      </c>
      <c r="B4" t="str">
        <f t="shared" si="1"/>
        <v>CIRH1A (4)</v>
      </c>
      <c r="C4" t="s">
        <v>204</v>
      </c>
      <c r="D4" s="8">
        <v>4</v>
      </c>
      <c r="E4" s="22">
        <f t="shared" si="0"/>
        <v>2.6490066225165565</v>
      </c>
    </row>
    <row r="5" spans="1:5" x14ac:dyDescent="0.35">
      <c r="A5" t="s">
        <v>205</v>
      </c>
      <c r="B5" t="str">
        <f t="shared" si="1"/>
        <v>BTBD7 (3)</v>
      </c>
      <c r="C5" t="s">
        <v>206</v>
      </c>
      <c r="D5" s="8">
        <v>3</v>
      </c>
      <c r="E5" s="22">
        <f t="shared" si="0"/>
        <v>1.9867549668874174</v>
      </c>
    </row>
    <row r="6" spans="1:5" x14ac:dyDescent="0.35">
      <c r="A6" t="s">
        <v>207</v>
      </c>
      <c r="B6" t="str">
        <f t="shared" si="1"/>
        <v>EPS8 (3)</v>
      </c>
      <c r="C6" t="s">
        <v>208</v>
      </c>
      <c r="D6" s="8">
        <v>3</v>
      </c>
      <c r="E6" s="22">
        <f t="shared" si="0"/>
        <v>1.9867549668874174</v>
      </c>
    </row>
    <row r="7" spans="1:5" x14ac:dyDescent="0.35">
      <c r="A7" t="s">
        <v>209</v>
      </c>
      <c r="B7" t="str">
        <f t="shared" si="1"/>
        <v>GNL1 (3)</v>
      </c>
      <c r="C7" t="s">
        <v>210</v>
      </c>
      <c r="D7" s="8">
        <v>3</v>
      </c>
      <c r="E7" s="22">
        <f t="shared" si="0"/>
        <v>1.9867549668874174</v>
      </c>
    </row>
    <row r="8" spans="1:5" x14ac:dyDescent="0.35">
      <c r="A8" t="s">
        <v>144</v>
      </c>
      <c r="B8" t="str">
        <f t="shared" si="1"/>
        <v>LOC339788 (3)</v>
      </c>
      <c r="C8" t="s">
        <v>211</v>
      </c>
      <c r="D8" s="8">
        <v>3</v>
      </c>
      <c r="E8" s="22">
        <f t="shared" si="0"/>
        <v>1.9867549668874174</v>
      </c>
    </row>
    <row r="9" spans="1:5" x14ac:dyDescent="0.35">
      <c r="A9" t="s">
        <v>212</v>
      </c>
      <c r="B9" t="str">
        <f t="shared" si="1"/>
        <v>NBR1 (3)</v>
      </c>
      <c r="C9" t="s">
        <v>213</v>
      </c>
      <c r="D9" s="8">
        <v>3</v>
      </c>
      <c r="E9" s="22">
        <f t="shared" si="0"/>
        <v>1.9867549668874174</v>
      </c>
    </row>
    <row r="10" spans="1:5" x14ac:dyDescent="0.35">
      <c r="A10" t="s">
        <v>214</v>
      </c>
      <c r="B10" t="str">
        <f t="shared" si="1"/>
        <v>C12orf75 (2)</v>
      </c>
      <c r="C10" t="s">
        <v>215</v>
      </c>
      <c r="D10" s="8">
        <v>2</v>
      </c>
      <c r="E10" s="22">
        <f t="shared" si="0"/>
        <v>1.3245033112582782</v>
      </c>
    </row>
    <row r="11" spans="1:5" x14ac:dyDescent="0.35">
      <c r="A11" t="s">
        <v>98</v>
      </c>
      <c r="B11" t="str">
        <f t="shared" si="1"/>
        <v>CHD2 (2)</v>
      </c>
      <c r="C11" t="s">
        <v>216</v>
      </c>
      <c r="D11" s="8">
        <v>2</v>
      </c>
      <c r="E11" s="22">
        <f t="shared" si="0"/>
        <v>1.3245033112582782</v>
      </c>
    </row>
    <row r="12" spans="1:5" x14ac:dyDescent="0.35">
      <c r="A12" t="s">
        <v>217</v>
      </c>
      <c r="B12" t="str">
        <f t="shared" si="1"/>
        <v>ENTHD1 (2)</v>
      </c>
      <c r="C12" t="s">
        <v>218</v>
      </c>
      <c r="D12" s="8">
        <v>2</v>
      </c>
      <c r="E12" s="22">
        <f t="shared" si="0"/>
        <v>1.3245033112582782</v>
      </c>
    </row>
    <row r="13" spans="1:5" x14ac:dyDescent="0.35">
      <c r="A13" t="s">
        <v>219</v>
      </c>
      <c r="B13" t="str">
        <f t="shared" si="1"/>
        <v>FCHSD2 (2)</v>
      </c>
      <c r="C13" t="s">
        <v>220</v>
      </c>
      <c r="D13" s="8">
        <v>2</v>
      </c>
      <c r="E13" s="22">
        <f t="shared" si="0"/>
        <v>1.3245033112582782</v>
      </c>
    </row>
    <row r="14" spans="1:5" x14ac:dyDescent="0.35">
      <c r="A14" t="s">
        <v>221</v>
      </c>
      <c r="B14" t="str">
        <f t="shared" si="1"/>
        <v>GOLGA4 (2)</v>
      </c>
      <c r="C14" t="s">
        <v>222</v>
      </c>
      <c r="D14" s="8">
        <v>2</v>
      </c>
      <c r="E14" s="22">
        <f t="shared" si="0"/>
        <v>1.3245033112582782</v>
      </c>
    </row>
    <row r="15" spans="1:5" x14ac:dyDescent="0.35">
      <c r="A15" t="s">
        <v>223</v>
      </c>
      <c r="B15" t="str">
        <f t="shared" si="1"/>
        <v>ncRNA00309 (2)</v>
      </c>
      <c r="C15" t="s">
        <v>224</v>
      </c>
      <c r="D15" s="8">
        <v>2</v>
      </c>
      <c r="E15" s="22">
        <f t="shared" si="0"/>
        <v>1.3245033112582782</v>
      </c>
    </row>
    <row r="16" spans="1:5" x14ac:dyDescent="0.35">
      <c r="A16" t="s">
        <v>225</v>
      </c>
      <c r="B16" t="str">
        <f t="shared" si="1"/>
        <v>NVL (2)</v>
      </c>
      <c r="C16" t="s">
        <v>226</v>
      </c>
      <c r="D16" s="8">
        <v>2</v>
      </c>
      <c r="E16" s="22">
        <f t="shared" si="0"/>
        <v>1.3245033112582782</v>
      </c>
    </row>
    <row r="17" spans="1:5" x14ac:dyDescent="0.35">
      <c r="A17" t="s">
        <v>227</v>
      </c>
      <c r="B17" t="str">
        <f t="shared" si="1"/>
        <v>RAB2A (2)</v>
      </c>
      <c r="C17" t="s">
        <v>228</v>
      </c>
      <c r="D17" s="8">
        <v>2</v>
      </c>
      <c r="E17" s="22">
        <f t="shared" si="0"/>
        <v>1.3245033112582782</v>
      </c>
    </row>
    <row r="18" spans="1:5" x14ac:dyDescent="0.35">
      <c r="A18" t="s">
        <v>229</v>
      </c>
      <c r="B18" t="str">
        <f t="shared" si="1"/>
        <v>RALBP1 (2)</v>
      </c>
      <c r="C18" t="s">
        <v>230</v>
      </c>
      <c r="D18" s="8">
        <v>2</v>
      </c>
      <c r="E18" s="22">
        <f t="shared" si="0"/>
        <v>1.3245033112582782</v>
      </c>
    </row>
    <row r="19" spans="1:5" x14ac:dyDescent="0.35">
      <c r="A19" t="s">
        <v>231</v>
      </c>
      <c r="B19" t="str">
        <f t="shared" si="1"/>
        <v>RBM14-RBM4 (2)</v>
      </c>
      <c r="C19" t="s">
        <v>232</v>
      </c>
      <c r="D19" s="8">
        <v>2</v>
      </c>
      <c r="E19" s="22">
        <f t="shared" si="0"/>
        <v>1.3245033112582782</v>
      </c>
    </row>
    <row r="20" spans="1:5" x14ac:dyDescent="0.35">
      <c r="A20" t="s">
        <v>233</v>
      </c>
      <c r="B20" t="str">
        <f t="shared" si="1"/>
        <v>RCAN3 (2)</v>
      </c>
      <c r="C20" t="s">
        <v>234</v>
      </c>
      <c r="D20" s="8">
        <v>2</v>
      </c>
      <c r="E20" s="22">
        <f t="shared" si="0"/>
        <v>1.3245033112582782</v>
      </c>
    </row>
    <row r="21" spans="1:5" x14ac:dyDescent="0.35">
      <c r="A21" t="s">
        <v>235</v>
      </c>
      <c r="B21" t="str">
        <f t="shared" si="1"/>
        <v>SKAP1 (2)</v>
      </c>
      <c r="C21" t="s">
        <v>236</v>
      </c>
      <c r="D21" s="8">
        <v>2</v>
      </c>
      <c r="E21" s="22">
        <f t="shared" si="0"/>
        <v>1.3245033112582782</v>
      </c>
    </row>
    <row r="22" spans="1:5" x14ac:dyDescent="0.35">
      <c r="A22" t="s">
        <v>237</v>
      </c>
      <c r="B22" t="str">
        <f t="shared" si="1"/>
        <v>SPATS2 (2)</v>
      </c>
      <c r="C22" t="s">
        <v>238</v>
      </c>
      <c r="D22" s="8">
        <v>2</v>
      </c>
      <c r="E22" s="22">
        <f t="shared" si="0"/>
        <v>1.3245033112582782</v>
      </c>
    </row>
    <row r="23" spans="1:5" x14ac:dyDescent="0.35">
      <c r="A23" t="s">
        <v>239</v>
      </c>
      <c r="B23" t="str">
        <f t="shared" si="1"/>
        <v>STK4 (2)</v>
      </c>
      <c r="C23" t="s">
        <v>240</v>
      </c>
      <c r="D23" s="8">
        <v>2</v>
      </c>
      <c r="E23" s="22">
        <f t="shared" si="0"/>
        <v>1.3245033112582782</v>
      </c>
    </row>
    <row r="24" spans="1:5" x14ac:dyDescent="0.35">
      <c r="A24" t="s">
        <v>241</v>
      </c>
      <c r="B24" t="str">
        <f t="shared" si="1"/>
        <v>TULP4 (2)</v>
      </c>
      <c r="C24" t="s">
        <v>242</v>
      </c>
      <c r="D24" s="8">
        <v>2</v>
      </c>
      <c r="E24" s="22">
        <f t="shared" si="0"/>
        <v>1.3245033112582782</v>
      </c>
    </row>
    <row r="25" spans="1:5" x14ac:dyDescent="0.35">
      <c r="A25" t="s">
        <v>243</v>
      </c>
      <c r="B25" t="str">
        <f t="shared" si="1"/>
        <v>ZNF653 (2)</v>
      </c>
      <c r="C25" t="s">
        <v>244</v>
      </c>
      <c r="D25" s="8">
        <v>2</v>
      </c>
      <c r="E25" s="22">
        <f t="shared" si="0"/>
        <v>1.3245033112582782</v>
      </c>
    </row>
    <row r="26" spans="1:5" x14ac:dyDescent="0.35">
      <c r="A26" t="s">
        <v>245</v>
      </c>
      <c r="C26" t="s">
        <v>246</v>
      </c>
      <c r="D26" s="8">
        <v>1</v>
      </c>
      <c r="E26" s="22">
        <f t="shared" si="0"/>
        <v>0.66225165562913912</v>
      </c>
    </row>
    <row r="27" spans="1:5" x14ac:dyDescent="0.35">
      <c r="A27" t="s">
        <v>247</v>
      </c>
      <c r="C27" t="s">
        <v>248</v>
      </c>
      <c r="D27" s="8">
        <v>1</v>
      </c>
      <c r="E27" s="22">
        <f t="shared" si="0"/>
        <v>0.66225165562913912</v>
      </c>
    </row>
    <row r="28" spans="1:5" x14ac:dyDescent="0.35">
      <c r="A28" t="s">
        <v>249</v>
      </c>
      <c r="C28" t="s">
        <v>250</v>
      </c>
      <c r="D28" s="8">
        <v>1</v>
      </c>
      <c r="E28" s="22">
        <f t="shared" si="0"/>
        <v>0.66225165562913912</v>
      </c>
    </row>
    <row r="29" spans="1:5" x14ac:dyDescent="0.35">
      <c r="A29" t="s">
        <v>251</v>
      </c>
      <c r="C29" t="s">
        <v>252</v>
      </c>
      <c r="D29" s="8">
        <v>1</v>
      </c>
      <c r="E29" s="22">
        <f t="shared" si="0"/>
        <v>0.66225165562913912</v>
      </c>
    </row>
    <row r="30" spans="1:5" x14ac:dyDescent="0.35">
      <c r="A30" t="s">
        <v>253</v>
      </c>
      <c r="C30" t="s">
        <v>254</v>
      </c>
      <c r="D30" s="8">
        <v>1</v>
      </c>
      <c r="E30" s="22">
        <f t="shared" si="0"/>
        <v>0.66225165562913912</v>
      </c>
    </row>
    <row r="31" spans="1:5" x14ac:dyDescent="0.35">
      <c r="A31" t="s">
        <v>255</v>
      </c>
      <c r="C31" t="s">
        <v>256</v>
      </c>
      <c r="D31" s="8">
        <v>1</v>
      </c>
      <c r="E31" s="22">
        <f t="shared" si="0"/>
        <v>0.66225165562913912</v>
      </c>
    </row>
    <row r="32" spans="1:5" x14ac:dyDescent="0.35">
      <c r="A32" t="s">
        <v>257</v>
      </c>
      <c r="C32" t="s">
        <v>258</v>
      </c>
      <c r="D32" s="8">
        <v>1</v>
      </c>
      <c r="E32" s="22">
        <f t="shared" si="0"/>
        <v>0.66225165562913912</v>
      </c>
    </row>
    <row r="33" spans="1:5" x14ac:dyDescent="0.35">
      <c r="A33" t="s">
        <v>259</v>
      </c>
      <c r="C33" t="s">
        <v>260</v>
      </c>
      <c r="D33" s="8">
        <v>1</v>
      </c>
      <c r="E33" s="22">
        <f t="shared" si="0"/>
        <v>0.66225165562913912</v>
      </c>
    </row>
    <row r="34" spans="1:5" x14ac:dyDescent="0.35">
      <c r="A34" t="s">
        <v>261</v>
      </c>
      <c r="C34" t="s">
        <v>262</v>
      </c>
      <c r="D34" s="8">
        <v>1</v>
      </c>
      <c r="E34" s="22">
        <f t="shared" si="0"/>
        <v>0.66225165562913912</v>
      </c>
    </row>
    <row r="35" spans="1:5" x14ac:dyDescent="0.35">
      <c r="A35" t="s">
        <v>263</v>
      </c>
      <c r="C35" t="s">
        <v>264</v>
      </c>
      <c r="D35" s="8">
        <v>1</v>
      </c>
      <c r="E35" s="22">
        <f t="shared" si="0"/>
        <v>0.66225165562913912</v>
      </c>
    </row>
    <row r="36" spans="1:5" x14ac:dyDescent="0.35">
      <c r="A36" t="s">
        <v>265</v>
      </c>
      <c r="C36" t="s">
        <v>266</v>
      </c>
      <c r="D36" s="8">
        <v>1</v>
      </c>
      <c r="E36" s="22">
        <f t="shared" si="0"/>
        <v>0.66225165562913912</v>
      </c>
    </row>
    <row r="37" spans="1:5" x14ac:dyDescent="0.35">
      <c r="A37" t="s">
        <v>267</v>
      </c>
      <c r="C37" t="s">
        <v>268</v>
      </c>
      <c r="D37" s="8">
        <v>1</v>
      </c>
      <c r="E37" s="22">
        <f t="shared" si="0"/>
        <v>0.66225165562913912</v>
      </c>
    </row>
    <row r="38" spans="1:5" x14ac:dyDescent="0.35">
      <c r="A38" t="s">
        <v>269</v>
      </c>
      <c r="C38" t="s">
        <v>270</v>
      </c>
      <c r="D38" s="8">
        <v>1</v>
      </c>
      <c r="E38" s="22">
        <f t="shared" si="0"/>
        <v>0.66225165562913912</v>
      </c>
    </row>
    <row r="39" spans="1:5" x14ac:dyDescent="0.35">
      <c r="A39" t="s">
        <v>271</v>
      </c>
      <c r="C39" t="s">
        <v>272</v>
      </c>
      <c r="D39" s="8">
        <v>1</v>
      </c>
      <c r="E39" s="22">
        <f t="shared" si="0"/>
        <v>0.66225165562913912</v>
      </c>
    </row>
    <row r="40" spans="1:5" x14ac:dyDescent="0.35">
      <c r="A40" t="s">
        <v>273</v>
      </c>
      <c r="C40" t="s">
        <v>274</v>
      </c>
      <c r="D40" s="8">
        <v>1</v>
      </c>
      <c r="E40" s="22">
        <f t="shared" si="0"/>
        <v>0.66225165562913912</v>
      </c>
    </row>
    <row r="41" spans="1:5" x14ac:dyDescent="0.35">
      <c r="A41" t="s">
        <v>275</v>
      </c>
      <c r="C41" t="s">
        <v>276</v>
      </c>
      <c r="D41" s="8">
        <v>1</v>
      </c>
      <c r="E41" s="22">
        <f t="shared" si="0"/>
        <v>0.66225165562913912</v>
      </c>
    </row>
    <row r="42" spans="1:5" x14ac:dyDescent="0.35">
      <c r="A42" t="s">
        <v>277</v>
      </c>
      <c r="C42" t="s">
        <v>278</v>
      </c>
      <c r="D42" s="8">
        <v>1</v>
      </c>
      <c r="E42" s="22">
        <f t="shared" si="0"/>
        <v>0.66225165562913912</v>
      </c>
    </row>
    <row r="43" spans="1:5" x14ac:dyDescent="0.35">
      <c r="A43" t="s">
        <v>279</v>
      </c>
      <c r="C43" t="s">
        <v>280</v>
      </c>
      <c r="D43" s="8">
        <v>1</v>
      </c>
      <c r="E43" s="22">
        <f t="shared" si="0"/>
        <v>0.66225165562913912</v>
      </c>
    </row>
    <row r="44" spans="1:5" x14ac:dyDescent="0.35">
      <c r="A44" t="s">
        <v>281</v>
      </c>
      <c r="C44" t="s">
        <v>282</v>
      </c>
      <c r="D44" s="8">
        <v>1</v>
      </c>
      <c r="E44" s="22">
        <f t="shared" si="0"/>
        <v>0.66225165562913912</v>
      </c>
    </row>
    <row r="45" spans="1:5" x14ac:dyDescent="0.35">
      <c r="A45" t="s">
        <v>283</v>
      </c>
      <c r="C45" t="s">
        <v>284</v>
      </c>
      <c r="D45" s="8">
        <v>1</v>
      </c>
      <c r="E45" s="22">
        <f t="shared" si="0"/>
        <v>0.66225165562913912</v>
      </c>
    </row>
    <row r="46" spans="1:5" x14ac:dyDescent="0.35">
      <c r="A46" t="s">
        <v>285</v>
      </c>
      <c r="C46" t="s">
        <v>286</v>
      </c>
      <c r="D46" s="8">
        <v>1</v>
      </c>
      <c r="E46" s="22">
        <f t="shared" si="0"/>
        <v>0.66225165562913912</v>
      </c>
    </row>
    <row r="47" spans="1:5" x14ac:dyDescent="0.35">
      <c r="A47" t="s">
        <v>287</v>
      </c>
      <c r="C47" t="s">
        <v>288</v>
      </c>
      <c r="D47" s="8">
        <v>1</v>
      </c>
      <c r="E47" s="22">
        <f t="shared" si="0"/>
        <v>0.66225165562913912</v>
      </c>
    </row>
    <row r="48" spans="1:5" x14ac:dyDescent="0.35">
      <c r="A48" t="s">
        <v>289</v>
      </c>
      <c r="C48" t="s">
        <v>290</v>
      </c>
      <c r="D48" s="8">
        <v>1</v>
      </c>
      <c r="E48" s="22">
        <f t="shared" si="0"/>
        <v>0.66225165562913912</v>
      </c>
    </row>
    <row r="49" spans="1:5" x14ac:dyDescent="0.35">
      <c r="A49" t="s">
        <v>291</v>
      </c>
      <c r="C49" t="s">
        <v>292</v>
      </c>
      <c r="D49" s="8">
        <v>1</v>
      </c>
      <c r="E49" s="22">
        <f t="shared" si="0"/>
        <v>0.66225165562913912</v>
      </c>
    </row>
    <row r="50" spans="1:5" x14ac:dyDescent="0.35">
      <c r="A50" t="s">
        <v>293</v>
      </c>
      <c r="C50" t="s">
        <v>294</v>
      </c>
      <c r="D50" s="8">
        <v>1</v>
      </c>
      <c r="E50" s="22">
        <f t="shared" si="0"/>
        <v>0.66225165562913912</v>
      </c>
    </row>
    <row r="51" spans="1:5" x14ac:dyDescent="0.35">
      <c r="A51" t="s">
        <v>295</v>
      </c>
      <c r="C51" t="s">
        <v>296</v>
      </c>
      <c r="D51" s="8">
        <v>1</v>
      </c>
      <c r="E51" s="22">
        <f t="shared" si="0"/>
        <v>0.66225165562913912</v>
      </c>
    </row>
    <row r="52" spans="1:5" x14ac:dyDescent="0.35">
      <c r="A52" t="s">
        <v>297</v>
      </c>
      <c r="C52" t="s">
        <v>298</v>
      </c>
      <c r="D52" s="8">
        <v>1</v>
      </c>
      <c r="E52" s="22">
        <f t="shared" si="0"/>
        <v>0.66225165562913912</v>
      </c>
    </row>
    <row r="53" spans="1:5" x14ac:dyDescent="0.35">
      <c r="A53" t="s">
        <v>299</v>
      </c>
      <c r="C53" t="s">
        <v>300</v>
      </c>
      <c r="D53" s="8">
        <v>1</v>
      </c>
      <c r="E53" s="22">
        <f t="shared" si="0"/>
        <v>0.66225165562913912</v>
      </c>
    </row>
    <row r="54" spans="1:5" x14ac:dyDescent="0.35">
      <c r="A54" t="s">
        <v>301</v>
      </c>
      <c r="C54" t="s">
        <v>302</v>
      </c>
      <c r="D54" s="8">
        <v>1</v>
      </c>
      <c r="E54" s="22">
        <f t="shared" si="0"/>
        <v>0.66225165562913912</v>
      </c>
    </row>
    <row r="55" spans="1:5" x14ac:dyDescent="0.35">
      <c r="A55" t="s">
        <v>303</v>
      </c>
      <c r="C55" t="s">
        <v>304</v>
      </c>
      <c r="D55" s="8">
        <v>1</v>
      </c>
      <c r="E55" s="22">
        <f t="shared" si="0"/>
        <v>0.66225165562913912</v>
      </c>
    </row>
    <row r="56" spans="1:5" x14ac:dyDescent="0.35">
      <c r="A56" t="s">
        <v>305</v>
      </c>
      <c r="C56" t="s">
        <v>306</v>
      </c>
      <c r="D56" s="8">
        <v>1</v>
      </c>
      <c r="E56" s="22">
        <f t="shared" si="0"/>
        <v>0.66225165562913912</v>
      </c>
    </row>
    <row r="57" spans="1:5" x14ac:dyDescent="0.35">
      <c r="A57" t="s">
        <v>307</v>
      </c>
      <c r="C57" t="s">
        <v>308</v>
      </c>
      <c r="D57" s="8">
        <v>1</v>
      </c>
      <c r="E57" s="22">
        <f t="shared" si="0"/>
        <v>0.66225165562913912</v>
      </c>
    </row>
    <row r="58" spans="1:5" x14ac:dyDescent="0.35">
      <c r="A58" t="s">
        <v>309</v>
      </c>
      <c r="C58" t="s">
        <v>310</v>
      </c>
      <c r="D58" s="8">
        <v>1</v>
      </c>
      <c r="E58" s="22">
        <f t="shared" si="0"/>
        <v>0.66225165562913912</v>
      </c>
    </row>
    <row r="59" spans="1:5" x14ac:dyDescent="0.35">
      <c r="A59" t="s">
        <v>311</v>
      </c>
      <c r="C59" t="s">
        <v>312</v>
      </c>
      <c r="D59" s="8">
        <v>1</v>
      </c>
      <c r="E59" s="22">
        <f t="shared" si="0"/>
        <v>0.66225165562913912</v>
      </c>
    </row>
    <row r="60" spans="1:5" x14ac:dyDescent="0.35">
      <c r="A60" t="s">
        <v>313</v>
      </c>
      <c r="C60" t="s">
        <v>314</v>
      </c>
      <c r="D60" s="8">
        <v>1</v>
      </c>
      <c r="E60" s="22">
        <f t="shared" si="0"/>
        <v>0.66225165562913912</v>
      </c>
    </row>
    <row r="61" spans="1:5" x14ac:dyDescent="0.35">
      <c r="A61" t="s">
        <v>315</v>
      </c>
      <c r="C61" t="s">
        <v>316</v>
      </c>
      <c r="D61" s="8">
        <v>1</v>
      </c>
      <c r="E61" s="22">
        <f t="shared" si="0"/>
        <v>0.66225165562913912</v>
      </c>
    </row>
    <row r="62" spans="1:5" x14ac:dyDescent="0.35">
      <c r="A62" t="s">
        <v>317</v>
      </c>
      <c r="C62" t="s">
        <v>318</v>
      </c>
      <c r="D62" s="8">
        <v>1</v>
      </c>
      <c r="E62" s="22">
        <f t="shared" si="0"/>
        <v>0.66225165562913912</v>
      </c>
    </row>
    <row r="63" spans="1:5" x14ac:dyDescent="0.35">
      <c r="A63" t="s">
        <v>319</v>
      </c>
      <c r="C63" t="s">
        <v>320</v>
      </c>
      <c r="D63" s="8">
        <v>1</v>
      </c>
      <c r="E63" s="22">
        <f t="shared" si="0"/>
        <v>0.66225165562913912</v>
      </c>
    </row>
    <row r="64" spans="1:5" x14ac:dyDescent="0.35">
      <c r="A64" t="s">
        <v>321</v>
      </c>
      <c r="C64" t="s">
        <v>322</v>
      </c>
      <c r="D64" s="8">
        <v>1</v>
      </c>
      <c r="E64" s="22">
        <f t="shared" si="0"/>
        <v>0.66225165562913912</v>
      </c>
    </row>
    <row r="65" spans="1:5" x14ac:dyDescent="0.35">
      <c r="A65" t="s">
        <v>323</v>
      </c>
      <c r="C65" t="s">
        <v>324</v>
      </c>
      <c r="D65" s="8">
        <v>1</v>
      </c>
      <c r="E65" s="22">
        <f t="shared" si="0"/>
        <v>0.66225165562913912</v>
      </c>
    </row>
    <row r="66" spans="1:5" x14ac:dyDescent="0.35">
      <c r="A66" t="s">
        <v>325</v>
      </c>
      <c r="C66" t="s">
        <v>326</v>
      </c>
      <c r="D66" s="8">
        <v>1</v>
      </c>
      <c r="E66" s="22">
        <f t="shared" ref="E66:E97" si="2">D66/151*100</f>
        <v>0.66225165562913912</v>
      </c>
    </row>
    <row r="67" spans="1:5" x14ac:dyDescent="0.35">
      <c r="A67" t="s">
        <v>327</v>
      </c>
      <c r="C67" t="s">
        <v>328</v>
      </c>
      <c r="D67" s="8">
        <v>1</v>
      </c>
      <c r="E67" s="22">
        <f t="shared" si="2"/>
        <v>0.66225165562913912</v>
      </c>
    </row>
    <row r="68" spans="1:5" x14ac:dyDescent="0.35">
      <c r="A68" t="s">
        <v>329</v>
      </c>
      <c r="C68" t="s">
        <v>330</v>
      </c>
      <c r="D68" s="8">
        <v>1</v>
      </c>
      <c r="E68" s="22">
        <f t="shared" si="2"/>
        <v>0.66225165562913912</v>
      </c>
    </row>
    <row r="69" spans="1:5" x14ac:dyDescent="0.35">
      <c r="A69" t="s">
        <v>331</v>
      </c>
      <c r="C69" t="s">
        <v>332</v>
      </c>
      <c r="D69" s="8">
        <v>1</v>
      </c>
      <c r="E69" s="22">
        <f t="shared" si="2"/>
        <v>0.66225165562913912</v>
      </c>
    </row>
    <row r="70" spans="1:5" x14ac:dyDescent="0.35">
      <c r="A70" t="s">
        <v>333</v>
      </c>
      <c r="C70" t="s">
        <v>334</v>
      </c>
      <c r="D70" s="8">
        <v>1</v>
      </c>
      <c r="E70" s="22">
        <f t="shared" si="2"/>
        <v>0.66225165562913912</v>
      </c>
    </row>
    <row r="71" spans="1:5" x14ac:dyDescent="0.35">
      <c r="A71" t="s">
        <v>335</v>
      </c>
      <c r="C71" t="s">
        <v>336</v>
      </c>
      <c r="D71" s="8">
        <v>1</v>
      </c>
      <c r="E71" s="22">
        <f t="shared" si="2"/>
        <v>0.66225165562913912</v>
      </c>
    </row>
    <row r="72" spans="1:5" x14ac:dyDescent="0.35">
      <c r="A72" t="s">
        <v>337</v>
      </c>
      <c r="C72" t="s">
        <v>338</v>
      </c>
      <c r="D72" s="8">
        <v>1</v>
      </c>
      <c r="E72" s="22">
        <f t="shared" si="2"/>
        <v>0.66225165562913912</v>
      </c>
    </row>
    <row r="73" spans="1:5" x14ac:dyDescent="0.35">
      <c r="A73" t="s">
        <v>339</v>
      </c>
      <c r="C73" t="s">
        <v>340</v>
      </c>
      <c r="D73" s="8">
        <v>1</v>
      </c>
      <c r="E73" s="22">
        <f t="shared" si="2"/>
        <v>0.66225165562913912</v>
      </c>
    </row>
    <row r="74" spans="1:5" x14ac:dyDescent="0.35">
      <c r="A74" t="s">
        <v>341</v>
      </c>
      <c r="C74" t="s">
        <v>342</v>
      </c>
      <c r="D74" s="8">
        <v>1</v>
      </c>
      <c r="E74" s="22">
        <f t="shared" si="2"/>
        <v>0.66225165562913912</v>
      </c>
    </row>
    <row r="75" spans="1:5" x14ac:dyDescent="0.35">
      <c r="A75" t="s">
        <v>343</v>
      </c>
      <c r="C75" t="s">
        <v>344</v>
      </c>
      <c r="D75" s="8">
        <v>1</v>
      </c>
      <c r="E75" s="22">
        <f t="shared" si="2"/>
        <v>0.66225165562913912</v>
      </c>
    </row>
    <row r="76" spans="1:5" x14ac:dyDescent="0.35">
      <c r="A76" t="s">
        <v>345</v>
      </c>
      <c r="C76" t="s">
        <v>346</v>
      </c>
      <c r="D76" s="8">
        <v>1</v>
      </c>
      <c r="E76" s="22">
        <f t="shared" si="2"/>
        <v>0.66225165562913912</v>
      </c>
    </row>
    <row r="77" spans="1:5" x14ac:dyDescent="0.35">
      <c r="A77" t="s">
        <v>347</v>
      </c>
      <c r="C77" t="s">
        <v>348</v>
      </c>
      <c r="D77" s="8">
        <v>1</v>
      </c>
      <c r="E77" s="22">
        <f t="shared" si="2"/>
        <v>0.66225165562913912</v>
      </c>
    </row>
    <row r="78" spans="1:5" x14ac:dyDescent="0.35">
      <c r="A78" t="s">
        <v>349</v>
      </c>
      <c r="C78" t="s">
        <v>350</v>
      </c>
      <c r="D78" s="8">
        <v>1</v>
      </c>
      <c r="E78" s="22">
        <f t="shared" si="2"/>
        <v>0.66225165562913912</v>
      </c>
    </row>
    <row r="79" spans="1:5" x14ac:dyDescent="0.35">
      <c r="A79" t="s">
        <v>351</v>
      </c>
      <c r="C79" t="s">
        <v>352</v>
      </c>
      <c r="D79" s="8">
        <v>1</v>
      </c>
      <c r="E79" s="22">
        <f t="shared" si="2"/>
        <v>0.66225165562913912</v>
      </c>
    </row>
    <row r="80" spans="1:5" x14ac:dyDescent="0.35">
      <c r="A80" t="s">
        <v>353</v>
      </c>
      <c r="C80" t="s">
        <v>354</v>
      </c>
      <c r="D80" s="8">
        <v>1</v>
      </c>
      <c r="E80" s="22">
        <f t="shared" si="2"/>
        <v>0.66225165562913912</v>
      </c>
    </row>
    <row r="81" spans="1:5" x14ac:dyDescent="0.35">
      <c r="A81" t="s">
        <v>355</v>
      </c>
      <c r="C81" t="s">
        <v>356</v>
      </c>
      <c r="D81" s="8">
        <v>1</v>
      </c>
      <c r="E81" s="22">
        <f t="shared" si="2"/>
        <v>0.66225165562913912</v>
      </c>
    </row>
    <row r="82" spans="1:5" x14ac:dyDescent="0.35">
      <c r="A82" t="s">
        <v>357</v>
      </c>
      <c r="C82" t="s">
        <v>358</v>
      </c>
      <c r="D82" s="8">
        <v>1</v>
      </c>
      <c r="E82" s="22">
        <f t="shared" si="2"/>
        <v>0.66225165562913912</v>
      </c>
    </row>
    <row r="83" spans="1:5" x14ac:dyDescent="0.35">
      <c r="A83" t="s">
        <v>359</v>
      </c>
      <c r="C83" t="s">
        <v>360</v>
      </c>
      <c r="D83" s="8">
        <v>1</v>
      </c>
      <c r="E83" s="22">
        <f t="shared" si="2"/>
        <v>0.66225165562913912</v>
      </c>
    </row>
    <row r="84" spans="1:5" x14ac:dyDescent="0.35">
      <c r="A84" t="s">
        <v>361</v>
      </c>
      <c r="C84" t="s">
        <v>362</v>
      </c>
      <c r="D84" s="8">
        <v>1</v>
      </c>
      <c r="E84" s="22">
        <f t="shared" si="2"/>
        <v>0.66225165562913912</v>
      </c>
    </row>
    <row r="85" spans="1:5" x14ac:dyDescent="0.35">
      <c r="A85" t="s">
        <v>363</v>
      </c>
      <c r="C85" t="s">
        <v>364</v>
      </c>
      <c r="D85" s="8">
        <v>1</v>
      </c>
      <c r="E85" s="22">
        <f t="shared" si="2"/>
        <v>0.66225165562913912</v>
      </c>
    </row>
    <row r="86" spans="1:5" x14ac:dyDescent="0.35">
      <c r="A86" t="s">
        <v>365</v>
      </c>
      <c r="C86" t="s">
        <v>366</v>
      </c>
      <c r="D86" s="8">
        <v>1</v>
      </c>
      <c r="E86" s="22">
        <f t="shared" si="2"/>
        <v>0.66225165562913912</v>
      </c>
    </row>
    <row r="87" spans="1:5" x14ac:dyDescent="0.35">
      <c r="A87" t="s">
        <v>367</v>
      </c>
      <c r="C87" t="s">
        <v>368</v>
      </c>
      <c r="D87" s="8">
        <v>1</v>
      </c>
      <c r="E87" s="22">
        <f t="shared" si="2"/>
        <v>0.66225165562913912</v>
      </c>
    </row>
    <row r="88" spans="1:5" x14ac:dyDescent="0.35">
      <c r="A88" t="s">
        <v>369</v>
      </c>
      <c r="C88" t="s">
        <v>370</v>
      </c>
      <c r="D88" s="8">
        <v>1</v>
      </c>
      <c r="E88" s="22">
        <f t="shared" si="2"/>
        <v>0.66225165562913912</v>
      </c>
    </row>
    <row r="89" spans="1:5" x14ac:dyDescent="0.35">
      <c r="A89" t="s">
        <v>371</v>
      </c>
      <c r="C89" t="s">
        <v>372</v>
      </c>
      <c r="D89" s="8">
        <v>1</v>
      </c>
      <c r="E89" s="22">
        <f t="shared" si="2"/>
        <v>0.66225165562913912</v>
      </c>
    </row>
    <row r="90" spans="1:5" x14ac:dyDescent="0.35">
      <c r="A90" t="s">
        <v>373</v>
      </c>
      <c r="C90" t="s">
        <v>374</v>
      </c>
      <c r="D90" s="8">
        <v>1</v>
      </c>
      <c r="E90" s="22">
        <f t="shared" si="2"/>
        <v>0.66225165562913912</v>
      </c>
    </row>
    <row r="91" spans="1:5" x14ac:dyDescent="0.35">
      <c r="A91" t="s">
        <v>375</v>
      </c>
      <c r="C91" t="s">
        <v>376</v>
      </c>
      <c r="D91" s="8">
        <v>1</v>
      </c>
      <c r="E91" s="22">
        <f t="shared" si="2"/>
        <v>0.66225165562913912</v>
      </c>
    </row>
    <row r="92" spans="1:5" x14ac:dyDescent="0.35">
      <c r="A92" t="s">
        <v>377</v>
      </c>
      <c r="C92" t="s">
        <v>378</v>
      </c>
      <c r="D92" s="8">
        <v>1</v>
      </c>
      <c r="E92" s="22">
        <f t="shared" si="2"/>
        <v>0.66225165562913912</v>
      </c>
    </row>
    <row r="93" spans="1:5" x14ac:dyDescent="0.35">
      <c r="A93" t="s">
        <v>379</v>
      </c>
      <c r="C93" t="s">
        <v>380</v>
      </c>
      <c r="D93" s="8">
        <v>1</v>
      </c>
      <c r="E93" s="22">
        <f t="shared" si="2"/>
        <v>0.66225165562913912</v>
      </c>
    </row>
    <row r="94" spans="1:5" x14ac:dyDescent="0.35">
      <c r="A94" t="s">
        <v>381</v>
      </c>
      <c r="C94" t="s">
        <v>382</v>
      </c>
      <c r="D94" s="8">
        <v>1</v>
      </c>
      <c r="E94" s="22">
        <f t="shared" si="2"/>
        <v>0.66225165562913912</v>
      </c>
    </row>
    <row r="95" spans="1:5" x14ac:dyDescent="0.35">
      <c r="A95" t="s">
        <v>383</v>
      </c>
      <c r="C95" t="s">
        <v>384</v>
      </c>
      <c r="D95" s="8">
        <v>1</v>
      </c>
      <c r="E95" s="22">
        <f t="shared" si="2"/>
        <v>0.66225165562913912</v>
      </c>
    </row>
    <row r="96" spans="1:5" x14ac:dyDescent="0.35">
      <c r="A96" t="s">
        <v>385</v>
      </c>
      <c r="C96" t="s">
        <v>386</v>
      </c>
      <c r="D96" s="8">
        <v>1</v>
      </c>
      <c r="E96" s="22">
        <f t="shared" si="2"/>
        <v>0.66225165562913912</v>
      </c>
    </row>
    <row r="97" spans="1:5" x14ac:dyDescent="0.35">
      <c r="A97" t="s">
        <v>387</v>
      </c>
      <c r="C97" t="s">
        <v>388</v>
      </c>
      <c r="D97" s="8">
        <v>1</v>
      </c>
      <c r="E97" s="22">
        <f t="shared" si="2"/>
        <v>0.66225165562913912</v>
      </c>
    </row>
    <row r="98" spans="1:5" x14ac:dyDescent="0.35">
      <c r="A98" t="s">
        <v>192</v>
      </c>
      <c r="D98" s="8">
        <f>SUM(D2:D97)</f>
        <v>151</v>
      </c>
      <c r="E98" s="8"/>
    </row>
    <row r="99" spans="1:5" x14ac:dyDescent="0.35">
      <c r="A99" t="s">
        <v>193</v>
      </c>
      <c r="D99" s="8">
        <f>COUNTIF(D2:D97,1)</f>
        <v>72</v>
      </c>
      <c r="E99" s="8"/>
    </row>
    <row r="100" spans="1:5" x14ac:dyDescent="0.35">
      <c r="A100" t="s">
        <v>194</v>
      </c>
      <c r="D100" s="8">
        <v>96</v>
      </c>
      <c r="E100" s="8"/>
    </row>
  </sheetData>
  <conditionalFormatting sqref="A2:D97 A98:B100 D100">
    <cfRule type="containsText" dxfId="0" priority="1" operator="containsText" text="HLA-H">
      <formula>NOT(ISERROR(SEARCH("HLA-H",A2)))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D10D-06C6-49EC-959F-28D3ACB77259}">
  <dimension ref="A1:I52"/>
  <sheetViews>
    <sheetView topLeftCell="A36" workbookViewId="0">
      <selection activeCell="K6" sqref="K6"/>
    </sheetView>
  </sheetViews>
  <sheetFormatPr defaultRowHeight="14.5" x14ac:dyDescent="0.35"/>
  <cols>
    <col min="1" max="9" width="16.1796875" customWidth="1"/>
  </cols>
  <sheetData>
    <row r="1" spans="1:9" x14ac:dyDescent="0.35">
      <c r="E1" s="23" t="s">
        <v>389</v>
      </c>
      <c r="F1" s="23"/>
      <c r="G1" s="3"/>
      <c r="H1" s="23" t="s">
        <v>390</v>
      </c>
      <c r="I1" s="23"/>
    </row>
    <row r="2" spans="1:9" ht="29" x14ac:dyDescent="0.35">
      <c r="A2" s="3" t="s">
        <v>395</v>
      </c>
      <c r="B2" s="4" t="s">
        <v>397</v>
      </c>
      <c r="C2" s="4" t="s">
        <v>400</v>
      </c>
      <c r="D2" s="3"/>
      <c r="E2" s="5" t="s">
        <v>392</v>
      </c>
      <c r="F2" s="5" t="s">
        <v>398</v>
      </c>
      <c r="G2" s="5"/>
      <c r="H2" s="5" t="s">
        <v>392</v>
      </c>
      <c r="I2" s="5" t="s">
        <v>399</v>
      </c>
    </row>
    <row r="3" spans="1:9" x14ac:dyDescent="0.35">
      <c r="A3" t="s">
        <v>94</v>
      </c>
      <c r="B3">
        <v>261.16665755828586</v>
      </c>
      <c r="C3">
        <v>200.51850794431894</v>
      </c>
      <c r="E3">
        <v>200.51850794431894</v>
      </c>
      <c r="F3">
        <v>60.648149613966922</v>
      </c>
      <c r="H3">
        <v>0</v>
      </c>
      <c r="I3">
        <v>0</v>
      </c>
    </row>
    <row r="4" spans="1:9" x14ac:dyDescent="0.35">
      <c r="A4" t="s">
        <v>110</v>
      </c>
      <c r="B4">
        <v>227.96900122157351</v>
      </c>
      <c r="C4">
        <v>159.99664691541923</v>
      </c>
      <c r="E4">
        <v>159.99664691541923</v>
      </c>
      <c r="F4">
        <v>67.972354306154273</v>
      </c>
      <c r="H4">
        <v>0</v>
      </c>
      <c r="I4">
        <v>0</v>
      </c>
    </row>
    <row r="5" spans="1:9" x14ac:dyDescent="0.35">
      <c r="A5" t="s">
        <v>160</v>
      </c>
      <c r="B5">
        <v>210.89808682919895</v>
      </c>
      <c r="C5">
        <v>162.74791852309119</v>
      </c>
      <c r="E5">
        <v>162.74791852309119</v>
      </c>
      <c r="F5">
        <v>48.150168306107759</v>
      </c>
      <c r="H5">
        <v>0</v>
      </c>
      <c r="I5">
        <v>0</v>
      </c>
    </row>
    <row r="6" spans="1:9" x14ac:dyDescent="0.35">
      <c r="A6" t="s">
        <v>114</v>
      </c>
      <c r="B6">
        <v>113.80961905573129</v>
      </c>
      <c r="C6">
        <v>89.544099353561052</v>
      </c>
      <c r="E6">
        <v>89.544099353561052</v>
      </c>
      <c r="F6">
        <v>24.265519702170238</v>
      </c>
      <c r="H6">
        <v>0</v>
      </c>
      <c r="I6">
        <v>0</v>
      </c>
    </row>
    <row r="7" spans="1:9" x14ac:dyDescent="0.35">
      <c r="A7" t="s">
        <v>98</v>
      </c>
      <c r="B7">
        <v>98.920894152887996</v>
      </c>
      <c r="C7">
        <v>79.078648529619912</v>
      </c>
      <c r="E7">
        <v>79.078648529619912</v>
      </c>
      <c r="F7">
        <v>19.842245623268084</v>
      </c>
      <c r="H7">
        <v>0</v>
      </c>
      <c r="I7">
        <v>0</v>
      </c>
    </row>
    <row r="8" spans="1:9" x14ac:dyDescent="0.35">
      <c r="A8" t="s">
        <v>164</v>
      </c>
      <c r="B8">
        <v>83.308217218233281</v>
      </c>
      <c r="C8">
        <v>68.41675407981802</v>
      </c>
      <c r="E8">
        <v>68.41675407981802</v>
      </c>
      <c r="F8">
        <v>14.891463138415261</v>
      </c>
      <c r="H8">
        <v>0</v>
      </c>
      <c r="I8">
        <v>0</v>
      </c>
    </row>
    <row r="9" spans="1:9" x14ac:dyDescent="0.35">
      <c r="A9" t="s">
        <v>168</v>
      </c>
      <c r="B9">
        <v>70.682241473861808</v>
      </c>
      <c r="C9">
        <v>54.510955925491018</v>
      </c>
      <c r="E9">
        <v>54.510955925491018</v>
      </c>
      <c r="F9">
        <v>16.17128554837079</v>
      </c>
      <c r="H9">
        <v>0</v>
      </c>
      <c r="I9">
        <v>0</v>
      </c>
    </row>
    <row r="10" spans="1:9" x14ac:dyDescent="0.35">
      <c r="A10" t="s">
        <v>172</v>
      </c>
      <c r="B10">
        <v>70.553848388354325</v>
      </c>
      <c r="C10">
        <v>31.392423331487997</v>
      </c>
      <c r="E10">
        <v>31.392423331487997</v>
      </c>
      <c r="F10">
        <v>39.161425056866328</v>
      </c>
      <c r="H10">
        <v>0</v>
      </c>
      <c r="I10">
        <v>0</v>
      </c>
    </row>
    <row r="11" spans="1:9" x14ac:dyDescent="0.35">
      <c r="A11" t="s">
        <v>122</v>
      </c>
      <c r="B11">
        <v>65.456539780120792</v>
      </c>
      <c r="C11">
        <v>50.350213280478457</v>
      </c>
      <c r="E11">
        <v>50.350213280478457</v>
      </c>
      <c r="F11">
        <v>15.106326499642336</v>
      </c>
      <c r="H11">
        <v>0</v>
      </c>
      <c r="I11">
        <v>0</v>
      </c>
    </row>
    <row r="12" spans="1:9" x14ac:dyDescent="0.35">
      <c r="A12" t="s">
        <v>118</v>
      </c>
      <c r="B12">
        <v>63.614649172468035</v>
      </c>
      <c r="C12">
        <v>44.706493377857456</v>
      </c>
      <c r="E12">
        <v>44.706493377857456</v>
      </c>
      <c r="F12">
        <v>18.908155794610579</v>
      </c>
      <c r="H12">
        <v>0</v>
      </c>
      <c r="I12">
        <v>0</v>
      </c>
    </row>
    <row r="13" spans="1:9" x14ac:dyDescent="0.35">
      <c r="A13" t="s">
        <v>86</v>
      </c>
      <c r="B13">
        <v>62.526193594903035</v>
      </c>
      <c r="C13">
        <v>57.997389438745003</v>
      </c>
      <c r="E13">
        <v>57.997389438745003</v>
      </c>
      <c r="F13">
        <v>4.5288041561580314</v>
      </c>
      <c r="H13">
        <v>0</v>
      </c>
      <c r="I13">
        <v>0</v>
      </c>
    </row>
    <row r="14" spans="1:9" x14ac:dyDescent="0.35">
      <c r="A14" t="s">
        <v>82</v>
      </c>
      <c r="B14">
        <v>60.50561409638496</v>
      </c>
      <c r="C14">
        <v>14.691023998744743</v>
      </c>
      <c r="E14">
        <v>14.691023998744743</v>
      </c>
      <c r="F14">
        <v>45.81459009764022</v>
      </c>
      <c r="H14">
        <v>0</v>
      </c>
      <c r="I14">
        <v>0</v>
      </c>
    </row>
    <row r="15" spans="1:9" x14ac:dyDescent="0.35">
      <c r="A15" t="s">
        <v>63</v>
      </c>
      <c r="B15">
        <v>58.995316653748468</v>
      </c>
      <c r="C15">
        <v>56.566506403002919</v>
      </c>
      <c r="E15">
        <v>56.566506403002919</v>
      </c>
      <c r="F15">
        <v>2.4288102507455491</v>
      </c>
      <c r="H15">
        <v>0</v>
      </c>
      <c r="I15">
        <v>0</v>
      </c>
    </row>
    <row r="16" spans="1:9" x14ac:dyDescent="0.35">
      <c r="A16" t="s">
        <v>154</v>
      </c>
      <c r="B16">
        <v>55.391532086652489</v>
      </c>
      <c r="C16">
        <v>42.306330221698694</v>
      </c>
      <c r="E16">
        <v>42.306330221698694</v>
      </c>
      <c r="F16">
        <v>13.085201864953795</v>
      </c>
      <c r="H16">
        <v>0</v>
      </c>
      <c r="I16">
        <v>0</v>
      </c>
    </row>
    <row r="17" spans="1:9" x14ac:dyDescent="0.35">
      <c r="A17" t="s">
        <v>188</v>
      </c>
      <c r="B17">
        <v>51.694429731708034</v>
      </c>
      <c r="C17">
        <v>59.897358408256224</v>
      </c>
      <c r="E17">
        <v>0</v>
      </c>
      <c r="F17">
        <v>0</v>
      </c>
      <c r="H17">
        <v>51.694429731708034</v>
      </c>
      <c r="I17">
        <v>8.2029286765481899</v>
      </c>
    </row>
    <row r="18" spans="1:9" x14ac:dyDescent="0.35">
      <c r="A18" t="s">
        <v>176</v>
      </c>
      <c r="B18">
        <v>50.316288629718663</v>
      </c>
      <c r="C18">
        <v>44.721224270741601</v>
      </c>
      <c r="E18">
        <v>44.721224270741601</v>
      </c>
      <c r="F18">
        <v>5.5950643589770621</v>
      </c>
      <c r="H18">
        <v>0</v>
      </c>
      <c r="I18">
        <v>0</v>
      </c>
    </row>
    <row r="19" spans="1:9" x14ac:dyDescent="0.35">
      <c r="A19" t="s">
        <v>182</v>
      </c>
      <c r="B19">
        <v>48.340345951358778</v>
      </c>
      <c r="C19">
        <v>46.898354059335134</v>
      </c>
      <c r="E19">
        <v>46.898354059335134</v>
      </c>
      <c r="F19">
        <v>1.4419918920236441</v>
      </c>
      <c r="H19">
        <v>0</v>
      </c>
      <c r="I19">
        <v>0</v>
      </c>
    </row>
    <row r="20" spans="1:9" x14ac:dyDescent="0.35">
      <c r="A20" t="s">
        <v>156</v>
      </c>
      <c r="B20">
        <v>45.345467253603651</v>
      </c>
      <c r="C20">
        <v>41.673322204427905</v>
      </c>
      <c r="E20">
        <v>41.673322204427905</v>
      </c>
      <c r="F20">
        <v>3.6721450491757466</v>
      </c>
      <c r="H20">
        <v>0</v>
      </c>
      <c r="I20">
        <v>0</v>
      </c>
    </row>
    <row r="21" spans="1:9" x14ac:dyDescent="0.35">
      <c r="A21" t="s">
        <v>67</v>
      </c>
      <c r="B21">
        <v>44.540907535855666</v>
      </c>
      <c r="C21">
        <v>22.922768259753376</v>
      </c>
      <c r="E21">
        <v>22.922768259753376</v>
      </c>
      <c r="F21">
        <v>21.618139276102291</v>
      </c>
      <c r="H21">
        <v>0</v>
      </c>
      <c r="I21">
        <v>0</v>
      </c>
    </row>
    <row r="22" spans="1:9" x14ac:dyDescent="0.35">
      <c r="A22" t="s">
        <v>71</v>
      </c>
      <c r="B22">
        <v>41.950383154048389</v>
      </c>
      <c r="C22">
        <v>122.68150683204195</v>
      </c>
      <c r="E22">
        <v>0</v>
      </c>
      <c r="F22">
        <v>0</v>
      </c>
      <c r="H22">
        <v>41.950383154048389</v>
      </c>
      <c r="I22">
        <v>80.731123677993565</v>
      </c>
    </row>
    <row r="23" spans="1:9" x14ac:dyDescent="0.35">
      <c r="A23" t="s">
        <v>132</v>
      </c>
      <c r="B23">
        <v>40.382826404431441</v>
      </c>
      <c r="C23">
        <v>45.044751643870299</v>
      </c>
      <c r="E23">
        <v>0</v>
      </c>
      <c r="F23">
        <v>0</v>
      </c>
      <c r="H23">
        <v>40.382826404431441</v>
      </c>
      <c r="I23">
        <v>4.6619252394388582</v>
      </c>
    </row>
    <row r="24" spans="1:9" x14ac:dyDescent="0.35">
      <c r="A24" t="s">
        <v>190</v>
      </c>
      <c r="B24">
        <v>40.04071308291774</v>
      </c>
      <c r="C24">
        <v>34.424188458841968</v>
      </c>
      <c r="E24">
        <v>34.424188458841968</v>
      </c>
      <c r="F24">
        <v>5.6165246240757725</v>
      </c>
      <c r="H24">
        <v>0</v>
      </c>
      <c r="I24">
        <v>0</v>
      </c>
    </row>
    <row r="25" spans="1:9" x14ac:dyDescent="0.35">
      <c r="A25" t="s">
        <v>104</v>
      </c>
      <c r="B25">
        <v>37.997496786786492</v>
      </c>
      <c r="C25">
        <v>35.188046047475524</v>
      </c>
      <c r="E25">
        <v>35.188046047475524</v>
      </c>
      <c r="F25">
        <v>2.809450739310968</v>
      </c>
      <c r="H25">
        <v>0</v>
      </c>
      <c r="I25">
        <v>0</v>
      </c>
    </row>
    <row r="26" spans="1:9" x14ac:dyDescent="0.35">
      <c r="A26" t="s">
        <v>180</v>
      </c>
      <c r="B26">
        <v>35.058934644930986</v>
      </c>
      <c r="C26">
        <v>38.082874206454882</v>
      </c>
      <c r="E26">
        <v>0</v>
      </c>
      <c r="F26">
        <v>0</v>
      </c>
      <c r="H26">
        <v>35.058934644930986</v>
      </c>
      <c r="I26">
        <v>3.0239395615238962</v>
      </c>
    </row>
    <row r="27" spans="1:9" x14ac:dyDescent="0.35">
      <c r="A27" t="s">
        <v>170</v>
      </c>
      <c r="B27">
        <v>29.789634703264841</v>
      </c>
      <c r="C27">
        <v>27.626155354500145</v>
      </c>
      <c r="E27">
        <v>27.626155354500145</v>
      </c>
      <c r="F27">
        <v>2.1634793487646959</v>
      </c>
      <c r="H27">
        <v>0</v>
      </c>
      <c r="I27">
        <v>0</v>
      </c>
    </row>
    <row r="28" spans="1:9" x14ac:dyDescent="0.35">
      <c r="A28" t="s">
        <v>126</v>
      </c>
      <c r="B28">
        <v>25.554077523068969</v>
      </c>
      <c r="C28">
        <v>29.285869166109521</v>
      </c>
      <c r="E28">
        <v>0</v>
      </c>
      <c r="F28">
        <v>0</v>
      </c>
      <c r="H28">
        <v>25.554077523068969</v>
      </c>
      <c r="I28">
        <v>3.7317916430405518</v>
      </c>
    </row>
    <row r="29" spans="1:9" x14ac:dyDescent="0.35">
      <c r="A29" t="s">
        <v>120</v>
      </c>
      <c r="B29">
        <v>25.038330916717772</v>
      </c>
      <c r="C29">
        <v>16.770268092286926</v>
      </c>
      <c r="E29">
        <v>16.770268092286926</v>
      </c>
      <c r="F29">
        <v>8.2680628244308458</v>
      </c>
      <c r="H29">
        <v>0</v>
      </c>
      <c r="I29">
        <v>0</v>
      </c>
    </row>
    <row r="30" spans="1:9" x14ac:dyDescent="0.35">
      <c r="A30" t="s">
        <v>162</v>
      </c>
      <c r="B30">
        <v>23.90598234480818</v>
      </c>
      <c r="C30">
        <v>16.543302582293272</v>
      </c>
      <c r="E30">
        <v>16.543302582293272</v>
      </c>
      <c r="F30">
        <v>7.3626797625149081</v>
      </c>
      <c r="H30">
        <v>0</v>
      </c>
      <c r="I30">
        <v>0</v>
      </c>
    </row>
    <row r="31" spans="1:9" x14ac:dyDescent="0.35">
      <c r="A31" t="s">
        <v>100</v>
      </c>
      <c r="B31">
        <v>23.301458035103153</v>
      </c>
      <c r="C31">
        <v>33.39054413791078</v>
      </c>
      <c r="E31">
        <v>0</v>
      </c>
      <c r="F31">
        <v>0</v>
      </c>
      <c r="H31">
        <v>23.301458035103153</v>
      </c>
      <c r="I31">
        <v>10.089086102807627</v>
      </c>
    </row>
    <row r="32" spans="1:9" x14ac:dyDescent="0.35">
      <c r="A32" t="s">
        <v>166</v>
      </c>
      <c r="B32">
        <v>21.770953962435225</v>
      </c>
      <c r="C32">
        <v>20.082511665639942</v>
      </c>
      <c r="E32">
        <v>20.082511665639942</v>
      </c>
      <c r="F32">
        <v>1.6884422967952837</v>
      </c>
      <c r="H32">
        <v>0</v>
      </c>
      <c r="I32">
        <v>0</v>
      </c>
    </row>
    <row r="33" spans="1:9" x14ac:dyDescent="0.35">
      <c r="A33" t="s">
        <v>174</v>
      </c>
      <c r="B33">
        <v>20.086105494775389</v>
      </c>
      <c r="C33">
        <v>15.888292581368594</v>
      </c>
      <c r="E33">
        <v>15.888292581368594</v>
      </c>
      <c r="F33">
        <v>4.1978129134067945</v>
      </c>
      <c r="H33">
        <v>0</v>
      </c>
      <c r="I33">
        <v>0</v>
      </c>
    </row>
    <row r="34" spans="1:9" x14ac:dyDescent="0.35">
      <c r="A34" t="s">
        <v>150</v>
      </c>
      <c r="B34">
        <v>19.652973431558216</v>
      </c>
      <c r="C34">
        <v>15.632895044095662</v>
      </c>
      <c r="E34">
        <v>15.632895044095662</v>
      </c>
      <c r="F34">
        <v>4.0200783874625543</v>
      </c>
      <c r="H34">
        <v>0</v>
      </c>
      <c r="I34">
        <v>0</v>
      </c>
    </row>
    <row r="35" spans="1:9" x14ac:dyDescent="0.35">
      <c r="A35" t="s">
        <v>134</v>
      </c>
      <c r="B35">
        <v>19.257198937420995</v>
      </c>
      <c r="C35">
        <v>22.528263946482706</v>
      </c>
      <c r="E35">
        <v>0</v>
      </c>
      <c r="F35">
        <v>0</v>
      </c>
      <c r="H35">
        <v>19.257198937420995</v>
      </c>
      <c r="I35">
        <v>3.2710650090617115</v>
      </c>
    </row>
    <row r="36" spans="1:9" x14ac:dyDescent="0.35">
      <c r="A36" t="s">
        <v>184</v>
      </c>
      <c r="B36">
        <v>19.160819018731857</v>
      </c>
      <c r="C36">
        <v>10.631027341225806</v>
      </c>
      <c r="E36">
        <v>10.631027341225806</v>
      </c>
      <c r="F36">
        <v>8.5297916775060507</v>
      </c>
      <c r="H36">
        <v>0</v>
      </c>
      <c r="I36">
        <v>0</v>
      </c>
    </row>
    <row r="37" spans="1:9" x14ac:dyDescent="0.35">
      <c r="A37" t="s">
        <v>90</v>
      </c>
      <c r="B37">
        <v>17.283050525053067</v>
      </c>
      <c r="C37">
        <v>15.724858184354753</v>
      </c>
      <c r="E37">
        <v>15.724858184354753</v>
      </c>
      <c r="F37">
        <v>1.558192340698314</v>
      </c>
      <c r="H37">
        <v>0</v>
      </c>
      <c r="I37">
        <v>0</v>
      </c>
    </row>
    <row r="38" spans="1:9" x14ac:dyDescent="0.35">
      <c r="A38" t="s">
        <v>75</v>
      </c>
      <c r="B38">
        <v>14.185128433799205</v>
      </c>
      <c r="C38">
        <v>23.282787765074026</v>
      </c>
      <c r="E38">
        <v>0</v>
      </c>
      <c r="F38">
        <v>0</v>
      </c>
      <c r="H38">
        <v>14.185128433799205</v>
      </c>
      <c r="I38">
        <v>9.0976593312748211</v>
      </c>
    </row>
    <row r="39" spans="1:9" x14ac:dyDescent="0.35">
      <c r="A39" t="s">
        <v>108</v>
      </c>
      <c r="B39">
        <v>13.236136129974232</v>
      </c>
      <c r="C39">
        <v>11.14644659770557</v>
      </c>
      <c r="E39">
        <v>11.14644659770557</v>
      </c>
      <c r="F39">
        <v>2.0896895322686628</v>
      </c>
      <c r="H39">
        <v>0</v>
      </c>
      <c r="I39">
        <v>0</v>
      </c>
    </row>
    <row r="40" spans="1:9" x14ac:dyDescent="0.35">
      <c r="A40" t="s">
        <v>69</v>
      </c>
      <c r="B40">
        <v>12.140454316298197</v>
      </c>
      <c r="C40">
        <v>8.4595076567504712</v>
      </c>
      <c r="E40">
        <v>8.4595076567504712</v>
      </c>
      <c r="F40">
        <v>3.6809466595477254</v>
      </c>
      <c r="H40">
        <v>0</v>
      </c>
      <c r="I40">
        <v>0</v>
      </c>
    </row>
    <row r="41" spans="1:9" x14ac:dyDescent="0.35">
      <c r="A41" t="s">
        <v>80</v>
      </c>
      <c r="B41">
        <v>9.8650146798593124</v>
      </c>
      <c r="C41">
        <v>5.7529571082280242</v>
      </c>
      <c r="E41">
        <v>5.7529571082280242</v>
      </c>
      <c r="F41">
        <v>4.1120575716312882</v>
      </c>
      <c r="H41">
        <v>0</v>
      </c>
      <c r="I41">
        <v>0</v>
      </c>
    </row>
    <row r="42" spans="1:9" x14ac:dyDescent="0.35">
      <c r="A42" t="s">
        <v>78</v>
      </c>
      <c r="B42">
        <v>9.1376616687307202</v>
      </c>
      <c r="C42">
        <v>5.9906228510405146</v>
      </c>
      <c r="E42">
        <v>5.9906228510405146</v>
      </c>
      <c r="F42">
        <v>3.1470388176902055</v>
      </c>
      <c r="H42">
        <v>0</v>
      </c>
      <c r="I42">
        <v>0</v>
      </c>
    </row>
    <row r="43" spans="1:9" x14ac:dyDescent="0.35">
      <c r="A43" t="s">
        <v>130</v>
      </c>
      <c r="B43">
        <v>9.1233863608590564</v>
      </c>
      <c r="C43">
        <v>8.7246115393398256</v>
      </c>
      <c r="E43">
        <v>8.7246115393398256</v>
      </c>
      <c r="F43">
        <v>0.39877482151923083</v>
      </c>
      <c r="H43">
        <v>0</v>
      </c>
      <c r="I43">
        <v>0</v>
      </c>
    </row>
    <row r="44" spans="1:9" x14ac:dyDescent="0.35">
      <c r="A44" t="s">
        <v>61</v>
      </c>
      <c r="B44">
        <v>6.8414756477449616</v>
      </c>
      <c r="C44">
        <v>9.0099466094822667</v>
      </c>
      <c r="E44">
        <v>0</v>
      </c>
      <c r="F44">
        <v>0</v>
      </c>
      <c r="H44">
        <v>6.8414756477449616</v>
      </c>
      <c r="I44">
        <v>2.168470961737305</v>
      </c>
    </row>
    <row r="45" spans="1:9" x14ac:dyDescent="0.35">
      <c r="A45" t="s">
        <v>136</v>
      </c>
      <c r="B45">
        <v>5.4337603249255686</v>
      </c>
      <c r="C45">
        <v>4.4099315170509072</v>
      </c>
      <c r="E45">
        <v>4.4099315170509072</v>
      </c>
      <c r="F45">
        <v>1.0238288078746614</v>
      </c>
      <c r="H45">
        <v>0</v>
      </c>
      <c r="I45">
        <v>0</v>
      </c>
    </row>
    <row r="46" spans="1:9" x14ac:dyDescent="0.35">
      <c r="A46" t="s">
        <v>158</v>
      </c>
      <c r="B46">
        <v>5.0693882756716295</v>
      </c>
      <c r="C46">
        <v>3.7226261124662123</v>
      </c>
      <c r="E46">
        <v>3.7226261124662123</v>
      </c>
      <c r="F46">
        <v>1.3467621632054172</v>
      </c>
      <c r="H46">
        <v>0</v>
      </c>
      <c r="I46">
        <v>0</v>
      </c>
    </row>
    <row r="47" spans="1:9" x14ac:dyDescent="0.35">
      <c r="A47" t="s">
        <v>186</v>
      </c>
      <c r="B47">
        <v>4.2270347519544309</v>
      </c>
      <c r="C47">
        <v>4.3087675114179085</v>
      </c>
      <c r="E47">
        <v>0</v>
      </c>
      <c r="F47">
        <v>0</v>
      </c>
      <c r="H47">
        <v>4.2270347519544309</v>
      </c>
      <c r="I47">
        <v>8.1732759463477578E-2</v>
      </c>
    </row>
    <row r="48" spans="1:9" x14ac:dyDescent="0.35">
      <c r="A48" t="s">
        <v>116</v>
      </c>
      <c r="B48">
        <v>2.3936019437161087</v>
      </c>
      <c r="C48">
        <v>1.0566684520955465</v>
      </c>
      <c r="E48">
        <v>1.0566684520955465</v>
      </c>
      <c r="F48">
        <v>1.3369334916205622</v>
      </c>
      <c r="H48">
        <v>0</v>
      </c>
      <c r="I48">
        <v>0</v>
      </c>
    </row>
    <row r="49" spans="1:9" x14ac:dyDescent="0.35">
      <c r="A49" t="s">
        <v>96</v>
      </c>
      <c r="B49">
        <v>0.4333060715058043</v>
      </c>
      <c r="C49">
        <v>1.9159970619012401</v>
      </c>
      <c r="E49">
        <v>0</v>
      </c>
      <c r="F49">
        <v>0</v>
      </c>
      <c r="H49">
        <v>0.4333060715058043</v>
      </c>
      <c r="I49">
        <v>1.4826909903954357</v>
      </c>
    </row>
    <row r="50" spans="1:9" x14ac:dyDescent="0.35">
      <c r="A50" t="s">
        <v>106</v>
      </c>
      <c r="B50">
        <v>4.9366368173621472E-2</v>
      </c>
      <c r="C50">
        <v>0.27676086394398303</v>
      </c>
      <c r="E50">
        <v>0</v>
      </c>
      <c r="F50">
        <v>0</v>
      </c>
      <c r="H50">
        <v>4.9366368173621472E-2</v>
      </c>
      <c r="I50">
        <v>0.22739449577036155</v>
      </c>
    </row>
    <row r="51" spans="1:9" x14ac:dyDescent="0.35">
      <c r="A51" t="s">
        <v>124</v>
      </c>
      <c r="B51">
        <v>1.2615696513893174E-2</v>
      </c>
      <c r="C51">
        <v>4.5622270374533785E-2</v>
      </c>
      <c r="E51">
        <v>0</v>
      </c>
      <c r="F51">
        <v>0</v>
      </c>
      <c r="H51">
        <v>1.2615696513893174E-2</v>
      </c>
      <c r="I51">
        <v>3.3006573860640612E-2</v>
      </c>
    </row>
    <row r="52" spans="1:9" x14ac:dyDescent="0.35">
      <c r="A52" t="s">
        <v>65</v>
      </c>
      <c r="B52">
        <v>0</v>
      </c>
      <c r="C52">
        <v>2.4339483939984697E-3</v>
      </c>
      <c r="E52">
        <v>0</v>
      </c>
      <c r="F52">
        <v>0</v>
      </c>
      <c r="H52">
        <v>0</v>
      </c>
      <c r="I52">
        <v>2.4339483939984697E-3</v>
      </c>
    </row>
  </sheetData>
  <mergeCells count="2">
    <mergeCell ref="E1:F1"/>
    <mergeCell ref="H1:I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1A</vt:lpstr>
      <vt:lpstr>Figure 1B</vt:lpstr>
      <vt:lpstr>Figure 1C</vt:lpstr>
      <vt:lpstr>Figure 2A</vt:lpstr>
      <vt:lpstr>Figure 2B</vt:lpstr>
      <vt:lpstr>Figure 3</vt:lpstr>
      <vt:lpstr>Figure 4A</vt:lpstr>
      <vt:lpstr>Figure 4B</vt:lpstr>
      <vt:lpstr>Figure 5A</vt:lpstr>
      <vt:lpstr>Figure 5B</vt:lpstr>
      <vt:lpstr>Figure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Rausch, Jason (NIH/NCI) [E]</dc:creator>
  <cp:lastModifiedBy>Rausch, Jason (NIH/NCI) [E]</cp:lastModifiedBy>
  <dcterms:created xsi:type="dcterms:W3CDTF">2024-10-25T19:22:26Z</dcterms:created>
  <dcterms:modified xsi:type="dcterms:W3CDTF">2025-02-28T14:42:31Z</dcterms:modified>
</cp:coreProperties>
</file>