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mccolumbia-my.sharepoint.com/personal/hy2602_cumc_columbia_edu/Documents/1_Project/1-0. Dual targeting CDK46 and CDK7 (TNBC)/1_Submission/JCI/3rd submission/Resubmission/"/>
    </mc:Choice>
  </mc:AlternateContent>
  <xr:revisionPtr revIDLastSave="1368" documentId="114_{4845E6FB-F4F3-4060-A56F-5B89F037AC2B}" xr6:coauthVersionLast="47" xr6:coauthVersionMax="47" xr10:uidLastSave="{CA814AC0-6462-487C-BDC3-BD99A96F4DE1}"/>
  <bookViews>
    <workbookView minimized="1" xWindow="1980" yWindow="195" windowWidth="24270" windowHeight="13860" tabRatio="830" firstSheet="11" activeTab="27" xr2:uid="{013541A2-A641-B74D-AE2B-BF404B62749C}"/>
  </bookViews>
  <sheets>
    <sheet name="Fig 1A, S1" sheetId="1" r:id="rId1"/>
    <sheet name="Fig 1B,S2C,S2D" sheetId="33" r:id="rId2"/>
    <sheet name="Fig 1D,S3A" sheetId="9" r:id="rId3"/>
    <sheet name="Fig S3B" sheetId="10" r:id="rId4"/>
    <sheet name="Fig S3C" sheetId="25" r:id="rId5"/>
    <sheet name="Fig 1E" sheetId="21" r:id="rId6"/>
    <sheet name="Fig 1F" sheetId="22" r:id="rId7"/>
    <sheet name="Fig 2C" sheetId="29" r:id="rId8"/>
    <sheet name="Fig 2F" sheetId="2" r:id="rId9"/>
    <sheet name="Fig S5B" sheetId="27" r:id="rId10"/>
    <sheet name="Fig 2I" sheetId="11" r:id="rId11"/>
    <sheet name="Fig 4A,B" sheetId="15" r:id="rId12"/>
    <sheet name="Fig 4D" sheetId="16" r:id="rId13"/>
    <sheet name="Fig 4F" sheetId="17" r:id="rId14"/>
    <sheet name="Fig 5B" sheetId="18" r:id="rId15"/>
    <sheet name="Fig S6C" sheetId="20" r:id="rId16"/>
    <sheet name="Fig 5C, S6D" sheetId="4" r:id="rId17"/>
    <sheet name="Fig 5D, S6E" sheetId="6" r:id="rId18"/>
    <sheet name="Fig S6G" sheetId="5" r:id="rId19"/>
    <sheet name="Fig S7A" sheetId="7" r:id="rId20"/>
    <sheet name="Fig 5E" sheetId="8" r:id="rId21"/>
    <sheet name="Fig 5F,G" sheetId="26" r:id="rId22"/>
    <sheet name="Fig S7C, S7D" sheetId="28" r:id="rId23"/>
    <sheet name="Fig 6A-G" sheetId="12" r:id="rId24"/>
    <sheet name="Fig 6H" sheetId="13" r:id="rId25"/>
    <sheet name="Fig 6J" sheetId="14" r:id="rId26"/>
    <sheet name="Fig 8C, S9B" sheetId="30" r:id="rId27"/>
    <sheet name="Fig 8D, S9C, S9D" sheetId="31" r:id="rId2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8" l="1"/>
  <c r="F9" i="28"/>
  <c r="E9" i="28"/>
  <c r="D9" i="28"/>
  <c r="G8" i="28"/>
  <c r="F8" i="28"/>
  <c r="E8" i="28"/>
  <c r="D8" i="28"/>
  <c r="G49" i="28"/>
  <c r="F49" i="28"/>
  <c r="E49" i="28"/>
  <c r="D49" i="28"/>
  <c r="G48" i="28"/>
  <c r="F48" i="28"/>
  <c r="E48" i="28"/>
  <c r="D48" i="28"/>
  <c r="G41" i="28"/>
  <c r="F41" i="28"/>
  <c r="E41" i="28"/>
  <c r="D41" i="28"/>
  <c r="G40" i="28"/>
  <c r="F40" i="28"/>
  <c r="E40" i="28"/>
  <c r="D40" i="28"/>
  <c r="G33" i="28"/>
  <c r="F33" i="28"/>
  <c r="E33" i="28"/>
  <c r="D33" i="28"/>
  <c r="G32" i="28"/>
  <c r="F32" i="28"/>
  <c r="E32" i="28"/>
  <c r="D32" i="28"/>
  <c r="G25" i="28"/>
  <c r="F25" i="28"/>
  <c r="E25" i="28"/>
  <c r="D25" i="28"/>
  <c r="G24" i="28"/>
  <c r="F24" i="28"/>
  <c r="E24" i="28"/>
  <c r="D24" i="28"/>
  <c r="E16" i="28"/>
  <c r="F16" i="28"/>
  <c r="G16" i="28"/>
  <c r="E17" i="28"/>
  <c r="F17" i="28"/>
  <c r="G17" i="28"/>
  <c r="D17" i="28"/>
  <c r="D16" i="28"/>
  <c r="G4" i="22"/>
  <c r="G5" i="22"/>
  <c r="G6" i="22"/>
  <c r="G7" i="22"/>
  <c r="G8" i="22"/>
  <c r="G9" i="22"/>
  <c r="G10" i="22"/>
  <c r="G11" i="22"/>
  <c r="G12" i="22"/>
  <c r="G13" i="22"/>
  <c r="G14" i="22"/>
  <c r="G15" i="22"/>
  <c r="G16" i="22"/>
  <c r="G17" i="22"/>
  <c r="G18" i="22"/>
  <c r="G19" i="22"/>
</calcChain>
</file>

<file path=xl/sharedStrings.xml><?xml version="1.0" encoding="utf-8"?>
<sst xmlns="http://schemas.openxmlformats.org/spreadsheetml/2006/main" count="1630" uniqueCount="619">
  <si>
    <t>Rep 1</t>
  </si>
  <si>
    <t>Rep 2</t>
  </si>
  <si>
    <t>Rep 3</t>
  </si>
  <si>
    <t>Palbociclib (1 µM)</t>
  </si>
  <si>
    <t>SY5609 (50 nM)</t>
  </si>
  <si>
    <t>LDC4297 (50 nM)</t>
  </si>
  <si>
    <t>-</t>
  </si>
  <si>
    <t>+</t>
  </si>
  <si>
    <t>MCF-7</t>
  </si>
  <si>
    <t>MDA-MB-231</t>
  </si>
  <si>
    <t>MCF7 LDC4297</t>
  </si>
  <si>
    <t>rep3</t>
    <phoneticPr fontId="0" type="noConversion"/>
  </si>
  <si>
    <t>rep2</t>
    <phoneticPr fontId="0" type="noConversion"/>
  </si>
  <si>
    <t>rep1</t>
    <phoneticPr fontId="0" type="noConversion"/>
  </si>
  <si>
    <t>Individual IC50</t>
  </si>
  <si>
    <t>EU (nM)</t>
  </si>
  <si>
    <t>CDK2 (nM)</t>
  </si>
  <si>
    <t>CDK4/6 (nM)</t>
  </si>
  <si>
    <t>% S phase (nM)</t>
  </si>
  <si>
    <t>MCF7 SY5609</t>
  </si>
  <si>
    <t>MDA-MB-231 SY5609</t>
  </si>
  <si>
    <t>Control</t>
  </si>
  <si>
    <t>Palbo</t>
  </si>
  <si>
    <t>Average</t>
  </si>
  <si>
    <t>SEM</t>
  </si>
  <si>
    <t>Tumor mass (g)</t>
  </si>
  <si>
    <t>&lt;0.0001</t>
  </si>
  <si>
    <t>DF</t>
  </si>
  <si>
    <t>Unpaired t test</t>
  </si>
  <si>
    <t>P value</t>
  </si>
  <si>
    <t>t, df</t>
  </si>
  <si>
    <t>95% confidence interval</t>
  </si>
  <si>
    <t>30.74 to 49.61</t>
  </si>
  <si>
    <t>10.01 to 28.88</t>
  </si>
  <si>
    <t>0.4487 to 19.31</t>
  </si>
  <si>
    <t>78.66 to 97.52</t>
  </si>
  <si>
    <t>87.93 to 106.8</t>
  </si>
  <si>
    <t>-30.16 to -11.29</t>
  </si>
  <si>
    <t>-39.72 to -20.86</t>
  </si>
  <si>
    <t>38.48 to 57.35</t>
  </si>
  <si>
    <t>47.76 to 66.62</t>
  </si>
  <si>
    <t>-19.00 to -0.1307</t>
  </si>
  <si>
    <t>59.21 to 78.08</t>
  </si>
  <si>
    <t>68.48 to 87.35</t>
  </si>
  <si>
    <t>68.77 to 87.64</t>
  </si>
  <si>
    <t>78.05 to 96.91</t>
  </si>
  <si>
    <t>-0.1609 to 18.70</t>
  </si>
  <si>
    <t>21.59 to 47.99</t>
  </si>
  <si>
    <t>4.547 to 30.95</t>
  </si>
  <si>
    <t>-1.158 to 25.24</t>
  </si>
  <si>
    <t>78.59 to 105.0</t>
  </si>
  <si>
    <t>79.94 to 106.3</t>
  </si>
  <si>
    <t>-30.25 to -3.848</t>
  </si>
  <si>
    <t>-35.95 to -9.553</t>
  </si>
  <si>
    <t>43.80 to 70.19</t>
  </si>
  <si>
    <t>45.14 to 71.54</t>
  </si>
  <si>
    <t>-18.90 to 7.494</t>
  </si>
  <si>
    <t>60.84 to 87.24</t>
  </si>
  <si>
    <t>62.19 to 88.59</t>
  </si>
  <si>
    <t>66.55 to 92.95</t>
  </si>
  <si>
    <t>67.90 to 94.29</t>
  </si>
  <si>
    <t>-11.85 to 14.55</t>
  </si>
  <si>
    <t>Control vs Palbo</t>
  </si>
  <si>
    <t>SY5609</t>
  </si>
  <si>
    <t>Combi</t>
  </si>
  <si>
    <t>Cell lines</t>
  </si>
  <si>
    <t>CAMA1</t>
  </si>
  <si>
    <t>HCC38</t>
  </si>
  <si>
    <t>Rep1</t>
  </si>
  <si>
    <t>Rep2</t>
  </si>
  <si>
    <t>Rep3</t>
  </si>
  <si>
    <t>t</t>
  </si>
  <si>
    <t>Palbo vs SY5609</t>
  </si>
  <si>
    <t>Palbo vs Combi</t>
  </si>
  <si>
    <t>SY5609 vs Combi</t>
  </si>
  <si>
    <t>Control vs. Palbo</t>
  </si>
  <si>
    <t>Palbo vs. SY-5609</t>
  </si>
  <si>
    <t>Periphery</t>
  </si>
  <si>
    <t>Core</t>
  </si>
  <si>
    <t xml:space="preserve">CDK4/6i </t>
  </si>
  <si>
    <t>CDK7i</t>
  </si>
  <si>
    <t>Core vs Peri</t>
  </si>
  <si>
    <t>t=3.916, df=6</t>
  </si>
  <si>
    <t>t=4.116, df=6</t>
  </si>
  <si>
    <t>t=0.7725, df=6</t>
  </si>
  <si>
    <t>t=0.2190, df=6</t>
  </si>
  <si>
    <t>Paired t test</t>
  </si>
  <si>
    <t>CD45+</t>
  </si>
  <si>
    <t>CD8+T</t>
  </si>
  <si>
    <t>CD4+T</t>
  </si>
  <si>
    <t>NK</t>
  </si>
  <si>
    <t>CD8/Treg</t>
  </si>
  <si>
    <t>Mouse number</t>
  </si>
  <si>
    <t>Day after treatment</t>
  </si>
  <si>
    <t>Tumor volume (mm3)</t>
  </si>
  <si>
    <t xml:space="preserve"> </t>
  </si>
  <si>
    <t>AT3-OVA</t>
  </si>
  <si>
    <t>HCI-002</t>
  </si>
  <si>
    <t>Condition</t>
  </si>
  <si>
    <t>Palbo vs. SY5609</t>
  </si>
  <si>
    <t>Palbo vs. Combi</t>
  </si>
  <si>
    <t>SY5609 vs. Combi</t>
  </si>
  <si>
    <t>Day0</t>
  </si>
  <si>
    <t>HCI-017</t>
  </si>
  <si>
    <t>Day28</t>
  </si>
  <si>
    <t>Fulv</t>
  </si>
  <si>
    <t>−</t>
  </si>
  <si>
    <t>HCI-003</t>
  </si>
  <si>
    <t>Day0 vs. Control</t>
  </si>
  <si>
    <t>-5.852 to -3.995</t>
  </si>
  <si>
    <t>Day0 vs. Palbo+Fulv</t>
  </si>
  <si>
    <t>-2.372 to -0.5157</t>
  </si>
  <si>
    <t>Day0 vs. SY5609+Fulv</t>
  </si>
  <si>
    <t>-3.402 to -1.546</t>
  </si>
  <si>
    <t>Day0 vs. Palbo+SY5609</t>
  </si>
  <si>
    <t>-1.280 to 0.5764</t>
  </si>
  <si>
    <t>Day0 vs. Palbo+SY5609+Fulv</t>
  </si>
  <si>
    <t>-1.183 to 0.6737</t>
  </si>
  <si>
    <t>Control vs. Palbo+Fulv</t>
  </si>
  <si>
    <t>2.551 to 4.408</t>
  </si>
  <si>
    <t>Control vs. SY5609+Fulv</t>
  </si>
  <si>
    <t>1.521 to 3.378</t>
  </si>
  <si>
    <t>Control vs. Palbo+SY5609</t>
  </si>
  <si>
    <t>3.643 to 5.500</t>
  </si>
  <si>
    <t>Control vs. Palbo+SY5609+Fulv</t>
  </si>
  <si>
    <t>3.740 to 5.597</t>
  </si>
  <si>
    <t>Palbo+Fulv vs. SY5609+Fulv</t>
  </si>
  <si>
    <t>-1.958 to -0.1015</t>
  </si>
  <si>
    <t>Palbo+Fulv vs. Palbo+SY5609</t>
  </si>
  <si>
    <t>0.1637 to 2.021</t>
  </si>
  <si>
    <t>Palbo+Fulv vs. Palbo+SY5609+Fulv</t>
  </si>
  <si>
    <t>0.2610 to 2.118</t>
  </si>
  <si>
    <t>SY5609+Fulv vs. Palbo+SY5609</t>
  </si>
  <si>
    <t>1.194 to 3.050</t>
  </si>
  <si>
    <t>SY5609+Fulv vs. Palbo+SY5609+Fulv</t>
  </si>
  <si>
    <t>1.291 to 3.148</t>
  </si>
  <si>
    <t>Palbo+SY5609 vs. Palbo+SY5609+Fulv</t>
  </si>
  <si>
    <t>-0.8311 to 1.026</t>
  </si>
  <si>
    <t>13900000‬</t>
  </si>
  <si>
    <t>15850000‬</t>
  </si>
  <si>
    <t>Rep #1</t>
  </si>
  <si>
    <t>Rep #2</t>
  </si>
  <si>
    <t>Rep #3</t>
  </si>
  <si>
    <t>183000000‬</t>
  </si>
  <si>
    <t>MCF-7 Palbo + Fulv Resist</t>
  </si>
  <si>
    <t>Day 0</t>
  </si>
  <si>
    <t>Day 4</t>
  </si>
  <si>
    <t xml:space="preserve">Day 8 </t>
  </si>
  <si>
    <t>Day 12</t>
  </si>
  <si>
    <t>Day 16</t>
  </si>
  <si>
    <t>Day 20</t>
  </si>
  <si>
    <t>Day 24</t>
  </si>
  <si>
    <t>Day 28</t>
  </si>
  <si>
    <t>CDK7i+ERi</t>
  </si>
  <si>
    <t>CDK4/6i+ERi</t>
  </si>
  <si>
    <t>CDK4/6i+CDK7i</t>
  </si>
  <si>
    <t>CDK4/6i+ERi+CDK7i</t>
  </si>
  <si>
    <t>CDK4/6i</t>
  </si>
  <si>
    <t>HCI-041</t>
  </si>
  <si>
    <t>CAMA-1 Palbo + Fulv Resist</t>
  </si>
  <si>
    <t>CDK2i</t>
  </si>
  <si>
    <t>Final Volume</t>
  </si>
  <si>
    <t>% change</t>
  </si>
  <si>
    <t>Statistics</t>
  </si>
  <si>
    <t>Control vs 2mg/kg</t>
  </si>
  <si>
    <t>Control vs 25mg/kg</t>
  </si>
  <si>
    <t>Control vs 10mg/kg</t>
  </si>
  <si>
    <t>Control vs 5mg/kg</t>
  </si>
  <si>
    <t>Statistical test</t>
  </si>
  <si>
    <t>Comparison</t>
  </si>
  <si>
    <t>Test Statistics</t>
  </si>
  <si>
    <t>2mg/kg vs 5mg/kg</t>
  </si>
  <si>
    <t>2mg/kg vs 10mg/kg</t>
  </si>
  <si>
    <t>2mg/kg vs 25mg/kg</t>
  </si>
  <si>
    <t>5mg/kg vs 10mg/kg</t>
  </si>
  <si>
    <t>5mg/kg vs 25mg/kg</t>
  </si>
  <si>
    <t>10mg/kg vs 25mg/kg</t>
  </si>
  <si>
    <t>EU vs CDK2</t>
  </si>
  <si>
    <t>EU vs CDK4/6</t>
  </si>
  <si>
    <t>EU vs %S phase</t>
  </si>
  <si>
    <t>CDK2 vs CDK4/6</t>
  </si>
  <si>
    <t>CDK2 vs %S phase</t>
  </si>
  <si>
    <t>CDK4/6 vs % S phase</t>
  </si>
  <si>
    <t>one-way ANOVA with Tukey's multiple comparison test</t>
  </si>
  <si>
    <t>-734.3 to -367.1</t>
  </si>
  <si>
    <t>-465.0 to -97.79</t>
  </si>
  <si>
    <t>-492.3 to -125.0</t>
  </si>
  <si>
    <t>85.66 to 452.9</t>
  </si>
  <si>
    <t>58.40 to 425.6</t>
  </si>
  <si>
    <t>-210.9 to 156.4</t>
  </si>
  <si>
    <t>-1331 to -795.1</t>
  </si>
  <si>
    <t>-456.4 to 79.82</t>
  </si>
  <si>
    <t>-518.4 to 17.86</t>
  </si>
  <si>
    <t>606.8 to 1143</t>
  </si>
  <si>
    <t>544.8 to 1081</t>
  </si>
  <si>
    <t>-330.1 to 206.2</t>
  </si>
  <si>
    <t>-1459 to -758.2</t>
  </si>
  <si>
    <t>-742.7 to -42.13</t>
  </si>
  <si>
    <t>-939.6 to -239.1</t>
  </si>
  <si>
    <t>365.9 to 1066</t>
  </si>
  <si>
    <t>168.9 to 869.5</t>
  </si>
  <si>
    <t>-547.2 to 153.3</t>
  </si>
  <si>
    <t>-1752 to -1316</t>
  </si>
  <si>
    <t>-1212 to -775.5</t>
  </si>
  <si>
    <t>-1044 to -607.9</t>
  </si>
  <si>
    <t>321.9 to 758.2</t>
  </si>
  <si>
    <t>489.5 to 925.8</t>
  </si>
  <si>
    <t>-50.61 to 385.7</t>
  </si>
  <si>
    <t>Group</t>
  </si>
  <si>
    <t>MDA-MB-231 +SY5609</t>
  </si>
  <si>
    <t>MCF7 +LDC4297</t>
  </si>
  <si>
    <t>MCF7 +SY5609</t>
  </si>
  <si>
    <t>DMSO vs. Palbo</t>
  </si>
  <si>
    <t>DMSO vs. SY5609</t>
  </si>
  <si>
    <t>DMSO vs. LDC4297</t>
  </si>
  <si>
    <t>DMSO vs. SY50+Palbo</t>
  </si>
  <si>
    <t>DMSO vs. LDC50+Palbo</t>
  </si>
  <si>
    <t>Palbo vs. LDC4297</t>
  </si>
  <si>
    <t>Palbo vs. SY50+Palbo</t>
  </si>
  <si>
    <t>Palbo vs. LDC50+Palbo</t>
  </si>
  <si>
    <t>SY5609 vs. LDC4297</t>
  </si>
  <si>
    <t>SY5609 vs. SY50+Palbo</t>
  </si>
  <si>
    <t>SY5609 vs. LDC50+Palbo</t>
  </si>
  <si>
    <t>LDC4297 vs. SY50+Palbo</t>
  </si>
  <si>
    <t>LDC4297 vs. LDC50+Palbo</t>
  </si>
  <si>
    <t>SY50+Palbo vs. LDC50+Palbo</t>
  </si>
  <si>
    <t>Sample</t>
  </si>
  <si>
    <t>CDK4/6i+ERi vs CDK7i+ERi</t>
  </si>
  <si>
    <t>CDK4/6i+ERi vs CDK4/6i+CDK7i+ERi</t>
  </si>
  <si>
    <t>CDK4/6i+ERi vs CDK4/6i+CDK7i</t>
  </si>
  <si>
    <t>CDK7i+ER vs CDK4/6i+CDK7i</t>
  </si>
  <si>
    <t>CDK7i+ER vs CDK4/6i+CDK7i+ERi</t>
  </si>
  <si>
    <t>CDK4/6i+CDK7i vs CDK4/6i+CDK7i+ERi</t>
  </si>
  <si>
    <t xml:space="preserve"> palbo+Fulv resist CAMA-1</t>
  </si>
  <si>
    <t xml:space="preserve"> palbo+Fulv resist MCF-7</t>
  </si>
  <si>
    <t>-4.083 to -1.951</t>
  </si>
  <si>
    <t>-2.500 to -0.3679</t>
  </si>
  <si>
    <t>-3.784 to -1.652</t>
  </si>
  <si>
    <t>-1.326 to 0.8059</t>
  </si>
  <si>
    <t>-1.563 to 0.5684</t>
  </si>
  <si>
    <t>0.5172 to 2.649</t>
  </si>
  <si>
    <t>-0.7668 to 1.365</t>
  </si>
  <si>
    <t>1.691 to 3.823</t>
  </si>
  <si>
    <t>1.454 to 3.585</t>
  </si>
  <si>
    <t>-2.350 to -0.2181</t>
  </si>
  <si>
    <t>0.1079 to 2.240</t>
  </si>
  <si>
    <t>-0.1296 to 2.002</t>
  </si>
  <si>
    <t>1.392 to 3.524</t>
  </si>
  <si>
    <t>1.154 to 3.286</t>
  </si>
  <si>
    <t>-1.303 to 0.8284</t>
  </si>
  <si>
    <t>Drug</t>
  </si>
  <si>
    <t>No drug</t>
  </si>
  <si>
    <t>Day0 vs. Palbo</t>
  </si>
  <si>
    <t>Day0 vs. SY5609</t>
  </si>
  <si>
    <t>Day0 vs. Combi</t>
  </si>
  <si>
    <t>Control vs. SY5609</t>
  </si>
  <si>
    <t>Control vs. Combi</t>
  </si>
  <si>
    <t>-0.9876 to -0.4862</t>
  </si>
  <si>
    <t>-0.4898 to 0.01156</t>
  </si>
  <si>
    <t>-0.8758 to -0.3744</t>
  </si>
  <si>
    <t>-0.2258 to 0.2756</t>
  </si>
  <si>
    <t>0.2470 to 0.7484</t>
  </si>
  <si>
    <t>-0.1390 to 0.3624</t>
  </si>
  <si>
    <t>0.5111 to 1.012</t>
  </si>
  <si>
    <t>-0.6367 to -0.1353</t>
  </si>
  <si>
    <t>0.01331 to 0.5147</t>
  </si>
  <si>
    <t>0.3993 to 0.9007</t>
  </si>
  <si>
    <t>Palbo + SY5609</t>
  </si>
  <si>
    <t>One-way ANOVA with Tukey's multiple comparisons test</t>
  </si>
  <si>
    <t>SY-5609 vs. Palbo+SY5609</t>
  </si>
  <si>
    <t>Palbo vs. Palbo+SY5609</t>
  </si>
  <si>
    <t>-0.04417 to 1.511</t>
  </si>
  <si>
    <t>-0.1387 to 1.416</t>
  </si>
  <si>
    <t>0.2695 to 1.689</t>
  </si>
  <si>
    <t>-0.8720 to 0.6830</t>
  </si>
  <si>
    <t>-0.4638 to 0.9558</t>
  </si>
  <si>
    <t>-0.3693 to 1.050</t>
  </si>
  <si>
    <t>Palbo+SY5609</t>
  </si>
  <si>
    <t>-0.03216 to 1.766</t>
  </si>
  <si>
    <t>-0.2439 to 1.555</t>
  </si>
  <si>
    <t>1.152 to 2.951</t>
  </si>
  <si>
    <t>-1.111 to 0.6876</t>
  </si>
  <si>
    <t>0.2850 to 2.084</t>
  </si>
  <si>
    <t>0.4967 to 2.295</t>
  </si>
  <si>
    <t>CD8 Density (cells/mm2)</t>
  </si>
  <si>
    <t>MDA-MB-231 +LDC4297</t>
  </si>
  <si>
    <t>MDA-MB-231 LDC4297</t>
  </si>
  <si>
    <t>Cell number</t>
  </si>
  <si>
    <t>Colonies area (%)</t>
  </si>
  <si>
    <t>Persisters (%)</t>
  </si>
  <si>
    <t>Mice weight (g)</t>
  </si>
  <si>
    <t>Mice weight (g) over day since treatment</t>
  </si>
  <si>
    <t xml:space="preserve">CAMA-1 Palbo + Fulv Resist </t>
  </si>
  <si>
    <t xml:space="preserve">MCF-7 Palbo + Fulv Resist </t>
  </si>
  <si>
    <t>Normalized viability over day since drug treatment</t>
  </si>
  <si>
    <t>Normalized viability (Day since drug treatment)</t>
  </si>
  <si>
    <t>Normalized viability</t>
  </si>
  <si>
    <t>Tumor volume (mm3) (Day since drug treatment)</t>
  </si>
  <si>
    <t>% of live cells</t>
  </si>
  <si>
    <t>Neutrophils</t>
  </si>
  <si>
    <t>Macrophages</t>
  </si>
  <si>
    <t>Control vs SY5609</t>
  </si>
  <si>
    <t>Control vs Palbo+SY5609</t>
  </si>
  <si>
    <t>Palbo vs Palbo+SY5609</t>
  </si>
  <si>
    <t>SY5609 vs Palbo+SY5609</t>
  </si>
  <si>
    <t>Control vs CDK4/6i</t>
  </si>
  <si>
    <t>Control vs CDK7i</t>
  </si>
  <si>
    <t>Control vs CDK2i</t>
  </si>
  <si>
    <t>CDK4/6i vs CDK2i</t>
  </si>
  <si>
    <t>CDK4/6i vs CDK7i</t>
  </si>
  <si>
    <t>CDK2i vs CDK7i</t>
  </si>
  <si>
    <t>SY5609 (5 mg/kg)</t>
  </si>
  <si>
    <t>SY5609 (2 mg/kg)</t>
  </si>
  <si>
    <t>SY5609 (10 mg/kg)</t>
  </si>
  <si>
    <t>SY5609 (25 mg/kg)</t>
  </si>
  <si>
    <t>CD8 Density (Cells/mm2)</t>
  </si>
  <si>
    <t>B6, Control</t>
  </si>
  <si>
    <t>B6, Palbo + SY5609</t>
  </si>
  <si>
    <t>J:NU, Control</t>
  </si>
  <si>
    <t>J:NU, Palbo + SY5609</t>
  </si>
  <si>
    <t>95.00% CI of diff.</t>
  </si>
  <si>
    <t>SY5609  vs. Palbo</t>
  </si>
  <si>
    <t>&gt;0.9999</t>
  </si>
  <si>
    <t>53.45 to 80.39</t>
  </si>
  <si>
    <t>-14.92 to 12.01</t>
  </si>
  <si>
    <t>-14.16 to 12.78</t>
  </si>
  <si>
    <t>76.74 to 103.7</t>
  </si>
  <si>
    <t>79.05 to 106.0</t>
  </si>
  <si>
    <t>-81.84 to -54.91</t>
  </si>
  <si>
    <t>-81.08 to -54.14</t>
  </si>
  <si>
    <t>9.820 to 36.76</t>
  </si>
  <si>
    <t>12.13 to 39.06</t>
  </si>
  <si>
    <t>-12.70 to 14.23</t>
  </si>
  <si>
    <t>78.19 to 105.1</t>
  </si>
  <si>
    <t>80.50 to 107.4</t>
  </si>
  <si>
    <t>77.43 to 104.4</t>
  </si>
  <si>
    <t>79.74 to 106.7</t>
  </si>
  <si>
    <t>-11.16 to 15.77</t>
  </si>
  <si>
    <t>65.49 to 87.75</t>
  </si>
  <si>
    <t>-8.815 to 13.45</t>
  </si>
  <si>
    <t>-10.01 to 12.25</t>
  </si>
  <si>
    <t>80.00 to 102.3</t>
  </si>
  <si>
    <t>76.90 to 99.16</t>
  </si>
  <si>
    <t>-85.43 to -63.17</t>
  </si>
  <si>
    <t>-86.63 to -64.37</t>
  </si>
  <si>
    <t>3.382 to 25.64</t>
  </si>
  <si>
    <t>0.2839 to 22.54</t>
  </si>
  <si>
    <t>-12.33 to 9.930</t>
  </si>
  <si>
    <t>77.69 to 99.95</t>
  </si>
  <si>
    <t>74.59 to 96.85</t>
  </si>
  <si>
    <t>78.89 to 101.1</t>
  </si>
  <si>
    <t>75.79 to 98.05</t>
  </si>
  <si>
    <t>-14.23 to 8.032</t>
  </si>
  <si>
    <t>STD</t>
  </si>
  <si>
    <t>Normalized Mice weight (g) over day since treatment</t>
  </si>
  <si>
    <t>STDEV</t>
  </si>
  <si>
    <t>WBC</t>
  </si>
  <si>
    <t>NEU</t>
  </si>
  <si>
    <t>RBC</t>
  </si>
  <si>
    <t>LYM</t>
  </si>
  <si>
    <t>Plasma ALT (U/L)</t>
  </si>
  <si>
    <t>Plasma AST (U/L)</t>
  </si>
  <si>
    <t>WBC (10^3/µL)</t>
  </si>
  <si>
    <t>NEU (10^3/µL)</t>
  </si>
  <si>
    <t>RBC (10^6/µL)</t>
  </si>
  <si>
    <t>LYM (10^3/µL)</t>
  </si>
  <si>
    <t>Plasma ALT</t>
  </si>
  <si>
    <t>Plasma AST</t>
  </si>
  <si>
    <t>-4.004 to 2.604</t>
  </si>
  <si>
    <t>-2.614 to 3.994</t>
  </si>
  <si>
    <t>-2.404 to 4.204</t>
  </si>
  <si>
    <t>-0.2644 to 0.4284</t>
  </si>
  <si>
    <t>-0.1064 to 0.5864</t>
  </si>
  <si>
    <t>0.04756 to 0.7404</t>
  </si>
  <si>
    <t>-1.869 to 1.545</t>
  </si>
  <si>
    <t>-1.409 to 2.005</t>
  </si>
  <si>
    <t>-1.573 to 1.841</t>
  </si>
  <si>
    <t>-2.304 to 13.90</t>
  </si>
  <si>
    <t>-3.904 to 12.30</t>
  </si>
  <si>
    <t>-2.704 to 13.50</t>
  </si>
  <si>
    <t>-7.590 to 105.6</t>
  </si>
  <si>
    <t>-25.19 to 87.99</t>
  </si>
  <si>
    <t>9.210 to 122.4</t>
  </si>
  <si>
    <t>One-way ANOVS with Dunnett's multiple comparisons test</t>
  </si>
  <si>
    <t>MCF7</t>
  </si>
  <si>
    <t>Palbociclib (nM)</t>
  </si>
  <si>
    <t>SY5609 (nM)</t>
  </si>
  <si>
    <t>Concentration</t>
  </si>
  <si>
    <t>Normalized % S-phase cells</t>
  </si>
  <si>
    <t>B6, Control vs. B6, Palbo + SY5609</t>
  </si>
  <si>
    <t>B6, Control vs. J:NU, Control</t>
  </si>
  <si>
    <t>B6, Control vs. J:NU, Palbo + SY5609</t>
  </si>
  <si>
    <t>B6, Palbo + SY5609 vs. J:NU, Control</t>
  </si>
  <si>
    <t>B6, Palbo + SY5609 vs. J:NU, Palbo + SY5609</t>
  </si>
  <si>
    <t>J:NU, Control vs. J:NU, Palbo + SY5609</t>
  </si>
  <si>
    <t>t=2.781, df=10</t>
  </si>
  <si>
    <t>0.8043 to 7.289</t>
  </si>
  <si>
    <t>t=2.681, df=10</t>
  </si>
  <si>
    <t>1.164 to 12.62</t>
  </si>
  <si>
    <t>IFN-g+</t>
  </si>
  <si>
    <t>IL-2+</t>
  </si>
  <si>
    <t>TNF-a+</t>
  </si>
  <si>
    <t>t=4.165, df=10</t>
  </si>
  <si>
    <t>13.78 to 45.47</t>
  </si>
  <si>
    <t>(OVATet-) Control vs Palbo+SY5609</t>
  </si>
  <si>
    <t>t=2.780, df=10</t>
  </si>
  <si>
    <t>4.608 to 41.81</t>
  </si>
  <si>
    <t>(OVATet+) Control vs Palbo+SY5609</t>
  </si>
  <si>
    <t>3.821 to 19.43</t>
  </si>
  <si>
    <t>t=3.319, df=10</t>
  </si>
  <si>
    <t>2.658 to 17.70</t>
  </si>
  <si>
    <t>t=3.015, df=10</t>
  </si>
  <si>
    <t>-1.945 to 4.735</t>
  </si>
  <si>
    <t>t=0.9307, df=10</t>
  </si>
  <si>
    <t>t=0.1153, df=10</t>
  </si>
  <si>
    <t>-6.599 to 7.319</t>
  </si>
  <si>
    <t>OVA-Tet-</t>
  </si>
  <si>
    <t>OVA-Tet+</t>
  </si>
  <si>
    <t>% of CD8+ T cells</t>
  </si>
  <si>
    <t>CD8+, OVA-Tet+ T</t>
  </si>
  <si>
    <t>(Palbo + SY5609) OVATet- vs OVA-Tet+</t>
  </si>
  <si>
    <t>(Control) OVA-Tet- vs OVA-Tet+</t>
  </si>
  <si>
    <t>(Palbo + SY5609) OVA-Tet- vs OVA-Tet+</t>
  </si>
  <si>
    <t xml:space="preserve">One-way ANOVA with Tukey's multiple comparisons test </t>
  </si>
  <si>
    <t>-181.3 to 387.7</t>
  </si>
  <si>
    <t>57.57 to 579.2</t>
  </si>
  <si>
    <t>367.0 to 972.8</t>
  </si>
  <si>
    <t>436.4 to 1119</t>
  </si>
  <si>
    <t>-47.58 to 477.9</t>
  </si>
  <si>
    <t>300.1 to 833.4</t>
  </si>
  <si>
    <t>347.9 to 1001</t>
  </si>
  <si>
    <t>171.0 to 532.1</t>
  </si>
  <si>
    <t>252.5 to 665.8</t>
  </si>
  <si>
    <t>40.65 to 174.6</t>
  </si>
  <si>
    <t>Mixed effects analysis with Tukey's multiple comparison test</t>
  </si>
  <si>
    <t>Two-way ANOVA with Tukey's multiple comparisons test</t>
  </si>
  <si>
    <t>146.9 to 525.1</t>
  </si>
  <si>
    <t>144.6 to 437.3</t>
  </si>
  <si>
    <t>346.4 to 781.1</t>
  </si>
  <si>
    <t>-130.5 to 40.51</t>
  </si>
  <si>
    <t>135.2 to 320.2</t>
  </si>
  <si>
    <t>176.6 to 368.9</t>
  </si>
  <si>
    <t>228.4 to 662.9</t>
  </si>
  <si>
    <t>1.642 to 352.0</t>
  </si>
  <si>
    <t>606.7 to 1155</t>
  </si>
  <si>
    <t>-411.0 to -126.7</t>
  </si>
  <si>
    <t>282.4 to 588.2</t>
  </si>
  <si>
    <t>483.4 to 924.9</t>
  </si>
  <si>
    <t>Mixed effects analysis with Tukey's multiple comparisons test</t>
  </si>
  <si>
    <t>504.7 to 1016</t>
  </si>
  <si>
    <t>-407.0 to -26.41</t>
  </si>
  <si>
    <t>49.48 to 366.7</t>
  </si>
  <si>
    <t>-1289 to -665.0</t>
  </si>
  <si>
    <t>-753.6 to -350.7</t>
  </si>
  <si>
    <t>201.7 to 647.9</t>
  </si>
  <si>
    <t>Mixed-effects analysis with Tukey's multiple comparisons test</t>
  </si>
  <si>
    <t>0.4955 to 2.930</t>
  </si>
  <si>
    <t>-0.1214 to 2.313</t>
  </si>
  <si>
    <t>0.6342 to 3.069</t>
  </si>
  <si>
    <t>-1.834 to 0.6004</t>
  </si>
  <si>
    <t>-1.079 to 1.356</t>
  </si>
  <si>
    <t>-0.4617 to 1.973</t>
  </si>
  <si>
    <t>2222947652 to 5045185681</t>
  </si>
  <si>
    <t>2256818007 to 5056648660</t>
  </si>
  <si>
    <t>2258346528 to 5055680139</t>
  </si>
  <si>
    <t>11258965 to 34074369</t>
  </si>
  <si>
    <t>10320173 to 35573161</t>
  </si>
  <si>
    <t>-969774 to 1529774</t>
  </si>
  <si>
    <t>EU</t>
  </si>
  <si>
    <t>%Sphase</t>
  </si>
  <si>
    <t>CDK2</t>
  </si>
  <si>
    <t>CDK4</t>
  </si>
  <si>
    <t>LDC4297</t>
  </si>
  <si>
    <t>Concentration (nM)</t>
  </si>
  <si>
    <t>bbbbbb</t>
  </si>
  <si>
    <t>SY5609 (50nM)</t>
  </si>
  <si>
    <t>LDC4297 (50nM)</t>
  </si>
  <si>
    <t>MDA-MD-231</t>
  </si>
  <si>
    <t>CAMA-1</t>
  </si>
  <si>
    <t>Mean Log2(EU)</t>
  </si>
  <si>
    <t>Rep#/Time</t>
  </si>
  <si>
    <t>0.08212 to 0.5998</t>
  </si>
  <si>
    <t>0.3255 to 0.8432</t>
  </si>
  <si>
    <t>0.4836 to 1.001</t>
  </si>
  <si>
    <t>0.5778 to 1.096</t>
  </si>
  <si>
    <t>-0.01544 to 0.5023</t>
  </si>
  <si>
    <t>0.1427 to 0.6604</t>
  </si>
  <si>
    <t>0.2368 to 0.7546</t>
  </si>
  <si>
    <t>-0.1008 to 0.4170</t>
  </si>
  <si>
    <t>-0.006564 to 0.5111</t>
  </si>
  <si>
    <t>-0.1647 to 0.3530</t>
  </si>
  <si>
    <t>Two-way ANOVA with Tukey's multiple comparison</t>
  </si>
  <si>
    <t>Drugs</t>
  </si>
  <si>
    <t>0hr vs. 12hr</t>
  </si>
  <si>
    <t>0hr vs. 24hr</t>
  </si>
  <si>
    <t>0hr vs. 36hr</t>
  </si>
  <si>
    <t>0hr vs. 48hr</t>
  </si>
  <si>
    <t>12hr vs. 24hr</t>
  </si>
  <si>
    <t>12hr vs. 36hr</t>
  </si>
  <si>
    <t>12hr vs. 48hr</t>
  </si>
  <si>
    <t>24hr vs. 36hr</t>
  </si>
  <si>
    <t>24hr vs. 48hr</t>
  </si>
  <si>
    <t>36hr vs. 48hr</t>
  </si>
  <si>
    <t>-0.1871 to 0.6380</t>
  </si>
  <si>
    <t>-0.05588 to 0.7692</t>
  </si>
  <si>
    <t>0.09488 to 0.9200</t>
  </si>
  <si>
    <t>0.3226 to 1.148</t>
  </si>
  <si>
    <t>-0.2813 to 0.5438</t>
  </si>
  <si>
    <t>-0.1305 to 0.6946</t>
  </si>
  <si>
    <t>0.09716 to 0.9223</t>
  </si>
  <si>
    <t>-0.2618 to 0.5633</t>
  </si>
  <si>
    <t>-0.03410 to 0.7910</t>
  </si>
  <si>
    <t>-0.1849 to 0.6403</t>
  </si>
  <si>
    <t>-0.2150 to 0.5211</t>
  </si>
  <si>
    <t>-0.005376 to 0.7307</t>
  </si>
  <si>
    <t>0.1726 to 0.9087</t>
  </si>
  <si>
    <t>0.2313 to 0.9674</t>
  </si>
  <si>
    <t>-0.1584 to 0.5777</t>
  </si>
  <si>
    <t>0.01949 to 0.7556</t>
  </si>
  <si>
    <t>0.07823 to 0.8143</t>
  </si>
  <si>
    <t>-0.1901 to 0.5460</t>
  </si>
  <si>
    <t>-0.1314 to 0.6047</t>
  </si>
  <si>
    <t>-0.3093 to 0.4268</t>
  </si>
  <si>
    <t>0.02329 to 0.8188</t>
  </si>
  <si>
    <t>-0.03190 to 0.7636</t>
  </si>
  <si>
    <t>0.1299 to 0.9254</t>
  </si>
  <si>
    <t>0.1774 to 0.9729</t>
  </si>
  <si>
    <t>-0.4530 to 0.3426</t>
  </si>
  <si>
    <t>-0.2912 to 0.5044</t>
  </si>
  <si>
    <t>-0.2437 to 0.5519</t>
  </si>
  <si>
    <t>-0.2360 to 0.5596</t>
  </si>
  <si>
    <t>-0.1885 to 0.6071</t>
  </si>
  <si>
    <t>-0.3503 to 0.4453</t>
  </si>
  <si>
    <t>-0.05451 to 0.5661</t>
  </si>
  <si>
    <t>0.07462 to 0.6952</t>
  </si>
  <si>
    <t>0.06484 to 0.6854</t>
  </si>
  <si>
    <t>0.1744 to 0.7950</t>
  </si>
  <si>
    <t>-0.1812 to 0.4394</t>
  </si>
  <si>
    <t>-0.1909 to 0.4296</t>
  </si>
  <si>
    <t>-0.08134 to 0.5392</t>
  </si>
  <si>
    <t>-0.3201 to 0.3005</t>
  </si>
  <si>
    <t>-0.2105 to 0.4101</t>
  </si>
  <si>
    <t>-0.2007 to 0.4199</t>
  </si>
  <si>
    <t>-0.1514 to 0.6194</t>
  </si>
  <si>
    <t>0.005588 to 0.7763</t>
  </si>
  <si>
    <t>0.06121 to 0.8320</t>
  </si>
  <si>
    <t>0.05852 to 0.8293</t>
  </si>
  <si>
    <t>-0.2284 to 0.5423</t>
  </si>
  <si>
    <t>-0.1728 to 0.5980</t>
  </si>
  <si>
    <t>-0.1755 to 0.5953</t>
  </si>
  <si>
    <t>-0.3298 to 0.4410</t>
  </si>
  <si>
    <t>-0.3324 to 0.4383</t>
  </si>
  <si>
    <t>-0.3881 to 0.3827</t>
  </si>
  <si>
    <t>Time since drug treatment (h)</t>
  </si>
  <si>
    <t>One-way ANOVA with Tukey's multiple test</t>
  </si>
  <si>
    <t>12.78 to 20.23</t>
  </si>
  <si>
    <t>21.02 to 28.47</t>
  </si>
  <si>
    <t>21.29 to 28.74</t>
  </si>
  <si>
    <t>4.521 to 11.97</t>
  </si>
  <si>
    <t>4.788 to 12.24</t>
  </si>
  <si>
    <t>-3.457 to 3.992</t>
  </si>
  <si>
    <t>39.48 to 46.18</t>
  </si>
  <si>
    <t>44.34 to 51.04</t>
  </si>
  <si>
    <t>44.35 to 51.05</t>
  </si>
  <si>
    <t>1.508 to 8.204</t>
  </si>
  <si>
    <t>1.519 to 8.216</t>
  </si>
  <si>
    <t>-3.337 to 3.360</t>
  </si>
  <si>
    <t>Two way ANOVA with tukey's multiple comparison on final cell counts</t>
  </si>
  <si>
    <t>-0.5525 to -0.1441</t>
  </si>
  <si>
    <t>0.1628 to 0.5702</t>
  </si>
  <si>
    <t>0.3844 to 1.045</t>
  </si>
  <si>
    <t>-3.175 to 36.56</t>
  </si>
  <si>
    <t>-52.63 to 27.16</t>
  </si>
  <si>
    <t>-45.14 to 3.941</t>
  </si>
  <si>
    <t>-70.01 to 11.14</t>
  </si>
  <si>
    <t>-58.47 to -16.13</t>
  </si>
  <si>
    <t>-48.34 to 32.61</t>
  </si>
  <si>
    <t>-1.780 to 8.815</t>
  </si>
  <si>
    <t>-12.35 to 7.252</t>
  </si>
  <si>
    <t>-6.373 to 4.610</t>
  </si>
  <si>
    <t>-15.79 to 3.654</t>
  </si>
  <si>
    <t>-7.682 to -1.115</t>
  </si>
  <si>
    <t>-8.001 to 11.34</t>
  </si>
  <si>
    <t>-2.000 to 10.53</t>
  </si>
  <si>
    <t>-7.770 to 6.602</t>
  </si>
  <si>
    <t>-5.868 to 6.931</t>
  </si>
  <si>
    <t>-10.72 to 1.027</t>
  </si>
  <si>
    <t>-7.522 to 0.05620</t>
  </si>
  <si>
    <t>-4.996 to 7.228</t>
  </si>
  <si>
    <t>-3.211 to 0.2602</t>
  </si>
  <si>
    <t>-3.056 to 0.4168</t>
  </si>
  <si>
    <t>-5.861 to 0.3327</t>
  </si>
  <si>
    <t>-1.908 to 2.220</t>
  </si>
  <si>
    <t>-4.478 to 1.901</t>
  </si>
  <si>
    <t>-4.635 to 1.746</t>
  </si>
  <si>
    <t>-0.5922 to 0.3179</t>
  </si>
  <si>
    <t>-1.354 to 0.3283</t>
  </si>
  <si>
    <t>-4.249 to -1.154</t>
  </si>
  <si>
    <t>-1.227 to 0.4758</t>
  </si>
  <si>
    <t>-4.104 to -1.025</t>
  </si>
  <si>
    <t>-3.788 to -0.5887</t>
  </si>
  <si>
    <t>-0.5409 to 0.3495</t>
  </si>
  <si>
    <t>-1.858 to 0.9127</t>
  </si>
  <si>
    <t>-1.182 to -0.2404</t>
  </si>
  <si>
    <t>-1.733 to 0.9786</t>
  </si>
  <si>
    <t>-1.149 to -0.08266</t>
  </si>
  <si>
    <t>-1.605 to 1.128</t>
  </si>
  <si>
    <t>0.9503 to 5.115</t>
  </si>
  <si>
    <t>-2.034 to 4.174</t>
  </si>
  <si>
    <t>-0.6000 to 3.937</t>
  </si>
  <si>
    <t>-4.914 to 0.9883</t>
  </si>
  <si>
    <t>-3.085 to 0.3563</t>
  </si>
  <si>
    <t>-2.385 to 3.582</t>
  </si>
  <si>
    <t>-196.6 to 329.7</t>
  </si>
  <si>
    <t>-641.7 to 194.5</t>
  </si>
  <si>
    <t>-708.3 to -132.9</t>
  </si>
  <si>
    <t>-683.9 to 103.5</t>
  </si>
  <si>
    <t>-709.2 to -265.1</t>
  </si>
  <si>
    <t>-601.8 to 207.9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</si>
</sst>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11" fontId="1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/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6" borderId="1" xfId="0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right" vertical="center"/>
    </xf>
    <xf numFmtId="0" fontId="1" fillId="7" borderId="1" xfId="0" applyFont="1" applyFill="1" applyBorder="1" applyAlignment="1">
      <alignment vertical="center"/>
    </xf>
    <xf numFmtId="0" fontId="2" fillId="0" borderId="1" xfId="0" applyFont="1" applyBorder="1"/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2" borderId="1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26BB8-7BDD-FF48-89A3-7074E23C499C}">
  <dimension ref="B2:AE80"/>
  <sheetViews>
    <sheetView zoomScale="85" zoomScaleNormal="85" workbookViewId="0">
      <selection activeCell="P28" sqref="P28"/>
    </sheetView>
  </sheetViews>
  <sheetFormatPr defaultColWidth="11" defaultRowHeight="15" x14ac:dyDescent="0.2"/>
  <cols>
    <col min="1" max="1" width="9.5" style="1" customWidth="1"/>
    <col min="2" max="2" width="22.125" style="1" customWidth="1"/>
    <col min="3" max="4" width="12.125" style="1" bestFit="1" customWidth="1"/>
    <col min="5" max="5" width="14" style="1" customWidth="1"/>
    <col min="6" max="6" width="16.375" style="1" customWidth="1"/>
    <col min="7" max="8" width="14" style="1" customWidth="1"/>
    <col min="9" max="9" width="20.375" style="1" customWidth="1"/>
    <col min="10" max="10" width="20.875" style="1" bestFit="1" customWidth="1"/>
    <col min="11" max="11" width="11" style="5"/>
    <col min="12" max="12" width="24.375" style="1" bestFit="1" customWidth="1"/>
    <col min="13" max="16384" width="11" style="1"/>
  </cols>
  <sheetData>
    <row r="2" spans="2:31" ht="15.75" x14ac:dyDescent="0.25">
      <c r="H2" s="22" t="s">
        <v>208</v>
      </c>
      <c r="I2" s="20" t="s">
        <v>168</v>
      </c>
      <c r="J2" s="20" t="s">
        <v>169</v>
      </c>
      <c r="K2" s="20" t="s">
        <v>29</v>
      </c>
      <c r="L2" s="20" t="s">
        <v>31</v>
      </c>
      <c r="M2" s="7"/>
      <c r="Z2" s="7"/>
      <c r="AA2" s="7"/>
      <c r="AB2" s="7"/>
      <c r="AC2" s="7"/>
      <c r="AD2" s="7"/>
      <c r="AE2" s="7"/>
    </row>
    <row r="3" spans="2:31" ht="16.5" customHeight="1" x14ac:dyDescent="0.25">
      <c r="B3" s="57" t="s">
        <v>20</v>
      </c>
      <c r="C3" s="64" t="s">
        <v>14</v>
      </c>
      <c r="D3" s="64"/>
      <c r="E3" s="64"/>
      <c r="F3" s="64"/>
      <c r="G3" s="7"/>
      <c r="H3" s="63" t="s">
        <v>209</v>
      </c>
      <c r="I3" s="63" t="s">
        <v>183</v>
      </c>
      <c r="J3" s="1" t="s">
        <v>177</v>
      </c>
      <c r="K3" s="23" t="s">
        <v>26</v>
      </c>
      <c r="L3" s="11" t="s">
        <v>190</v>
      </c>
      <c r="M3" s="7"/>
      <c r="Z3" s="7"/>
      <c r="AA3" s="7"/>
      <c r="AB3" s="7"/>
      <c r="AC3" s="7"/>
      <c r="AD3" s="7"/>
      <c r="AE3" s="7"/>
    </row>
    <row r="4" spans="2:31" ht="15.75" x14ac:dyDescent="0.2">
      <c r="B4" s="25" t="s">
        <v>226</v>
      </c>
      <c r="C4" s="25" t="s">
        <v>15</v>
      </c>
      <c r="D4" s="25" t="s">
        <v>16</v>
      </c>
      <c r="E4" s="25" t="s">
        <v>17</v>
      </c>
      <c r="F4" s="25" t="s">
        <v>18</v>
      </c>
      <c r="G4" s="7"/>
      <c r="H4" s="63"/>
      <c r="I4" s="63"/>
      <c r="J4" s="1" t="s">
        <v>178</v>
      </c>
      <c r="K4" s="23">
        <v>0.1898</v>
      </c>
      <c r="L4" s="11" t="s">
        <v>191</v>
      </c>
      <c r="M4" s="7"/>
      <c r="Z4" s="7"/>
      <c r="AA4" s="7"/>
      <c r="AB4" s="7"/>
      <c r="AC4" s="7"/>
      <c r="AD4" s="7"/>
      <c r="AE4" s="7"/>
    </row>
    <row r="5" spans="2:31" x14ac:dyDescent="0.2">
      <c r="B5" s="8" t="s">
        <v>13</v>
      </c>
      <c r="C5" s="8">
        <v>5.3782704920559397</v>
      </c>
      <c r="D5" s="8">
        <v>1269.3811262577301</v>
      </c>
      <c r="E5" s="8">
        <v>154.67885809103899</v>
      </c>
      <c r="F5" s="8">
        <v>327.71804058600202</v>
      </c>
      <c r="G5" s="7"/>
      <c r="H5" s="63"/>
      <c r="I5" s="63"/>
      <c r="J5" s="1" t="s">
        <v>179</v>
      </c>
      <c r="K5" s="23">
        <v>6.7500000000000004E-2</v>
      </c>
      <c r="L5" s="11" t="s">
        <v>192</v>
      </c>
      <c r="M5" s="7"/>
      <c r="Z5" s="7"/>
      <c r="AA5" s="7"/>
      <c r="AB5" s="7"/>
      <c r="AC5" s="7"/>
      <c r="AD5" s="7"/>
      <c r="AE5" s="7"/>
    </row>
    <row r="6" spans="2:31" x14ac:dyDescent="0.2">
      <c r="B6" s="8" t="s">
        <v>12</v>
      </c>
      <c r="C6" s="8">
        <v>0.17615546130476301</v>
      </c>
      <c r="D6" s="8">
        <v>966.91647019392099</v>
      </c>
      <c r="E6" s="8">
        <v>275.053797496301</v>
      </c>
      <c r="F6" s="8">
        <v>172.586428096101</v>
      </c>
      <c r="G6" s="7"/>
      <c r="H6" s="63"/>
      <c r="I6" s="63"/>
      <c r="J6" s="1" t="s">
        <v>180</v>
      </c>
      <c r="K6" s="23" t="s">
        <v>26</v>
      </c>
      <c r="L6" s="11" t="s">
        <v>193</v>
      </c>
      <c r="M6" s="7"/>
      <c r="Z6" s="7"/>
      <c r="AA6" s="7"/>
      <c r="AB6" s="7"/>
      <c r="AC6" s="7"/>
      <c r="AD6" s="7"/>
      <c r="AE6" s="7"/>
    </row>
    <row r="7" spans="2:31" x14ac:dyDescent="0.2">
      <c r="B7" s="8" t="s">
        <v>11</v>
      </c>
      <c r="C7" s="8">
        <v>5.1935697633819897</v>
      </c>
      <c r="D7" s="8">
        <v>964.02253518117197</v>
      </c>
      <c r="E7" s="8">
        <v>145.93207072554901</v>
      </c>
      <c r="F7" s="8">
        <v>261.25714845132302</v>
      </c>
      <c r="H7" s="63"/>
      <c r="I7" s="63"/>
      <c r="J7" s="1" t="s">
        <v>181</v>
      </c>
      <c r="K7" s="23" t="s">
        <v>26</v>
      </c>
      <c r="L7" s="11" t="s">
        <v>194</v>
      </c>
      <c r="M7" s="7"/>
      <c r="Z7" s="7"/>
      <c r="AA7" s="7"/>
      <c r="AB7" s="7"/>
      <c r="AC7" s="7"/>
      <c r="AD7" s="7"/>
      <c r="AE7" s="7"/>
    </row>
    <row r="8" spans="2:31" x14ac:dyDescent="0.2">
      <c r="H8" s="63"/>
      <c r="I8" s="63"/>
      <c r="J8" s="1" t="s">
        <v>182</v>
      </c>
      <c r="K8" s="23">
        <v>0.87829999999999997</v>
      </c>
      <c r="L8" s="11" t="s">
        <v>195</v>
      </c>
      <c r="M8" s="7"/>
      <c r="Z8" s="7"/>
      <c r="AA8" s="7"/>
      <c r="AB8" s="7"/>
      <c r="AC8" s="7"/>
      <c r="AD8" s="7"/>
      <c r="AE8" s="7"/>
    </row>
    <row r="9" spans="2:31" ht="15.75" x14ac:dyDescent="0.25">
      <c r="B9" s="57" t="s">
        <v>286</v>
      </c>
      <c r="C9" s="64" t="s">
        <v>14</v>
      </c>
      <c r="D9" s="64"/>
      <c r="E9" s="64"/>
      <c r="F9" s="64"/>
      <c r="H9" s="63" t="s">
        <v>285</v>
      </c>
      <c r="I9" s="63"/>
      <c r="J9" s="1" t="s">
        <v>177</v>
      </c>
      <c r="K9" s="23" t="s">
        <v>26</v>
      </c>
      <c r="L9" s="11" t="s">
        <v>196</v>
      </c>
      <c r="M9" s="7"/>
      <c r="Z9" s="7"/>
      <c r="AA9" s="7"/>
      <c r="AB9" s="7"/>
      <c r="AC9" s="7"/>
      <c r="AD9" s="7"/>
      <c r="AE9" s="7"/>
    </row>
    <row r="10" spans="2:31" ht="15.75" x14ac:dyDescent="0.2">
      <c r="B10" s="25" t="s">
        <v>226</v>
      </c>
      <c r="C10" s="25" t="s">
        <v>15</v>
      </c>
      <c r="D10" s="25" t="s">
        <v>16</v>
      </c>
      <c r="E10" s="25" t="s">
        <v>17</v>
      </c>
      <c r="F10" s="25" t="s">
        <v>18</v>
      </c>
      <c r="G10" s="7"/>
      <c r="H10" s="63"/>
      <c r="I10" s="63"/>
      <c r="J10" s="1" t="s">
        <v>178</v>
      </c>
      <c r="K10" s="23">
        <v>2.92E-2</v>
      </c>
      <c r="L10" s="11" t="s">
        <v>197</v>
      </c>
      <c r="M10" s="7"/>
      <c r="Z10" s="7"/>
      <c r="AA10" s="7"/>
      <c r="AB10" s="7"/>
      <c r="AC10" s="7"/>
      <c r="AD10" s="7"/>
      <c r="AE10" s="7"/>
    </row>
    <row r="11" spans="2:31" x14ac:dyDescent="0.2">
      <c r="B11" s="8" t="s">
        <v>13</v>
      </c>
      <c r="C11" s="8">
        <v>13.7746709107796</v>
      </c>
      <c r="D11" s="8">
        <v>1195.3887249418301</v>
      </c>
      <c r="E11" s="8">
        <v>312.62633842097603</v>
      </c>
      <c r="F11" s="8">
        <v>713.74072732849004</v>
      </c>
      <c r="G11" s="7"/>
      <c r="H11" s="63"/>
      <c r="I11" s="63"/>
      <c r="J11" s="1" t="s">
        <v>179</v>
      </c>
      <c r="K11" s="23">
        <v>2.8999999999999998E-3</v>
      </c>
      <c r="L11" s="11" t="s">
        <v>198</v>
      </c>
      <c r="M11" s="7"/>
      <c r="Z11" s="7"/>
      <c r="AA11" s="7"/>
      <c r="AB11" s="7"/>
      <c r="AC11" s="10"/>
      <c r="AD11" s="7"/>
      <c r="AE11" s="7"/>
    </row>
    <row r="12" spans="2:31" x14ac:dyDescent="0.2">
      <c r="B12" s="8" t="s">
        <v>12</v>
      </c>
      <c r="C12" s="8">
        <v>15.980579275141199</v>
      </c>
      <c r="D12" s="8">
        <v>1180.6869915744401</v>
      </c>
      <c r="E12" s="8">
        <v>396.55218636758002</v>
      </c>
      <c r="F12" s="8">
        <v>745.70180065253305</v>
      </c>
      <c r="G12" s="7"/>
      <c r="H12" s="63"/>
      <c r="I12" s="63"/>
      <c r="J12" s="1" t="s">
        <v>180</v>
      </c>
      <c r="K12" s="23">
        <v>8.0000000000000004E-4</v>
      </c>
      <c r="L12" s="11" t="s">
        <v>199</v>
      </c>
      <c r="M12" s="7"/>
      <c r="Z12" s="7"/>
      <c r="AA12" s="7"/>
      <c r="AB12" s="7"/>
      <c r="AC12" s="7"/>
      <c r="AD12" s="7"/>
      <c r="AE12" s="7"/>
    </row>
    <row r="13" spans="2:31" x14ac:dyDescent="0.2">
      <c r="B13" s="8" t="s">
        <v>11</v>
      </c>
      <c r="C13" s="8">
        <v>9.2878647358766706</v>
      </c>
      <c r="D13" s="8">
        <v>988.50498316800895</v>
      </c>
      <c r="E13" s="8">
        <v>507.04343029026302</v>
      </c>
      <c r="F13" s="8">
        <v>347.56950640857201</v>
      </c>
      <c r="G13" s="7"/>
      <c r="H13" s="63"/>
      <c r="I13" s="63"/>
      <c r="J13" s="1" t="s">
        <v>181</v>
      </c>
      <c r="K13" s="23">
        <v>6.3E-3</v>
      </c>
      <c r="L13" s="11" t="s">
        <v>200</v>
      </c>
      <c r="M13" s="7"/>
      <c r="Z13" s="7"/>
      <c r="AA13" s="7"/>
      <c r="AB13" s="7"/>
      <c r="AC13" s="10"/>
      <c r="AD13" s="7"/>
      <c r="AE13" s="7"/>
    </row>
    <row r="14" spans="2:31" x14ac:dyDescent="0.2">
      <c r="H14" s="63"/>
      <c r="I14" s="63"/>
      <c r="J14" s="1" t="s">
        <v>182</v>
      </c>
      <c r="K14" s="23">
        <v>0.33950000000000002</v>
      </c>
      <c r="L14" s="11" t="s">
        <v>201</v>
      </c>
    </row>
    <row r="15" spans="2:31" ht="15.75" x14ac:dyDescent="0.25">
      <c r="B15" s="57" t="s">
        <v>19</v>
      </c>
      <c r="C15" s="64" t="s">
        <v>14</v>
      </c>
      <c r="D15" s="64"/>
      <c r="E15" s="64"/>
      <c r="F15" s="64"/>
      <c r="H15" s="63" t="s">
        <v>211</v>
      </c>
      <c r="I15" s="63"/>
      <c r="J15" s="1" t="s">
        <v>177</v>
      </c>
      <c r="K15" s="23" t="s">
        <v>26</v>
      </c>
      <c r="L15" s="11" t="s">
        <v>184</v>
      </c>
    </row>
    <row r="16" spans="2:31" ht="15.75" x14ac:dyDescent="0.2">
      <c r="B16" s="25" t="s">
        <v>226</v>
      </c>
      <c r="C16" s="25" t="s">
        <v>15</v>
      </c>
      <c r="D16" s="25" t="s">
        <v>16</v>
      </c>
      <c r="E16" s="25" t="s">
        <v>17</v>
      </c>
      <c r="F16" s="25" t="s">
        <v>18</v>
      </c>
      <c r="H16" s="63"/>
      <c r="I16" s="63"/>
      <c r="J16" s="1" t="s">
        <v>178</v>
      </c>
      <c r="K16" s="23">
        <v>5.1999999999999998E-3</v>
      </c>
      <c r="L16" s="11" t="s">
        <v>185</v>
      </c>
      <c r="M16" s="7"/>
      <c r="Z16" s="7"/>
      <c r="AA16" s="7"/>
      <c r="AB16" s="7"/>
      <c r="AC16" s="7"/>
      <c r="AD16" s="7"/>
      <c r="AE16" s="7"/>
    </row>
    <row r="17" spans="2:31" x14ac:dyDescent="0.2">
      <c r="B17" s="8" t="s">
        <v>13</v>
      </c>
      <c r="C17" s="8">
        <v>1.0175833866401001</v>
      </c>
      <c r="D17" s="8">
        <v>525.21008644948597</v>
      </c>
      <c r="E17" s="8">
        <v>298.77223052948801</v>
      </c>
      <c r="F17" s="8">
        <v>361.47237554548201</v>
      </c>
      <c r="G17" s="7"/>
      <c r="H17" s="63"/>
      <c r="I17" s="63"/>
      <c r="J17" s="1" t="s">
        <v>179</v>
      </c>
      <c r="K17" s="23">
        <v>2.8999999999999998E-3</v>
      </c>
      <c r="L17" s="11" t="s">
        <v>186</v>
      </c>
      <c r="M17" s="7"/>
      <c r="Z17" s="7"/>
      <c r="AA17" s="7"/>
      <c r="AB17" s="7"/>
      <c r="AC17" s="7"/>
      <c r="AD17" s="7"/>
      <c r="AE17" s="7"/>
    </row>
    <row r="18" spans="2:31" x14ac:dyDescent="0.2">
      <c r="B18" s="8" t="s">
        <v>12</v>
      </c>
      <c r="C18" s="8">
        <v>2.6638201132856998</v>
      </c>
      <c r="D18" s="8">
        <v>659.42131720001896</v>
      </c>
      <c r="E18" s="8">
        <v>370.122222677134</v>
      </c>
      <c r="F18" s="8">
        <v>284.72497229431502</v>
      </c>
      <c r="G18" s="7"/>
      <c r="H18" s="63"/>
      <c r="I18" s="63"/>
      <c r="J18" s="1" t="s">
        <v>180</v>
      </c>
      <c r="K18" s="23">
        <v>6.7000000000000002E-3</v>
      </c>
      <c r="L18" s="11" t="s">
        <v>187</v>
      </c>
      <c r="M18" s="7"/>
      <c r="Z18" s="7"/>
      <c r="AA18" s="7"/>
      <c r="AB18" s="7"/>
      <c r="AC18" s="7"/>
      <c r="AD18" s="7"/>
      <c r="AE18" s="7"/>
    </row>
    <row r="19" spans="2:31" x14ac:dyDescent="0.2">
      <c r="B19" s="8" t="s">
        <v>11</v>
      </c>
      <c r="C19" s="8">
        <v>4.8673542364609999</v>
      </c>
      <c r="D19" s="8">
        <v>475.96056354244098</v>
      </c>
      <c r="E19" s="8">
        <v>183.86521234977201</v>
      </c>
      <c r="F19" s="8">
        <v>288.34428375273097</v>
      </c>
      <c r="G19" s="7"/>
      <c r="H19" s="63"/>
      <c r="I19" s="63"/>
      <c r="J19" s="1" t="s">
        <v>181</v>
      </c>
      <c r="K19" s="23">
        <v>1.24E-2</v>
      </c>
      <c r="L19" s="11" t="s">
        <v>188</v>
      </c>
      <c r="M19" s="7"/>
      <c r="Z19" s="7"/>
      <c r="AA19" s="7"/>
      <c r="AB19" s="7"/>
      <c r="AC19" s="7"/>
      <c r="AD19" s="7"/>
      <c r="AE19" s="7"/>
    </row>
    <row r="20" spans="2:31" x14ac:dyDescent="0.2">
      <c r="G20" s="7"/>
      <c r="H20" s="63"/>
      <c r="I20" s="63"/>
      <c r="J20" s="1" t="s">
        <v>182</v>
      </c>
      <c r="K20" s="23">
        <v>0.96240000000000003</v>
      </c>
      <c r="L20" s="11" t="s">
        <v>189</v>
      </c>
      <c r="M20" s="7"/>
      <c r="Z20" s="7"/>
      <c r="AA20" s="7"/>
      <c r="AB20" s="7"/>
      <c r="AC20" s="7"/>
      <c r="AD20" s="7"/>
      <c r="AE20" s="7"/>
    </row>
    <row r="21" spans="2:31" ht="15.75" x14ac:dyDescent="0.25">
      <c r="B21" s="57" t="s">
        <v>10</v>
      </c>
      <c r="C21" s="64" t="s">
        <v>14</v>
      </c>
      <c r="D21" s="64"/>
      <c r="E21" s="64"/>
      <c r="F21" s="64"/>
      <c r="H21" s="63" t="s">
        <v>210</v>
      </c>
      <c r="I21" s="63"/>
      <c r="J21" s="1" t="s">
        <v>177</v>
      </c>
      <c r="K21" s="23" t="s">
        <v>26</v>
      </c>
      <c r="L21" s="11" t="s">
        <v>202</v>
      </c>
      <c r="M21" s="7"/>
      <c r="Z21" s="7"/>
      <c r="AA21" s="7"/>
      <c r="AB21" s="7"/>
      <c r="AC21" s="7"/>
      <c r="AD21" s="7"/>
      <c r="AE21" s="7"/>
    </row>
    <row r="22" spans="2:31" ht="15.75" x14ac:dyDescent="0.2">
      <c r="B22" s="25" t="s">
        <v>226</v>
      </c>
      <c r="C22" s="25" t="s">
        <v>15</v>
      </c>
      <c r="D22" s="25" t="s">
        <v>16</v>
      </c>
      <c r="E22" s="25" t="s">
        <v>17</v>
      </c>
      <c r="F22" s="25" t="s">
        <v>18</v>
      </c>
      <c r="H22" s="63"/>
      <c r="I22" s="63"/>
      <c r="J22" s="1" t="s">
        <v>178</v>
      </c>
      <c r="K22" s="23" t="s">
        <v>26</v>
      </c>
      <c r="L22" s="11" t="s">
        <v>203</v>
      </c>
      <c r="M22" s="7"/>
      <c r="Z22" s="7"/>
      <c r="AA22" s="7"/>
      <c r="AB22" s="7"/>
      <c r="AC22" s="7"/>
      <c r="AD22" s="7"/>
      <c r="AE22" s="7"/>
    </row>
    <row r="23" spans="2:31" x14ac:dyDescent="0.2">
      <c r="B23" s="8" t="s">
        <v>13</v>
      </c>
      <c r="C23" s="8">
        <v>43.736055680348798</v>
      </c>
      <c r="D23" s="8">
        <v>1453.9180679782201</v>
      </c>
      <c r="E23" s="8">
        <v>1029.4406189860099</v>
      </c>
      <c r="F23" s="8">
        <v>803.75253937830496</v>
      </c>
      <c r="G23" s="7"/>
      <c r="H23" s="63"/>
      <c r="I23" s="63"/>
      <c r="J23" s="1" t="s">
        <v>179</v>
      </c>
      <c r="K23" s="23" t="s">
        <v>26</v>
      </c>
      <c r="L23" s="11" t="s">
        <v>204</v>
      </c>
      <c r="M23" s="7"/>
      <c r="Z23" s="7"/>
      <c r="AA23" s="7"/>
      <c r="AB23" s="7"/>
      <c r="AC23" s="7"/>
      <c r="AD23" s="7"/>
      <c r="AE23" s="7"/>
    </row>
    <row r="24" spans="2:31" x14ac:dyDescent="0.2">
      <c r="B24" s="8" t="s">
        <v>12</v>
      </c>
      <c r="C24" s="8">
        <v>15.960942768349399</v>
      </c>
      <c r="D24" s="8">
        <v>1481.15816701325</v>
      </c>
      <c r="E24" s="8">
        <v>1024.1154714222</v>
      </c>
      <c r="F24" s="8">
        <v>920.36032122445499</v>
      </c>
      <c r="G24" s="7"/>
      <c r="H24" s="63"/>
      <c r="I24" s="63"/>
      <c r="J24" s="1" t="s">
        <v>180</v>
      </c>
      <c r="K24" s="23">
        <v>2.0000000000000001E-4</v>
      </c>
      <c r="L24" s="11" t="s">
        <v>205</v>
      </c>
      <c r="M24" s="7"/>
      <c r="Z24" s="7"/>
      <c r="AA24" s="7"/>
      <c r="AB24" s="7"/>
      <c r="AC24" s="7"/>
      <c r="AD24" s="7"/>
      <c r="AE24" s="7"/>
    </row>
    <row r="25" spans="2:31" x14ac:dyDescent="0.2">
      <c r="B25" s="8" t="s">
        <v>11</v>
      </c>
      <c r="C25" s="8">
        <v>2.48692183155155</v>
      </c>
      <c r="D25" s="8">
        <v>1728.1732442699899</v>
      </c>
      <c r="E25" s="8">
        <v>989.42460401434005</v>
      </c>
      <c r="F25" s="8">
        <v>816.267211141497</v>
      </c>
      <c r="G25" s="7"/>
      <c r="H25" s="63"/>
      <c r="I25" s="63"/>
      <c r="J25" s="1" t="s">
        <v>181</v>
      </c>
      <c r="K25" s="23" t="s">
        <v>26</v>
      </c>
      <c r="L25" s="11" t="s">
        <v>206</v>
      </c>
      <c r="M25" s="7"/>
      <c r="Z25" s="7"/>
      <c r="AA25" s="7"/>
      <c r="AB25" s="7"/>
      <c r="AC25" s="10"/>
      <c r="AD25" s="7"/>
      <c r="AE25" s="7"/>
    </row>
    <row r="26" spans="2:31" x14ac:dyDescent="0.2">
      <c r="G26" s="7"/>
      <c r="H26" s="63"/>
      <c r="I26" s="63"/>
      <c r="J26" s="1" t="s">
        <v>182</v>
      </c>
      <c r="K26" s="23">
        <v>0.14219999999999999</v>
      </c>
      <c r="L26" s="11" t="s">
        <v>207</v>
      </c>
      <c r="M26" s="7"/>
      <c r="Z26" s="7"/>
      <c r="AA26" s="7"/>
      <c r="AB26" s="7"/>
      <c r="AC26" s="10"/>
      <c r="AD26" s="7"/>
      <c r="AE26" s="7"/>
    </row>
    <row r="27" spans="2:31" x14ac:dyDescent="0.2">
      <c r="J27" s="7"/>
      <c r="K27" s="21"/>
      <c r="L27" s="10"/>
      <c r="M27" s="7"/>
      <c r="Z27" s="7"/>
      <c r="AA27" s="7"/>
      <c r="AB27" s="7"/>
      <c r="AC27" s="10"/>
      <c r="AD27" s="7"/>
      <c r="AE27" s="7"/>
    </row>
    <row r="31" spans="2:31" ht="15.75" x14ac:dyDescent="0.2">
      <c r="B31" s="70"/>
      <c r="C31" s="71"/>
      <c r="D31" s="25"/>
      <c r="E31" s="65" t="s">
        <v>473</v>
      </c>
      <c r="F31" s="65"/>
      <c r="G31" s="65"/>
      <c r="H31" s="65"/>
      <c r="I31" s="65"/>
      <c r="J31" s="65"/>
      <c r="K31" s="65"/>
      <c r="L31" s="65"/>
      <c r="M31" s="65"/>
      <c r="N31" s="65"/>
      <c r="O31" s="65"/>
    </row>
    <row r="32" spans="2:31" ht="15.75" x14ac:dyDescent="0.2">
      <c r="B32" s="25" t="s">
        <v>250</v>
      </c>
      <c r="C32" s="25" t="s">
        <v>65</v>
      </c>
      <c r="D32" s="25"/>
      <c r="E32" s="25">
        <v>0.03</v>
      </c>
      <c r="F32" s="25">
        <v>0.1</v>
      </c>
      <c r="G32" s="25">
        <v>0.3</v>
      </c>
      <c r="H32" s="25">
        <v>1</v>
      </c>
      <c r="I32" s="25">
        <v>3</v>
      </c>
      <c r="J32" s="25">
        <v>10</v>
      </c>
      <c r="K32" s="25">
        <v>30</v>
      </c>
      <c r="L32" s="25">
        <v>100</v>
      </c>
      <c r="M32" s="25">
        <v>300</v>
      </c>
      <c r="N32" s="25">
        <v>1000</v>
      </c>
      <c r="O32" s="25">
        <v>3000</v>
      </c>
    </row>
    <row r="33" spans="2:15" x14ac:dyDescent="0.2">
      <c r="B33" s="72" t="s">
        <v>63</v>
      </c>
      <c r="C33" s="68" t="s">
        <v>384</v>
      </c>
      <c r="D33" s="66" t="s">
        <v>468</v>
      </c>
      <c r="E33" s="8">
        <v>1</v>
      </c>
      <c r="F33" s="8">
        <v>0.76730700816637198</v>
      </c>
      <c r="G33" s="8">
        <v>0.39300653677492903</v>
      </c>
      <c r="H33" s="8">
        <v>0.40022746698704298</v>
      </c>
      <c r="I33" s="8">
        <v>0.270216816921521</v>
      </c>
      <c r="J33" s="8">
        <v>0.10632228945938201</v>
      </c>
      <c r="K33" s="8">
        <v>0.24360285985967101</v>
      </c>
      <c r="L33" s="8">
        <v>2.09676929506558E-2</v>
      </c>
      <c r="M33" s="8">
        <v>0</v>
      </c>
      <c r="N33" s="8">
        <v>1.1668735508938899E-2</v>
      </c>
      <c r="O33" s="8"/>
    </row>
    <row r="34" spans="2:15" x14ac:dyDescent="0.2">
      <c r="B34" s="72"/>
      <c r="C34" s="68"/>
      <c r="D34" s="66"/>
      <c r="E34" s="8">
        <v>1</v>
      </c>
      <c r="F34" s="8">
        <v>1.0886556173006201</v>
      </c>
      <c r="G34" s="8">
        <v>0.93379611444299104</v>
      </c>
      <c r="H34" s="8">
        <v>1.0389522281207599</v>
      </c>
      <c r="I34" s="8">
        <v>0.30572707121131298</v>
      </c>
      <c r="J34" s="8">
        <v>0.228056741520728</v>
      </c>
      <c r="K34" s="8">
        <v>0.15669228972667701</v>
      </c>
      <c r="L34" s="8">
        <v>0.16979311798841101</v>
      </c>
      <c r="M34" s="8">
        <v>0</v>
      </c>
      <c r="N34" s="8">
        <v>9.2843276426816196E-2</v>
      </c>
      <c r="O34" s="8"/>
    </row>
    <row r="35" spans="2:15" x14ac:dyDescent="0.2">
      <c r="B35" s="72"/>
      <c r="C35" s="68"/>
      <c r="D35" s="66"/>
      <c r="E35" s="8">
        <v>1</v>
      </c>
      <c r="F35" s="8">
        <v>0.94324059491563805</v>
      </c>
      <c r="G35" s="8">
        <v>0.83499704371116901</v>
      </c>
      <c r="H35" s="8">
        <v>0.91370864131669405</v>
      </c>
      <c r="I35" s="8">
        <v>0.61140016913347905</v>
      </c>
      <c r="J35" s="8">
        <v>0.15084487088948001</v>
      </c>
      <c r="K35" s="8">
        <v>0.44247886779588602</v>
      </c>
      <c r="L35" s="8">
        <v>0</v>
      </c>
      <c r="M35" s="8">
        <v>6.8976378811333505E-2</v>
      </c>
      <c r="N35" s="8">
        <v>0.175298717843342</v>
      </c>
      <c r="O35" s="8"/>
    </row>
    <row r="36" spans="2:15" x14ac:dyDescent="0.2">
      <c r="B36" s="72"/>
      <c r="C36" s="68"/>
      <c r="D36" s="66" t="s">
        <v>469</v>
      </c>
      <c r="E36" s="8">
        <v>51.172992561510597</v>
      </c>
      <c r="F36" s="8">
        <v>49.277783236710199</v>
      </c>
      <c r="G36" s="8">
        <v>51.765902366863898</v>
      </c>
      <c r="H36" s="8">
        <v>50.1483963618956</v>
      </c>
      <c r="I36" s="8">
        <v>49.434161819143299</v>
      </c>
      <c r="J36" s="8">
        <v>46.337910944652499</v>
      </c>
      <c r="K36" s="8">
        <v>47.943595769682702</v>
      </c>
      <c r="L36" s="8">
        <v>47.344212024969899</v>
      </c>
      <c r="M36" s="8">
        <v>33.158152041065797</v>
      </c>
      <c r="N36" s="8">
        <v>7.6079948420374004</v>
      </c>
      <c r="O36" s="8">
        <v>5.7831325301204801</v>
      </c>
    </row>
    <row r="37" spans="2:15" x14ac:dyDescent="0.2">
      <c r="B37" s="72"/>
      <c r="C37" s="68"/>
      <c r="D37" s="66"/>
      <c r="E37" s="8">
        <v>43.938821752265902</v>
      </c>
      <c r="F37" s="8">
        <v>42.7870150435471</v>
      </c>
      <c r="G37" s="8">
        <v>44.856790883892799</v>
      </c>
      <c r="H37" s="8">
        <v>43.505121118517302</v>
      </c>
      <c r="I37" s="8">
        <v>44.787816057962402</v>
      </c>
      <c r="J37" s="8">
        <v>45.3743152769324</v>
      </c>
      <c r="K37" s="8">
        <v>45.499181669394403</v>
      </c>
      <c r="L37" s="8">
        <v>41.265372647799701</v>
      </c>
      <c r="M37" s="8">
        <v>19.8045185066496</v>
      </c>
      <c r="N37" s="8">
        <v>1.37831721867928</v>
      </c>
      <c r="O37" s="8">
        <v>0</v>
      </c>
    </row>
    <row r="38" spans="2:15" x14ac:dyDescent="0.2">
      <c r="B38" s="72"/>
      <c r="C38" s="68"/>
      <c r="D38" s="66"/>
      <c r="E38" s="8">
        <v>48.6470051687443</v>
      </c>
      <c r="F38" s="8">
        <v>49.384558000745997</v>
      </c>
      <c r="G38" s="8">
        <v>48.5120892746435</v>
      </c>
      <c r="H38" s="8">
        <v>48.570277889649603</v>
      </c>
      <c r="I38" s="8">
        <v>46.051889452904703</v>
      </c>
      <c r="J38" s="8">
        <v>42.745709828393103</v>
      </c>
      <c r="K38" s="8">
        <v>40.677966101694899</v>
      </c>
      <c r="L38" s="8">
        <v>41.369047619047599</v>
      </c>
      <c r="M38" s="8">
        <v>24.041621029572799</v>
      </c>
      <c r="N38" s="8">
        <v>3.0169242089771902</v>
      </c>
      <c r="O38" s="8">
        <v>1.13469985358712</v>
      </c>
    </row>
    <row r="39" spans="2:15" x14ac:dyDescent="0.2">
      <c r="B39" s="72"/>
      <c r="C39" s="68"/>
      <c r="D39" s="66" t="s">
        <v>470</v>
      </c>
      <c r="E39" s="8">
        <v>1</v>
      </c>
      <c r="F39" s="8">
        <v>1.00218803334656</v>
      </c>
      <c r="G39" s="8">
        <v>0.99365211938421005</v>
      </c>
      <c r="H39" s="8">
        <v>0.98695954705664102</v>
      </c>
      <c r="I39" s="8">
        <v>0.99334602882455902</v>
      </c>
      <c r="J39" s="8" t="s">
        <v>474</v>
      </c>
      <c r="K39" s="8">
        <v>1.0008231086188399</v>
      </c>
      <c r="L39" s="8">
        <v>0.83877531466005295</v>
      </c>
      <c r="M39" s="8">
        <v>0.55833659151384796</v>
      </c>
      <c r="N39" s="8">
        <v>0.36011486957797501</v>
      </c>
      <c r="O39" s="8">
        <v>0</v>
      </c>
    </row>
    <row r="40" spans="2:15" x14ac:dyDescent="0.2">
      <c r="B40" s="72"/>
      <c r="C40" s="68"/>
      <c r="D40" s="66"/>
      <c r="E40" s="8">
        <v>1</v>
      </c>
      <c r="F40" s="8">
        <v>0.99507539650903898</v>
      </c>
      <c r="G40" s="8">
        <v>1.0618194753302801</v>
      </c>
      <c r="H40" s="8">
        <v>1.0300999576609999</v>
      </c>
      <c r="I40" s="8">
        <v>1.05066784705303</v>
      </c>
      <c r="J40" s="8">
        <v>0.94310840631192605</v>
      </c>
      <c r="K40" s="8">
        <v>1.0129354218719</v>
      </c>
      <c r="L40" s="8">
        <v>0.86978828038236</v>
      </c>
      <c r="M40" s="8">
        <v>0.62429302328064096</v>
      </c>
      <c r="N40" s="8">
        <v>0.445267771247502</v>
      </c>
      <c r="O40" s="8">
        <v>0</v>
      </c>
    </row>
    <row r="41" spans="2:15" x14ac:dyDescent="0.2">
      <c r="B41" s="72"/>
      <c r="C41" s="68"/>
      <c r="D41" s="66"/>
      <c r="E41" s="8">
        <v>1</v>
      </c>
      <c r="F41" s="8">
        <v>0.93392665929226504</v>
      </c>
      <c r="G41" s="8">
        <v>0.91485742748394505</v>
      </c>
      <c r="H41" s="8">
        <v>0.89207839094534902</v>
      </c>
      <c r="I41" s="8">
        <v>0.92496243403532197</v>
      </c>
      <c r="J41" s="8">
        <v>0.95841044214704996</v>
      </c>
      <c r="K41" s="8">
        <v>0.87298121343625301</v>
      </c>
      <c r="L41" s="8">
        <v>0.67796683210331399</v>
      </c>
      <c r="M41" s="8">
        <v>0.479586746836629</v>
      </c>
      <c r="N41" s="8">
        <v>0.34934358230184698</v>
      </c>
      <c r="O41" s="8">
        <v>0</v>
      </c>
    </row>
    <row r="42" spans="2:15" x14ac:dyDescent="0.2">
      <c r="B42" s="72"/>
      <c r="C42" s="68"/>
      <c r="D42" s="66" t="s">
        <v>471</v>
      </c>
      <c r="E42" s="8">
        <v>1</v>
      </c>
      <c r="F42" s="8">
        <v>0.96787020012807401</v>
      </c>
      <c r="G42" s="8">
        <v>0.93797873229058604</v>
      </c>
      <c r="H42" s="8">
        <v>0.91402913604503999</v>
      </c>
      <c r="I42" s="8">
        <v>0.86111683605315203</v>
      </c>
      <c r="J42" s="8">
        <v>0.815461445136206</v>
      </c>
      <c r="K42" s="8">
        <v>0.70312910090939496</v>
      </c>
      <c r="L42" s="8">
        <v>0.60972019543464795</v>
      </c>
      <c r="M42" s="8">
        <v>0.43323751732455201</v>
      </c>
      <c r="N42" s="8">
        <v>0.22315921650130299</v>
      </c>
      <c r="O42" s="8">
        <v>0</v>
      </c>
    </row>
    <row r="43" spans="2:15" x14ac:dyDescent="0.2">
      <c r="B43" s="72"/>
      <c r="C43" s="68"/>
      <c r="D43" s="66"/>
      <c r="E43" s="8">
        <v>1</v>
      </c>
      <c r="F43" s="8">
        <v>1.12239485750023</v>
      </c>
      <c r="G43" s="8">
        <v>1.07111319323087</v>
      </c>
      <c r="H43" s="8">
        <v>1.0449140436919</v>
      </c>
      <c r="I43" s="8">
        <v>1.0379675594378599</v>
      </c>
      <c r="J43" s="8">
        <v>0.98815547207586796</v>
      </c>
      <c r="K43" s="8">
        <v>0.89517124638814904</v>
      </c>
      <c r="L43" s="8">
        <v>0.75040532063228704</v>
      </c>
      <c r="M43" s="8">
        <v>0.56446210513873396</v>
      </c>
      <c r="N43" s="8">
        <v>0.246246107661242</v>
      </c>
      <c r="O43" s="8">
        <v>0</v>
      </c>
    </row>
    <row r="44" spans="2:15" x14ac:dyDescent="0.2">
      <c r="B44" s="72"/>
      <c r="C44" s="68"/>
      <c r="D44" s="66"/>
      <c r="E44" s="8">
        <v>1</v>
      </c>
      <c r="F44" s="8">
        <v>0.98638061688187195</v>
      </c>
      <c r="G44" s="8">
        <v>0.96414588032605897</v>
      </c>
      <c r="H44" s="8">
        <v>0.92239065307974399</v>
      </c>
      <c r="I44" s="8">
        <v>0.87145725631954996</v>
      </c>
      <c r="J44" s="8">
        <v>0.74672045312107804</v>
      </c>
      <c r="K44" s="8">
        <v>0.65786591765867697</v>
      </c>
      <c r="L44" s="8">
        <v>0.50886681970290804</v>
      </c>
      <c r="M44" s="8">
        <v>0.37990803997788097</v>
      </c>
      <c r="N44" s="8">
        <v>0.16872302021180899</v>
      </c>
      <c r="O44" s="8">
        <v>0</v>
      </c>
    </row>
    <row r="45" spans="2:15" x14ac:dyDescent="0.2">
      <c r="B45" s="72"/>
      <c r="C45" s="69" t="s">
        <v>9</v>
      </c>
      <c r="D45" s="66" t="s">
        <v>468</v>
      </c>
      <c r="E45" s="8">
        <v>1</v>
      </c>
      <c r="F45" s="8">
        <v>0.95340803206156899</v>
      </c>
      <c r="G45" s="8">
        <v>0.83458551597617003</v>
      </c>
      <c r="H45" s="8">
        <v>0.777462152218099</v>
      </c>
      <c r="I45" s="8">
        <v>0.54563653138711599</v>
      </c>
      <c r="J45" s="8">
        <v>0.330399978099986</v>
      </c>
      <c r="K45" s="8">
        <v>1.90751267747113E-2</v>
      </c>
      <c r="L45" s="8">
        <v>0.30055541258822699</v>
      </c>
      <c r="M45" s="8">
        <v>0</v>
      </c>
      <c r="N45" s="8">
        <v>0.31048585316955302</v>
      </c>
      <c r="O45" s="8"/>
    </row>
    <row r="46" spans="2:15" x14ac:dyDescent="0.2">
      <c r="B46" s="72"/>
      <c r="C46" s="69"/>
      <c r="D46" s="66"/>
      <c r="E46" s="8">
        <v>1</v>
      </c>
      <c r="F46" s="8">
        <v>0.85625778388241203</v>
      </c>
      <c r="G46" s="8">
        <v>0.24233592283645999</v>
      </c>
      <c r="H46" s="8">
        <v>0.320099165563903</v>
      </c>
      <c r="I46" s="8">
        <v>0.256029355104198</v>
      </c>
      <c r="J46" s="8">
        <v>8.4438439930795806E-2</v>
      </c>
      <c r="K46" s="8">
        <v>0.27662154290645702</v>
      </c>
      <c r="L46" s="8">
        <v>0</v>
      </c>
      <c r="M46" s="8">
        <v>0.26445531200957001</v>
      </c>
      <c r="N46" s="8">
        <v>0.19267083967899601</v>
      </c>
      <c r="O46" s="8"/>
    </row>
    <row r="47" spans="2:15" x14ac:dyDescent="0.2">
      <c r="B47" s="72"/>
      <c r="C47" s="69"/>
      <c r="D47" s="66"/>
      <c r="E47" s="8">
        <v>1</v>
      </c>
      <c r="F47" s="8">
        <v>0.80841775488067202</v>
      </c>
      <c r="G47" s="8">
        <v>0.91179344979325405</v>
      </c>
      <c r="H47" s="8">
        <v>0.68643627068276603</v>
      </c>
      <c r="I47" s="8">
        <v>0.53818209240918402</v>
      </c>
      <c r="J47" s="8">
        <v>0.26917877345617802</v>
      </c>
      <c r="K47" s="8">
        <v>0.17239761305933901</v>
      </c>
      <c r="L47" s="8">
        <v>0.14872737749047299</v>
      </c>
      <c r="M47" s="8">
        <v>0.15262204670400001</v>
      </c>
      <c r="N47" s="8">
        <v>0</v>
      </c>
      <c r="O47" s="8"/>
    </row>
    <row r="48" spans="2:15" x14ac:dyDescent="0.2">
      <c r="B48" s="72"/>
      <c r="C48" s="69"/>
      <c r="D48" s="66" t="s">
        <v>469</v>
      </c>
      <c r="E48" s="8">
        <v>48.136462236245301</v>
      </c>
      <c r="F48" s="8">
        <v>50.6067236920629</v>
      </c>
      <c r="G48" s="8">
        <v>49.250708788983403</v>
      </c>
      <c r="H48" s="8">
        <v>47.446457990115299</v>
      </c>
      <c r="I48" s="8">
        <v>41.042487954445903</v>
      </c>
      <c r="J48" s="8">
        <v>40.409207161125302</v>
      </c>
      <c r="K48" s="8">
        <v>38.3235004916421</v>
      </c>
      <c r="L48" s="8">
        <v>29.147982062780301</v>
      </c>
      <c r="M48" s="8">
        <v>29.6770439336631</v>
      </c>
      <c r="N48" s="8">
        <v>9.8544572468162492</v>
      </c>
      <c r="O48" s="8">
        <v>3.5926055109870898</v>
      </c>
    </row>
    <row r="49" spans="2:15" x14ac:dyDescent="0.2">
      <c r="B49" s="72"/>
      <c r="C49" s="69"/>
      <c r="D49" s="66"/>
      <c r="E49" s="8">
        <v>27.7983691623425</v>
      </c>
      <c r="F49" s="8">
        <v>32.445355191256802</v>
      </c>
      <c r="G49" s="8">
        <v>29.198649063555401</v>
      </c>
      <c r="H49" s="8">
        <v>30.533656761673701</v>
      </c>
      <c r="I49" s="8">
        <v>29.048463356974001</v>
      </c>
      <c r="J49" s="8">
        <v>24.686073059360702</v>
      </c>
      <c r="K49" s="8">
        <v>21.466792571608401</v>
      </c>
      <c r="L49" s="8">
        <v>15.942502450179701</v>
      </c>
      <c r="M49" s="8">
        <v>12.1915820029028</v>
      </c>
      <c r="N49" s="8">
        <v>0.73813708260105504</v>
      </c>
      <c r="O49" s="8">
        <v>0</v>
      </c>
    </row>
    <row r="50" spans="2:15" x14ac:dyDescent="0.2">
      <c r="B50" s="72"/>
      <c r="C50" s="69"/>
      <c r="D50" s="66"/>
      <c r="E50" s="8">
        <v>41.051364365971097</v>
      </c>
      <c r="F50" s="8">
        <v>46.323173681664301</v>
      </c>
      <c r="G50" s="8">
        <v>43.798091720529399</v>
      </c>
      <c r="H50" s="8">
        <v>39.6664681357951</v>
      </c>
      <c r="I50" s="8">
        <v>34.0722291407223</v>
      </c>
      <c r="J50" s="8">
        <v>31.103757976837599</v>
      </c>
      <c r="K50" s="8">
        <v>28.650818153751199</v>
      </c>
      <c r="L50" s="8">
        <v>22.632103688933199</v>
      </c>
      <c r="M50" s="8">
        <v>22.417153996101401</v>
      </c>
      <c r="N50" s="8">
        <v>3.4282018111254899</v>
      </c>
      <c r="O50" s="8">
        <v>0</v>
      </c>
    </row>
    <row r="51" spans="2:15" x14ac:dyDescent="0.2">
      <c r="B51" s="72"/>
      <c r="C51" s="69"/>
      <c r="D51" s="66" t="s">
        <v>470</v>
      </c>
      <c r="E51" s="8">
        <v>1</v>
      </c>
      <c r="F51" s="8">
        <v>0.97554492425931805</v>
      </c>
      <c r="G51" s="8">
        <v>0.96627493073169501</v>
      </c>
      <c r="H51" s="8">
        <v>0.92938132127807804</v>
      </c>
      <c r="I51" s="8">
        <v>0.88174965078531098</v>
      </c>
      <c r="J51" s="8">
        <v>0.86233953937378505</v>
      </c>
      <c r="K51" s="8">
        <v>0.93501867836985997</v>
      </c>
      <c r="L51" s="8">
        <v>0.92830090365443196</v>
      </c>
      <c r="M51" s="8">
        <v>1.1249626425341499</v>
      </c>
      <c r="N51" s="8">
        <v>0.62832308098119605</v>
      </c>
      <c r="O51" s="8">
        <v>0</v>
      </c>
    </row>
    <row r="52" spans="2:15" x14ac:dyDescent="0.2">
      <c r="B52" s="72"/>
      <c r="C52" s="69"/>
      <c r="D52" s="66"/>
      <c r="E52" s="8">
        <v>1</v>
      </c>
      <c r="F52" s="8">
        <v>1.00997323278384</v>
      </c>
      <c r="G52" s="8">
        <v>1.0215959155073</v>
      </c>
      <c r="H52" s="8">
        <v>1.0679490142685999</v>
      </c>
      <c r="I52" s="8">
        <v>0.99884393282464501</v>
      </c>
      <c r="J52" s="8">
        <v>0.96874568753693002</v>
      </c>
      <c r="K52" s="8">
        <v>1.0336752330416299</v>
      </c>
      <c r="L52" s="8">
        <v>1.1643862794242601</v>
      </c>
      <c r="M52" s="8">
        <v>1.21284345727799</v>
      </c>
      <c r="N52" s="8">
        <v>0.412163573514092</v>
      </c>
      <c r="O52" s="8">
        <v>0</v>
      </c>
    </row>
    <row r="53" spans="2:15" x14ac:dyDescent="0.2">
      <c r="B53" s="72"/>
      <c r="C53" s="69"/>
      <c r="D53" s="66"/>
      <c r="E53" s="8">
        <v>1</v>
      </c>
      <c r="F53" s="8">
        <v>0.94439141430079898</v>
      </c>
      <c r="G53" s="8">
        <v>0.928241089611343</v>
      </c>
      <c r="H53" s="8">
        <v>0.87754336411161304</v>
      </c>
      <c r="I53" s="8">
        <v>0.82387657903627198</v>
      </c>
      <c r="J53" s="8">
        <v>0.81027925067322204</v>
      </c>
      <c r="K53" s="8">
        <v>0.84662689437046801</v>
      </c>
      <c r="L53" s="8">
        <v>0.99385412028027997</v>
      </c>
      <c r="M53" s="8">
        <v>1.07027897370692</v>
      </c>
      <c r="N53" s="8">
        <v>0.36404393275595998</v>
      </c>
      <c r="O53" s="8">
        <v>0</v>
      </c>
    </row>
    <row r="54" spans="2:15" x14ac:dyDescent="0.2">
      <c r="B54" s="72"/>
      <c r="C54" s="69"/>
      <c r="D54" s="66" t="s">
        <v>471</v>
      </c>
      <c r="E54" s="8">
        <v>1</v>
      </c>
      <c r="F54" s="8">
        <v>0.98874732421268796</v>
      </c>
      <c r="G54" s="8">
        <v>0.99699495371101599</v>
      </c>
      <c r="H54" s="8">
        <v>0.94401265617546704</v>
      </c>
      <c r="I54" s="8">
        <v>0.83987903292650301</v>
      </c>
      <c r="J54" s="8">
        <v>0.73719985051940795</v>
      </c>
      <c r="K54" s="8">
        <v>0.62192325201022802</v>
      </c>
      <c r="L54" s="8">
        <v>0.50800932741078098</v>
      </c>
      <c r="M54" s="8">
        <v>0.34224129529780001</v>
      </c>
      <c r="N54" s="8">
        <v>0.15176916280928701</v>
      </c>
      <c r="O54" s="8">
        <v>0</v>
      </c>
    </row>
    <row r="55" spans="2:15" x14ac:dyDescent="0.2">
      <c r="B55" s="72"/>
      <c r="C55" s="69"/>
      <c r="D55" s="66"/>
      <c r="E55" s="8">
        <v>1</v>
      </c>
      <c r="F55" s="8">
        <v>1.04019912002065</v>
      </c>
      <c r="G55" s="8">
        <v>1.0689002270058201</v>
      </c>
      <c r="H55" s="8">
        <v>1.0611315328951501</v>
      </c>
      <c r="I55" s="8">
        <v>1.00352368309394</v>
      </c>
      <c r="J55" s="8">
        <v>0.94645886068902096</v>
      </c>
      <c r="K55" s="8">
        <v>0.82489395058912696</v>
      </c>
      <c r="L55" s="8">
        <v>0.68522191301049096</v>
      </c>
      <c r="M55" s="8">
        <v>0.47832711943105</v>
      </c>
      <c r="N55" s="8">
        <v>0.19203205239473101</v>
      </c>
      <c r="O55" s="8">
        <v>0</v>
      </c>
    </row>
    <row r="56" spans="2:15" x14ac:dyDescent="0.2">
      <c r="B56" s="72"/>
      <c r="C56" s="69"/>
      <c r="D56" s="66"/>
      <c r="E56" s="8">
        <v>1</v>
      </c>
      <c r="F56" s="8">
        <v>1.0059994925140301</v>
      </c>
      <c r="G56" s="8">
        <v>1.0135811168298601</v>
      </c>
      <c r="H56" s="8">
        <v>0.87532747316459902</v>
      </c>
      <c r="I56" s="8">
        <v>0.82261237596015502</v>
      </c>
      <c r="J56" s="8">
        <v>0.73974858977397495</v>
      </c>
      <c r="K56" s="8">
        <v>0.62811435315805397</v>
      </c>
      <c r="L56" s="8">
        <v>0.47306307560157801</v>
      </c>
      <c r="M56" s="8">
        <v>0.349480301971546</v>
      </c>
      <c r="N56" s="8">
        <v>8.8141190415543205E-2</v>
      </c>
      <c r="O56" s="8">
        <v>0</v>
      </c>
    </row>
    <row r="57" spans="2:15" x14ac:dyDescent="0.2">
      <c r="B57" s="67" t="s">
        <v>472</v>
      </c>
      <c r="C57" s="68" t="s">
        <v>384</v>
      </c>
      <c r="D57" s="66" t="s">
        <v>468</v>
      </c>
      <c r="E57" s="8">
        <v>1</v>
      </c>
      <c r="F57" s="8">
        <v>1.29892671459431</v>
      </c>
      <c r="G57" s="8">
        <v>1.3440942898983099</v>
      </c>
      <c r="H57" s="8">
        <v>0.94901752712629694</v>
      </c>
      <c r="I57" s="8">
        <v>1.0689246333607201</v>
      </c>
      <c r="J57" s="8">
        <v>0.57984099045440696</v>
      </c>
      <c r="K57" s="8">
        <v>0.70825328453093095</v>
      </c>
      <c r="L57" s="8">
        <v>0.32389454352229502</v>
      </c>
      <c r="M57" s="8">
        <v>0.17512410937123399</v>
      </c>
      <c r="N57" s="8">
        <v>0</v>
      </c>
      <c r="O57" s="8"/>
    </row>
    <row r="58" spans="2:15" x14ac:dyDescent="0.2">
      <c r="B58" s="67"/>
      <c r="C58" s="68"/>
      <c r="D58" s="66"/>
      <c r="E58" s="8">
        <v>1</v>
      </c>
      <c r="F58" s="8">
        <v>0.90753410760270303</v>
      </c>
      <c r="G58" s="8">
        <v>0.853656721672853</v>
      </c>
      <c r="H58" s="8">
        <v>0.96755530225464903</v>
      </c>
      <c r="I58" s="8">
        <v>0.77975419637742505</v>
      </c>
      <c r="J58" s="8">
        <v>0.74628472926824097</v>
      </c>
      <c r="K58" s="8">
        <v>0.16989383655908</v>
      </c>
      <c r="L58" s="8">
        <v>0</v>
      </c>
      <c r="M58" s="8">
        <v>0.150279944948639</v>
      </c>
      <c r="N58" s="8">
        <v>0.25992286426139299</v>
      </c>
      <c r="O58" s="8"/>
    </row>
    <row r="59" spans="2:15" x14ac:dyDescent="0.2">
      <c r="B59" s="67"/>
      <c r="C59" s="68"/>
      <c r="D59" s="66"/>
      <c r="E59" s="8">
        <v>1</v>
      </c>
      <c r="F59" s="8">
        <v>0.78066220686808796</v>
      </c>
      <c r="G59" s="8">
        <v>0.88707110067670902</v>
      </c>
      <c r="H59" s="8">
        <v>0.55892893475039396</v>
      </c>
      <c r="I59" s="8">
        <v>0.34364886634058001</v>
      </c>
      <c r="J59" s="8">
        <v>0.26204811452390903</v>
      </c>
      <c r="K59" s="8">
        <v>0.15254699875153799</v>
      </c>
      <c r="L59" s="8">
        <v>4.7308780859238099E-2</v>
      </c>
      <c r="M59" s="8">
        <v>0</v>
      </c>
      <c r="N59" s="8">
        <v>0.31886511995401701</v>
      </c>
      <c r="O59" s="8"/>
    </row>
    <row r="60" spans="2:15" x14ac:dyDescent="0.2">
      <c r="B60" s="67"/>
      <c r="C60" s="68"/>
      <c r="D60" s="66" t="s">
        <v>469</v>
      </c>
      <c r="E60" s="8">
        <v>48.073168225259501</v>
      </c>
      <c r="F60" s="8">
        <v>48.881097246571102</v>
      </c>
      <c r="G60" s="8">
        <v>50.889716532174603</v>
      </c>
      <c r="H60" s="8">
        <v>47.148602660616703</v>
      </c>
      <c r="I60" s="8">
        <v>47.931404072883197</v>
      </c>
      <c r="J60" s="8">
        <v>46.443293520769501</v>
      </c>
      <c r="K60" s="8">
        <v>43.466974329391398</v>
      </c>
      <c r="L60" s="8">
        <v>39.582445675330199</v>
      </c>
      <c r="M60" s="8">
        <v>41.853737560749799</v>
      </c>
      <c r="N60" s="8">
        <v>21.0829694323144</v>
      </c>
      <c r="O60" s="8">
        <v>0.83554106378642801</v>
      </c>
    </row>
    <row r="61" spans="2:15" x14ac:dyDescent="0.2">
      <c r="B61" s="67"/>
      <c r="C61" s="68"/>
      <c r="D61" s="66"/>
      <c r="E61" s="8">
        <v>39.678633468442399</v>
      </c>
      <c r="F61" s="8">
        <v>50.940794010442303</v>
      </c>
      <c r="G61" s="8">
        <v>50.41015625</v>
      </c>
      <c r="H61" s="8">
        <v>48.814546915812699</v>
      </c>
      <c r="I61" s="8">
        <v>51.5632854126872</v>
      </c>
      <c r="J61" s="8">
        <v>52.310536044362301</v>
      </c>
      <c r="K61" s="8">
        <v>47.568962095653902</v>
      </c>
      <c r="L61" s="8">
        <v>44.132315521628499</v>
      </c>
      <c r="M61" s="8">
        <v>41.7818740399386</v>
      </c>
      <c r="N61" s="8">
        <v>25.819802610633602</v>
      </c>
      <c r="O61" s="8">
        <v>0.60594584359022896</v>
      </c>
    </row>
    <row r="62" spans="2:15" x14ac:dyDescent="0.2">
      <c r="B62" s="67"/>
      <c r="C62" s="68"/>
      <c r="D62" s="66"/>
      <c r="E62" s="8">
        <v>43.410852713178301</v>
      </c>
      <c r="F62" s="8">
        <v>42.751235584843499</v>
      </c>
      <c r="G62" s="8">
        <v>43.823664472677201</v>
      </c>
      <c r="H62" s="8">
        <v>43.638440668285</v>
      </c>
      <c r="I62" s="8">
        <v>41.007090146143803</v>
      </c>
      <c r="J62" s="8">
        <v>43.258426966292099</v>
      </c>
      <c r="K62" s="8">
        <v>42.937025695646398</v>
      </c>
      <c r="L62" s="8">
        <v>38.836749814769099</v>
      </c>
      <c r="M62" s="8">
        <v>38.189032166643102</v>
      </c>
      <c r="N62" s="8">
        <v>18.265493966046201</v>
      </c>
      <c r="O62" s="8">
        <v>0</v>
      </c>
    </row>
    <row r="63" spans="2:15" x14ac:dyDescent="0.2">
      <c r="B63" s="67"/>
      <c r="C63" s="68"/>
      <c r="D63" s="66" t="s">
        <v>470</v>
      </c>
      <c r="E63" s="8">
        <v>1</v>
      </c>
      <c r="F63" s="8">
        <v>1.0625066951740301</v>
      </c>
      <c r="G63" s="8">
        <v>1.0361911277264899</v>
      </c>
      <c r="H63" s="8">
        <v>1.02990160039072</v>
      </c>
      <c r="I63" s="8">
        <v>0.87670877176067696</v>
      </c>
      <c r="J63" s="8">
        <v>1.01621972831115</v>
      </c>
      <c r="K63" s="8">
        <v>1.0285188433832899</v>
      </c>
      <c r="L63" s="8">
        <v>0.97236199795816303</v>
      </c>
      <c r="M63" s="8">
        <v>0.92721708577120299</v>
      </c>
      <c r="N63" s="8">
        <v>0.91080842957685404</v>
      </c>
      <c r="O63" s="8">
        <v>0</v>
      </c>
    </row>
    <row r="64" spans="2:15" x14ac:dyDescent="0.2">
      <c r="B64" s="67"/>
      <c r="C64" s="68"/>
      <c r="D64" s="66"/>
      <c r="E64" s="8">
        <v>0.60960174132432099</v>
      </c>
      <c r="F64" s="8">
        <v>1</v>
      </c>
      <c r="G64" s="8">
        <v>0.96800922068498396</v>
      </c>
      <c r="H64" s="8">
        <v>0.98700955314210304</v>
      </c>
      <c r="I64" s="8">
        <v>0.98550195367483895</v>
      </c>
      <c r="J64" s="8">
        <v>1.0067636295270299</v>
      </c>
      <c r="K64" s="8">
        <v>0.97067320530545997</v>
      </c>
      <c r="L64" s="8">
        <v>0.92726325853421299</v>
      </c>
      <c r="M64" s="8">
        <v>0.97501819816412805</v>
      </c>
      <c r="N64" s="8">
        <v>0.82239899909192804</v>
      </c>
      <c r="O64" s="8">
        <v>0</v>
      </c>
    </row>
    <row r="65" spans="2:15" x14ac:dyDescent="0.2">
      <c r="B65" s="67"/>
      <c r="C65" s="68"/>
      <c r="D65" s="66"/>
      <c r="E65" s="8">
        <v>1</v>
      </c>
      <c r="F65" s="8">
        <v>1.0262251061530201</v>
      </c>
      <c r="G65" s="8">
        <v>1.0224518214262599</v>
      </c>
      <c r="H65" s="8">
        <v>0.98822676059592096</v>
      </c>
      <c r="I65" s="8">
        <v>0.99401178171159299</v>
      </c>
      <c r="J65" s="8">
        <v>1.03747299214791</v>
      </c>
      <c r="K65" s="8">
        <v>1.03656364617343</v>
      </c>
      <c r="L65" s="8">
        <v>1.04758162138221</v>
      </c>
      <c r="M65" s="8">
        <v>1.0744974149829001</v>
      </c>
      <c r="N65" s="8">
        <v>1.08105736256244</v>
      </c>
      <c r="O65" s="8">
        <v>0</v>
      </c>
    </row>
    <row r="66" spans="2:15" x14ac:dyDescent="0.2">
      <c r="B66" s="67"/>
      <c r="C66" s="68"/>
      <c r="D66" s="66" t="s">
        <v>471</v>
      </c>
      <c r="E66" s="8">
        <v>1</v>
      </c>
      <c r="F66" s="8">
        <v>1.01763149997254</v>
      </c>
      <c r="G66" s="8">
        <v>1.02146766199447</v>
      </c>
      <c r="H66" s="8">
        <v>0.95885784982886002</v>
      </c>
      <c r="I66" s="8">
        <v>1.0068841239675701</v>
      </c>
      <c r="J66" s="8">
        <v>0.98410705243251695</v>
      </c>
      <c r="K66" s="8">
        <v>0.95826598642139604</v>
      </c>
      <c r="L66" s="8">
        <v>0.86825239987224401</v>
      </c>
      <c r="M66" s="8">
        <v>0.77115897478040296</v>
      </c>
      <c r="N66" s="8">
        <v>0.63844023331213395</v>
      </c>
      <c r="O66" s="8">
        <v>0</v>
      </c>
    </row>
    <row r="67" spans="2:15" x14ac:dyDescent="0.2">
      <c r="B67" s="67"/>
      <c r="C67" s="68"/>
      <c r="D67" s="66"/>
      <c r="E67" s="8">
        <v>0.44000132097528699</v>
      </c>
      <c r="F67" s="8">
        <v>1</v>
      </c>
      <c r="G67" s="8">
        <v>0.99828206740969105</v>
      </c>
      <c r="H67" s="8">
        <v>1.0062237052279699</v>
      </c>
      <c r="I67" s="8">
        <v>0.97603179495084003</v>
      </c>
      <c r="J67" s="8">
        <v>0.98800016167344895</v>
      </c>
      <c r="K67" s="8">
        <v>0.96281247583805596</v>
      </c>
      <c r="L67" s="8">
        <v>0.85822739487964905</v>
      </c>
      <c r="M67" s="8">
        <v>0.765027699073621</v>
      </c>
      <c r="N67" s="8">
        <v>0.54778428248092503</v>
      </c>
      <c r="O67" s="8">
        <v>0</v>
      </c>
    </row>
    <row r="68" spans="2:15" x14ac:dyDescent="0.2">
      <c r="B68" s="67"/>
      <c r="C68" s="68"/>
      <c r="D68" s="66"/>
      <c r="E68" s="8">
        <v>1</v>
      </c>
      <c r="F68" s="8">
        <v>1.0488170039834499</v>
      </c>
      <c r="G68" s="8">
        <v>1.0329043802915201</v>
      </c>
      <c r="H68" s="8">
        <v>1.00208570512068</v>
      </c>
      <c r="I68" s="8">
        <v>1.00392083308892</v>
      </c>
      <c r="J68" s="8">
        <v>1.0229596121680899</v>
      </c>
      <c r="K68" s="8">
        <v>0.97254080659693598</v>
      </c>
      <c r="L68" s="8">
        <v>0.910470096931143</v>
      </c>
      <c r="M68" s="8">
        <v>0.77797459501368404</v>
      </c>
      <c r="N68" s="8">
        <v>0.62274788646458701</v>
      </c>
      <c r="O68" s="8">
        <v>0</v>
      </c>
    </row>
    <row r="69" spans="2:15" x14ac:dyDescent="0.2">
      <c r="B69" s="67"/>
      <c r="C69" s="69" t="s">
        <v>9</v>
      </c>
      <c r="D69" s="66" t="s">
        <v>468</v>
      </c>
      <c r="E69" s="8">
        <v>1</v>
      </c>
      <c r="F69" s="8">
        <v>1.0377669856339999</v>
      </c>
      <c r="G69" s="8">
        <v>0.63945437216186696</v>
      </c>
      <c r="H69" s="8">
        <v>0.91432759040880696</v>
      </c>
      <c r="I69" s="8">
        <v>0.45499150783905101</v>
      </c>
      <c r="J69" s="8">
        <v>0.674827838448258</v>
      </c>
      <c r="K69" s="8">
        <v>0.146903896616802</v>
      </c>
      <c r="L69" s="8">
        <v>0.18521007923743599</v>
      </c>
      <c r="M69" s="8">
        <v>0</v>
      </c>
      <c r="N69" s="8">
        <v>0.28570826158961399</v>
      </c>
      <c r="O69" s="8"/>
    </row>
    <row r="70" spans="2:15" x14ac:dyDescent="0.2">
      <c r="B70" s="67"/>
      <c r="C70" s="69"/>
      <c r="D70" s="66"/>
      <c r="E70" s="8">
        <v>1</v>
      </c>
      <c r="F70" s="8">
        <v>1.0425118973912599</v>
      </c>
      <c r="G70" s="8">
        <v>1.13377665254821</v>
      </c>
      <c r="H70" s="8">
        <v>0.92439204912244</v>
      </c>
      <c r="I70" s="8">
        <v>0.73230668759416195</v>
      </c>
      <c r="J70" s="8">
        <v>0.37859329775660899</v>
      </c>
      <c r="K70" s="8">
        <v>0.47340755543535801</v>
      </c>
      <c r="L70" s="8">
        <v>0.243737366845451</v>
      </c>
      <c r="M70" s="8">
        <v>0</v>
      </c>
      <c r="N70" s="8">
        <v>0.35975700177261599</v>
      </c>
      <c r="O70" s="8"/>
    </row>
    <row r="71" spans="2:15" x14ac:dyDescent="0.2">
      <c r="B71" s="67"/>
      <c r="C71" s="69"/>
      <c r="D71" s="66"/>
      <c r="E71" s="8">
        <v>1</v>
      </c>
      <c r="F71" s="8">
        <v>1.04569414167872</v>
      </c>
      <c r="G71" s="8">
        <v>0.91713864347753904</v>
      </c>
      <c r="H71" s="8">
        <v>0.58507610194654502</v>
      </c>
      <c r="I71" s="8">
        <v>0.91309106678762497</v>
      </c>
      <c r="J71" s="8">
        <v>0.47127942204866502</v>
      </c>
      <c r="K71" s="8">
        <v>3.3862233580081197E-2</v>
      </c>
      <c r="L71" s="8">
        <v>0.10878562394768999</v>
      </c>
      <c r="M71" s="8">
        <v>0.11212785793270499</v>
      </c>
      <c r="N71" s="8">
        <v>0</v>
      </c>
      <c r="O71" s="8"/>
    </row>
    <row r="72" spans="2:15" x14ac:dyDescent="0.2">
      <c r="B72" s="67"/>
      <c r="C72" s="69"/>
      <c r="D72" s="66" t="s">
        <v>469</v>
      </c>
      <c r="E72" s="8">
        <v>49.618491921005401</v>
      </c>
      <c r="F72" s="8">
        <v>48.168542015800803</v>
      </c>
      <c r="G72" s="8">
        <v>50.226244343891402</v>
      </c>
      <c r="H72" s="8">
        <v>50.307307079444598</v>
      </c>
      <c r="I72" s="8">
        <v>44.174977334542199</v>
      </c>
      <c r="J72" s="8">
        <v>43.013642000826799</v>
      </c>
      <c r="K72" s="8">
        <v>36.466492602262797</v>
      </c>
      <c r="L72" s="8">
        <v>28.648648648648699</v>
      </c>
      <c r="M72" s="8">
        <v>19.812304483837298</v>
      </c>
      <c r="N72" s="8">
        <v>29.258137774413299</v>
      </c>
      <c r="O72" s="8">
        <v>0.80555555555555602</v>
      </c>
    </row>
    <row r="73" spans="2:15" x14ac:dyDescent="0.2">
      <c r="B73" s="67"/>
      <c r="C73" s="69"/>
      <c r="D73" s="66"/>
      <c r="E73" s="8">
        <v>55.826558265582698</v>
      </c>
      <c r="F73" s="8">
        <v>54.6677215189873</v>
      </c>
      <c r="G73" s="8">
        <v>55.207956600361697</v>
      </c>
      <c r="H73" s="8">
        <v>54.072924747866601</v>
      </c>
      <c r="I73" s="8">
        <v>54.086265607264501</v>
      </c>
      <c r="J73" s="8">
        <v>54.9087221095335</v>
      </c>
      <c r="K73" s="8">
        <v>51.389432485322899</v>
      </c>
      <c r="L73" s="8">
        <v>45.773156171769699</v>
      </c>
      <c r="M73" s="8">
        <v>32.868047982551801</v>
      </c>
      <c r="N73" s="8">
        <v>27.972270363951498</v>
      </c>
      <c r="O73" s="8">
        <v>0</v>
      </c>
    </row>
    <row r="74" spans="2:15" x14ac:dyDescent="0.2">
      <c r="B74" s="67"/>
      <c r="C74" s="69"/>
      <c r="D74" s="66"/>
      <c r="E74" s="8">
        <v>43.797552100562399</v>
      </c>
      <c r="F74" s="8">
        <v>47.5490196078431</v>
      </c>
      <c r="G74" s="8">
        <v>47.721032399780299</v>
      </c>
      <c r="H74" s="8">
        <v>50.203016241299302</v>
      </c>
      <c r="I74" s="8">
        <v>48.2592121982211</v>
      </c>
      <c r="J74" s="8">
        <v>43.684613421791298</v>
      </c>
      <c r="K74" s="8">
        <v>41.838235294117602</v>
      </c>
      <c r="L74" s="8">
        <v>33.017341040462398</v>
      </c>
      <c r="M74" s="8">
        <v>18.837516512549499</v>
      </c>
      <c r="N74" s="8">
        <v>17.071018967798899</v>
      </c>
      <c r="O74" s="8">
        <v>0</v>
      </c>
    </row>
    <row r="75" spans="2:15" x14ac:dyDescent="0.2">
      <c r="B75" s="67"/>
      <c r="C75" s="69"/>
      <c r="D75" s="66" t="s">
        <v>470</v>
      </c>
      <c r="E75" s="8">
        <v>1</v>
      </c>
      <c r="F75" s="8">
        <v>1.0551794201531299</v>
      </c>
      <c r="G75" s="8">
        <v>1.03920206591009</v>
      </c>
      <c r="H75" s="8">
        <v>1.0542839342274599</v>
      </c>
      <c r="I75" s="8">
        <v>0.90395786769039599</v>
      </c>
      <c r="J75" s="8">
        <v>0.94721151860602004</v>
      </c>
      <c r="K75" s="8">
        <v>0.85982336096512402</v>
      </c>
      <c r="L75" s="8">
        <v>0.74608956293192097</v>
      </c>
      <c r="M75" s="8">
        <v>0.68268831506790095</v>
      </c>
      <c r="N75" s="8">
        <v>0.78638062738764603</v>
      </c>
      <c r="O75" s="8">
        <v>0</v>
      </c>
    </row>
    <row r="76" spans="2:15" x14ac:dyDescent="0.2">
      <c r="B76" s="67"/>
      <c r="C76" s="69"/>
      <c r="D76" s="66"/>
      <c r="E76" s="8">
        <v>1</v>
      </c>
      <c r="F76" s="8">
        <v>0.99967375187546004</v>
      </c>
      <c r="G76" s="8">
        <v>1.0109941109512799</v>
      </c>
      <c r="H76" s="8">
        <v>0.95843833778598198</v>
      </c>
      <c r="I76" s="8">
        <v>0.95833698788101596</v>
      </c>
      <c r="J76" s="8">
        <v>0.93265368062281495</v>
      </c>
      <c r="K76" s="8">
        <v>0.86865582472788005</v>
      </c>
      <c r="L76" s="8">
        <v>0.76500361923724602</v>
      </c>
      <c r="M76" s="8">
        <v>0.755593225149361</v>
      </c>
      <c r="N76" s="8">
        <v>0.728129196331744</v>
      </c>
      <c r="O76" s="8">
        <v>0</v>
      </c>
    </row>
    <row r="77" spans="2:15" x14ac:dyDescent="0.2">
      <c r="B77" s="67"/>
      <c r="C77" s="69"/>
      <c r="D77" s="66"/>
      <c r="E77" s="8">
        <v>1</v>
      </c>
      <c r="F77" s="8">
        <v>1.04969378887468</v>
      </c>
      <c r="G77" s="8">
        <v>1.04902613568631</v>
      </c>
      <c r="H77" s="8">
        <v>1.0914663315080899</v>
      </c>
      <c r="I77" s="8">
        <v>1.09869163037011</v>
      </c>
      <c r="J77" s="8">
        <v>0.98375047993537601</v>
      </c>
      <c r="K77" s="8">
        <v>0.95233720431059898</v>
      </c>
      <c r="L77" s="8">
        <v>0.81555505369658898</v>
      </c>
      <c r="M77" s="8">
        <v>0.68814464991677404</v>
      </c>
      <c r="N77" s="8">
        <v>0.68712930702296604</v>
      </c>
      <c r="O77" s="8">
        <v>0</v>
      </c>
    </row>
    <row r="78" spans="2:15" x14ac:dyDescent="0.2">
      <c r="B78" s="67"/>
      <c r="C78" s="69"/>
      <c r="D78" s="66" t="s">
        <v>471</v>
      </c>
      <c r="E78" s="8">
        <v>1</v>
      </c>
      <c r="F78" s="8">
        <v>1.02681156029487</v>
      </c>
      <c r="G78" s="8">
        <v>1.0594832364518101</v>
      </c>
      <c r="H78" s="8">
        <v>0.95384026079250195</v>
      </c>
      <c r="I78" s="8">
        <v>1.0427045420621299</v>
      </c>
      <c r="J78" s="8">
        <v>1.0800527499755499</v>
      </c>
      <c r="K78" s="8">
        <v>1.0493732614062401</v>
      </c>
      <c r="L78" s="8">
        <v>0.80678708300079705</v>
      </c>
      <c r="M78" s="8">
        <v>0.61611368763235497</v>
      </c>
      <c r="N78" s="8">
        <v>0</v>
      </c>
      <c r="O78" s="8">
        <v>1.36028775938096E-2</v>
      </c>
    </row>
    <row r="79" spans="2:15" x14ac:dyDescent="0.2">
      <c r="B79" s="67"/>
      <c r="C79" s="69"/>
      <c r="D79" s="66"/>
      <c r="E79" s="8">
        <v>1</v>
      </c>
      <c r="F79" s="8">
        <v>0.97477772892774806</v>
      </c>
      <c r="G79" s="8">
        <v>0.994210280245165</v>
      </c>
      <c r="H79" s="8">
        <v>0.93718996461471704</v>
      </c>
      <c r="I79" s="8">
        <v>0.95987814318256004</v>
      </c>
      <c r="J79" s="8">
        <v>0.90961571868986502</v>
      </c>
      <c r="K79" s="8">
        <v>0.83216151059101195</v>
      </c>
      <c r="L79" s="8">
        <v>0.68001966086473098</v>
      </c>
      <c r="M79" s="8">
        <v>0.491346012754726</v>
      </c>
      <c r="N79" s="8">
        <v>0.29185042456789301</v>
      </c>
      <c r="O79" s="8">
        <v>0</v>
      </c>
    </row>
    <row r="80" spans="2:15" x14ac:dyDescent="0.2">
      <c r="B80" s="67"/>
      <c r="C80" s="69"/>
      <c r="D80" s="66"/>
      <c r="E80" s="8">
        <v>1</v>
      </c>
      <c r="F80" s="8">
        <v>1.07749393995235</v>
      </c>
      <c r="G80" s="8">
        <v>1.0820385691713601</v>
      </c>
      <c r="H80" s="8">
        <v>1.0673260613711999</v>
      </c>
      <c r="I80" s="8">
        <v>1.1269885224248299</v>
      </c>
      <c r="J80" s="8">
        <v>1.0623041272828999</v>
      </c>
      <c r="K80" s="8">
        <v>0.98976270824005297</v>
      </c>
      <c r="L80" s="8">
        <v>0.82771088094410405</v>
      </c>
      <c r="M80" s="8">
        <v>0.63813519308760602</v>
      </c>
      <c r="N80" s="8">
        <v>0.35055963172721</v>
      </c>
      <c r="O80" s="8">
        <v>0</v>
      </c>
    </row>
  </sheetData>
  <mergeCells count="33">
    <mergeCell ref="C45:C56"/>
    <mergeCell ref="B33:B56"/>
    <mergeCell ref="D33:D35"/>
    <mergeCell ref="D36:D38"/>
    <mergeCell ref="D39:D41"/>
    <mergeCell ref="D42:D44"/>
    <mergeCell ref="D45:D47"/>
    <mergeCell ref="D48:D50"/>
    <mergeCell ref="E31:O31"/>
    <mergeCell ref="D51:D53"/>
    <mergeCell ref="D54:D56"/>
    <mergeCell ref="B57:B80"/>
    <mergeCell ref="C57:C68"/>
    <mergeCell ref="D57:D59"/>
    <mergeCell ref="D60:D62"/>
    <mergeCell ref="D63:D65"/>
    <mergeCell ref="D66:D68"/>
    <mergeCell ref="C69:C80"/>
    <mergeCell ref="D69:D71"/>
    <mergeCell ref="D72:D74"/>
    <mergeCell ref="D75:D77"/>
    <mergeCell ref="D78:D80"/>
    <mergeCell ref="B31:C31"/>
    <mergeCell ref="C33:C44"/>
    <mergeCell ref="I3:I26"/>
    <mergeCell ref="C3:F3"/>
    <mergeCell ref="C9:F9"/>
    <mergeCell ref="C15:F15"/>
    <mergeCell ref="C21:F21"/>
    <mergeCell ref="H9:H14"/>
    <mergeCell ref="H15:H20"/>
    <mergeCell ref="H21:H26"/>
    <mergeCell ref="H3:H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55D25-0B1F-4923-95EB-5E0EFCAA7097}">
  <dimension ref="B2:N32"/>
  <sheetViews>
    <sheetView zoomScale="85" zoomScaleNormal="85" workbookViewId="0">
      <selection activeCell="C17" sqref="C17:H18"/>
    </sheetView>
  </sheetViews>
  <sheetFormatPr defaultColWidth="8.875" defaultRowHeight="15.75" x14ac:dyDescent="0.25"/>
  <cols>
    <col min="2" max="2" width="17.875" bestFit="1" customWidth="1"/>
    <col min="10" max="10" width="13.5" bestFit="1" customWidth="1"/>
    <col min="11" max="11" width="20.125" customWidth="1"/>
    <col min="12" max="12" width="29.875" bestFit="1" customWidth="1"/>
    <col min="13" max="13" width="10.625" customWidth="1"/>
    <col min="14" max="14" width="26" bestFit="1" customWidth="1"/>
  </cols>
  <sheetData>
    <row r="2" spans="2:14" x14ac:dyDescent="0.25">
      <c r="B2" s="1"/>
      <c r="C2" s="91" t="s">
        <v>289</v>
      </c>
      <c r="D2" s="92"/>
      <c r="E2" s="92"/>
      <c r="F2" s="92"/>
      <c r="G2" s="92"/>
      <c r="H2" s="93"/>
      <c r="I2" s="1"/>
      <c r="J2" s="22" t="s">
        <v>208</v>
      </c>
      <c r="K2" s="20" t="s">
        <v>168</v>
      </c>
      <c r="L2" s="20" t="s">
        <v>169</v>
      </c>
      <c r="M2" s="20" t="s">
        <v>29</v>
      </c>
      <c r="N2" s="20" t="s">
        <v>31</v>
      </c>
    </row>
    <row r="3" spans="2:14" x14ac:dyDescent="0.25">
      <c r="B3" s="31"/>
      <c r="C3" s="64" t="s">
        <v>9</v>
      </c>
      <c r="D3" s="64"/>
      <c r="E3" s="64"/>
      <c r="F3" s="64"/>
      <c r="G3" s="64"/>
      <c r="H3" s="64"/>
      <c r="I3" s="1"/>
      <c r="J3" s="94" t="s">
        <v>9</v>
      </c>
      <c r="K3" s="63" t="s">
        <v>268</v>
      </c>
      <c r="L3" s="12" t="s">
        <v>212</v>
      </c>
      <c r="M3" s="23" t="s">
        <v>26</v>
      </c>
      <c r="N3" s="11" t="s">
        <v>323</v>
      </c>
    </row>
    <row r="4" spans="2:14" x14ac:dyDescent="0.25">
      <c r="B4" s="59" t="s">
        <v>3</v>
      </c>
      <c r="C4" s="3" t="s">
        <v>6</v>
      </c>
      <c r="D4" s="3" t="s">
        <v>7</v>
      </c>
      <c r="E4" s="3" t="s">
        <v>6</v>
      </c>
      <c r="F4" s="3" t="s">
        <v>6</v>
      </c>
      <c r="G4" s="3" t="s">
        <v>7</v>
      </c>
      <c r="H4" s="3" t="s">
        <v>6</v>
      </c>
      <c r="I4" s="1"/>
      <c r="J4" s="94"/>
      <c r="K4" s="63"/>
      <c r="L4" s="12" t="s">
        <v>213</v>
      </c>
      <c r="M4" s="23">
        <v>0.999</v>
      </c>
      <c r="N4" s="11" t="s">
        <v>324</v>
      </c>
    </row>
    <row r="5" spans="2:14" x14ac:dyDescent="0.25">
      <c r="B5" s="59" t="s">
        <v>4</v>
      </c>
      <c r="C5" s="3" t="s">
        <v>6</v>
      </c>
      <c r="D5" s="6" t="s">
        <v>6</v>
      </c>
      <c r="E5" s="3" t="s">
        <v>7</v>
      </c>
      <c r="F5" s="3" t="s">
        <v>6</v>
      </c>
      <c r="G5" s="3" t="s">
        <v>7</v>
      </c>
      <c r="H5" s="3" t="s">
        <v>7</v>
      </c>
      <c r="I5" s="1"/>
      <c r="J5" s="94"/>
      <c r="K5" s="63"/>
      <c r="L5" s="12" t="s">
        <v>214</v>
      </c>
      <c r="M5" s="23" t="s">
        <v>322</v>
      </c>
      <c r="N5" s="11" t="s">
        <v>325</v>
      </c>
    </row>
    <row r="6" spans="2:14" x14ac:dyDescent="0.25">
      <c r="B6" s="59" t="s">
        <v>5</v>
      </c>
      <c r="C6" s="3" t="s">
        <v>6</v>
      </c>
      <c r="D6" s="3" t="s">
        <v>6</v>
      </c>
      <c r="E6" s="3" t="s">
        <v>6</v>
      </c>
      <c r="F6" s="3" t="s">
        <v>7</v>
      </c>
      <c r="G6" s="3" t="s">
        <v>6</v>
      </c>
      <c r="H6" s="3" t="s">
        <v>7</v>
      </c>
      <c r="I6" s="1"/>
      <c r="J6" s="94"/>
      <c r="K6" s="63"/>
      <c r="L6" s="12" t="s">
        <v>215</v>
      </c>
      <c r="M6" s="23" t="s">
        <v>26</v>
      </c>
      <c r="N6" s="11" t="s">
        <v>326</v>
      </c>
    </row>
    <row r="7" spans="2:14" x14ac:dyDescent="0.25">
      <c r="B7" s="31" t="s">
        <v>0</v>
      </c>
      <c r="C7" s="4">
        <v>98.635633999999996</v>
      </c>
      <c r="D7" s="4">
        <v>37.833333000000003</v>
      </c>
      <c r="E7" s="4">
        <v>98.495796999999996</v>
      </c>
      <c r="F7" s="4">
        <v>96.417083000000005</v>
      </c>
      <c r="G7" s="4">
        <v>12.935826</v>
      </c>
      <c r="H7" s="4">
        <v>3.0331754000000002</v>
      </c>
      <c r="I7" s="1"/>
      <c r="J7" s="94"/>
      <c r="K7" s="63"/>
      <c r="L7" s="12" t="s">
        <v>216</v>
      </c>
      <c r="M7" s="23" t="s">
        <v>26</v>
      </c>
      <c r="N7" s="11" t="s">
        <v>327</v>
      </c>
    </row>
    <row r="8" spans="2:14" x14ac:dyDescent="0.25">
      <c r="B8" s="31" t="s">
        <v>1</v>
      </c>
      <c r="C8" s="4">
        <v>94.583495999999997</v>
      </c>
      <c r="D8" s="4">
        <v>18.429912999999999</v>
      </c>
      <c r="E8" s="4">
        <v>99.047618999999997</v>
      </c>
      <c r="F8" s="4">
        <v>98.981470999999999</v>
      </c>
      <c r="G8" s="4">
        <v>2.1395575</v>
      </c>
      <c r="H8" s="4">
        <v>4.6971935</v>
      </c>
      <c r="I8" s="1"/>
      <c r="J8" s="94"/>
      <c r="K8" s="63"/>
      <c r="L8" s="12" t="s">
        <v>99</v>
      </c>
      <c r="M8" s="23" t="s">
        <v>26</v>
      </c>
      <c r="N8" s="11" t="s">
        <v>328</v>
      </c>
    </row>
    <row r="9" spans="2:14" x14ac:dyDescent="0.25">
      <c r="B9" s="31" t="s">
        <v>2</v>
      </c>
      <c r="C9" s="4">
        <v>97.767707000000001</v>
      </c>
      <c r="D9" s="4">
        <v>33.960948000000002</v>
      </c>
      <c r="E9" s="4">
        <v>97.803725</v>
      </c>
      <c r="F9" s="4">
        <v>97.654723000000004</v>
      </c>
      <c r="G9" s="4">
        <v>5.2854123</v>
      </c>
      <c r="H9" s="4">
        <v>5.7108141000000003</v>
      </c>
      <c r="I9" s="1"/>
      <c r="J9" s="94"/>
      <c r="K9" s="63"/>
      <c r="L9" s="12" t="s">
        <v>217</v>
      </c>
      <c r="M9" s="23" t="s">
        <v>26</v>
      </c>
      <c r="N9" s="11" t="s">
        <v>329</v>
      </c>
    </row>
    <row r="10" spans="2:14" x14ac:dyDescent="0.25">
      <c r="B10" s="1"/>
      <c r="C10" s="1"/>
      <c r="D10" s="1"/>
      <c r="E10" s="1"/>
      <c r="F10" s="1"/>
      <c r="G10" s="1"/>
      <c r="H10" s="1"/>
      <c r="I10" s="1"/>
      <c r="J10" s="94"/>
      <c r="K10" s="63"/>
      <c r="L10" s="12" t="s">
        <v>218</v>
      </c>
      <c r="M10" s="23">
        <v>8.9999999999999998E-4</v>
      </c>
      <c r="N10" s="11" t="s">
        <v>330</v>
      </c>
    </row>
    <row r="11" spans="2:14" x14ac:dyDescent="0.25">
      <c r="B11" s="1"/>
      <c r="C11" s="1"/>
      <c r="D11" s="1"/>
      <c r="E11" s="1"/>
      <c r="F11" s="1"/>
      <c r="G11" s="1"/>
      <c r="H11" s="1"/>
      <c r="I11" s="1"/>
      <c r="J11" s="94"/>
      <c r="K11" s="63"/>
      <c r="L11" s="12" t="s">
        <v>219</v>
      </c>
      <c r="M11" s="23">
        <v>4.0000000000000002E-4</v>
      </c>
      <c r="N11" s="11" t="s">
        <v>331</v>
      </c>
    </row>
    <row r="12" spans="2:14" x14ac:dyDescent="0.25">
      <c r="B12" s="1"/>
      <c r="C12" s="1"/>
      <c r="D12" s="1"/>
      <c r="E12" s="1"/>
      <c r="F12" s="1"/>
      <c r="G12" s="1"/>
      <c r="H12" s="1"/>
      <c r="I12" s="1"/>
      <c r="J12" s="94"/>
      <c r="K12" s="63"/>
      <c r="L12" s="12" t="s">
        <v>220</v>
      </c>
      <c r="M12" s="23" t="s">
        <v>322</v>
      </c>
      <c r="N12" s="11" t="s">
        <v>332</v>
      </c>
    </row>
    <row r="13" spans="2:14" x14ac:dyDescent="0.25">
      <c r="B13" s="1"/>
      <c r="C13" s="1"/>
      <c r="D13" s="1"/>
      <c r="E13" s="1"/>
      <c r="F13" s="1"/>
      <c r="G13" s="1"/>
      <c r="H13" s="1"/>
      <c r="I13" s="1"/>
      <c r="J13" s="94"/>
      <c r="K13" s="63"/>
      <c r="L13" s="12" t="s">
        <v>221</v>
      </c>
      <c r="M13" s="23" t="s">
        <v>26</v>
      </c>
      <c r="N13" s="11" t="s">
        <v>333</v>
      </c>
    </row>
    <row r="14" spans="2:14" x14ac:dyDescent="0.25">
      <c r="B14" s="1"/>
      <c r="C14" s="1"/>
      <c r="D14" s="1"/>
      <c r="E14" s="1"/>
      <c r="F14" s="1"/>
      <c r="G14" s="1"/>
      <c r="H14" s="1"/>
      <c r="I14" s="1"/>
      <c r="J14" s="94"/>
      <c r="K14" s="63"/>
      <c r="L14" s="12" t="s">
        <v>222</v>
      </c>
      <c r="M14" s="23" t="s">
        <v>26</v>
      </c>
      <c r="N14" s="11" t="s">
        <v>334</v>
      </c>
    </row>
    <row r="15" spans="2:14" x14ac:dyDescent="0.25">
      <c r="B15" s="1"/>
      <c r="C15" s="1"/>
      <c r="D15" s="1"/>
      <c r="E15" s="1"/>
      <c r="F15" s="1"/>
      <c r="G15" s="1"/>
      <c r="H15" s="1"/>
      <c r="I15" s="17"/>
      <c r="J15" s="94"/>
      <c r="K15" s="63"/>
      <c r="L15" s="12" t="s">
        <v>223</v>
      </c>
      <c r="M15" s="23" t="s">
        <v>26</v>
      </c>
      <c r="N15" s="11" t="s">
        <v>335</v>
      </c>
    </row>
    <row r="16" spans="2:14" x14ac:dyDescent="0.25">
      <c r="B16" s="1"/>
      <c r="C16" s="1"/>
      <c r="D16" s="1"/>
      <c r="E16" s="1"/>
      <c r="F16" s="1"/>
      <c r="G16" s="1"/>
      <c r="H16" s="1"/>
      <c r="I16" s="11"/>
      <c r="J16" s="94"/>
      <c r="K16" s="63"/>
      <c r="L16" s="12" t="s">
        <v>224</v>
      </c>
      <c r="M16" s="23" t="s">
        <v>26</v>
      </c>
      <c r="N16" s="11" t="s">
        <v>336</v>
      </c>
    </row>
    <row r="17" spans="2:14" x14ac:dyDescent="0.25">
      <c r="B17" s="1"/>
      <c r="C17" s="91" t="s">
        <v>289</v>
      </c>
      <c r="D17" s="92"/>
      <c r="E17" s="92"/>
      <c r="F17" s="92"/>
      <c r="G17" s="92"/>
      <c r="H17" s="93"/>
      <c r="I17" s="11"/>
      <c r="J17" s="94"/>
      <c r="K17" s="63"/>
      <c r="L17" s="12" t="s">
        <v>225</v>
      </c>
      <c r="M17" s="23">
        <v>0.9909</v>
      </c>
      <c r="N17" s="11" t="s">
        <v>337</v>
      </c>
    </row>
    <row r="18" spans="2:14" x14ac:dyDescent="0.25">
      <c r="B18" s="31"/>
      <c r="C18" s="64" t="s">
        <v>8</v>
      </c>
      <c r="D18" s="64"/>
      <c r="E18" s="64"/>
      <c r="F18" s="64"/>
      <c r="G18" s="64"/>
      <c r="H18" s="64"/>
      <c r="I18" s="11"/>
      <c r="J18" s="94" t="s">
        <v>8</v>
      </c>
      <c r="K18" s="63"/>
      <c r="L18" s="12" t="s">
        <v>212</v>
      </c>
      <c r="M18" s="23" t="s">
        <v>26</v>
      </c>
      <c r="N18" s="11" t="s">
        <v>338</v>
      </c>
    </row>
    <row r="19" spans="2:14" x14ac:dyDescent="0.25">
      <c r="B19" s="59" t="s">
        <v>3</v>
      </c>
      <c r="C19" s="3" t="s">
        <v>6</v>
      </c>
      <c r="D19" s="3" t="s">
        <v>7</v>
      </c>
      <c r="E19" s="3" t="s">
        <v>6</v>
      </c>
      <c r="F19" s="3" t="s">
        <v>6</v>
      </c>
      <c r="G19" s="3" t="s">
        <v>7</v>
      </c>
      <c r="H19" s="3" t="s">
        <v>6</v>
      </c>
      <c r="I19" s="11"/>
      <c r="J19" s="94"/>
      <c r="K19" s="63"/>
      <c r="L19" s="12" t="s">
        <v>213</v>
      </c>
      <c r="M19" s="23">
        <v>0.97850000000000004</v>
      </c>
      <c r="N19" s="11" t="s">
        <v>339</v>
      </c>
    </row>
    <row r="20" spans="2:14" x14ac:dyDescent="0.25">
      <c r="B20" s="59" t="s">
        <v>4</v>
      </c>
      <c r="C20" s="3" t="s">
        <v>6</v>
      </c>
      <c r="D20" s="6" t="s">
        <v>6</v>
      </c>
      <c r="E20" s="3" t="s">
        <v>7</v>
      </c>
      <c r="F20" s="3" t="s">
        <v>6</v>
      </c>
      <c r="G20" s="3" t="s">
        <v>7</v>
      </c>
      <c r="H20" s="3" t="s">
        <v>7</v>
      </c>
      <c r="I20" s="11"/>
      <c r="J20" s="94"/>
      <c r="K20" s="63"/>
      <c r="L20" s="12" t="s">
        <v>214</v>
      </c>
      <c r="M20" s="23">
        <v>0.99929999999999997</v>
      </c>
      <c r="N20" s="11" t="s">
        <v>340</v>
      </c>
    </row>
    <row r="21" spans="2:14" x14ac:dyDescent="0.25">
      <c r="B21" s="59" t="s">
        <v>5</v>
      </c>
      <c r="C21" s="3" t="s">
        <v>6</v>
      </c>
      <c r="D21" s="3" t="s">
        <v>6</v>
      </c>
      <c r="E21" s="3" t="s">
        <v>6</v>
      </c>
      <c r="F21" s="3" t="s">
        <v>7</v>
      </c>
      <c r="G21" s="3" t="s">
        <v>6</v>
      </c>
      <c r="H21" s="3" t="s">
        <v>7</v>
      </c>
      <c r="I21" s="11"/>
      <c r="J21" s="94"/>
      <c r="K21" s="63"/>
      <c r="L21" s="12" t="s">
        <v>215</v>
      </c>
      <c r="M21" s="23" t="s">
        <v>26</v>
      </c>
      <c r="N21" s="11" t="s">
        <v>341</v>
      </c>
    </row>
    <row r="22" spans="2:14" x14ac:dyDescent="0.25">
      <c r="B22" s="31" t="s">
        <v>0</v>
      </c>
      <c r="C22" s="4">
        <v>94.141216</v>
      </c>
      <c r="D22" s="4">
        <v>21.738142</v>
      </c>
      <c r="E22" s="4">
        <v>93.991732999999996</v>
      </c>
      <c r="F22" s="4">
        <v>93.283710999999997</v>
      </c>
      <c r="G22" s="4">
        <v>4.1178559000000003</v>
      </c>
      <c r="H22" s="4">
        <v>8.1503422000000008</v>
      </c>
      <c r="I22" s="11"/>
      <c r="J22" s="94"/>
      <c r="K22" s="63"/>
      <c r="L22" s="12" t="s">
        <v>216</v>
      </c>
      <c r="M22" s="23" t="s">
        <v>26</v>
      </c>
      <c r="N22" s="11" t="s">
        <v>342</v>
      </c>
    </row>
    <row r="23" spans="2:14" x14ac:dyDescent="0.25">
      <c r="B23" s="31" t="s">
        <v>1</v>
      </c>
      <c r="C23" s="4">
        <v>98.836478</v>
      </c>
      <c r="D23" s="4">
        <v>18.163869999999999</v>
      </c>
      <c r="E23" s="4">
        <v>96.081175999999999</v>
      </c>
      <c r="F23" s="4">
        <v>98.827708999999999</v>
      </c>
      <c r="G23" s="4">
        <v>1.5100671000000001</v>
      </c>
      <c r="H23" s="4">
        <v>3.2921483</v>
      </c>
      <c r="I23" s="11"/>
      <c r="J23" s="94"/>
      <c r="K23" s="63"/>
      <c r="L23" s="12" t="s">
        <v>99</v>
      </c>
      <c r="M23" s="23" t="s">
        <v>26</v>
      </c>
      <c r="N23" s="11" t="s">
        <v>343</v>
      </c>
    </row>
    <row r="24" spans="2:14" x14ac:dyDescent="0.25">
      <c r="B24" s="31" t="s">
        <v>2</v>
      </c>
      <c r="C24" s="4">
        <v>90.485389999999995</v>
      </c>
      <c r="D24" s="4">
        <v>13.702128</v>
      </c>
      <c r="E24" s="4">
        <v>86.442756000000003</v>
      </c>
      <c r="F24" s="4">
        <v>88.004694999999998</v>
      </c>
      <c r="G24" s="4">
        <v>4.4387537000000004</v>
      </c>
      <c r="H24" s="4">
        <v>7.9188482000000002</v>
      </c>
      <c r="I24" s="11"/>
      <c r="J24" s="94"/>
      <c r="K24" s="63"/>
      <c r="L24" s="12" t="s">
        <v>217</v>
      </c>
      <c r="M24" s="23" t="s">
        <v>26</v>
      </c>
      <c r="N24" s="11" t="s">
        <v>344</v>
      </c>
    </row>
    <row r="25" spans="2:14" x14ac:dyDescent="0.25">
      <c r="B25" s="12"/>
      <c r="C25" s="11"/>
      <c r="D25" s="11"/>
      <c r="E25" s="11"/>
      <c r="F25" s="11"/>
      <c r="G25" s="11"/>
      <c r="H25" s="11"/>
      <c r="I25" s="11"/>
      <c r="J25" s="94"/>
      <c r="K25" s="63"/>
      <c r="L25" s="12" t="s">
        <v>218</v>
      </c>
      <c r="M25" s="23">
        <v>8.9999999999999993E-3</v>
      </c>
      <c r="N25" s="11" t="s">
        <v>345</v>
      </c>
    </row>
    <row r="26" spans="2:14" x14ac:dyDescent="0.25">
      <c r="B26" s="12"/>
      <c r="C26" s="11"/>
      <c r="D26" s="11"/>
      <c r="E26" s="11"/>
      <c r="F26" s="11"/>
      <c r="G26" s="11"/>
      <c r="H26" s="11"/>
      <c r="I26" s="11"/>
      <c r="J26" s="94"/>
      <c r="K26" s="63"/>
      <c r="L26" s="12" t="s">
        <v>219</v>
      </c>
      <c r="M26" s="23">
        <v>4.3299999999999998E-2</v>
      </c>
      <c r="N26" s="11" t="s">
        <v>346</v>
      </c>
    </row>
    <row r="27" spans="2:14" x14ac:dyDescent="0.25">
      <c r="B27" s="12"/>
      <c r="C27" s="11"/>
      <c r="D27" s="11"/>
      <c r="E27" s="11"/>
      <c r="F27" s="11"/>
      <c r="G27" s="11"/>
      <c r="H27" s="11"/>
      <c r="I27" s="11"/>
      <c r="J27" s="94"/>
      <c r="K27" s="63"/>
      <c r="L27" s="12" t="s">
        <v>220</v>
      </c>
      <c r="M27" s="23">
        <v>0.999</v>
      </c>
      <c r="N27" s="11" t="s">
        <v>347</v>
      </c>
    </row>
    <row r="28" spans="2:14" x14ac:dyDescent="0.25">
      <c r="B28" s="12"/>
      <c r="C28" s="11"/>
      <c r="D28" s="11"/>
      <c r="E28" s="11"/>
      <c r="F28" s="11"/>
      <c r="G28" s="11"/>
      <c r="H28" s="11"/>
      <c r="I28" s="11"/>
      <c r="J28" s="94"/>
      <c r="K28" s="63"/>
      <c r="L28" s="12" t="s">
        <v>221</v>
      </c>
      <c r="M28" s="23" t="s">
        <v>26</v>
      </c>
      <c r="N28" s="11" t="s">
        <v>348</v>
      </c>
    </row>
    <row r="29" spans="2:14" x14ac:dyDescent="0.25">
      <c r="B29" s="12"/>
      <c r="C29" s="11"/>
      <c r="D29" s="11"/>
      <c r="E29" s="11"/>
      <c r="F29" s="11"/>
      <c r="G29" s="11"/>
      <c r="H29" s="11"/>
      <c r="I29" s="11"/>
      <c r="J29" s="94"/>
      <c r="K29" s="63"/>
      <c r="L29" s="12" t="s">
        <v>222</v>
      </c>
      <c r="M29" s="23" t="s">
        <v>26</v>
      </c>
      <c r="N29" s="11" t="s">
        <v>349</v>
      </c>
    </row>
    <row r="30" spans="2:14" x14ac:dyDescent="0.25">
      <c r="B30" s="12"/>
      <c r="C30" s="11"/>
      <c r="D30" s="11"/>
      <c r="E30" s="11"/>
      <c r="F30" s="11"/>
      <c r="G30" s="11"/>
      <c r="H30" s="11"/>
      <c r="I30" s="11"/>
      <c r="J30" s="94"/>
      <c r="K30" s="63"/>
      <c r="L30" s="12" t="s">
        <v>223</v>
      </c>
      <c r="M30" s="23" t="s">
        <v>26</v>
      </c>
      <c r="N30" s="11" t="s">
        <v>350</v>
      </c>
    </row>
    <row r="31" spans="2:14" x14ac:dyDescent="0.25">
      <c r="B31" s="12"/>
      <c r="C31" s="11"/>
      <c r="D31" s="11"/>
      <c r="E31" s="11"/>
      <c r="F31" s="11"/>
      <c r="G31" s="11"/>
      <c r="H31" s="11"/>
      <c r="I31" s="11"/>
      <c r="J31" s="94"/>
      <c r="K31" s="63"/>
      <c r="L31" s="12" t="s">
        <v>224</v>
      </c>
      <c r="M31" s="23" t="s">
        <v>26</v>
      </c>
      <c r="N31" s="11" t="s">
        <v>351</v>
      </c>
    </row>
    <row r="32" spans="2:14" x14ac:dyDescent="0.25">
      <c r="B32" s="12"/>
      <c r="C32" s="11"/>
      <c r="D32" s="11"/>
      <c r="E32" s="11"/>
      <c r="F32" s="11"/>
      <c r="G32" s="11"/>
      <c r="H32" s="11"/>
      <c r="I32" s="11"/>
      <c r="J32" s="94"/>
      <c r="K32" s="63"/>
      <c r="L32" s="12" t="s">
        <v>225</v>
      </c>
      <c r="M32" s="23">
        <v>0.92959999999999998</v>
      </c>
      <c r="N32" s="11" t="s">
        <v>352</v>
      </c>
    </row>
  </sheetData>
  <mergeCells count="7">
    <mergeCell ref="C2:H2"/>
    <mergeCell ref="C3:H3"/>
    <mergeCell ref="J3:J17"/>
    <mergeCell ref="K3:K32"/>
    <mergeCell ref="C17:H17"/>
    <mergeCell ref="C18:H18"/>
    <mergeCell ref="J18:J3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3BC00-023B-469C-8461-A99E4E80719F}">
  <dimension ref="B2:M15"/>
  <sheetViews>
    <sheetView zoomScale="80" zoomScaleNormal="80" workbookViewId="0">
      <selection activeCell="L36" sqref="L36"/>
    </sheetView>
  </sheetViews>
  <sheetFormatPr defaultColWidth="9" defaultRowHeight="15" x14ac:dyDescent="0.2"/>
  <cols>
    <col min="1" max="1" width="9" style="1"/>
    <col min="2" max="2" width="13.375" style="1" bestFit="1" customWidth="1"/>
    <col min="3" max="3" width="9" style="1" customWidth="1"/>
    <col min="4" max="4" width="14" style="1" customWidth="1"/>
    <col min="5" max="5" width="13.375" style="1" customWidth="1"/>
    <col min="6" max="6" width="12.125" style="1" customWidth="1"/>
    <col min="7" max="7" width="9" style="1"/>
    <col min="8" max="8" width="13.5" style="1" customWidth="1"/>
    <col min="9" max="9" width="20.625" style="1" customWidth="1"/>
    <col min="10" max="10" width="17" style="1" bestFit="1" customWidth="1"/>
    <col min="11" max="16384" width="9" style="1"/>
  </cols>
  <sheetData>
    <row r="2" spans="2:13" ht="15.75" x14ac:dyDescent="0.25">
      <c r="D2" s="91" t="s">
        <v>288</v>
      </c>
      <c r="E2" s="92"/>
      <c r="F2" s="93"/>
    </row>
    <row r="3" spans="2:13" ht="15.75" x14ac:dyDescent="0.25">
      <c r="B3" s="32" t="s">
        <v>65</v>
      </c>
      <c r="C3" s="32" t="s">
        <v>226</v>
      </c>
      <c r="D3" s="32" t="s">
        <v>22</v>
      </c>
      <c r="E3" s="32" t="s">
        <v>63</v>
      </c>
      <c r="F3" s="32" t="s">
        <v>64</v>
      </c>
      <c r="H3" s="20" t="s">
        <v>208</v>
      </c>
      <c r="I3" s="20" t="s">
        <v>168</v>
      </c>
      <c r="J3" s="20" t="s">
        <v>169</v>
      </c>
      <c r="K3" s="34" t="s">
        <v>71</v>
      </c>
      <c r="L3" s="34" t="s">
        <v>27</v>
      </c>
      <c r="M3" s="20" t="s">
        <v>29</v>
      </c>
    </row>
    <row r="4" spans="2:13" x14ac:dyDescent="0.2">
      <c r="B4" s="65" t="s">
        <v>9</v>
      </c>
      <c r="C4" s="4" t="s">
        <v>68</v>
      </c>
      <c r="D4" s="4">
        <v>21.276</v>
      </c>
      <c r="E4" s="4">
        <v>58.83</v>
      </c>
      <c r="F4" s="4">
        <v>6.0000000000000001E-3</v>
      </c>
      <c r="H4" s="95" t="s">
        <v>9</v>
      </c>
      <c r="I4" s="63" t="s">
        <v>423</v>
      </c>
      <c r="J4" s="1" t="s">
        <v>72</v>
      </c>
      <c r="K4" s="17">
        <v>7.8849999999999998</v>
      </c>
      <c r="L4" s="17">
        <v>6</v>
      </c>
      <c r="M4" s="17" t="s">
        <v>26</v>
      </c>
    </row>
    <row r="5" spans="2:13" ht="15.95" customHeight="1" x14ac:dyDescent="0.2">
      <c r="B5" s="65"/>
      <c r="C5" s="4" t="s">
        <v>69</v>
      </c>
      <c r="D5" s="4">
        <v>15.577</v>
      </c>
      <c r="E5" s="4">
        <v>73.171999999999997</v>
      </c>
      <c r="F5" s="4">
        <v>0.23899999999999999</v>
      </c>
      <c r="H5" s="95"/>
      <c r="I5" s="63"/>
      <c r="J5" s="1" t="s">
        <v>73</v>
      </c>
      <c r="K5" s="17">
        <v>2.5110000000000001</v>
      </c>
      <c r="L5" s="17">
        <v>6</v>
      </c>
      <c r="M5" s="17">
        <v>3.5099999999999999E-2</v>
      </c>
    </row>
    <row r="6" spans="2:13" ht="15.95" customHeight="1" x14ac:dyDescent="0.2">
      <c r="B6" s="65"/>
      <c r="C6" s="4" t="s">
        <v>70</v>
      </c>
      <c r="D6" s="4">
        <v>8.8230000000000004</v>
      </c>
      <c r="E6" s="4">
        <v>63.677999999999997</v>
      </c>
      <c r="F6" s="4">
        <v>0.155</v>
      </c>
      <c r="H6" s="95"/>
      <c r="I6" s="63"/>
      <c r="J6" s="1" t="s">
        <v>74</v>
      </c>
      <c r="K6" s="17">
        <v>10.4</v>
      </c>
      <c r="L6" s="17">
        <v>6</v>
      </c>
      <c r="M6" s="17" t="s">
        <v>26</v>
      </c>
    </row>
    <row r="7" spans="2:13" x14ac:dyDescent="0.2">
      <c r="B7" s="65" t="s">
        <v>67</v>
      </c>
      <c r="C7" s="4" t="s">
        <v>68</v>
      </c>
      <c r="D7" s="4">
        <v>9.1999999999999993</v>
      </c>
      <c r="E7" s="30">
        <v>72.099999999999994</v>
      </c>
      <c r="F7" s="4">
        <v>0.5</v>
      </c>
      <c r="H7" s="95" t="s">
        <v>67</v>
      </c>
      <c r="I7" s="63"/>
      <c r="J7" s="1" t="s">
        <v>72</v>
      </c>
      <c r="K7" s="17">
        <v>33.090000000000003</v>
      </c>
      <c r="L7" s="17">
        <v>6</v>
      </c>
      <c r="M7" s="17" t="s">
        <v>26</v>
      </c>
    </row>
    <row r="8" spans="2:13" ht="15.95" customHeight="1" x14ac:dyDescent="0.2">
      <c r="B8" s="65"/>
      <c r="C8" s="4" t="s">
        <v>69</v>
      </c>
      <c r="D8" s="4">
        <v>10.199999999999999</v>
      </c>
      <c r="E8" s="30">
        <v>77</v>
      </c>
      <c r="F8" s="4">
        <v>1</v>
      </c>
      <c r="H8" s="95"/>
      <c r="I8" s="63"/>
      <c r="J8" s="1" t="s">
        <v>73</v>
      </c>
      <c r="K8" s="17">
        <v>3.6640000000000001</v>
      </c>
      <c r="L8" s="17">
        <v>6</v>
      </c>
      <c r="M8" s="17">
        <v>2.4500000000000001E-2</v>
      </c>
    </row>
    <row r="9" spans="2:13" ht="15.95" customHeight="1" x14ac:dyDescent="0.2">
      <c r="B9" s="65"/>
      <c r="C9" s="4" t="s">
        <v>70</v>
      </c>
      <c r="D9" s="4">
        <v>5.0999999999999996</v>
      </c>
      <c r="E9" s="30">
        <v>78.599999999999994</v>
      </c>
      <c r="F9" s="4">
        <v>0.5</v>
      </c>
      <c r="H9" s="95"/>
      <c r="I9" s="63"/>
      <c r="J9" s="1" t="s">
        <v>74</v>
      </c>
      <c r="K9" s="17">
        <v>36.75</v>
      </c>
      <c r="L9" s="17">
        <v>6</v>
      </c>
      <c r="M9" s="17" t="s">
        <v>26</v>
      </c>
    </row>
    <row r="10" spans="2:13" x14ac:dyDescent="0.2">
      <c r="B10" s="65" t="s">
        <v>8</v>
      </c>
      <c r="C10" s="4" t="s">
        <v>68</v>
      </c>
      <c r="D10" s="30">
        <v>9.5</v>
      </c>
      <c r="E10" s="30">
        <v>55.6</v>
      </c>
      <c r="F10" s="30">
        <v>1.4999999999999999E-2</v>
      </c>
      <c r="H10" s="95" t="s">
        <v>8</v>
      </c>
      <c r="I10" s="63"/>
      <c r="J10" s="1" t="s">
        <v>72</v>
      </c>
      <c r="K10" s="17">
        <v>18.54</v>
      </c>
      <c r="L10" s="17">
        <v>6</v>
      </c>
      <c r="M10" s="17" t="s">
        <v>26</v>
      </c>
    </row>
    <row r="11" spans="2:13" ht="15.95" customHeight="1" x14ac:dyDescent="0.2">
      <c r="B11" s="65"/>
      <c r="C11" s="4" t="s">
        <v>69</v>
      </c>
      <c r="D11" s="30">
        <v>7.8</v>
      </c>
      <c r="E11" s="30">
        <v>65.7</v>
      </c>
      <c r="F11" s="30">
        <v>0.2</v>
      </c>
      <c r="H11" s="95"/>
      <c r="I11" s="63"/>
      <c r="J11" s="1" t="s">
        <v>73</v>
      </c>
      <c r="K11" s="17">
        <v>3.3250000000000002</v>
      </c>
      <c r="L11" s="17">
        <v>6</v>
      </c>
      <c r="M11" s="17">
        <v>3.6600000000000001E-2</v>
      </c>
    </row>
    <row r="12" spans="2:13" ht="15.95" customHeight="1" x14ac:dyDescent="0.2">
      <c r="B12" s="65"/>
      <c r="C12" s="4" t="s">
        <v>70</v>
      </c>
      <c r="D12" s="30">
        <v>11.3</v>
      </c>
      <c r="E12" s="30">
        <v>65.5</v>
      </c>
      <c r="F12" s="30">
        <v>5.1999999999999998E-3</v>
      </c>
      <c r="H12" s="95"/>
      <c r="I12" s="63"/>
      <c r="J12" s="1" t="s">
        <v>74</v>
      </c>
      <c r="K12" s="17">
        <v>21.86</v>
      </c>
      <c r="L12" s="17">
        <v>6</v>
      </c>
      <c r="M12" s="17" t="s">
        <v>26</v>
      </c>
    </row>
    <row r="13" spans="2:13" x14ac:dyDescent="0.2">
      <c r="B13" s="65" t="s">
        <v>66</v>
      </c>
      <c r="C13" s="4" t="s">
        <v>68</v>
      </c>
      <c r="D13" s="4">
        <v>70.599999999999994</v>
      </c>
      <c r="E13" s="4">
        <v>74.8</v>
      </c>
      <c r="F13" s="4">
        <v>5.0070000000000002E-3</v>
      </c>
      <c r="H13" s="95" t="s">
        <v>66</v>
      </c>
      <c r="I13" s="63"/>
      <c r="J13" s="1" t="s">
        <v>72</v>
      </c>
      <c r="K13" s="17">
        <v>2.1440000000000001</v>
      </c>
      <c r="L13" s="17">
        <v>6</v>
      </c>
      <c r="M13" s="17">
        <v>0.1608</v>
      </c>
    </row>
    <row r="14" spans="2:13" ht="15.95" customHeight="1" x14ac:dyDescent="0.2">
      <c r="B14" s="65"/>
      <c r="C14" s="4" t="s">
        <v>69</v>
      </c>
      <c r="D14" s="4">
        <v>73.599999999999994</v>
      </c>
      <c r="E14" s="4">
        <v>96</v>
      </c>
      <c r="F14" s="4">
        <v>6.1060000000000003E-2</v>
      </c>
      <c r="H14" s="95"/>
      <c r="I14" s="63"/>
      <c r="J14" s="1" t="s">
        <v>73</v>
      </c>
      <c r="K14" s="17">
        <v>13.41</v>
      </c>
      <c r="L14" s="17">
        <v>6</v>
      </c>
      <c r="M14" s="17" t="s">
        <v>26</v>
      </c>
    </row>
    <row r="15" spans="2:13" ht="15.95" customHeight="1" x14ac:dyDescent="0.2">
      <c r="B15" s="65"/>
      <c r="C15" s="4" t="s">
        <v>70</v>
      </c>
      <c r="D15" s="4">
        <v>79.900000000000006</v>
      </c>
      <c r="E15" s="4">
        <v>89.1</v>
      </c>
      <c r="F15" s="4">
        <v>0.1</v>
      </c>
      <c r="H15" s="95"/>
      <c r="I15" s="63"/>
      <c r="J15" s="1" t="s">
        <v>74</v>
      </c>
      <c r="K15" s="17">
        <v>15.55</v>
      </c>
      <c r="L15" s="17">
        <v>6</v>
      </c>
      <c r="M15" s="17" t="s">
        <v>26</v>
      </c>
    </row>
  </sheetData>
  <mergeCells count="10">
    <mergeCell ref="I4:I15"/>
    <mergeCell ref="H13:H15"/>
    <mergeCell ref="H10:H12"/>
    <mergeCell ref="H7:H9"/>
    <mergeCell ref="H4:H6"/>
    <mergeCell ref="D2:F2"/>
    <mergeCell ref="B4:B6"/>
    <mergeCell ref="B7:B9"/>
    <mergeCell ref="B10:B12"/>
    <mergeCell ref="B13:B15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1573D-E4AC-446C-AA26-FBB1A3D83030}">
  <dimension ref="B2:Q32"/>
  <sheetViews>
    <sheetView zoomScale="85" zoomScaleNormal="85" workbookViewId="0">
      <selection activeCell="O20" sqref="O20"/>
    </sheetView>
  </sheetViews>
  <sheetFormatPr defaultColWidth="9" defaultRowHeight="15" x14ac:dyDescent="0.25"/>
  <cols>
    <col min="1" max="1" width="9" style="7"/>
    <col min="2" max="2" width="21.125" style="7" customWidth="1"/>
    <col min="3" max="3" width="9" style="7"/>
    <col min="4" max="6" width="9.625" style="7" bestFit="1" customWidth="1"/>
    <col min="7" max="8" width="10.375" style="7" bestFit="1" customWidth="1"/>
    <col min="9" max="10" width="11.625" style="7" bestFit="1" customWidth="1"/>
    <col min="11" max="11" width="12.625" style="7" bestFit="1" customWidth="1"/>
    <col min="12" max="12" width="9" style="7"/>
    <col min="13" max="13" width="14.625" style="7" customWidth="1"/>
    <col min="14" max="14" width="15.625" style="7" bestFit="1" customWidth="1"/>
    <col min="15" max="15" width="39.125" style="7" bestFit="1" customWidth="1"/>
    <col min="16" max="16" width="12.125" style="7" customWidth="1"/>
    <col min="17" max="17" width="32.5" style="7" customWidth="1"/>
    <col min="18" max="16384" width="9" style="7"/>
  </cols>
  <sheetData>
    <row r="2" spans="2:17" ht="15.75" x14ac:dyDescent="0.25">
      <c r="D2" s="70" t="s">
        <v>293</v>
      </c>
      <c r="E2" s="77"/>
      <c r="F2" s="77"/>
      <c r="G2" s="77"/>
      <c r="H2" s="77"/>
      <c r="I2" s="77"/>
      <c r="J2" s="77"/>
      <c r="K2" s="71"/>
    </row>
    <row r="3" spans="2:17" ht="15.75" x14ac:dyDescent="0.25">
      <c r="B3" s="8"/>
      <c r="C3" s="8"/>
      <c r="D3" s="65" t="s">
        <v>287</v>
      </c>
      <c r="E3" s="65"/>
      <c r="F3" s="65"/>
      <c r="G3" s="65"/>
      <c r="H3" s="65"/>
      <c r="I3" s="65"/>
      <c r="J3" s="65"/>
      <c r="K3" s="65"/>
      <c r="M3" s="22" t="s">
        <v>208</v>
      </c>
      <c r="N3" s="20" t="s">
        <v>168</v>
      </c>
      <c r="O3" s="20" t="s">
        <v>169</v>
      </c>
      <c r="P3" s="20" t="s">
        <v>29</v>
      </c>
      <c r="Q3" s="20" t="s">
        <v>31</v>
      </c>
    </row>
    <row r="4" spans="2:17" ht="15.75" x14ac:dyDescent="0.25">
      <c r="B4" s="29" t="s">
        <v>208</v>
      </c>
      <c r="C4" s="29" t="s">
        <v>226</v>
      </c>
      <c r="D4" s="29" t="s">
        <v>145</v>
      </c>
      <c r="E4" s="29" t="s">
        <v>146</v>
      </c>
      <c r="F4" s="29" t="s">
        <v>147</v>
      </c>
      <c r="G4" s="29" t="s">
        <v>148</v>
      </c>
      <c r="H4" s="29" t="s">
        <v>149</v>
      </c>
      <c r="I4" s="29" t="s">
        <v>150</v>
      </c>
      <c r="J4" s="29" t="s">
        <v>151</v>
      </c>
      <c r="K4" s="29" t="s">
        <v>152</v>
      </c>
      <c r="M4" s="63" t="s">
        <v>234</v>
      </c>
      <c r="N4" s="63" t="s">
        <v>567</v>
      </c>
      <c r="O4" s="7" t="s">
        <v>227</v>
      </c>
      <c r="P4" s="21">
        <v>8.0999999999999996E-3</v>
      </c>
      <c r="Q4" s="7" t="s">
        <v>462</v>
      </c>
    </row>
    <row r="5" spans="2:17" ht="15" customHeight="1" x14ac:dyDescent="0.25">
      <c r="B5" s="96" t="s">
        <v>154</v>
      </c>
      <c r="C5" s="26" t="s">
        <v>140</v>
      </c>
      <c r="D5" s="35">
        <v>100000</v>
      </c>
      <c r="E5" s="35">
        <v>664000</v>
      </c>
      <c r="F5" s="35">
        <v>3440000</v>
      </c>
      <c r="G5" s="35">
        <v>9080000</v>
      </c>
      <c r="H5" s="35">
        <v>27000000</v>
      </c>
      <c r="I5" s="35">
        <v>157000000</v>
      </c>
      <c r="J5" s="35">
        <v>657000000</v>
      </c>
      <c r="K5" s="35">
        <v>3500000000</v>
      </c>
      <c r="M5" s="63"/>
      <c r="N5" s="63"/>
      <c r="O5" s="7" t="s">
        <v>229</v>
      </c>
      <c r="P5" s="21">
        <v>7.9000000000000008E-3</v>
      </c>
      <c r="Q5" s="7" t="s">
        <v>463</v>
      </c>
    </row>
    <row r="6" spans="2:17" ht="15.75" customHeight="1" x14ac:dyDescent="0.25">
      <c r="B6" s="96"/>
      <c r="C6" s="26" t="s">
        <v>141</v>
      </c>
      <c r="D6" s="35">
        <v>100000</v>
      </c>
      <c r="E6" s="35">
        <v>584000</v>
      </c>
      <c r="F6" s="35">
        <v>3090000</v>
      </c>
      <c r="G6" s="35">
        <v>7750000</v>
      </c>
      <c r="H6" s="35">
        <v>35000000</v>
      </c>
      <c r="I6" s="35">
        <v>156000000</v>
      </c>
      <c r="J6" s="35">
        <v>605000000</v>
      </c>
      <c r="K6" s="35">
        <v>4062500000</v>
      </c>
      <c r="M6" s="63"/>
      <c r="N6" s="63"/>
      <c r="O6" s="7" t="s">
        <v>228</v>
      </c>
      <c r="P6" s="21">
        <v>7.9000000000000008E-3</v>
      </c>
      <c r="Q6" s="7" t="s">
        <v>464</v>
      </c>
    </row>
    <row r="7" spans="2:17" ht="16.350000000000001" customHeight="1" x14ac:dyDescent="0.25">
      <c r="B7" s="96"/>
      <c r="C7" s="26" t="s">
        <v>142</v>
      </c>
      <c r="D7" s="35">
        <v>100000</v>
      </c>
      <c r="E7" s="35">
        <v>770000</v>
      </c>
      <c r="F7" s="35">
        <v>4230000</v>
      </c>
      <c r="G7" s="35">
        <v>7920000</v>
      </c>
      <c r="H7" s="35">
        <v>26000000</v>
      </c>
      <c r="I7" s="35" t="s">
        <v>143</v>
      </c>
      <c r="J7" s="35">
        <v>840000000</v>
      </c>
      <c r="K7" s="35">
        <v>3425000000</v>
      </c>
      <c r="M7" s="63"/>
      <c r="N7" s="63"/>
      <c r="O7" s="7" t="s">
        <v>230</v>
      </c>
      <c r="P7" s="21">
        <v>1.32E-2</v>
      </c>
      <c r="Q7" s="7" t="s">
        <v>465</v>
      </c>
    </row>
    <row r="8" spans="2:17" ht="15" customHeight="1" x14ac:dyDescent="0.25">
      <c r="B8" s="96" t="s">
        <v>153</v>
      </c>
      <c r="C8" s="26" t="s">
        <v>140</v>
      </c>
      <c r="D8" s="36">
        <v>100000</v>
      </c>
      <c r="E8" s="36">
        <v>480000</v>
      </c>
      <c r="F8" s="36">
        <v>1000000</v>
      </c>
      <c r="G8" s="36">
        <v>1500000</v>
      </c>
      <c r="H8" s="35">
        <v>3400000</v>
      </c>
      <c r="I8" s="36">
        <v>6875000</v>
      </c>
      <c r="J8" s="36" t="s">
        <v>138</v>
      </c>
      <c r="K8" s="36">
        <v>29500000</v>
      </c>
      <c r="M8" s="63"/>
      <c r="N8" s="63"/>
      <c r="O8" s="7" t="s">
        <v>231</v>
      </c>
      <c r="P8" s="21">
        <v>1.5699999999999999E-2</v>
      </c>
      <c r="Q8" s="7" t="s">
        <v>466</v>
      </c>
    </row>
    <row r="9" spans="2:17" ht="15.75" customHeight="1" x14ac:dyDescent="0.25">
      <c r="B9" s="96"/>
      <c r="C9" s="26" t="s">
        <v>141</v>
      </c>
      <c r="D9" s="36">
        <v>100000</v>
      </c>
      <c r="E9" s="36">
        <v>500000</v>
      </c>
      <c r="F9" s="36">
        <v>875000</v>
      </c>
      <c r="G9" s="36">
        <v>1350000</v>
      </c>
      <c r="H9" s="36">
        <v>2600000</v>
      </c>
      <c r="I9" s="36">
        <v>6825000</v>
      </c>
      <c r="J9" s="36" t="s">
        <v>139</v>
      </c>
      <c r="K9" s="36">
        <v>24100000</v>
      </c>
      <c r="M9" s="63"/>
      <c r="N9" s="63"/>
      <c r="O9" s="7" t="s">
        <v>232</v>
      </c>
      <c r="P9" s="21">
        <v>0.54400000000000004</v>
      </c>
      <c r="Q9" s="7" t="s">
        <v>467</v>
      </c>
    </row>
    <row r="10" spans="2:17" ht="16.350000000000001" customHeight="1" x14ac:dyDescent="0.2">
      <c r="B10" s="96"/>
      <c r="C10" s="26" t="s">
        <v>142</v>
      </c>
      <c r="D10" s="36">
        <v>100000</v>
      </c>
      <c r="E10" s="36">
        <v>492000</v>
      </c>
      <c r="F10" s="36">
        <v>1200000</v>
      </c>
      <c r="G10" s="36">
        <v>1800000</v>
      </c>
      <c r="H10" s="36">
        <v>3700000</v>
      </c>
      <c r="I10" s="36">
        <v>7200000</v>
      </c>
      <c r="J10" s="36">
        <v>14500000</v>
      </c>
      <c r="K10" s="36">
        <v>32200000</v>
      </c>
      <c r="M10" s="63" t="s">
        <v>233</v>
      </c>
      <c r="N10" s="63"/>
      <c r="O10" s="7" t="s">
        <v>227</v>
      </c>
      <c r="P10" s="16">
        <v>8.0999999999999996E-3</v>
      </c>
      <c r="Q10" s="11" t="s">
        <v>462</v>
      </c>
    </row>
    <row r="11" spans="2:17" ht="15" customHeight="1" x14ac:dyDescent="0.2">
      <c r="B11" s="96" t="s">
        <v>155</v>
      </c>
      <c r="C11" s="26" t="s">
        <v>140</v>
      </c>
      <c r="D11" s="36">
        <v>100000</v>
      </c>
      <c r="E11" s="36">
        <v>380000</v>
      </c>
      <c r="F11" s="36">
        <v>508000</v>
      </c>
      <c r="G11" s="36">
        <v>600000</v>
      </c>
      <c r="H11" s="36">
        <v>750000</v>
      </c>
      <c r="I11" s="36">
        <v>1400000</v>
      </c>
      <c r="J11" s="36">
        <v>2950000</v>
      </c>
      <c r="K11" s="36">
        <v>6100000</v>
      </c>
      <c r="M11" s="63"/>
      <c r="N11" s="63"/>
      <c r="O11" s="7" t="s">
        <v>229</v>
      </c>
      <c r="P11" s="16">
        <v>7.9000000000000008E-3</v>
      </c>
      <c r="Q11" s="11" t="s">
        <v>463</v>
      </c>
    </row>
    <row r="12" spans="2:17" ht="15.75" customHeight="1" x14ac:dyDescent="0.2">
      <c r="B12" s="96"/>
      <c r="C12" s="26" t="s">
        <v>141</v>
      </c>
      <c r="D12" s="36">
        <v>100000</v>
      </c>
      <c r="E12" s="36">
        <v>350000</v>
      </c>
      <c r="F12" s="36">
        <v>490000</v>
      </c>
      <c r="G12" s="36">
        <v>700000</v>
      </c>
      <c r="H12" s="36">
        <v>850000</v>
      </c>
      <c r="I12" s="36">
        <v>1340000</v>
      </c>
      <c r="J12" s="36">
        <v>2390000</v>
      </c>
      <c r="K12" s="36">
        <v>4580000</v>
      </c>
      <c r="M12" s="63"/>
      <c r="N12" s="63"/>
      <c r="O12" s="7" t="s">
        <v>228</v>
      </c>
      <c r="P12" s="16">
        <v>7.9000000000000008E-3</v>
      </c>
      <c r="Q12" s="11" t="s">
        <v>464</v>
      </c>
    </row>
    <row r="13" spans="2:17" ht="16.350000000000001" customHeight="1" x14ac:dyDescent="0.2">
      <c r="B13" s="96"/>
      <c r="C13" s="26" t="s">
        <v>142</v>
      </c>
      <c r="D13" s="36">
        <v>100000</v>
      </c>
      <c r="E13" s="36">
        <v>318000</v>
      </c>
      <c r="F13" s="36">
        <v>613000</v>
      </c>
      <c r="G13" s="36">
        <v>572000</v>
      </c>
      <c r="H13" s="36">
        <v>630000</v>
      </c>
      <c r="I13" s="36">
        <v>1580000</v>
      </c>
      <c r="J13" s="36">
        <v>3040000</v>
      </c>
      <c r="K13" s="36">
        <v>7120000</v>
      </c>
      <c r="M13" s="63"/>
      <c r="N13" s="63"/>
      <c r="O13" s="7" t="s">
        <v>230</v>
      </c>
      <c r="P13" s="16">
        <v>1.32E-2</v>
      </c>
      <c r="Q13" s="11" t="s">
        <v>465</v>
      </c>
    </row>
    <row r="14" spans="2:17" ht="15" customHeight="1" x14ac:dyDescent="0.2">
      <c r="B14" s="96" t="s">
        <v>156</v>
      </c>
      <c r="C14" s="26" t="s">
        <v>140</v>
      </c>
      <c r="D14" s="36">
        <v>100000</v>
      </c>
      <c r="E14" s="36">
        <v>375000</v>
      </c>
      <c r="F14" s="36">
        <v>360000</v>
      </c>
      <c r="G14" s="36">
        <v>532000</v>
      </c>
      <c r="H14" s="36">
        <v>650000</v>
      </c>
      <c r="I14" s="36">
        <v>1100000</v>
      </c>
      <c r="J14" s="36">
        <v>2770000</v>
      </c>
      <c r="K14" s="36">
        <v>5660000</v>
      </c>
      <c r="M14" s="63"/>
      <c r="N14" s="63"/>
      <c r="O14" s="7" t="s">
        <v>231</v>
      </c>
      <c r="P14" s="16">
        <v>1.5699999999999999E-2</v>
      </c>
      <c r="Q14" s="11" t="s">
        <v>466</v>
      </c>
    </row>
    <row r="15" spans="2:17" ht="15.75" customHeight="1" x14ac:dyDescent="0.2">
      <c r="B15" s="96"/>
      <c r="C15" s="26" t="s">
        <v>141</v>
      </c>
      <c r="D15" s="36">
        <v>100000</v>
      </c>
      <c r="E15" s="36">
        <v>400000</v>
      </c>
      <c r="F15" s="36">
        <v>508000</v>
      </c>
      <c r="G15" s="36">
        <v>600000</v>
      </c>
      <c r="H15" s="36">
        <v>820000</v>
      </c>
      <c r="I15" s="36">
        <v>1052000</v>
      </c>
      <c r="J15" s="36">
        <v>2010000</v>
      </c>
      <c r="K15" s="36">
        <v>4660000</v>
      </c>
      <c r="M15" s="63"/>
      <c r="N15" s="63"/>
      <c r="O15" s="7" t="s">
        <v>232</v>
      </c>
      <c r="P15" s="16">
        <v>0.54400000000000004</v>
      </c>
      <c r="Q15" s="11" t="s">
        <v>467</v>
      </c>
    </row>
    <row r="16" spans="2:17" ht="16.350000000000001" customHeight="1" x14ac:dyDescent="0.25">
      <c r="B16" s="96"/>
      <c r="C16" s="26" t="s">
        <v>142</v>
      </c>
      <c r="D16" s="36">
        <v>100000</v>
      </c>
      <c r="E16" s="36">
        <v>315000</v>
      </c>
      <c r="F16" s="36">
        <v>588000</v>
      </c>
      <c r="G16" s="36">
        <v>650000</v>
      </c>
      <c r="H16" s="36">
        <v>800000</v>
      </c>
      <c r="I16" s="36">
        <v>1300000</v>
      </c>
      <c r="J16" s="36">
        <v>2750000</v>
      </c>
      <c r="K16" s="36">
        <v>6640000</v>
      </c>
    </row>
    <row r="18" spans="2:11" ht="15.75" x14ac:dyDescent="0.25">
      <c r="D18" s="70" t="s">
        <v>292</v>
      </c>
      <c r="E18" s="77"/>
      <c r="F18" s="77"/>
      <c r="G18" s="77"/>
      <c r="H18" s="77"/>
      <c r="I18" s="77"/>
      <c r="J18" s="77"/>
      <c r="K18" s="71"/>
    </row>
    <row r="19" spans="2:11" ht="15.75" x14ac:dyDescent="0.25">
      <c r="B19" s="8"/>
      <c r="C19" s="8"/>
      <c r="D19" s="65" t="s">
        <v>287</v>
      </c>
      <c r="E19" s="65"/>
      <c r="F19" s="65"/>
      <c r="G19" s="65"/>
      <c r="H19" s="65"/>
      <c r="I19" s="65"/>
      <c r="J19" s="65"/>
      <c r="K19" s="65"/>
    </row>
    <row r="20" spans="2:11" ht="15.75" x14ac:dyDescent="0.25">
      <c r="B20" s="29" t="s">
        <v>208</v>
      </c>
      <c r="C20" s="29" t="s">
        <v>226</v>
      </c>
      <c r="D20" s="29" t="s">
        <v>145</v>
      </c>
      <c r="E20" s="29" t="s">
        <v>146</v>
      </c>
      <c r="F20" s="29" t="s">
        <v>147</v>
      </c>
      <c r="G20" s="29" t="s">
        <v>148</v>
      </c>
      <c r="H20" s="29" t="s">
        <v>149</v>
      </c>
      <c r="I20" s="29" t="s">
        <v>150</v>
      </c>
      <c r="J20" s="29" t="s">
        <v>151</v>
      </c>
      <c r="K20" s="29" t="s">
        <v>152</v>
      </c>
    </row>
    <row r="21" spans="2:11" x14ac:dyDescent="0.2">
      <c r="B21" s="96" t="s">
        <v>154</v>
      </c>
      <c r="C21" s="26" t="s">
        <v>140</v>
      </c>
      <c r="D21" s="30">
        <v>100000</v>
      </c>
      <c r="E21" s="30">
        <v>598000</v>
      </c>
      <c r="F21" s="30">
        <v>3570000</v>
      </c>
      <c r="G21" s="30">
        <v>11200000</v>
      </c>
      <c r="H21" s="30">
        <v>37000000</v>
      </c>
      <c r="I21" s="30">
        <v>207000000</v>
      </c>
      <c r="J21" s="30">
        <v>846000000</v>
      </c>
      <c r="K21" s="30">
        <v>4625000000</v>
      </c>
    </row>
    <row r="22" spans="2:11" x14ac:dyDescent="0.2">
      <c r="B22" s="96"/>
      <c r="C22" s="26" t="s">
        <v>141</v>
      </c>
      <c r="D22" s="30">
        <v>100000</v>
      </c>
      <c r="E22" s="30">
        <v>616000</v>
      </c>
      <c r="F22" s="30">
        <v>4660000</v>
      </c>
      <c r="G22" s="30">
        <v>9300000</v>
      </c>
      <c r="H22" s="30">
        <v>40000000</v>
      </c>
      <c r="I22" s="30">
        <v>183000000</v>
      </c>
      <c r="J22" s="30">
        <v>720000000</v>
      </c>
      <c r="K22" s="30">
        <v>4688000000</v>
      </c>
    </row>
    <row r="23" spans="2:11" x14ac:dyDescent="0.2">
      <c r="B23" s="96"/>
      <c r="C23" s="26" t="s">
        <v>142</v>
      </c>
      <c r="D23" s="30">
        <v>100000</v>
      </c>
      <c r="E23" s="30">
        <v>732000</v>
      </c>
      <c r="F23" s="30">
        <v>4440000</v>
      </c>
      <c r="G23" s="30">
        <v>8070000</v>
      </c>
      <c r="H23" s="30">
        <v>40700000</v>
      </c>
      <c r="I23" s="30">
        <v>226000000</v>
      </c>
      <c r="J23" s="30">
        <v>823000000</v>
      </c>
      <c r="K23" s="30">
        <v>5640000000</v>
      </c>
    </row>
    <row r="24" spans="2:11" x14ac:dyDescent="0.2">
      <c r="B24" s="96" t="s">
        <v>153</v>
      </c>
      <c r="C24" s="26" t="s">
        <v>140</v>
      </c>
      <c r="D24" s="30">
        <v>100000</v>
      </c>
      <c r="E24" s="30">
        <v>468000</v>
      </c>
      <c r="F24" s="30">
        <v>740000</v>
      </c>
      <c r="G24" s="30">
        <v>1400000</v>
      </c>
      <c r="H24" s="30">
        <v>3100000</v>
      </c>
      <c r="I24" s="30">
        <v>6000000</v>
      </c>
      <c r="J24" s="30">
        <v>12800000</v>
      </c>
      <c r="K24" s="30">
        <v>18500000</v>
      </c>
    </row>
    <row r="25" spans="2:11" x14ac:dyDescent="0.2">
      <c r="B25" s="96"/>
      <c r="C25" s="26" t="s">
        <v>141</v>
      </c>
      <c r="D25" s="30">
        <v>100000</v>
      </c>
      <c r="E25" s="30">
        <v>492000</v>
      </c>
      <c r="F25" s="30">
        <v>650000</v>
      </c>
      <c r="G25" s="30">
        <v>1000000</v>
      </c>
      <c r="H25" s="30">
        <v>2500000</v>
      </c>
      <c r="I25" s="30">
        <v>8000000</v>
      </c>
      <c r="J25" s="30">
        <v>11650000</v>
      </c>
      <c r="K25" s="30">
        <v>20600000</v>
      </c>
    </row>
    <row r="26" spans="2:11" x14ac:dyDescent="0.2">
      <c r="B26" s="96"/>
      <c r="C26" s="26" t="s">
        <v>142</v>
      </c>
      <c r="D26" s="30">
        <v>100000</v>
      </c>
      <c r="E26" s="30">
        <v>397000</v>
      </c>
      <c r="F26" s="30">
        <v>656000</v>
      </c>
      <c r="G26" s="30">
        <v>1250000</v>
      </c>
      <c r="H26" s="30">
        <v>3200000</v>
      </c>
      <c r="I26" s="30">
        <v>7800000</v>
      </c>
      <c r="J26" s="30">
        <v>14650000</v>
      </c>
      <c r="K26" s="30">
        <v>21930000</v>
      </c>
    </row>
    <row r="27" spans="2:11" x14ac:dyDescent="0.2">
      <c r="B27" s="96" t="s">
        <v>155</v>
      </c>
      <c r="C27" s="26" t="s">
        <v>140</v>
      </c>
      <c r="D27" s="30">
        <v>100000</v>
      </c>
      <c r="E27" s="30">
        <v>294000</v>
      </c>
      <c r="F27" s="30">
        <v>390000</v>
      </c>
      <c r="G27" s="30">
        <v>500000</v>
      </c>
      <c r="H27" s="30">
        <v>750000</v>
      </c>
      <c r="I27" s="30">
        <v>960000</v>
      </c>
      <c r="J27" s="30">
        <v>1320000</v>
      </c>
      <c r="K27" s="30">
        <v>1830000</v>
      </c>
    </row>
    <row r="28" spans="2:11" x14ac:dyDescent="0.2">
      <c r="B28" s="96"/>
      <c r="C28" s="26" t="s">
        <v>141</v>
      </c>
      <c r="D28" s="30">
        <v>100000</v>
      </c>
      <c r="E28" s="30">
        <v>336000</v>
      </c>
      <c r="F28" s="30">
        <v>400000</v>
      </c>
      <c r="G28" s="30">
        <v>432000</v>
      </c>
      <c r="H28" s="30">
        <v>800000</v>
      </c>
      <c r="I28" s="30">
        <v>848000</v>
      </c>
      <c r="J28" s="30">
        <v>1275000</v>
      </c>
      <c r="K28" s="30">
        <v>1680000</v>
      </c>
    </row>
    <row r="29" spans="2:11" x14ac:dyDescent="0.2">
      <c r="B29" s="96"/>
      <c r="C29" s="26" t="s">
        <v>142</v>
      </c>
      <c r="D29" s="30">
        <v>100000</v>
      </c>
      <c r="E29" s="30">
        <v>280000</v>
      </c>
      <c r="F29" s="30">
        <v>400000</v>
      </c>
      <c r="G29" s="30">
        <v>550000</v>
      </c>
      <c r="H29" s="30">
        <v>870000</v>
      </c>
      <c r="I29" s="30">
        <v>920000</v>
      </c>
      <c r="J29" s="30">
        <v>1060000</v>
      </c>
      <c r="K29" s="30">
        <v>2030000</v>
      </c>
    </row>
    <row r="30" spans="2:11" x14ac:dyDescent="0.2">
      <c r="B30" s="96" t="s">
        <v>156</v>
      </c>
      <c r="C30" s="26" t="s">
        <v>140</v>
      </c>
      <c r="D30" s="30">
        <v>100000</v>
      </c>
      <c r="E30" s="30">
        <v>330000</v>
      </c>
      <c r="F30" s="30">
        <v>380000</v>
      </c>
      <c r="G30" s="30">
        <v>450000</v>
      </c>
      <c r="H30" s="30">
        <v>620000</v>
      </c>
      <c r="I30" s="30">
        <v>750000</v>
      </c>
      <c r="J30" s="30">
        <v>1100000</v>
      </c>
      <c r="K30" s="30">
        <v>1930000</v>
      </c>
    </row>
    <row r="31" spans="2:11" x14ac:dyDescent="0.2">
      <c r="B31" s="96"/>
      <c r="C31" s="26" t="s">
        <v>141</v>
      </c>
      <c r="D31" s="30">
        <v>100000</v>
      </c>
      <c r="E31" s="30">
        <v>354000</v>
      </c>
      <c r="F31" s="30">
        <v>384000</v>
      </c>
      <c r="G31" s="30">
        <v>540000</v>
      </c>
      <c r="H31" s="30">
        <v>750000</v>
      </c>
      <c r="I31" s="30">
        <v>744000</v>
      </c>
      <c r="J31" s="30">
        <v>1100000</v>
      </c>
      <c r="K31" s="30">
        <v>1410000</v>
      </c>
    </row>
    <row r="32" spans="2:11" x14ac:dyDescent="0.2">
      <c r="B32" s="96"/>
      <c r="C32" s="26" t="s">
        <v>142</v>
      </c>
      <c r="D32" s="30">
        <v>100000</v>
      </c>
      <c r="E32" s="30">
        <v>290000</v>
      </c>
      <c r="F32" s="30">
        <v>302000</v>
      </c>
      <c r="G32" s="30">
        <v>500000</v>
      </c>
      <c r="H32" s="30">
        <v>820000</v>
      </c>
      <c r="I32" s="30">
        <v>940000</v>
      </c>
      <c r="J32" s="30">
        <v>1220000</v>
      </c>
      <c r="K32" s="30">
        <v>1770000</v>
      </c>
    </row>
  </sheetData>
  <mergeCells count="15">
    <mergeCell ref="N4:N15"/>
    <mergeCell ref="B8:B10"/>
    <mergeCell ref="B11:B13"/>
    <mergeCell ref="B14:B16"/>
    <mergeCell ref="B5:B7"/>
    <mergeCell ref="B27:B29"/>
    <mergeCell ref="B30:B32"/>
    <mergeCell ref="M4:M9"/>
    <mergeCell ref="M10:M15"/>
    <mergeCell ref="D18:K18"/>
    <mergeCell ref="D2:K2"/>
    <mergeCell ref="D19:K19"/>
    <mergeCell ref="B21:B23"/>
    <mergeCell ref="D3:K3"/>
    <mergeCell ref="B24:B2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405A6-B771-48C7-9A6C-EAB0541DC064}">
  <dimension ref="B2:K15"/>
  <sheetViews>
    <sheetView zoomScale="85" zoomScaleNormal="85" workbookViewId="0">
      <selection activeCell="J13" sqref="J13:J14"/>
    </sheetView>
  </sheetViews>
  <sheetFormatPr defaultColWidth="8.875" defaultRowHeight="15" x14ac:dyDescent="0.25"/>
  <cols>
    <col min="1" max="1" width="8.875" style="7"/>
    <col min="2" max="2" width="20.5" style="7" bestFit="1" customWidth="1"/>
    <col min="3" max="3" width="8.875" style="7"/>
    <col min="4" max="4" width="25.875" style="7" customWidth="1"/>
    <col min="5" max="5" width="27.875" style="7" customWidth="1"/>
    <col min="6" max="6" width="8.875" style="7"/>
    <col min="7" max="7" width="14" style="7" customWidth="1"/>
    <col min="8" max="8" width="16.375" style="7" customWidth="1"/>
    <col min="9" max="9" width="40.375" style="7" customWidth="1"/>
    <col min="10" max="10" width="11.375" style="7" customWidth="1"/>
    <col min="11" max="11" width="27.875" style="7" customWidth="1"/>
    <col min="12" max="16384" width="8.875" style="7"/>
  </cols>
  <sheetData>
    <row r="2" spans="2:11" ht="15.75" x14ac:dyDescent="0.25">
      <c r="B2" s="8"/>
      <c r="C2" s="8"/>
      <c r="D2" s="25" t="s">
        <v>144</v>
      </c>
      <c r="E2" s="25" t="s">
        <v>159</v>
      </c>
    </row>
    <row r="3" spans="2:11" ht="15.75" x14ac:dyDescent="0.25">
      <c r="B3" s="29" t="s">
        <v>208</v>
      </c>
      <c r="C3" s="29" t="s">
        <v>226</v>
      </c>
      <c r="D3" s="65" t="s">
        <v>288</v>
      </c>
      <c r="E3" s="65"/>
      <c r="G3" s="20" t="s">
        <v>208</v>
      </c>
      <c r="H3" s="20" t="s">
        <v>168</v>
      </c>
      <c r="I3" s="20" t="s">
        <v>169</v>
      </c>
      <c r="J3" s="20" t="s">
        <v>29</v>
      </c>
      <c r="K3" s="20" t="s">
        <v>31</v>
      </c>
    </row>
    <row r="4" spans="2:11" x14ac:dyDescent="0.25">
      <c r="B4" s="65" t="s">
        <v>154</v>
      </c>
      <c r="C4" s="8" t="s">
        <v>140</v>
      </c>
      <c r="D4" s="8">
        <v>29</v>
      </c>
      <c r="E4" s="8">
        <v>48.4</v>
      </c>
      <c r="G4" s="63" t="s">
        <v>234</v>
      </c>
      <c r="H4" s="63" t="s">
        <v>554</v>
      </c>
      <c r="I4" s="7" t="s">
        <v>227</v>
      </c>
      <c r="J4" s="21" t="s">
        <v>26</v>
      </c>
      <c r="K4" s="7" t="s">
        <v>555</v>
      </c>
    </row>
    <row r="5" spans="2:11" x14ac:dyDescent="0.25">
      <c r="B5" s="65"/>
      <c r="C5" s="8" t="s">
        <v>141</v>
      </c>
      <c r="D5" s="62">
        <v>26.346</v>
      </c>
      <c r="E5" s="8">
        <v>53.2</v>
      </c>
      <c r="G5" s="63"/>
      <c r="H5" s="63"/>
      <c r="I5" s="7" t="s">
        <v>229</v>
      </c>
      <c r="J5" s="21" t="s">
        <v>26</v>
      </c>
      <c r="K5" s="7" t="s">
        <v>556</v>
      </c>
    </row>
    <row r="6" spans="2:11" x14ac:dyDescent="0.25">
      <c r="B6" s="65"/>
      <c r="C6" s="8" t="s">
        <v>142</v>
      </c>
      <c r="D6" s="62">
        <v>30.792000000000002</v>
      </c>
      <c r="E6" s="8">
        <v>50.9</v>
      </c>
      <c r="G6" s="63"/>
      <c r="H6" s="63"/>
      <c r="I6" s="7" t="s">
        <v>228</v>
      </c>
      <c r="J6" s="21" t="s">
        <v>26</v>
      </c>
      <c r="K6" s="7" t="s">
        <v>557</v>
      </c>
    </row>
    <row r="7" spans="2:11" x14ac:dyDescent="0.25">
      <c r="B7" s="65" t="s">
        <v>153</v>
      </c>
      <c r="C7" s="8" t="s">
        <v>140</v>
      </c>
      <c r="D7" s="62">
        <v>13.9</v>
      </c>
      <c r="E7" s="8">
        <v>8.4</v>
      </c>
      <c r="G7" s="63"/>
      <c r="H7" s="63"/>
      <c r="I7" s="7" t="s">
        <v>230</v>
      </c>
      <c r="J7" s="21">
        <v>5.0000000000000001E-4</v>
      </c>
      <c r="K7" s="7" t="s">
        <v>558</v>
      </c>
    </row>
    <row r="8" spans="2:11" x14ac:dyDescent="0.25">
      <c r="B8" s="65"/>
      <c r="C8" s="8" t="s">
        <v>141</v>
      </c>
      <c r="D8" s="62">
        <v>11.036</v>
      </c>
      <c r="E8" s="8">
        <v>8</v>
      </c>
      <c r="G8" s="63"/>
      <c r="H8" s="63"/>
      <c r="I8" s="7" t="s">
        <v>231</v>
      </c>
      <c r="J8" s="21">
        <v>4.0000000000000002E-4</v>
      </c>
      <c r="K8" s="7" t="s">
        <v>559</v>
      </c>
    </row>
    <row r="9" spans="2:11" x14ac:dyDescent="0.25">
      <c r="B9" s="65"/>
      <c r="C9" s="8" t="s">
        <v>142</v>
      </c>
      <c r="D9" s="62">
        <v>11.699</v>
      </c>
      <c r="E9" s="8">
        <v>7.6</v>
      </c>
      <c r="G9" s="63"/>
      <c r="H9" s="63"/>
      <c r="I9" s="7" t="s">
        <v>232</v>
      </c>
      <c r="J9" s="16">
        <v>0.99539999999999995</v>
      </c>
      <c r="K9" s="15" t="s">
        <v>560</v>
      </c>
    </row>
    <row r="10" spans="2:11" x14ac:dyDescent="0.25">
      <c r="B10" s="65" t="s">
        <v>155</v>
      </c>
      <c r="C10" s="8" t="s">
        <v>140</v>
      </c>
      <c r="D10" s="62">
        <v>3.218</v>
      </c>
      <c r="E10" s="62">
        <v>3.552</v>
      </c>
      <c r="G10" s="63" t="s">
        <v>233</v>
      </c>
      <c r="H10" s="63"/>
      <c r="I10" s="7" t="s">
        <v>227</v>
      </c>
      <c r="J10" s="16" t="s">
        <v>26</v>
      </c>
      <c r="K10" s="15" t="s">
        <v>561</v>
      </c>
    </row>
    <row r="11" spans="2:11" x14ac:dyDescent="0.25">
      <c r="B11" s="65"/>
      <c r="C11" s="8" t="s">
        <v>141</v>
      </c>
      <c r="D11" s="62">
        <v>4.0510000000000002</v>
      </c>
      <c r="E11" s="62">
        <v>2.64</v>
      </c>
      <c r="G11" s="63"/>
      <c r="H11" s="63"/>
      <c r="I11" s="7" t="s">
        <v>229</v>
      </c>
      <c r="J11" s="16" t="s">
        <v>26</v>
      </c>
      <c r="K11" s="15" t="s">
        <v>562</v>
      </c>
    </row>
    <row r="12" spans="2:11" x14ac:dyDescent="0.25">
      <c r="B12" s="65"/>
      <c r="C12" s="8" t="s">
        <v>142</v>
      </c>
      <c r="D12" s="62">
        <v>4.63</v>
      </c>
      <c r="E12" s="62">
        <v>3.24</v>
      </c>
      <c r="G12" s="63"/>
      <c r="H12" s="63"/>
      <c r="I12" s="7" t="s">
        <v>228</v>
      </c>
      <c r="J12" s="16" t="s">
        <v>26</v>
      </c>
      <c r="K12" s="15" t="s">
        <v>563</v>
      </c>
    </row>
    <row r="13" spans="2:11" x14ac:dyDescent="0.25">
      <c r="B13" s="65" t="s">
        <v>156</v>
      </c>
      <c r="C13" s="8" t="s">
        <v>140</v>
      </c>
      <c r="D13" s="62">
        <v>4.1319999999999997</v>
      </c>
      <c r="E13" s="62">
        <v>3.6059999999999999</v>
      </c>
      <c r="G13" s="63"/>
      <c r="H13" s="63"/>
      <c r="I13" s="7" t="s">
        <v>230</v>
      </c>
      <c r="J13" s="16">
        <v>7.1999999999999998E-3</v>
      </c>
      <c r="K13" s="15" t="s">
        <v>564</v>
      </c>
    </row>
    <row r="14" spans="2:11" x14ac:dyDescent="0.25">
      <c r="B14" s="65"/>
      <c r="C14" s="8" t="s">
        <v>141</v>
      </c>
      <c r="D14" s="62">
        <v>3.952</v>
      </c>
      <c r="E14" s="62">
        <v>2.3919999999999999</v>
      </c>
      <c r="G14" s="63"/>
      <c r="H14" s="63"/>
      <c r="I14" s="7" t="s">
        <v>231</v>
      </c>
      <c r="J14" s="16">
        <v>7.1000000000000004E-3</v>
      </c>
      <c r="K14" s="15" t="s">
        <v>565</v>
      </c>
    </row>
    <row r="15" spans="2:11" x14ac:dyDescent="0.25">
      <c r="B15" s="65"/>
      <c r="C15" s="8" t="s">
        <v>142</v>
      </c>
      <c r="D15" s="62">
        <v>3.012</v>
      </c>
      <c r="E15" s="62">
        <v>3.399</v>
      </c>
      <c r="G15" s="63"/>
      <c r="H15" s="63"/>
      <c r="I15" s="7" t="s">
        <v>232</v>
      </c>
      <c r="J15" s="16" t="s">
        <v>322</v>
      </c>
      <c r="K15" s="15" t="s">
        <v>566</v>
      </c>
    </row>
  </sheetData>
  <mergeCells count="8">
    <mergeCell ref="D3:E3"/>
    <mergeCell ref="G4:G9"/>
    <mergeCell ref="G10:G15"/>
    <mergeCell ref="H4:H15"/>
    <mergeCell ref="B4:B6"/>
    <mergeCell ref="B7:B9"/>
    <mergeCell ref="B10:B12"/>
    <mergeCell ref="B13:B1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7B927-3E1C-4169-AF83-DF2CE9FDC68E}">
  <dimension ref="B2:O45"/>
  <sheetViews>
    <sheetView zoomScale="90" zoomScaleNormal="90" workbookViewId="0">
      <selection activeCell="K18" sqref="K18:K32"/>
    </sheetView>
  </sheetViews>
  <sheetFormatPr defaultColWidth="8.875" defaultRowHeight="15" x14ac:dyDescent="0.25"/>
  <cols>
    <col min="1" max="1" width="8.875" style="7"/>
    <col min="2" max="2" width="12.625" style="7" customWidth="1"/>
    <col min="3" max="5" width="8.875" style="7"/>
    <col min="6" max="6" width="8.875" style="7" bestFit="1" customWidth="1"/>
    <col min="7" max="7" width="9.125" style="7" customWidth="1"/>
    <col min="8" max="8" width="9.625" style="7" customWidth="1"/>
    <col min="9" max="9" width="10.125" style="7" customWidth="1"/>
    <col min="10" max="11" width="8.875" style="7"/>
    <col min="12" max="12" width="17.5" style="7" customWidth="1"/>
    <col min="13" max="13" width="36.375" style="7" bestFit="1" customWidth="1"/>
    <col min="14" max="14" width="12.125" style="7" customWidth="1"/>
    <col min="15" max="15" width="24.375" style="7" bestFit="1" customWidth="1"/>
    <col min="16" max="16384" width="8.875" style="7"/>
  </cols>
  <sheetData>
    <row r="2" spans="2:15" ht="15.75" x14ac:dyDescent="0.25">
      <c r="D2" s="65" t="s">
        <v>295</v>
      </c>
      <c r="E2" s="65"/>
      <c r="F2" s="65"/>
      <c r="G2" s="65"/>
      <c r="H2" s="65"/>
      <c r="I2" s="65"/>
      <c r="K2" s="20" t="s">
        <v>208</v>
      </c>
      <c r="L2" s="20" t="s">
        <v>168</v>
      </c>
      <c r="M2" s="20" t="s">
        <v>169</v>
      </c>
      <c r="N2" s="20" t="s">
        <v>29</v>
      </c>
      <c r="O2" s="20" t="s">
        <v>31</v>
      </c>
    </row>
    <row r="3" spans="2:15" ht="15.75" x14ac:dyDescent="0.25">
      <c r="C3" s="61" t="s">
        <v>250</v>
      </c>
      <c r="D3" s="58" t="s">
        <v>102</v>
      </c>
      <c r="E3" s="78" t="s">
        <v>104</v>
      </c>
      <c r="F3" s="78"/>
      <c r="G3" s="78"/>
      <c r="H3" s="78"/>
      <c r="I3" s="78"/>
      <c r="K3" s="95" t="s">
        <v>103</v>
      </c>
      <c r="L3" s="63" t="s">
        <v>268</v>
      </c>
      <c r="M3" s="14" t="s">
        <v>108</v>
      </c>
      <c r="N3" s="16" t="s">
        <v>26</v>
      </c>
      <c r="O3" s="15" t="s">
        <v>109</v>
      </c>
    </row>
    <row r="4" spans="2:15" ht="15.75" x14ac:dyDescent="0.25">
      <c r="B4" s="66"/>
      <c r="C4" s="60" t="s">
        <v>22</v>
      </c>
      <c r="D4" s="40" t="s">
        <v>106</v>
      </c>
      <c r="E4" s="40" t="s">
        <v>106</v>
      </c>
      <c r="F4" s="40" t="s">
        <v>7</v>
      </c>
      <c r="G4" s="40" t="s">
        <v>106</v>
      </c>
      <c r="H4" s="40" t="s">
        <v>7</v>
      </c>
      <c r="I4" s="40" t="s">
        <v>7</v>
      </c>
      <c r="K4" s="95"/>
      <c r="L4" s="63"/>
      <c r="M4" s="14" t="s">
        <v>110</v>
      </c>
      <c r="N4" s="16">
        <v>2.3E-3</v>
      </c>
      <c r="O4" s="15" t="s">
        <v>111</v>
      </c>
    </row>
    <row r="5" spans="2:15" ht="15.75" x14ac:dyDescent="0.25">
      <c r="B5" s="66"/>
      <c r="C5" s="60" t="s">
        <v>63</v>
      </c>
      <c r="D5" s="40" t="s">
        <v>106</v>
      </c>
      <c r="E5" s="40" t="s">
        <v>106</v>
      </c>
      <c r="F5" s="40" t="s">
        <v>106</v>
      </c>
      <c r="G5" s="40" t="s">
        <v>7</v>
      </c>
      <c r="H5" s="40" t="s">
        <v>7</v>
      </c>
      <c r="I5" s="40" t="s">
        <v>7</v>
      </c>
      <c r="K5" s="95"/>
      <c r="L5" s="63"/>
      <c r="M5" s="14" t="s">
        <v>112</v>
      </c>
      <c r="N5" s="16" t="s">
        <v>26</v>
      </c>
      <c r="O5" s="15" t="s">
        <v>113</v>
      </c>
    </row>
    <row r="6" spans="2:15" ht="15.75" x14ac:dyDescent="0.25">
      <c r="B6" s="66"/>
      <c r="C6" s="60" t="s">
        <v>105</v>
      </c>
      <c r="D6" s="40" t="s">
        <v>106</v>
      </c>
      <c r="E6" s="40" t="s">
        <v>106</v>
      </c>
      <c r="F6" s="41" t="s">
        <v>7</v>
      </c>
      <c r="G6" s="41" t="s">
        <v>7</v>
      </c>
      <c r="H6" s="40" t="s">
        <v>106</v>
      </c>
      <c r="I6" s="40" t="s">
        <v>7</v>
      </c>
      <c r="K6" s="95"/>
      <c r="L6" s="63"/>
      <c r="M6" s="14" t="s">
        <v>114</v>
      </c>
      <c r="N6" s="16">
        <v>0.79339999999999999</v>
      </c>
      <c r="O6" s="15" t="s">
        <v>115</v>
      </c>
    </row>
    <row r="7" spans="2:15" x14ac:dyDescent="0.25">
      <c r="B7" s="97" t="s">
        <v>103</v>
      </c>
      <c r="C7" s="8" t="s">
        <v>68</v>
      </c>
      <c r="D7" s="42">
        <v>0.94331900000000002</v>
      </c>
      <c r="E7" s="42">
        <v>6.0411820000000001</v>
      </c>
      <c r="F7" s="42">
        <v>2.271118</v>
      </c>
      <c r="G7" s="42">
        <v>2.8774359999999999</v>
      </c>
      <c r="H7" s="42">
        <v>1.1927859999999999</v>
      </c>
      <c r="I7" s="42">
        <v>0.85539100000000001</v>
      </c>
      <c r="K7" s="95"/>
      <c r="L7" s="63"/>
      <c r="M7" s="14" t="s">
        <v>116</v>
      </c>
      <c r="N7" s="16">
        <v>0.93340000000000001</v>
      </c>
      <c r="O7" s="15" t="s">
        <v>117</v>
      </c>
    </row>
    <row r="8" spans="2:15" x14ac:dyDescent="0.25">
      <c r="B8" s="97"/>
      <c r="C8" s="8" t="s">
        <v>69</v>
      </c>
      <c r="D8" s="42">
        <v>0.98829100000000003</v>
      </c>
      <c r="E8" s="42">
        <v>5.8385930000000004</v>
      </c>
      <c r="F8" s="42">
        <v>2.792478</v>
      </c>
      <c r="G8" s="42">
        <v>3.7241110000000002</v>
      </c>
      <c r="H8" s="42">
        <v>1.6995150000000001</v>
      </c>
      <c r="I8" s="42">
        <v>1.135356</v>
      </c>
      <c r="K8" s="95"/>
      <c r="L8" s="63"/>
      <c r="M8" s="14" t="s">
        <v>118</v>
      </c>
      <c r="N8" s="16" t="s">
        <v>26</v>
      </c>
      <c r="O8" s="15" t="s">
        <v>119</v>
      </c>
    </row>
    <row r="9" spans="2:15" x14ac:dyDescent="0.25">
      <c r="B9" s="97"/>
      <c r="C9" s="8" t="s">
        <v>70</v>
      </c>
      <c r="D9" s="42">
        <v>1.06839</v>
      </c>
      <c r="E9" s="42">
        <v>5.8899590000000002</v>
      </c>
      <c r="F9" s="42">
        <v>2.268656</v>
      </c>
      <c r="G9" s="42">
        <v>3.8205849999999999</v>
      </c>
      <c r="H9" s="42">
        <v>1.163667</v>
      </c>
      <c r="I9" s="42">
        <v>1.7733939999999999</v>
      </c>
      <c r="K9" s="95"/>
      <c r="L9" s="63"/>
      <c r="M9" s="14" t="s">
        <v>120</v>
      </c>
      <c r="N9" s="16" t="s">
        <v>26</v>
      </c>
      <c r="O9" s="15" t="s">
        <v>121</v>
      </c>
    </row>
    <row r="10" spans="2:15" ht="15.75" customHeight="1" x14ac:dyDescent="0.25">
      <c r="B10" s="97" t="s">
        <v>107</v>
      </c>
      <c r="C10" s="8" t="s">
        <v>68</v>
      </c>
      <c r="D10" s="8">
        <v>0.87832500000000002</v>
      </c>
      <c r="E10" s="8">
        <v>4.4861240000000002</v>
      </c>
      <c r="F10" s="8">
        <v>2.5148929999999998</v>
      </c>
      <c r="G10" s="8">
        <v>2.9260679999999999</v>
      </c>
      <c r="H10" s="8">
        <v>1.5111889999999999</v>
      </c>
      <c r="I10" s="8">
        <v>1.5134970000000001</v>
      </c>
      <c r="K10" s="95"/>
      <c r="L10" s="63"/>
      <c r="M10" s="14" t="s">
        <v>122</v>
      </c>
      <c r="N10" s="16" t="s">
        <v>26</v>
      </c>
      <c r="O10" s="15" t="s">
        <v>123</v>
      </c>
    </row>
    <row r="11" spans="2:15" x14ac:dyDescent="0.25">
      <c r="B11" s="97"/>
      <c r="C11" s="8" t="s">
        <v>69</v>
      </c>
      <c r="D11" s="8">
        <v>1.049166</v>
      </c>
      <c r="E11" s="8">
        <v>3.4858920000000002</v>
      </c>
      <c r="F11" s="8">
        <v>2.3751479999999998</v>
      </c>
      <c r="G11" s="8">
        <v>4.0505060000000004</v>
      </c>
      <c r="H11" s="8">
        <v>0.795265</v>
      </c>
      <c r="I11" s="8">
        <v>1.5037309999999999</v>
      </c>
      <c r="K11" s="95"/>
      <c r="L11" s="63"/>
      <c r="M11" s="14" t="s">
        <v>124</v>
      </c>
      <c r="N11" s="16" t="s">
        <v>26</v>
      </c>
      <c r="O11" s="15" t="s">
        <v>125</v>
      </c>
    </row>
    <row r="12" spans="2:15" x14ac:dyDescent="0.25">
      <c r="B12" s="97"/>
      <c r="C12" s="8" t="s">
        <v>70</v>
      </c>
      <c r="D12" s="8">
        <v>1.0725089999999999</v>
      </c>
      <c r="E12" s="8">
        <v>4.0789419999999996</v>
      </c>
      <c r="F12" s="8">
        <v>2.4114179999999998</v>
      </c>
      <c r="G12" s="8">
        <v>4.1768729999999996</v>
      </c>
      <c r="H12" s="8">
        <v>1.4734910000000001</v>
      </c>
      <c r="I12" s="8">
        <v>1.4753970000000001</v>
      </c>
      <c r="K12" s="95"/>
      <c r="L12" s="63"/>
      <c r="M12" s="14" t="s">
        <v>126</v>
      </c>
      <c r="N12" s="16">
        <v>2.69E-2</v>
      </c>
      <c r="O12" s="15" t="s">
        <v>127</v>
      </c>
    </row>
    <row r="13" spans="2:15" x14ac:dyDescent="0.25">
      <c r="C13" s="14"/>
      <c r="D13" s="15"/>
      <c r="E13" s="15"/>
      <c r="F13" s="15"/>
      <c r="G13" s="15"/>
      <c r="H13" s="15"/>
      <c r="K13" s="95"/>
      <c r="L13" s="63"/>
      <c r="M13" s="14" t="s">
        <v>128</v>
      </c>
      <c r="N13" s="16">
        <v>1.84E-2</v>
      </c>
      <c r="O13" s="15" t="s">
        <v>129</v>
      </c>
    </row>
    <row r="14" spans="2:15" x14ac:dyDescent="0.25">
      <c r="D14" s="15"/>
      <c r="F14" s="15"/>
      <c r="H14" s="15"/>
      <c r="I14" s="15"/>
      <c r="K14" s="95"/>
      <c r="L14" s="63"/>
      <c r="M14" s="14" t="s">
        <v>130</v>
      </c>
      <c r="N14" s="16">
        <v>1.0200000000000001E-2</v>
      </c>
      <c r="O14" s="15" t="s">
        <v>131</v>
      </c>
    </row>
    <row r="15" spans="2:15" x14ac:dyDescent="0.25">
      <c r="D15" s="15"/>
      <c r="F15" s="15"/>
      <c r="H15" s="15"/>
      <c r="I15" s="15"/>
      <c r="K15" s="95"/>
      <c r="L15" s="63"/>
      <c r="M15" s="14" t="s">
        <v>132</v>
      </c>
      <c r="N15" s="16" t="s">
        <v>26</v>
      </c>
      <c r="O15" s="15" t="s">
        <v>133</v>
      </c>
    </row>
    <row r="16" spans="2:15" x14ac:dyDescent="0.25">
      <c r="D16" s="15"/>
      <c r="F16" s="15"/>
      <c r="H16" s="15"/>
      <c r="I16" s="15"/>
      <c r="K16" s="95"/>
      <c r="L16" s="63"/>
      <c r="M16" s="14" t="s">
        <v>134</v>
      </c>
      <c r="N16" s="16" t="s">
        <v>26</v>
      </c>
      <c r="O16" s="15" t="s">
        <v>135</v>
      </c>
    </row>
    <row r="17" spans="3:15" x14ac:dyDescent="0.25">
      <c r="D17" s="15"/>
      <c r="F17" s="15"/>
      <c r="H17" s="15"/>
      <c r="I17" s="15"/>
      <c r="K17" s="95"/>
      <c r="L17" s="63"/>
      <c r="M17" s="14" t="s">
        <v>136</v>
      </c>
      <c r="N17" s="16">
        <v>0.99909999999999999</v>
      </c>
      <c r="O17" s="15" t="s">
        <v>137</v>
      </c>
    </row>
    <row r="18" spans="3:15" x14ac:dyDescent="0.25">
      <c r="D18" s="15"/>
      <c r="F18" s="15"/>
      <c r="H18" s="15"/>
      <c r="I18" s="15"/>
      <c r="K18" s="95" t="s">
        <v>107</v>
      </c>
      <c r="L18" s="63"/>
      <c r="M18" s="14" t="s">
        <v>108</v>
      </c>
      <c r="N18" s="16" t="s">
        <v>26</v>
      </c>
      <c r="O18" s="15" t="s">
        <v>235</v>
      </c>
    </row>
    <row r="19" spans="3:15" x14ac:dyDescent="0.25">
      <c r="D19" s="15"/>
      <c r="F19" s="15"/>
      <c r="H19" s="15"/>
      <c r="I19" s="15"/>
      <c r="K19" s="95"/>
      <c r="L19" s="63"/>
      <c r="M19" s="14" t="s">
        <v>110</v>
      </c>
      <c r="N19" s="16">
        <v>7.1000000000000004E-3</v>
      </c>
      <c r="O19" s="15" t="s">
        <v>236</v>
      </c>
    </row>
    <row r="20" spans="3:15" x14ac:dyDescent="0.25">
      <c r="D20" s="15"/>
      <c r="F20" s="15"/>
      <c r="H20" s="15"/>
      <c r="I20" s="15"/>
      <c r="K20" s="95"/>
      <c r="L20" s="63"/>
      <c r="M20" s="14" t="s">
        <v>112</v>
      </c>
      <c r="N20" s="16" t="s">
        <v>26</v>
      </c>
      <c r="O20" s="15" t="s">
        <v>237</v>
      </c>
    </row>
    <row r="21" spans="3:15" x14ac:dyDescent="0.25">
      <c r="D21" s="15"/>
      <c r="F21" s="15"/>
      <c r="H21" s="15"/>
      <c r="I21" s="15"/>
      <c r="K21" s="95"/>
      <c r="L21" s="63"/>
      <c r="M21" s="14" t="s">
        <v>114</v>
      </c>
      <c r="N21" s="16">
        <v>0.95820000000000005</v>
      </c>
      <c r="O21" s="15" t="s">
        <v>238</v>
      </c>
    </row>
    <row r="22" spans="3:15" x14ac:dyDescent="0.25">
      <c r="D22" s="15"/>
      <c r="F22" s="15"/>
      <c r="H22" s="15"/>
      <c r="I22" s="15"/>
      <c r="K22" s="95"/>
      <c r="L22" s="63"/>
      <c r="M22" s="14" t="s">
        <v>116</v>
      </c>
      <c r="N22" s="16">
        <v>0.63190000000000002</v>
      </c>
      <c r="O22" s="15" t="s">
        <v>239</v>
      </c>
    </row>
    <row r="23" spans="3:15" x14ac:dyDescent="0.25">
      <c r="D23" s="15"/>
      <c r="F23" s="15"/>
      <c r="H23" s="15"/>
      <c r="I23" s="15"/>
      <c r="K23" s="95"/>
      <c r="L23" s="63"/>
      <c r="M23" s="14" t="s">
        <v>118</v>
      </c>
      <c r="N23" s="16">
        <v>3.3E-3</v>
      </c>
      <c r="O23" s="15" t="s">
        <v>240</v>
      </c>
    </row>
    <row r="24" spans="3:15" x14ac:dyDescent="0.25">
      <c r="D24" s="15"/>
      <c r="F24" s="15"/>
      <c r="H24" s="15"/>
      <c r="I24" s="15"/>
      <c r="K24" s="95"/>
      <c r="L24" s="63"/>
      <c r="M24" s="14" t="s">
        <v>120</v>
      </c>
      <c r="N24" s="16">
        <v>0.92730000000000001</v>
      </c>
      <c r="O24" s="15" t="s">
        <v>241</v>
      </c>
    </row>
    <row r="25" spans="3:15" x14ac:dyDescent="0.25">
      <c r="D25" s="15"/>
      <c r="F25" s="15"/>
      <c r="H25" s="15"/>
      <c r="I25" s="15"/>
      <c r="K25" s="95"/>
      <c r="L25" s="63"/>
      <c r="M25" s="14" t="s">
        <v>122</v>
      </c>
      <c r="N25" s="16" t="s">
        <v>26</v>
      </c>
      <c r="O25" s="15" t="s">
        <v>242</v>
      </c>
    </row>
    <row r="26" spans="3:15" x14ac:dyDescent="0.25">
      <c r="D26" s="15"/>
      <c r="F26" s="15"/>
      <c r="H26" s="15"/>
      <c r="I26" s="15"/>
      <c r="K26" s="95"/>
      <c r="L26" s="63"/>
      <c r="M26" s="14" t="s">
        <v>124</v>
      </c>
      <c r="N26" s="16" t="s">
        <v>26</v>
      </c>
      <c r="O26" s="15" t="s">
        <v>243</v>
      </c>
    </row>
    <row r="27" spans="3:15" x14ac:dyDescent="0.25">
      <c r="D27" s="15"/>
      <c r="F27" s="15"/>
      <c r="H27" s="15"/>
      <c r="I27" s="15"/>
      <c r="K27" s="95"/>
      <c r="L27" s="63"/>
      <c r="M27" s="14" t="s">
        <v>126</v>
      </c>
      <c r="N27" s="16">
        <v>1.5699999999999999E-2</v>
      </c>
      <c r="O27" s="15" t="s">
        <v>244</v>
      </c>
    </row>
    <row r="28" spans="3:15" x14ac:dyDescent="0.25">
      <c r="D28" s="15"/>
      <c r="F28" s="15"/>
      <c r="H28" s="15"/>
      <c r="I28" s="15"/>
      <c r="K28" s="95"/>
      <c r="L28" s="63"/>
      <c r="M28" s="14" t="s">
        <v>128</v>
      </c>
      <c r="N28" s="16">
        <v>2.8199999999999999E-2</v>
      </c>
      <c r="O28" s="15" t="s">
        <v>245</v>
      </c>
    </row>
    <row r="29" spans="3:15" x14ac:dyDescent="0.25">
      <c r="C29" s="14"/>
      <c r="D29" s="15"/>
      <c r="E29" s="15"/>
      <c r="F29" s="15"/>
      <c r="G29" s="15"/>
      <c r="H29" s="15"/>
      <c r="I29" s="15"/>
      <c r="K29" s="95"/>
      <c r="L29" s="63"/>
      <c r="M29" s="14" t="s">
        <v>130</v>
      </c>
      <c r="N29" s="16">
        <v>9.8199999999999996E-2</v>
      </c>
      <c r="O29" s="15" t="s">
        <v>246</v>
      </c>
    </row>
    <row r="30" spans="3:15" x14ac:dyDescent="0.25">
      <c r="C30" s="14"/>
      <c r="D30" s="15"/>
      <c r="E30" s="15"/>
      <c r="F30" s="15"/>
      <c r="G30" s="15"/>
      <c r="H30" s="15"/>
      <c r="I30" s="15"/>
      <c r="K30" s="95"/>
      <c r="L30" s="63"/>
      <c r="M30" s="14" t="s">
        <v>132</v>
      </c>
      <c r="N30" s="16" t="s">
        <v>26</v>
      </c>
      <c r="O30" s="15" t="s">
        <v>247</v>
      </c>
    </row>
    <row r="31" spans="3:15" x14ac:dyDescent="0.25">
      <c r="C31" s="14"/>
      <c r="D31" s="15"/>
      <c r="E31" s="15"/>
      <c r="F31" s="15"/>
      <c r="G31" s="15"/>
      <c r="H31" s="15"/>
      <c r="I31" s="15"/>
      <c r="K31" s="95"/>
      <c r="L31" s="63"/>
      <c r="M31" s="14" t="s">
        <v>134</v>
      </c>
      <c r="N31" s="16">
        <v>2.0000000000000001E-4</v>
      </c>
      <c r="O31" s="15" t="s">
        <v>248</v>
      </c>
    </row>
    <row r="32" spans="3:15" x14ac:dyDescent="0.25">
      <c r="C32" s="14"/>
      <c r="D32" s="15"/>
      <c r="E32" s="15"/>
      <c r="F32" s="15"/>
      <c r="G32" s="15"/>
      <c r="H32" s="15"/>
      <c r="I32" s="15"/>
      <c r="K32" s="95"/>
      <c r="L32" s="63"/>
      <c r="M32" s="14" t="s">
        <v>136</v>
      </c>
      <c r="N32" s="16">
        <v>0.97119999999999995</v>
      </c>
      <c r="O32" s="15" t="s">
        <v>249</v>
      </c>
    </row>
    <row r="33" spans="3:9" x14ac:dyDescent="0.25">
      <c r="C33" s="14"/>
      <c r="D33" s="15"/>
      <c r="E33" s="15"/>
      <c r="F33" s="15"/>
      <c r="G33" s="15"/>
      <c r="H33" s="15"/>
      <c r="I33" s="15"/>
    </row>
    <row r="34" spans="3:9" x14ac:dyDescent="0.25">
      <c r="C34" s="14"/>
      <c r="D34" s="15"/>
      <c r="E34" s="15"/>
      <c r="F34" s="15"/>
      <c r="G34" s="15"/>
      <c r="H34" s="15"/>
      <c r="I34" s="15"/>
    </row>
    <row r="35" spans="3:9" x14ac:dyDescent="0.25">
      <c r="C35" s="14"/>
      <c r="D35" s="15"/>
      <c r="E35" s="15"/>
      <c r="F35" s="15"/>
      <c r="G35" s="15"/>
      <c r="H35" s="15"/>
      <c r="I35" s="15"/>
    </row>
    <row r="36" spans="3:9" x14ac:dyDescent="0.25">
      <c r="C36" s="14"/>
      <c r="D36" s="15"/>
      <c r="E36" s="15"/>
      <c r="F36" s="15"/>
      <c r="G36" s="15"/>
      <c r="H36" s="15"/>
      <c r="I36" s="15"/>
    </row>
    <row r="37" spans="3:9" x14ac:dyDescent="0.25">
      <c r="C37" s="14"/>
      <c r="D37" s="15"/>
      <c r="E37" s="15"/>
      <c r="F37" s="15"/>
      <c r="G37" s="15"/>
      <c r="H37" s="15"/>
      <c r="I37" s="15"/>
    </row>
    <row r="38" spans="3:9" x14ac:dyDescent="0.25">
      <c r="C38" s="14"/>
      <c r="D38" s="15"/>
      <c r="E38" s="15"/>
      <c r="F38" s="15"/>
      <c r="G38" s="15"/>
      <c r="H38" s="15"/>
      <c r="I38" s="15"/>
    </row>
    <row r="39" spans="3:9" x14ac:dyDescent="0.25">
      <c r="C39" s="14"/>
      <c r="D39" s="15"/>
      <c r="E39" s="15"/>
      <c r="F39" s="15"/>
      <c r="G39" s="15"/>
      <c r="H39" s="15"/>
      <c r="I39" s="15"/>
    </row>
    <row r="40" spans="3:9" x14ac:dyDescent="0.25">
      <c r="C40" s="14"/>
      <c r="D40" s="15"/>
      <c r="E40" s="15"/>
      <c r="F40" s="15"/>
      <c r="G40" s="15"/>
      <c r="H40" s="15"/>
      <c r="I40" s="15"/>
    </row>
    <row r="41" spans="3:9" x14ac:dyDescent="0.25">
      <c r="C41" s="14"/>
      <c r="D41" s="15"/>
      <c r="E41" s="15"/>
      <c r="F41" s="15"/>
      <c r="G41" s="15"/>
      <c r="H41" s="15"/>
      <c r="I41" s="15"/>
    </row>
    <row r="42" spans="3:9" x14ac:dyDescent="0.25">
      <c r="C42" s="14"/>
      <c r="D42" s="15"/>
      <c r="E42" s="15"/>
      <c r="F42" s="15"/>
      <c r="G42" s="15"/>
      <c r="H42" s="15"/>
      <c r="I42" s="15"/>
    </row>
    <row r="43" spans="3:9" x14ac:dyDescent="0.25">
      <c r="C43" s="14"/>
      <c r="D43" s="15"/>
      <c r="E43" s="15"/>
      <c r="F43" s="15"/>
      <c r="G43" s="15"/>
      <c r="H43" s="15"/>
      <c r="I43" s="15"/>
    </row>
    <row r="44" spans="3:9" x14ac:dyDescent="0.25">
      <c r="C44" s="14"/>
      <c r="D44" s="15"/>
      <c r="E44" s="15"/>
      <c r="F44" s="15"/>
      <c r="G44" s="15"/>
      <c r="H44" s="15"/>
      <c r="I44" s="15"/>
    </row>
    <row r="45" spans="3:9" x14ac:dyDescent="0.25">
      <c r="C45" s="14"/>
      <c r="D45" s="15"/>
      <c r="E45" s="15"/>
      <c r="F45" s="15"/>
      <c r="G45" s="15"/>
      <c r="H45" s="15"/>
      <c r="I45" s="15"/>
    </row>
  </sheetData>
  <mergeCells count="8">
    <mergeCell ref="L3:L32"/>
    <mergeCell ref="K3:K17"/>
    <mergeCell ref="K18:K32"/>
    <mergeCell ref="B7:B9"/>
    <mergeCell ref="B10:B12"/>
    <mergeCell ref="B4:B6"/>
    <mergeCell ref="D2:I2"/>
    <mergeCell ref="E3:I3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1F1B1-07F0-458E-9750-8E34E9861775}">
  <dimension ref="B2:N32"/>
  <sheetViews>
    <sheetView zoomScale="85" zoomScaleNormal="85" workbookViewId="0">
      <selection activeCell="K3" sqref="K3:K5"/>
    </sheetView>
  </sheetViews>
  <sheetFormatPr defaultColWidth="8.875" defaultRowHeight="15" x14ac:dyDescent="0.25"/>
  <cols>
    <col min="1" max="1" width="8.875" style="7"/>
    <col min="2" max="2" width="13.125" style="7" customWidth="1"/>
    <col min="3" max="10" width="8.875" style="7"/>
    <col min="11" max="11" width="21.875" style="7" customWidth="1"/>
    <col min="12" max="12" width="18.375" style="7" bestFit="1" customWidth="1"/>
    <col min="13" max="13" width="11" style="7" customWidth="1"/>
    <col min="14" max="14" width="29" style="7" customWidth="1"/>
    <col min="15" max="16384" width="8.875" style="7"/>
  </cols>
  <sheetData>
    <row r="2" spans="2:14" ht="15.75" x14ac:dyDescent="0.25">
      <c r="B2" s="61" t="s">
        <v>97</v>
      </c>
      <c r="C2" s="9"/>
      <c r="D2" s="98" t="s">
        <v>294</v>
      </c>
      <c r="E2" s="98"/>
      <c r="F2" s="98"/>
      <c r="G2" s="98"/>
      <c r="H2" s="76"/>
      <c r="I2" s="76"/>
      <c r="K2" s="20" t="s">
        <v>168</v>
      </c>
      <c r="L2" s="20" t="s">
        <v>169</v>
      </c>
      <c r="M2" s="20" t="s">
        <v>29</v>
      </c>
      <c r="N2" s="20" t="s">
        <v>31</v>
      </c>
    </row>
    <row r="3" spans="2:14" ht="15.75" customHeight="1" x14ac:dyDescent="0.25">
      <c r="B3" s="25" t="s">
        <v>98</v>
      </c>
      <c r="C3" s="25" t="s">
        <v>226</v>
      </c>
      <c r="D3" s="33">
        <v>0</v>
      </c>
      <c r="E3" s="33">
        <v>5</v>
      </c>
      <c r="F3" s="33">
        <v>10</v>
      </c>
      <c r="G3" s="33">
        <v>15</v>
      </c>
      <c r="H3" s="33">
        <v>20</v>
      </c>
      <c r="I3" s="33">
        <v>25</v>
      </c>
      <c r="K3" s="63" t="s">
        <v>435</v>
      </c>
      <c r="L3" s="14" t="s">
        <v>99</v>
      </c>
      <c r="M3" s="15">
        <v>1.1000000000000001E-3</v>
      </c>
      <c r="N3" s="15" t="s">
        <v>568</v>
      </c>
    </row>
    <row r="4" spans="2:14" x14ac:dyDescent="0.25">
      <c r="B4" s="99" t="s">
        <v>22</v>
      </c>
      <c r="C4" s="8" t="s">
        <v>68</v>
      </c>
      <c r="D4" s="42">
        <v>1</v>
      </c>
      <c r="E4" s="42">
        <v>1.172021993</v>
      </c>
      <c r="F4" s="42">
        <v>1.067980685</v>
      </c>
      <c r="G4" s="42">
        <v>1.2498804269999999</v>
      </c>
      <c r="H4" s="42">
        <v>1.656881871</v>
      </c>
      <c r="I4" s="42">
        <v>1.8551829769999999</v>
      </c>
      <c r="K4" s="63"/>
      <c r="L4" s="14" t="s">
        <v>100</v>
      </c>
      <c r="M4" s="15">
        <v>6.9999999999999999E-4</v>
      </c>
      <c r="N4" s="15" t="s">
        <v>569</v>
      </c>
    </row>
    <row r="5" spans="2:14" x14ac:dyDescent="0.25">
      <c r="B5" s="99"/>
      <c r="C5" s="8" t="s">
        <v>69</v>
      </c>
      <c r="D5" s="42">
        <v>1</v>
      </c>
      <c r="E5" s="42">
        <v>1.0612140000000001</v>
      </c>
      <c r="F5" s="42">
        <v>1.121426</v>
      </c>
      <c r="G5" s="42">
        <v>1.058683</v>
      </c>
      <c r="H5" s="42">
        <v>1.7584120000000001</v>
      </c>
      <c r="I5" s="42">
        <v>1.412723</v>
      </c>
      <c r="K5" s="63"/>
      <c r="L5" s="14" t="s">
        <v>101</v>
      </c>
      <c r="M5" s="16" t="s">
        <v>26</v>
      </c>
      <c r="N5" s="15" t="s">
        <v>570</v>
      </c>
    </row>
    <row r="6" spans="2:14" x14ac:dyDescent="0.25">
      <c r="B6" s="99"/>
      <c r="C6" s="8" t="s">
        <v>70</v>
      </c>
      <c r="D6" s="42">
        <v>1</v>
      </c>
      <c r="E6" s="42">
        <v>0.78285700000000003</v>
      </c>
      <c r="F6" s="42">
        <v>0.71548900000000004</v>
      </c>
      <c r="G6" s="42">
        <v>1.2518400000000001</v>
      </c>
      <c r="H6" s="42">
        <v>1.3363290000000001</v>
      </c>
      <c r="I6" s="42">
        <v>1.5387839999999999</v>
      </c>
      <c r="K6" s="37"/>
    </row>
    <row r="7" spans="2:14" x14ac:dyDescent="0.25">
      <c r="B7" s="99" t="s">
        <v>63</v>
      </c>
      <c r="C7" s="8" t="s">
        <v>68</v>
      </c>
      <c r="D7" s="42">
        <v>1</v>
      </c>
      <c r="E7" s="42">
        <v>1.0181530000000001</v>
      </c>
      <c r="F7" s="42">
        <v>1.651689</v>
      </c>
      <c r="G7" s="42">
        <v>1.9975369999999999</v>
      </c>
      <c r="H7" s="42">
        <v>1.803161</v>
      </c>
      <c r="I7" s="42">
        <v>2.191656</v>
      </c>
      <c r="K7" s="37"/>
      <c r="N7" s="14"/>
    </row>
    <row r="8" spans="2:14" x14ac:dyDescent="0.25">
      <c r="B8" s="99"/>
      <c r="C8" s="8" t="s">
        <v>69</v>
      </c>
      <c r="D8" s="42">
        <v>1</v>
      </c>
      <c r="E8" s="42">
        <v>1.1717390000000001</v>
      </c>
      <c r="F8" s="42">
        <v>1.3730249999999999</v>
      </c>
      <c r="G8" s="42">
        <v>1.6330819999999999</v>
      </c>
      <c r="H8" s="42">
        <v>1.9181980000000001</v>
      </c>
      <c r="I8" s="42">
        <v>2.3445839999999998</v>
      </c>
      <c r="K8" s="37"/>
      <c r="N8" s="14"/>
    </row>
    <row r="9" spans="2:14" x14ac:dyDescent="0.25">
      <c r="B9" s="99"/>
      <c r="C9" s="8" t="s">
        <v>70</v>
      </c>
      <c r="D9" s="42">
        <v>1</v>
      </c>
      <c r="E9" s="42">
        <v>1.051166</v>
      </c>
      <c r="F9" s="42">
        <v>1.4157219999999999</v>
      </c>
      <c r="G9" s="42">
        <v>1.369362</v>
      </c>
      <c r="H9" s="42">
        <v>2.273371</v>
      </c>
      <c r="I9" s="42">
        <v>2.0960649999999998</v>
      </c>
      <c r="K9" s="37"/>
    </row>
    <row r="10" spans="2:14" x14ac:dyDescent="0.25">
      <c r="B10" s="99" t="s">
        <v>64</v>
      </c>
      <c r="C10" s="8" t="s">
        <v>68</v>
      </c>
      <c r="D10" s="42">
        <v>1</v>
      </c>
      <c r="E10" s="42">
        <v>1.0679369999999999</v>
      </c>
      <c r="F10" s="42">
        <v>0.67313299999999998</v>
      </c>
      <c r="G10" s="42">
        <v>0.83723700000000001</v>
      </c>
      <c r="H10" s="42">
        <v>0.99978999999999996</v>
      </c>
      <c r="I10" s="42">
        <v>0.76476200000000005</v>
      </c>
      <c r="K10" s="37"/>
    </row>
    <row r="11" spans="2:14" x14ac:dyDescent="0.25">
      <c r="B11" s="99"/>
      <c r="C11" s="8" t="s">
        <v>69</v>
      </c>
      <c r="D11" s="42">
        <v>1</v>
      </c>
      <c r="E11" s="42">
        <v>0.78724000000000005</v>
      </c>
      <c r="F11" s="42">
        <v>0.97733499999999995</v>
      </c>
      <c r="G11" s="42">
        <v>1.0304990000000001</v>
      </c>
      <c r="H11" s="42">
        <v>0.95872900000000005</v>
      </c>
      <c r="I11" s="42">
        <v>0.76504899999999998</v>
      </c>
      <c r="K11" s="37"/>
    </row>
    <row r="12" spans="2:14" x14ac:dyDescent="0.25">
      <c r="B12" s="99"/>
      <c r="C12" s="8" t="s">
        <v>70</v>
      </c>
      <c r="D12" s="42">
        <v>1</v>
      </c>
      <c r="E12" s="42">
        <v>0.79842299999999999</v>
      </c>
      <c r="F12" s="42">
        <v>0.48620099999999999</v>
      </c>
      <c r="G12" s="42">
        <v>0.68568499999999999</v>
      </c>
      <c r="H12" s="42">
        <v>0.87883100000000003</v>
      </c>
      <c r="I12" s="42">
        <v>0.73226999999999998</v>
      </c>
      <c r="K12" s="37"/>
    </row>
    <row r="13" spans="2:14" x14ac:dyDescent="0.25">
      <c r="K13" s="37"/>
    </row>
    <row r="14" spans="2:14" x14ac:dyDescent="0.25">
      <c r="K14" s="37"/>
    </row>
    <row r="15" spans="2:14" x14ac:dyDescent="0.25">
      <c r="K15" s="37"/>
    </row>
    <row r="16" spans="2:14" x14ac:dyDescent="0.25">
      <c r="K16" s="37"/>
    </row>
    <row r="17" spans="11:11" x14ac:dyDescent="0.25">
      <c r="K17" s="37"/>
    </row>
    <row r="18" spans="11:11" x14ac:dyDescent="0.25">
      <c r="K18" s="37"/>
    </row>
    <row r="19" spans="11:11" x14ac:dyDescent="0.25">
      <c r="K19" s="37"/>
    </row>
    <row r="20" spans="11:11" x14ac:dyDescent="0.25">
      <c r="K20" s="37"/>
    </row>
    <row r="21" spans="11:11" x14ac:dyDescent="0.25">
      <c r="K21" s="37"/>
    </row>
    <row r="22" spans="11:11" x14ac:dyDescent="0.25">
      <c r="K22" s="37"/>
    </row>
    <row r="23" spans="11:11" x14ac:dyDescent="0.25">
      <c r="K23" s="37"/>
    </row>
    <row r="24" spans="11:11" x14ac:dyDescent="0.25">
      <c r="K24" s="37"/>
    </row>
    <row r="25" spans="11:11" x14ac:dyDescent="0.25">
      <c r="K25" s="37"/>
    </row>
    <row r="26" spans="11:11" x14ac:dyDescent="0.25">
      <c r="K26" s="37"/>
    </row>
    <row r="27" spans="11:11" x14ac:dyDescent="0.25">
      <c r="K27" s="37"/>
    </row>
    <row r="28" spans="11:11" x14ac:dyDescent="0.25">
      <c r="K28" s="37"/>
    </row>
    <row r="29" spans="11:11" x14ac:dyDescent="0.25">
      <c r="K29" s="37"/>
    </row>
    <row r="30" spans="11:11" x14ac:dyDescent="0.25">
      <c r="K30" s="37"/>
    </row>
    <row r="31" spans="11:11" x14ac:dyDescent="0.25">
      <c r="K31" s="37"/>
    </row>
    <row r="32" spans="11:11" x14ac:dyDescent="0.25">
      <c r="K32" s="37"/>
    </row>
  </sheetData>
  <mergeCells count="5">
    <mergeCell ref="D2:I2"/>
    <mergeCell ref="B4:B6"/>
    <mergeCell ref="B7:B9"/>
    <mergeCell ref="B10:B12"/>
    <mergeCell ref="K3:K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E73FF-AEF4-4E57-886D-F4CEC71E5BA2}">
  <dimension ref="B2:K18"/>
  <sheetViews>
    <sheetView zoomScale="85" zoomScaleNormal="85" workbookViewId="0">
      <selection activeCell="I32" sqref="I32"/>
    </sheetView>
  </sheetViews>
  <sheetFormatPr defaultColWidth="8.875" defaultRowHeight="15" x14ac:dyDescent="0.2"/>
  <cols>
    <col min="1" max="1" width="8.875" style="1"/>
    <col min="2" max="2" width="9" style="1" customWidth="1"/>
    <col min="3" max="3" width="16.5" style="1" customWidth="1"/>
    <col min="4" max="4" width="8.875" style="1"/>
    <col min="5" max="5" width="10.125" style="1" customWidth="1"/>
    <col min="6" max="6" width="12" style="1" customWidth="1"/>
    <col min="7" max="7" width="8.875" style="1"/>
    <col min="8" max="8" width="20.375" style="1" customWidth="1"/>
    <col min="9" max="9" width="19.125" style="1" bestFit="1" customWidth="1"/>
    <col min="10" max="10" width="11.125" style="1" customWidth="1"/>
    <col min="11" max="11" width="29.125" style="1" customWidth="1"/>
    <col min="12" max="16384" width="8.875" style="1"/>
  </cols>
  <sheetData>
    <row r="2" spans="2:11" x14ac:dyDescent="0.2">
      <c r="E2" s="100" t="s">
        <v>296</v>
      </c>
      <c r="F2" s="101"/>
    </row>
    <row r="3" spans="2:11" ht="15.75" x14ac:dyDescent="0.2">
      <c r="B3" s="8"/>
      <c r="C3" s="29" t="s">
        <v>98</v>
      </c>
      <c r="D3" s="29" t="s">
        <v>226</v>
      </c>
      <c r="E3" s="29" t="s">
        <v>97</v>
      </c>
      <c r="F3" s="29" t="s">
        <v>158</v>
      </c>
      <c r="H3" s="20" t="s">
        <v>168</v>
      </c>
      <c r="I3" s="20" t="s">
        <v>169</v>
      </c>
      <c r="J3" s="20" t="s">
        <v>29</v>
      </c>
      <c r="K3" s="20" t="s">
        <v>31</v>
      </c>
    </row>
    <row r="4" spans="2:11" ht="15" customHeight="1" x14ac:dyDescent="0.2">
      <c r="B4" s="65" t="s">
        <v>145</v>
      </c>
      <c r="C4" s="65" t="s">
        <v>251</v>
      </c>
      <c r="D4" s="8" t="s">
        <v>140</v>
      </c>
      <c r="E4" s="8">
        <v>0.98715029961567657</v>
      </c>
      <c r="F4" s="8">
        <v>1.0865270265322662</v>
      </c>
      <c r="H4" s="63" t="s">
        <v>268</v>
      </c>
      <c r="I4" s="14" t="s">
        <v>108</v>
      </c>
      <c r="J4" s="16" t="s">
        <v>26</v>
      </c>
      <c r="K4" s="15" t="s">
        <v>257</v>
      </c>
    </row>
    <row r="5" spans="2:11" x14ac:dyDescent="0.2">
      <c r="B5" s="65"/>
      <c r="C5" s="66"/>
      <c r="D5" s="8" t="s">
        <v>141</v>
      </c>
      <c r="E5" s="8">
        <v>0.99196715571838079</v>
      </c>
      <c r="F5" s="8">
        <v>1.1024528667664795</v>
      </c>
      <c r="H5" s="63"/>
      <c r="I5" s="14" t="s">
        <v>253</v>
      </c>
      <c r="J5" s="16" t="s">
        <v>26</v>
      </c>
      <c r="K5" s="15" t="s">
        <v>259</v>
      </c>
    </row>
    <row r="6" spans="2:11" x14ac:dyDescent="0.2">
      <c r="B6" s="65"/>
      <c r="C6" s="66"/>
      <c r="D6" s="8" t="s">
        <v>142</v>
      </c>
      <c r="E6" s="8">
        <v>1.0208825446659426</v>
      </c>
      <c r="F6" s="8">
        <v>0.81102010670125424</v>
      </c>
      <c r="H6" s="63"/>
      <c r="I6" s="14" t="s">
        <v>252</v>
      </c>
      <c r="J6" s="16">
        <v>6.3299999999999995E-2</v>
      </c>
      <c r="K6" s="15" t="s">
        <v>258</v>
      </c>
    </row>
    <row r="7" spans="2:11" x14ac:dyDescent="0.2">
      <c r="B7" s="65" t="s">
        <v>104</v>
      </c>
      <c r="C7" s="65" t="s">
        <v>21</v>
      </c>
      <c r="D7" s="8" t="s">
        <v>140</v>
      </c>
      <c r="E7" s="8">
        <v>1.8597671298626361</v>
      </c>
      <c r="F7" s="8">
        <v>2.9182895107631444</v>
      </c>
      <c r="H7" s="63"/>
      <c r="I7" s="14" t="s">
        <v>254</v>
      </c>
      <c r="J7" s="16">
        <v>0.99709999999999999</v>
      </c>
      <c r="K7" s="15" t="s">
        <v>260</v>
      </c>
    </row>
    <row r="8" spans="2:11" x14ac:dyDescent="0.2">
      <c r="B8" s="65"/>
      <c r="C8" s="65"/>
      <c r="D8" s="8" t="s">
        <v>141</v>
      </c>
      <c r="E8" s="8">
        <v>1.6187140308587449</v>
      </c>
      <c r="F8" s="8">
        <v>3.0517067093676928</v>
      </c>
      <c r="H8" s="63"/>
      <c r="I8" s="14" t="s">
        <v>255</v>
      </c>
      <c r="J8" s="16">
        <v>0.60329999999999995</v>
      </c>
      <c r="K8" s="15" t="s">
        <v>262</v>
      </c>
    </row>
    <row r="9" spans="2:11" x14ac:dyDescent="0.2">
      <c r="B9" s="65"/>
      <c r="C9" s="65"/>
      <c r="D9" s="8" t="s">
        <v>142</v>
      </c>
      <c r="E9" s="8">
        <v>1.7321692681730183</v>
      </c>
      <c r="F9" s="8">
        <v>3.0472735211384152</v>
      </c>
      <c r="H9" s="63"/>
      <c r="I9" s="14" t="s">
        <v>75</v>
      </c>
      <c r="J9" s="16">
        <v>5.0000000000000001E-4</v>
      </c>
      <c r="K9" s="15" t="s">
        <v>261</v>
      </c>
    </row>
    <row r="10" spans="2:11" x14ac:dyDescent="0.2">
      <c r="B10" s="65"/>
      <c r="C10" s="65" t="s">
        <v>157</v>
      </c>
      <c r="D10" s="8" t="s">
        <v>140</v>
      </c>
      <c r="E10" s="8">
        <v>1.2283037767814262</v>
      </c>
      <c r="F10" s="8">
        <v>2.1664163833961814</v>
      </c>
      <c r="H10" s="63"/>
      <c r="I10" s="14" t="s">
        <v>256</v>
      </c>
      <c r="J10" s="16" t="s">
        <v>26</v>
      </c>
      <c r="K10" s="15" t="s">
        <v>263</v>
      </c>
    </row>
    <row r="11" spans="2:11" x14ac:dyDescent="0.2">
      <c r="B11" s="65"/>
      <c r="C11" s="65"/>
      <c r="D11" s="8" t="s">
        <v>141</v>
      </c>
      <c r="E11" s="8">
        <v>1.2620730922894599</v>
      </c>
      <c r="F11" s="8">
        <v>2.4526582337044327</v>
      </c>
      <c r="H11" s="63"/>
      <c r="I11" s="14" t="s">
        <v>321</v>
      </c>
      <c r="J11" s="16">
        <v>3.3999999999999998E-3</v>
      </c>
      <c r="K11" s="15" t="s">
        <v>264</v>
      </c>
    </row>
    <row r="12" spans="2:11" x14ac:dyDescent="0.2">
      <c r="B12" s="65"/>
      <c r="C12" s="65"/>
      <c r="D12" s="8" t="s">
        <v>142</v>
      </c>
      <c r="E12" s="8">
        <v>1.2270412937546571</v>
      </c>
      <c r="F12" s="8">
        <v>2.5065535804426871</v>
      </c>
      <c r="H12" s="63"/>
      <c r="I12" s="14" t="s">
        <v>101</v>
      </c>
      <c r="J12" s="16" t="s">
        <v>26</v>
      </c>
      <c r="K12" s="15" t="s">
        <v>266</v>
      </c>
    </row>
    <row r="13" spans="2:11" x14ac:dyDescent="0.2">
      <c r="B13" s="65"/>
      <c r="C13" s="65" t="s">
        <v>80</v>
      </c>
      <c r="D13" s="8" t="s">
        <v>140</v>
      </c>
      <c r="E13" s="8">
        <v>1.7613247009313826</v>
      </c>
      <c r="F13" s="8">
        <v>2.5195276018258865</v>
      </c>
      <c r="H13" s="63"/>
      <c r="I13" s="14" t="s">
        <v>100</v>
      </c>
      <c r="J13" s="16">
        <v>3.8100000000000002E-2</v>
      </c>
      <c r="K13" s="15" t="s">
        <v>265</v>
      </c>
    </row>
    <row r="14" spans="2:11" x14ac:dyDescent="0.2">
      <c r="B14" s="65"/>
      <c r="C14" s="65"/>
      <c r="D14" s="8" t="s">
        <v>141</v>
      </c>
      <c r="E14" s="8">
        <v>1.460859067189233</v>
      </c>
      <c r="F14" s="8">
        <v>2.3357611554722824</v>
      </c>
      <c r="H14" s="37"/>
      <c r="I14" s="14"/>
      <c r="J14" s="16"/>
      <c r="K14" s="15"/>
    </row>
    <row r="15" spans="2:11" x14ac:dyDescent="0.2">
      <c r="B15" s="65"/>
      <c r="C15" s="65"/>
      <c r="D15" s="8" t="s">
        <v>142</v>
      </c>
      <c r="E15" s="8">
        <v>1.6532467530597883</v>
      </c>
      <c r="F15" s="8">
        <v>2.4936923300463198</v>
      </c>
      <c r="H15" s="37"/>
      <c r="I15" s="14"/>
      <c r="J15" s="16"/>
      <c r="K15" s="15"/>
    </row>
    <row r="16" spans="2:11" x14ac:dyDescent="0.2">
      <c r="B16" s="65"/>
      <c r="C16" s="65" t="s">
        <v>155</v>
      </c>
      <c r="D16" s="8" t="s">
        <v>140</v>
      </c>
      <c r="E16" s="8">
        <v>1.0545633949456339</v>
      </c>
      <c r="F16" s="8">
        <v>1.1662025352465677</v>
      </c>
      <c r="H16" s="37"/>
      <c r="I16" s="14"/>
      <c r="J16" s="16"/>
      <c r="K16" s="15"/>
    </row>
    <row r="17" spans="2:11" x14ac:dyDescent="0.2">
      <c r="B17" s="65"/>
      <c r="C17" s="65"/>
      <c r="D17" s="8" t="s">
        <v>141</v>
      </c>
      <c r="E17" s="8">
        <v>0.91656526876729716</v>
      </c>
      <c r="F17" s="8">
        <v>1.3997980667940173</v>
      </c>
      <c r="H17" s="37"/>
    </row>
    <row r="18" spans="2:11" x14ac:dyDescent="0.2">
      <c r="B18" s="65"/>
      <c r="C18" s="65"/>
      <c r="D18" s="8" t="s">
        <v>142</v>
      </c>
      <c r="E18" s="8">
        <v>0.95425678267008651</v>
      </c>
      <c r="F18" s="8">
        <v>1.5858954537261136</v>
      </c>
      <c r="H18" s="37"/>
      <c r="I18" s="14"/>
      <c r="J18" s="16"/>
      <c r="K18" s="15"/>
    </row>
  </sheetData>
  <mergeCells count="9">
    <mergeCell ref="C16:C18"/>
    <mergeCell ref="B7:B18"/>
    <mergeCell ref="B4:B6"/>
    <mergeCell ref="H4:H13"/>
    <mergeCell ref="E2:F2"/>
    <mergeCell ref="C4:C6"/>
    <mergeCell ref="C7:C9"/>
    <mergeCell ref="C10:C12"/>
    <mergeCell ref="C13:C1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2ED87-3514-4F17-9D44-29B03F18FBBF}">
  <dimension ref="B2:W52"/>
  <sheetViews>
    <sheetView zoomScale="85" zoomScaleNormal="85" workbookViewId="0">
      <selection activeCell="Q37" sqref="Q37"/>
    </sheetView>
  </sheetViews>
  <sheetFormatPr defaultColWidth="8.875" defaultRowHeight="15" x14ac:dyDescent="0.25"/>
  <cols>
    <col min="1" max="1" width="8.875" style="7"/>
    <col min="2" max="2" width="16.875" style="7" bestFit="1" customWidth="1"/>
    <col min="3" max="3" width="11.5" style="7" customWidth="1"/>
    <col min="4" max="4" width="9.375" style="7" bestFit="1" customWidth="1"/>
    <col min="5" max="14" width="8.875" style="7"/>
    <col min="15" max="15" width="20.5" style="7" customWidth="1"/>
    <col min="16" max="16" width="27.375" style="7" bestFit="1" customWidth="1"/>
    <col min="17" max="17" width="12.625" style="7" bestFit="1" customWidth="1"/>
    <col min="18" max="18" width="26" style="7" bestFit="1" customWidth="1"/>
    <col min="19" max="19" width="10.125" style="7" customWidth="1"/>
    <col min="20" max="20" width="11.125" style="7" customWidth="1"/>
    <col min="21" max="21" width="11" style="7" customWidth="1"/>
    <col min="22" max="16384" width="8.875" style="7"/>
  </cols>
  <sheetData>
    <row r="2" spans="2:23" ht="15.75" x14ac:dyDescent="0.25">
      <c r="B2" s="102" t="s">
        <v>9</v>
      </c>
      <c r="C2" s="103"/>
      <c r="D2" s="65" t="s">
        <v>297</v>
      </c>
      <c r="E2" s="65"/>
      <c r="F2" s="65"/>
      <c r="G2" s="65"/>
      <c r="H2" s="65"/>
      <c r="I2" s="65"/>
      <c r="J2" s="65"/>
      <c r="K2" s="65"/>
      <c r="L2" s="65"/>
      <c r="M2" s="65"/>
      <c r="O2" s="20" t="s">
        <v>168</v>
      </c>
      <c r="P2" s="20" t="s">
        <v>169</v>
      </c>
      <c r="Q2" s="20" t="s">
        <v>29</v>
      </c>
      <c r="R2" s="20" t="s">
        <v>31</v>
      </c>
    </row>
    <row r="3" spans="2:23" ht="15.75" x14ac:dyDescent="0.25">
      <c r="B3" s="29" t="s">
        <v>98</v>
      </c>
      <c r="C3" s="29" t="s">
        <v>226</v>
      </c>
      <c r="D3" s="29">
        <v>0</v>
      </c>
      <c r="E3" s="29">
        <v>3</v>
      </c>
      <c r="F3" s="29">
        <v>7</v>
      </c>
      <c r="G3" s="29">
        <v>10</v>
      </c>
      <c r="H3" s="29">
        <v>14</v>
      </c>
      <c r="I3" s="29">
        <v>17</v>
      </c>
      <c r="J3" s="29">
        <v>21</v>
      </c>
      <c r="K3" s="29">
        <v>24</v>
      </c>
      <c r="L3" s="29">
        <v>28</v>
      </c>
      <c r="M3" s="29">
        <v>31</v>
      </c>
      <c r="O3" s="63" t="s">
        <v>435</v>
      </c>
      <c r="P3" s="7" t="s">
        <v>75</v>
      </c>
      <c r="Q3" s="47" t="s">
        <v>26</v>
      </c>
      <c r="R3" s="7" t="s">
        <v>436</v>
      </c>
    </row>
    <row r="4" spans="2:23" x14ac:dyDescent="0.25">
      <c r="B4" s="65" t="s">
        <v>21</v>
      </c>
      <c r="C4" s="24">
        <v>1</v>
      </c>
      <c r="D4" s="8">
        <v>96.141952000000003</v>
      </c>
      <c r="E4" s="8">
        <v>103.23196</v>
      </c>
      <c r="F4" s="8">
        <v>114.17323</v>
      </c>
      <c r="G4" s="8">
        <v>172.22660999999999</v>
      </c>
      <c r="H4" s="8">
        <v>234.95882</v>
      </c>
      <c r="I4" s="8">
        <v>354.995136</v>
      </c>
      <c r="J4" s="8">
        <v>436.83264050000002</v>
      </c>
      <c r="K4" s="8">
        <v>438.82339999999999</v>
      </c>
      <c r="L4" s="8">
        <v>443.11680000000001</v>
      </c>
      <c r="M4" s="8">
        <v>584.84925850000002</v>
      </c>
      <c r="O4" s="63"/>
      <c r="P4" s="7" t="s">
        <v>255</v>
      </c>
      <c r="Q4" s="47" t="s">
        <v>26</v>
      </c>
      <c r="R4" s="7" t="s">
        <v>437</v>
      </c>
      <c r="S4" s="15"/>
      <c r="T4" s="15"/>
      <c r="U4" s="15"/>
    </row>
    <row r="5" spans="2:23" x14ac:dyDescent="0.25">
      <c r="B5" s="65"/>
      <c r="C5" s="24">
        <v>2</v>
      </c>
      <c r="D5" s="8">
        <v>76.976730000000003</v>
      </c>
      <c r="E5" s="8">
        <v>82.980395999999999</v>
      </c>
      <c r="F5" s="8">
        <v>91.781993999999997</v>
      </c>
      <c r="G5" s="8">
        <v>104.24975999999999</v>
      </c>
      <c r="H5" s="8">
        <v>110.16109</v>
      </c>
      <c r="I5" s="8">
        <v>156.77980199999999</v>
      </c>
      <c r="J5" s="8">
        <v>278.66073599999999</v>
      </c>
      <c r="K5" s="8">
        <v>277.694613</v>
      </c>
      <c r="L5" s="8">
        <v>385.17175800000001</v>
      </c>
      <c r="M5" s="8">
        <v>465.61571249999997</v>
      </c>
      <c r="O5" s="63"/>
      <c r="P5" s="7" t="s">
        <v>122</v>
      </c>
      <c r="Q5" s="47" t="s">
        <v>26</v>
      </c>
      <c r="R5" s="7" t="s">
        <v>438</v>
      </c>
      <c r="S5" s="15"/>
      <c r="T5" s="15"/>
      <c r="U5" s="15"/>
    </row>
    <row r="6" spans="2:23" x14ac:dyDescent="0.25">
      <c r="B6" s="65"/>
      <c r="C6" s="24">
        <v>3</v>
      </c>
      <c r="D6" s="8">
        <v>54.374288</v>
      </c>
      <c r="E6" s="8">
        <v>71.251487999999995</v>
      </c>
      <c r="F6" s="8">
        <v>75.825121999999993</v>
      </c>
      <c r="G6" s="8">
        <v>80.924468000000005</v>
      </c>
      <c r="H6" s="8">
        <v>146.75560999999999</v>
      </c>
      <c r="I6" s="8">
        <v>210.3510225</v>
      </c>
      <c r="J6" s="8">
        <v>176.44703999999999</v>
      </c>
      <c r="K6" s="8">
        <v>222.57675</v>
      </c>
      <c r="L6" s="8">
        <v>209.793228</v>
      </c>
      <c r="M6" s="8">
        <v>284.96868749999999</v>
      </c>
      <c r="O6" s="63"/>
      <c r="P6" s="7" t="s">
        <v>76</v>
      </c>
      <c r="Q6" s="47">
        <v>0.51249999999999996</v>
      </c>
      <c r="R6" s="7" t="s">
        <v>439</v>
      </c>
      <c r="S6" s="15"/>
      <c r="T6" s="15"/>
      <c r="U6" s="15"/>
    </row>
    <row r="7" spans="2:23" x14ac:dyDescent="0.25">
      <c r="B7" s="65"/>
      <c r="C7" s="24">
        <v>4</v>
      </c>
      <c r="D7" s="8">
        <v>83.238749999999996</v>
      </c>
      <c r="E7" s="8">
        <v>91.921341999999996</v>
      </c>
      <c r="F7" s="8">
        <v>99.124555999999998</v>
      </c>
      <c r="G7" s="8">
        <v>113.01027000000001</v>
      </c>
      <c r="H7" s="8">
        <v>123.6328</v>
      </c>
      <c r="I7" s="8">
        <v>234.40392800000001</v>
      </c>
      <c r="J7" s="8">
        <v>436.09614299999998</v>
      </c>
      <c r="K7" s="8">
        <v>620.11132699999996</v>
      </c>
      <c r="L7" s="8">
        <v>840.03552000000002</v>
      </c>
      <c r="M7" s="8">
        <v>956.76543449999997</v>
      </c>
      <c r="O7" s="63"/>
      <c r="P7" s="7" t="s">
        <v>270</v>
      </c>
      <c r="Q7" s="47" t="s">
        <v>26</v>
      </c>
      <c r="R7" s="7" t="s">
        <v>440</v>
      </c>
      <c r="S7" s="15"/>
      <c r="T7" s="15"/>
      <c r="U7" s="15"/>
    </row>
    <row r="8" spans="2:23" x14ac:dyDescent="0.25">
      <c r="B8" s="65"/>
      <c r="C8" s="24">
        <v>5</v>
      </c>
      <c r="D8" s="8">
        <v>124.05969450000001</v>
      </c>
      <c r="E8" s="8">
        <v>216.0781125</v>
      </c>
      <c r="F8" s="8">
        <v>251.662059</v>
      </c>
      <c r="G8" s="8">
        <v>444.56909899999999</v>
      </c>
      <c r="H8" s="8">
        <v>478.35555199999999</v>
      </c>
      <c r="I8" s="8">
        <v>1092.7393380000001</v>
      </c>
      <c r="J8" s="8">
        <v>1077.015071</v>
      </c>
      <c r="K8" s="8">
        <v>1953.961002</v>
      </c>
      <c r="L8" s="8">
        <v>2272.0540500000002</v>
      </c>
      <c r="M8" s="8">
        <v>2242.7630399999998</v>
      </c>
      <c r="O8" s="63"/>
      <c r="P8" s="7" t="s">
        <v>269</v>
      </c>
      <c r="Q8" s="47" t="s">
        <v>26</v>
      </c>
      <c r="R8" s="7" t="s">
        <v>441</v>
      </c>
      <c r="S8" s="15"/>
      <c r="T8" s="15"/>
      <c r="U8" s="15"/>
      <c r="V8" s="15"/>
      <c r="W8" s="15"/>
    </row>
    <row r="9" spans="2:23" x14ac:dyDescent="0.2">
      <c r="B9" s="65"/>
      <c r="C9" s="24">
        <v>6</v>
      </c>
      <c r="D9" s="8">
        <v>208.9253205</v>
      </c>
      <c r="E9" s="8">
        <v>156.49390600000001</v>
      </c>
      <c r="F9" s="8">
        <v>260.10948999999999</v>
      </c>
      <c r="G9" s="8">
        <v>328.33725600000002</v>
      </c>
      <c r="H9" s="8">
        <v>458.24</v>
      </c>
      <c r="I9" s="8">
        <v>712.93048750000003</v>
      </c>
      <c r="J9" s="8">
        <v>787.19212800000003</v>
      </c>
      <c r="K9" s="8">
        <v>894.63982399999998</v>
      </c>
      <c r="L9" s="8">
        <v>1000.237563</v>
      </c>
      <c r="M9" s="8">
        <v>1611.4178999999999</v>
      </c>
      <c r="O9" s="12"/>
      <c r="P9" s="15"/>
      <c r="Q9" s="15"/>
      <c r="R9" s="15"/>
      <c r="S9" s="15"/>
      <c r="T9" s="15"/>
      <c r="U9" s="15"/>
      <c r="V9" s="15"/>
      <c r="W9" s="15"/>
    </row>
    <row r="10" spans="2:23" x14ac:dyDescent="0.2">
      <c r="B10" s="65"/>
      <c r="C10" s="24">
        <v>7</v>
      </c>
      <c r="D10" s="8">
        <v>140.07945599999999</v>
      </c>
      <c r="E10" s="8">
        <v>335.11810500000001</v>
      </c>
      <c r="F10" s="8">
        <v>363.80342400000001</v>
      </c>
      <c r="G10" s="8">
        <v>673.68529999999998</v>
      </c>
      <c r="H10" s="8">
        <v>748.47171600000001</v>
      </c>
      <c r="I10" s="8">
        <v>987.02792150000005</v>
      </c>
      <c r="J10" s="8">
        <v>981.22500000000002</v>
      </c>
      <c r="K10" s="8">
        <v>1959.02</v>
      </c>
      <c r="L10" s="8">
        <v>2662.732571</v>
      </c>
      <c r="M10" s="8">
        <v>3288.720534</v>
      </c>
      <c r="O10" s="12"/>
      <c r="P10" s="15"/>
      <c r="Q10" s="15"/>
      <c r="R10" s="15"/>
      <c r="S10" s="15"/>
      <c r="T10" s="15"/>
      <c r="U10" s="15"/>
      <c r="V10" s="15"/>
      <c r="W10" s="15"/>
    </row>
    <row r="11" spans="2:23" x14ac:dyDescent="0.2">
      <c r="B11" s="65"/>
      <c r="C11" s="24">
        <v>8</v>
      </c>
      <c r="D11" s="8">
        <v>109.543324</v>
      </c>
      <c r="E11" s="8">
        <v>188.13685000000001</v>
      </c>
      <c r="F11" s="8">
        <v>266.59179</v>
      </c>
      <c r="G11" s="8">
        <v>494.38136250000002</v>
      </c>
      <c r="H11" s="8">
        <v>618.03332499999999</v>
      </c>
      <c r="I11" s="8">
        <v>855.72700850000001</v>
      </c>
      <c r="J11" s="8">
        <v>1026.0490239999999</v>
      </c>
      <c r="K11" s="8">
        <v>1355.6780000000001</v>
      </c>
      <c r="L11" s="8">
        <v>1867.714929</v>
      </c>
      <c r="M11" s="8">
        <v>1680.6528000000001</v>
      </c>
      <c r="O11" s="12"/>
      <c r="P11" s="15"/>
      <c r="Q11" s="15"/>
      <c r="R11" s="15"/>
      <c r="S11" s="15"/>
      <c r="T11" s="15"/>
      <c r="U11" s="15"/>
      <c r="V11" s="15"/>
      <c r="W11" s="16"/>
    </row>
    <row r="12" spans="2:23" ht="15.75" x14ac:dyDescent="0.2">
      <c r="B12" s="65"/>
      <c r="C12" s="25" t="s">
        <v>23</v>
      </c>
      <c r="D12" s="44">
        <v>111.66743937499999</v>
      </c>
      <c r="E12" s="44">
        <v>155.65151993750001</v>
      </c>
      <c r="F12" s="44">
        <v>190.38395812499999</v>
      </c>
      <c r="G12" s="44">
        <v>301.42301568749997</v>
      </c>
      <c r="H12" s="44">
        <v>364.82611412499995</v>
      </c>
      <c r="I12" s="44">
        <v>575.61933050000005</v>
      </c>
      <c r="J12" s="44">
        <v>649.93972281250001</v>
      </c>
      <c r="K12" s="44">
        <v>965.31311449999998</v>
      </c>
      <c r="L12" s="44">
        <v>1210.107052375</v>
      </c>
      <c r="M12" s="44">
        <v>1389.4691708749999</v>
      </c>
      <c r="O12" s="12"/>
      <c r="P12" s="15"/>
      <c r="Q12" s="15"/>
      <c r="R12" s="15"/>
      <c r="S12" s="15"/>
      <c r="T12" s="15"/>
      <c r="U12" s="15"/>
      <c r="V12" s="15"/>
      <c r="W12" s="15"/>
    </row>
    <row r="13" spans="2:23" ht="15.75" x14ac:dyDescent="0.2">
      <c r="B13" s="65"/>
      <c r="C13" s="25" t="s">
        <v>24</v>
      </c>
      <c r="D13" s="43">
        <v>16.881731267040578</v>
      </c>
      <c r="E13" s="43">
        <v>31.65930184221277</v>
      </c>
      <c r="F13" s="43">
        <v>38.144702882279745</v>
      </c>
      <c r="G13" s="43">
        <v>77.542072185760944</v>
      </c>
      <c r="H13" s="43">
        <v>86.639820414283193</v>
      </c>
      <c r="I13" s="43">
        <v>134.15977079466612</v>
      </c>
      <c r="J13" s="43">
        <v>127.16881559596028</v>
      </c>
      <c r="K13" s="43">
        <v>251.53420961220016</v>
      </c>
      <c r="L13" s="43">
        <v>330.60330724268914</v>
      </c>
      <c r="M13" s="43">
        <v>362.95876312506192</v>
      </c>
      <c r="O13" s="12"/>
      <c r="P13" s="15"/>
      <c r="Q13" s="15"/>
      <c r="R13" s="15"/>
      <c r="S13" s="15"/>
      <c r="T13" s="15"/>
      <c r="U13" s="15"/>
      <c r="V13" s="15"/>
      <c r="W13" s="15"/>
    </row>
    <row r="14" spans="2:23" x14ac:dyDescent="0.2">
      <c r="B14" s="65" t="s">
        <v>22</v>
      </c>
      <c r="C14" s="24">
        <v>1</v>
      </c>
      <c r="D14" s="8">
        <v>93.0234375</v>
      </c>
      <c r="E14" s="8">
        <v>101.41397000000001</v>
      </c>
      <c r="F14" s="8">
        <v>91.555199999999999</v>
      </c>
      <c r="G14" s="8">
        <v>111.3336</v>
      </c>
      <c r="H14" s="8">
        <v>102.06</v>
      </c>
      <c r="I14" s="8">
        <v>104.39279999999999</v>
      </c>
      <c r="J14" s="8">
        <v>162.13364999999999</v>
      </c>
      <c r="K14" s="8">
        <v>206.928225</v>
      </c>
      <c r="L14" s="8">
        <v>431.66399999999999</v>
      </c>
      <c r="M14" s="8">
        <v>430.65010949999999</v>
      </c>
      <c r="O14" s="12"/>
      <c r="P14" s="15"/>
      <c r="Q14" s="15"/>
      <c r="R14" s="15"/>
      <c r="S14" s="15"/>
      <c r="T14" s="15"/>
      <c r="U14" s="15"/>
      <c r="V14" s="15"/>
      <c r="W14" s="15"/>
    </row>
    <row r="15" spans="2:23" x14ac:dyDescent="0.25">
      <c r="B15" s="65"/>
      <c r="C15" s="24">
        <v>2</v>
      </c>
      <c r="D15" s="8">
        <v>77.138976</v>
      </c>
      <c r="E15" s="8">
        <v>79.916049999999998</v>
      </c>
      <c r="F15" s="8">
        <v>79.732224000000002</v>
      </c>
      <c r="G15" s="8">
        <v>62.112808999999999</v>
      </c>
      <c r="H15" s="8">
        <v>51.135824</v>
      </c>
      <c r="I15" s="8">
        <v>77.873255999999998</v>
      </c>
      <c r="J15" s="8">
        <v>83.167038500000004</v>
      </c>
      <c r="K15" s="8">
        <v>181.87126000000001</v>
      </c>
      <c r="L15" s="8">
        <v>199.32480000000001</v>
      </c>
      <c r="M15" s="8">
        <v>273.03795200000002</v>
      </c>
      <c r="O15" s="14"/>
      <c r="P15" s="15"/>
      <c r="Q15" s="15"/>
      <c r="R15" s="15"/>
      <c r="S15" s="15"/>
      <c r="T15" s="15"/>
      <c r="U15" s="15"/>
    </row>
    <row r="16" spans="2:23" x14ac:dyDescent="0.25">
      <c r="B16" s="65"/>
      <c r="C16" s="24">
        <v>3</v>
      </c>
      <c r="D16" s="8">
        <v>84.197556000000006</v>
      </c>
      <c r="E16" s="8">
        <v>81.960863000000003</v>
      </c>
      <c r="F16" s="8">
        <v>121.51260000000001</v>
      </c>
      <c r="G16" s="8">
        <v>178.68891249999999</v>
      </c>
      <c r="H16" s="8">
        <v>173.828125</v>
      </c>
      <c r="I16" s="8">
        <v>185.35230000000001</v>
      </c>
      <c r="J16" s="8">
        <v>326.861312</v>
      </c>
      <c r="K16" s="8">
        <v>295.69519350000002</v>
      </c>
      <c r="L16" s="8">
        <v>259.0943355</v>
      </c>
      <c r="M16" s="8">
        <v>305.04713400000003</v>
      </c>
      <c r="O16" s="14"/>
    </row>
    <row r="17" spans="2:15" x14ac:dyDescent="0.25">
      <c r="B17" s="65"/>
      <c r="C17" s="24">
        <v>4</v>
      </c>
      <c r="D17" s="8">
        <v>96.519599999999997</v>
      </c>
      <c r="E17" s="8">
        <v>98.340816000000004</v>
      </c>
      <c r="F17" s="8">
        <v>140.27175199999999</v>
      </c>
      <c r="G17" s="8">
        <v>198.22698</v>
      </c>
      <c r="H17" s="8">
        <v>265.69600000000003</v>
      </c>
      <c r="I17" s="8">
        <v>214.53171800000001</v>
      </c>
      <c r="J17" s="8">
        <v>233.00380000000001</v>
      </c>
      <c r="K17" s="8">
        <v>330.24</v>
      </c>
      <c r="L17" s="8">
        <v>536.795343</v>
      </c>
      <c r="M17" s="8">
        <v>616.53468799999996</v>
      </c>
      <c r="O17" s="14"/>
    </row>
    <row r="18" spans="2:15" x14ac:dyDescent="0.25">
      <c r="B18" s="65"/>
      <c r="C18" s="24">
        <v>5</v>
      </c>
      <c r="D18" s="8">
        <v>80.6590305</v>
      </c>
      <c r="E18" s="8">
        <v>91.644047999999998</v>
      </c>
      <c r="F18" s="8">
        <v>97.321545999999998</v>
      </c>
      <c r="G18" s="8">
        <v>96.307711999999995</v>
      </c>
      <c r="H18" s="8">
        <v>109.551</v>
      </c>
      <c r="I18" s="8">
        <v>133.11876150000001</v>
      </c>
      <c r="J18" s="8">
        <v>145.832448</v>
      </c>
      <c r="K18" s="8">
        <v>175.82669999999999</v>
      </c>
      <c r="L18" s="8">
        <v>198.80448000000001</v>
      </c>
      <c r="M18" s="8">
        <v>244.66438350000001</v>
      </c>
    </row>
    <row r="19" spans="2:15" x14ac:dyDescent="0.25">
      <c r="B19" s="65"/>
      <c r="C19" s="24">
        <v>6</v>
      </c>
      <c r="D19" s="8">
        <v>107.5750065</v>
      </c>
      <c r="E19" s="8">
        <v>316.49062500000002</v>
      </c>
      <c r="F19" s="8">
        <v>479.51730400000002</v>
      </c>
      <c r="G19" s="8">
        <v>661.17420000000004</v>
      </c>
      <c r="H19" s="8">
        <v>544.27971600000001</v>
      </c>
      <c r="I19" s="8">
        <v>1000.038528</v>
      </c>
      <c r="J19" s="8">
        <v>867.572541</v>
      </c>
      <c r="K19" s="8">
        <v>1251.0001999999999</v>
      </c>
      <c r="L19" s="8">
        <v>1395.8214479999999</v>
      </c>
      <c r="M19" s="8">
        <v>1270.2808809999999</v>
      </c>
    </row>
    <row r="20" spans="2:15" x14ac:dyDescent="0.25">
      <c r="B20" s="65"/>
      <c r="C20" s="24">
        <v>7</v>
      </c>
      <c r="D20" s="8">
        <v>136.04889600000001</v>
      </c>
      <c r="E20" s="8">
        <v>177.34725</v>
      </c>
      <c r="F20" s="8">
        <v>191.40092849999999</v>
      </c>
      <c r="G20" s="8">
        <v>260.207199</v>
      </c>
      <c r="H20" s="8">
        <v>218.9452675</v>
      </c>
      <c r="I20" s="8">
        <v>306.58003200000002</v>
      </c>
      <c r="J20" s="8">
        <v>386.84190599999999</v>
      </c>
      <c r="K20" s="8">
        <v>421.74235399999998</v>
      </c>
      <c r="L20" s="8">
        <v>508.89345300000002</v>
      </c>
      <c r="M20" s="8">
        <v>490.62331799999998</v>
      </c>
    </row>
    <row r="21" spans="2:15" x14ac:dyDescent="0.25">
      <c r="B21" s="65"/>
      <c r="C21" s="24">
        <v>8</v>
      </c>
      <c r="D21" s="8">
        <v>133.386292</v>
      </c>
      <c r="E21" s="8">
        <v>203.68263400000001</v>
      </c>
      <c r="F21" s="8">
        <v>303.29287499999998</v>
      </c>
      <c r="G21" s="8">
        <v>322.0958</v>
      </c>
      <c r="H21" s="8">
        <v>305.91852299999999</v>
      </c>
      <c r="I21" s="8">
        <v>436.79334399999999</v>
      </c>
      <c r="J21" s="8">
        <v>396.83358199999998</v>
      </c>
      <c r="K21" s="8">
        <v>404.52428800000001</v>
      </c>
      <c r="L21" s="8">
        <v>532.59302200000002</v>
      </c>
      <c r="M21" s="8">
        <v>487.16616599999998</v>
      </c>
    </row>
    <row r="22" spans="2:15" ht="15.75" x14ac:dyDescent="0.25">
      <c r="B22" s="65"/>
      <c r="C22" s="25" t="s">
        <v>23</v>
      </c>
      <c r="D22" s="44">
        <v>101.0685993125</v>
      </c>
      <c r="E22" s="44">
        <v>143.84953200000001</v>
      </c>
      <c r="F22" s="44">
        <v>188.07555368750002</v>
      </c>
      <c r="G22" s="44">
        <v>236.2684015625</v>
      </c>
      <c r="H22" s="44">
        <v>221.42680693750003</v>
      </c>
      <c r="I22" s="44">
        <v>307.33509243750001</v>
      </c>
      <c r="J22" s="44">
        <v>325.28078468750005</v>
      </c>
      <c r="K22" s="44">
        <v>408.47852756250001</v>
      </c>
      <c r="L22" s="44">
        <v>507.87386018750004</v>
      </c>
      <c r="M22" s="44">
        <v>514.75057900000002</v>
      </c>
    </row>
    <row r="23" spans="2:15" ht="15.75" x14ac:dyDescent="0.25">
      <c r="B23" s="65"/>
      <c r="C23" s="25" t="s">
        <v>24</v>
      </c>
      <c r="D23" s="43">
        <v>8.0949888028862169</v>
      </c>
      <c r="E23" s="43">
        <v>29.587030937654085</v>
      </c>
      <c r="F23" s="43">
        <v>48.958976815825899</v>
      </c>
      <c r="G23" s="43">
        <v>67.977775109034994</v>
      </c>
      <c r="H23" s="43">
        <v>55.318566799504239</v>
      </c>
      <c r="I23" s="43">
        <v>107.26136012248254</v>
      </c>
      <c r="J23" s="43">
        <v>87.519918404754264</v>
      </c>
      <c r="K23" s="43">
        <v>124.99828086745791</v>
      </c>
      <c r="L23" s="43">
        <v>136.82138032629166</v>
      </c>
      <c r="M23" s="43">
        <v>116.87516520346958</v>
      </c>
    </row>
    <row r="24" spans="2:15" x14ac:dyDescent="0.25">
      <c r="B24" s="65" t="s">
        <v>63</v>
      </c>
      <c r="C24" s="24">
        <v>1</v>
      </c>
      <c r="D24" s="8">
        <v>75.700817999999998</v>
      </c>
      <c r="E24" s="8">
        <v>81.333504000000005</v>
      </c>
      <c r="F24" s="8">
        <v>80.730816000000004</v>
      </c>
      <c r="G24" s="8">
        <v>104.00651999999999</v>
      </c>
      <c r="H24" s="8">
        <v>87.753484</v>
      </c>
      <c r="I24" s="8">
        <v>99.825000000000003</v>
      </c>
      <c r="J24" s="8">
        <v>172.92394350000001</v>
      </c>
      <c r="K24" s="8">
        <v>241.13724999999999</v>
      </c>
      <c r="L24" s="8">
        <v>289.27053999999998</v>
      </c>
      <c r="M24" s="8">
        <v>336.69882000000001</v>
      </c>
    </row>
    <row r="25" spans="2:15" x14ac:dyDescent="0.25">
      <c r="B25" s="65"/>
      <c r="C25" s="24">
        <v>2</v>
      </c>
      <c r="D25" s="8">
        <v>82.663645000000002</v>
      </c>
      <c r="E25" s="8">
        <v>88.109164000000007</v>
      </c>
      <c r="F25" s="8">
        <v>109.45077000000001</v>
      </c>
      <c r="G25" s="8">
        <v>100.9513</v>
      </c>
      <c r="H25" s="8">
        <v>136.68691000000001</v>
      </c>
      <c r="I25" s="8">
        <v>174.67872800000001</v>
      </c>
      <c r="J25" s="8">
        <v>201.20643100000001</v>
      </c>
      <c r="K25" s="8">
        <v>214.7508</v>
      </c>
      <c r="L25" s="8">
        <v>311.9043375</v>
      </c>
      <c r="M25" s="8">
        <v>363.07689099999999</v>
      </c>
    </row>
    <row r="26" spans="2:15" x14ac:dyDescent="0.25">
      <c r="B26" s="65"/>
      <c r="C26" s="24">
        <v>3</v>
      </c>
      <c r="D26" s="8">
        <v>124.652748</v>
      </c>
      <c r="E26" s="8">
        <v>127.27199</v>
      </c>
      <c r="F26" s="8">
        <v>130.12173000000001</v>
      </c>
      <c r="G26" s="8">
        <v>137.64514</v>
      </c>
      <c r="H26" s="8">
        <v>128.68877000000001</v>
      </c>
      <c r="I26" s="8">
        <v>153.87075899999999</v>
      </c>
      <c r="J26" s="8">
        <v>227.09705</v>
      </c>
      <c r="K26" s="8">
        <v>278.40141899999998</v>
      </c>
      <c r="L26" s="8">
        <v>358.13313799999997</v>
      </c>
      <c r="M26" s="8">
        <v>522.5435215</v>
      </c>
    </row>
    <row r="27" spans="2:15" x14ac:dyDescent="0.25">
      <c r="B27" s="65"/>
      <c r="C27" s="24">
        <v>4</v>
      </c>
      <c r="D27" s="8">
        <v>105.13151999999999</v>
      </c>
      <c r="E27" s="8">
        <v>130.43340000000001</v>
      </c>
      <c r="F27" s="8">
        <v>117.75920000000001</v>
      </c>
      <c r="G27" s="8">
        <v>241.108024</v>
      </c>
      <c r="H27" s="8">
        <v>251.64906199999999</v>
      </c>
      <c r="I27" s="8">
        <v>365.73087600000002</v>
      </c>
      <c r="J27" s="8">
        <v>387.38752499999998</v>
      </c>
      <c r="K27" s="8">
        <v>390.08</v>
      </c>
      <c r="L27" s="8">
        <v>473.96</v>
      </c>
      <c r="M27" s="8">
        <v>478.186376</v>
      </c>
    </row>
    <row r="28" spans="2:15" x14ac:dyDescent="0.25">
      <c r="B28" s="65"/>
      <c r="C28" s="24">
        <v>5</v>
      </c>
      <c r="D28" s="8">
        <v>91.982799999999997</v>
      </c>
      <c r="E28" s="8">
        <v>94.332599999999999</v>
      </c>
      <c r="F28" s="8">
        <v>114.76533999999999</v>
      </c>
      <c r="G28" s="8">
        <v>121.2885995</v>
      </c>
      <c r="H28" s="8">
        <v>98.774415000000005</v>
      </c>
      <c r="I28" s="8">
        <v>159.33439999999999</v>
      </c>
      <c r="J28" s="8">
        <v>166.2019875</v>
      </c>
      <c r="K28" s="8">
        <v>137.0386</v>
      </c>
      <c r="L28" s="8">
        <v>186.67469600000001</v>
      </c>
      <c r="M28" s="8">
        <v>223.85586950000001</v>
      </c>
    </row>
    <row r="29" spans="2:15" x14ac:dyDescent="0.25">
      <c r="B29" s="65"/>
      <c r="C29" s="24">
        <v>6</v>
      </c>
      <c r="D29" s="8">
        <v>125.7363</v>
      </c>
      <c r="E29" s="8">
        <v>195.76831999999999</v>
      </c>
      <c r="F29" s="8">
        <v>186.57843750000001</v>
      </c>
      <c r="G29" s="8">
        <v>434.2894</v>
      </c>
      <c r="H29" s="8">
        <v>382.59358099999997</v>
      </c>
      <c r="I29" s="8">
        <v>351.14986499999998</v>
      </c>
      <c r="J29" s="8">
        <v>454.08631500000001</v>
      </c>
      <c r="K29" s="8">
        <v>738.48062500000003</v>
      </c>
      <c r="L29" s="8">
        <v>743.73375999999996</v>
      </c>
      <c r="M29" s="8">
        <v>880.3107</v>
      </c>
    </row>
    <row r="30" spans="2:15" x14ac:dyDescent="0.25">
      <c r="B30" s="65"/>
      <c r="C30" s="24">
        <v>7</v>
      </c>
      <c r="D30" s="8">
        <v>139.462242</v>
      </c>
      <c r="E30" s="8">
        <v>360.61903100000001</v>
      </c>
      <c r="F30" s="8">
        <v>392.18918400000001</v>
      </c>
      <c r="G30" s="8">
        <v>498.62260350000003</v>
      </c>
      <c r="H30" s="8">
        <v>480.18559399999998</v>
      </c>
      <c r="I30" s="8">
        <v>828.583125</v>
      </c>
      <c r="J30" s="8">
        <v>973.26845449999996</v>
      </c>
      <c r="K30" s="8">
        <v>1386.9503999999999</v>
      </c>
      <c r="L30" s="8">
        <v>1334.356734</v>
      </c>
      <c r="M30" s="8">
        <v>1158.090048</v>
      </c>
    </row>
    <row r="31" spans="2:15" x14ac:dyDescent="0.25">
      <c r="B31" s="65"/>
      <c r="C31" s="24">
        <v>8</v>
      </c>
      <c r="D31" s="8">
        <v>109.933605</v>
      </c>
      <c r="E31" s="8">
        <v>194.992402</v>
      </c>
      <c r="F31" s="8">
        <v>250.49771999999999</v>
      </c>
      <c r="G31" s="8">
        <v>442.8374455</v>
      </c>
      <c r="H31" s="8">
        <v>311.02719999999999</v>
      </c>
      <c r="I31" s="8">
        <v>428.47314999999998</v>
      </c>
      <c r="J31" s="8">
        <v>546.49281050000002</v>
      </c>
      <c r="K31" s="8">
        <v>771.44990399999995</v>
      </c>
      <c r="L31" s="8">
        <v>860.23123399999997</v>
      </c>
      <c r="M31" s="8">
        <v>968.73125000000005</v>
      </c>
    </row>
    <row r="32" spans="2:15" ht="15.75" x14ac:dyDescent="0.25">
      <c r="B32" s="65"/>
      <c r="C32" s="25" t="s">
        <v>23</v>
      </c>
      <c r="D32" s="44">
        <v>106.90795975</v>
      </c>
      <c r="E32" s="44">
        <v>159.10755137500001</v>
      </c>
      <c r="F32" s="44">
        <v>172.76164968750001</v>
      </c>
      <c r="G32" s="44">
        <v>260.09362906249999</v>
      </c>
      <c r="H32" s="44">
        <v>234.66987699999999</v>
      </c>
      <c r="I32" s="44">
        <v>320.20573787500001</v>
      </c>
      <c r="J32" s="44">
        <v>391.08306462500002</v>
      </c>
      <c r="K32" s="44">
        <v>519.78612475</v>
      </c>
      <c r="L32" s="44">
        <v>569.78305493749997</v>
      </c>
      <c r="M32" s="44">
        <v>616.43668449999996</v>
      </c>
    </row>
    <row r="33" spans="2:13" ht="15.75" x14ac:dyDescent="0.25">
      <c r="B33" s="65"/>
      <c r="C33" s="25" t="s">
        <v>24</v>
      </c>
      <c r="D33" s="43">
        <v>7.9349007040423691</v>
      </c>
      <c r="E33" s="43">
        <v>32.830650037873433</v>
      </c>
      <c r="F33" s="43">
        <v>36.612641518899572</v>
      </c>
      <c r="G33" s="43">
        <v>60.495857167027346</v>
      </c>
      <c r="H33" s="43">
        <v>51.610281192227902</v>
      </c>
      <c r="I33" s="43">
        <v>84.14402727399289</v>
      </c>
      <c r="J33" s="43">
        <v>97.117797934487257</v>
      </c>
      <c r="K33" s="43">
        <v>149.72674455192387</v>
      </c>
      <c r="L33" s="43">
        <v>136.61274563108717</v>
      </c>
      <c r="M33" s="43">
        <v>120.38795554742181</v>
      </c>
    </row>
    <row r="34" spans="2:13" x14ac:dyDescent="0.25">
      <c r="B34" s="65" t="s">
        <v>267</v>
      </c>
      <c r="C34" s="24">
        <v>1</v>
      </c>
      <c r="D34" s="8">
        <v>72.844183999999998</v>
      </c>
      <c r="E34" s="8">
        <v>85.391212999999993</v>
      </c>
      <c r="F34" s="8">
        <v>90.041855999999996</v>
      </c>
      <c r="G34" s="8">
        <v>94.950792000000007</v>
      </c>
      <c r="H34" s="8">
        <v>91.767979999999994</v>
      </c>
      <c r="I34" s="8">
        <v>62.321116000000004</v>
      </c>
      <c r="J34" s="8">
        <v>76.25</v>
      </c>
      <c r="K34" s="8">
        <v>75.391400000000004</v>
      </c>
      <c r="L34" s="8">
        <v>65.597688000000005</v>
      </c>
      <c r="M34" s="8">
        <v>40.572000000000003</v>
      </c>
    </row>
    <row r="35" spans="2:13" x14ac:dyDescent="0.25">
      <c r="B35" s="65"/>
      <c r="C35" s="24">
        <v>2</v>
      </c>
      <c r="D35" s="8">
        <v>111.003354</v>
      </c>
      <c r="E35" s="8">
        <v>115.4208</v>
      </c>
      <c r="F35" s="8">
        <v>119.19031</v>
      </c>
      <c r="G35" s="8">
        <v>90.521460000000005</v>
      </c>
      <c r="H35" s="8">
        <v>84.567262999999997</v>
      </c>
      <c r="I35" s="8">
        <v>46.147219999999997</v>
      </c>
      <c r="J35" s="8">
        <v>49.411158999999998</v>
      </c>
      <c r="K35" s="8">
        <v>59.136479999999999</v>
      </c>
      <c r="L35" s="8">
        <v>41.926768000000003</v>
      </c>
      <c r="M35" s="8">
        <v>56.529774000000003</v>
      </c>
    </row>
    <row r="36" spans="2:13" x14ac:dyDescent="0.25">
      <c r="B36" s="65"/>
      <c r="C36" s="24">
        <v>3</v>
      </c>
      <c r="D36" s="8">
        <v>125.85588749999999</v>
      </c>
      <c r="E36" s="8">
        <v>126.456823</v>
      </c>
      <c r="F36" s="8">
        <v>145.38599600000001</v>
      </c>
      <c r="G36" s="8">
        <v>102.7747845</v>
      </c>
      <c r="H36" s="8">
        <v>125.0832375</v>
      </c>
      <c r="I36" s="8">
        <v>119.43316350000001</v>
      </c>
      <c r="J36" s="8">
        <v>99.119362499999994</v>
      </c>
      <c r="K36" s="8">
        <v>112.668828</v>
      </c>
      <c r="L36" s="8">
        <v>156.95654200000001</v>
      </c>
      <c r="M36" s="8">
        <v>145.54837499999999</v>
      </c>
    </row>
    <row r="37" spans="2:13" x14ac:dyDescent="0.25">
      <c r="B37" s="65"/>
      <c r="C37" s="24">
        <v>4</v>
      </c>
      <c r="D37" s="8">
        <v>128.35188500000001</v>
      </c>
      <c r="E37" s="8">
        <v>145.8984375</v>
      </c>
      <c r="F37" s="8">
        <v>116.58192699999999</v>
      </c>
      <c r="G37" s="8">
        <v>116.91237700000001</v>
      </c>
      <c r="H37" s="8">
        <v>142.19658000000001</v>
      </c>
      <c r="I37" s="8">
        <v>183.12397200000001</v>
      </c>
      <c r="J37" s="8">
        <v>222.44860600000001</v>
      </c>
      <c r="K37" s="8">
        <v>236.83420799999999</v>
      </c>
      <c r="L37" s="8">
        <v>270.17978849999997</v>
      </c>
      <c r="M37" s="8">
        <v>251.50524799999999</v>
      </c>
    </row>
    <row r="38" spans="2:13" x14ac:dyDescent="0.25">
      <c r="B38" s="65"/>
      <c r="C38" s="24">
        <v>5</v>
      </c>
      <c r="D38" s="8">
        <v>132.59754000000001</v>
      </c>
      <c r="E38" s="8">
        <v>88.774016000000003</v>
      </c>
      <c r="F38" s="8">
        <v>86.766015999999993</v>
      </c>
      <c r="G38" s="8">
        <v>103.455</v>
      </c>
      <c r="H38" s="8">
        <v>83.077631999999994</v>
      </c>
      <c r="I38" s="8">
        <v>73.829520000000002</v>
      </c>
      <c r="J38" s="8">
        <v>75.916799999999995</v>
      </c>
      <c r="K38" s="8">
        <v>83.397599999999997</v>
      </c>
      <c r="L38" s="8">
        <v>103.681038</v>
      </c>
      <c r="M38" s="8">
        <v>232.83530999999999</v>
      </c>
    </row>
    <row r="39" spans="2:13" x14ac:dyDescent="0.25">
      <c r="B39" s="65"/>
      <c r="C39" s="24">
        <v>6</v>
      </c>
      <c r="D39" s="8">
        <v>116.704358</v>
      </c>
      <c r="E39" s="8">
        <v>105.279048</v>
      </c>
      <c r="F39" s="8">
        <v>96.648356000000007</v>
      </c>
      <c r="G39" s="8">
        <v>83.973403000000005</v>
      </c>
      <c r="H39" s="8">
        <v>82.742522500000007</v>
      </c>
      <c r="I39" s="8">
        <v>60.489274999999999</v>
      </c>
      <c r="J39" s="8">
        <v>50.889800000000001</v>
      </c>
      <c r="K39" s="8">
        <v>50.043495</v>
      </c>
      <c r="L39" s="8">
        <v>85.473615499999994</v>
      </c>
      <c r="M39" s="8">
        <v>70.019400000000005</v>
      </c>
    </row>
    <row r="40" spans="2:13" x14ac:dyDescent="0.25">
      <c r="B40" s="65"/>
      <c r="C40" s="24">
        <v>7</v>
      </c>
      <c r="D40" s="8">
        <v>114.5254705</v>
      </c>
      <c r="E40" s="8">
        <v>168.25921199999999</v>
      </c>
      <c r="F40" s="8">
        <v>151.56488899999999</v>
      </c>
      <c r="G40" s="8">
        <v>180.45909</v>
      </c>
      <c r="H40" s="8">
        <v>170.97933599999999</v>
      </c>
      <c r="I40" s="8">
        <v>91.737750000000005</v>
      </c>
      <c r="J40" s="8">
        <v>118.45683200000001</v>
      </c>
      <c r="K40" s="8">
        <v>119.16800000000001</v>
      </c>
      <c r="L40" s="8">
        <v>121.55761149999999</v>
      </c>
      <c r="M40" s="8">
        <v>132.22737000000001</v>
      </c>
    </row>
    <row r="41" spans="2:13" x14ac:dyDescent="0.25">
      <c r="B41" s="65"/>
      <c r="C41" s="24">
        <v>8</v>
      </c>
      <c r="D41" s="8">
        <v>104.345923</v>
      </c>
      <c r="E41" s="8">
        <v>94.330987500000006</v>
      </c>
      <c r="F41" s="8">
        <v>91.292416000000003</v>
      </c>
      <c r="G41" s="8">
        <v>107.2875375</v>
      </c>
      <c r="H41" s="8">
        <v>84.516477499999993</v>
      </c>
      <c r="I41" s="8">
        <v>42.632655999999997</v>
      </c>
      <c r="J41" s="8">
        <v>68.666386500000002</v>
      </c>
      <c r="K41" s="8">
        <v>65.811283000000003</v>
      </c>
      <c r="L41" s="8">
        <v>55.856443499999997</v>
      </c>
      <c r="M41" s="8">
        <v>73.429371000000003</v>
      </c>
    </row>
    <row r="42" spans="2:13" x14ac:dyDescent="0.25">
      <c r="B42" s="65"/>
      <c r="C42" s="24">
        <v>9</v>
      </c>
      <c r="D42" s="8">
        <v>108.71509949999999</v>
      </c>
      <c r="E42" s="8">
        <v>162.80627150000001</v>
      </c>
      <c r="F42" s="8">
        <v>159.2033955</v>
      </c>
      <c r="G42" s="8">
        <v>164.14402949999999</v>
      </c>
      <c r="H42" s="8">
        <v>208.63180800000001</v>
      </c>
      <c r="I42" s="8">
        <v>213.61049600000001</v>
      </c>
      <c r="J42" s="8">
        <v>257.24444849999998</v>
      </c>
      <c r="K42" s="8">
        <v>251.256</v>
      </c>
      <c r="L42" s="8">
        <v>760.30605000000003</v>
      </c>
      <c r="M42" s="8">
        <v>601.14938400000005</v>
      </c>
    </row>
    <row r="43" spans="2:13" x14ac:dyDescent="0.25">
      <c r="B43" s="65"/>
      <c r="C43" s="24">
        <v>10</v>
      </c>
      <c r="D43" s="8">
        <v>138.12954049999999</v>
      </c>
      <c r="E43" s="8">
        <v>109.200712</v>
      </c>
      <c r="F43" s="8">
        <v>122.36586250000001</v>
      </c>
      <c r="G43" s="8">
        <v>155.31863200000001</v>
      </c>
      <c r="H43" s="8">
        <v>131.51616799999999</v>
      </c>
      <c r="I43" s="8">
        <v>138.07188600000001</v>
      </c>
      <c r="J43" s="8">
        <v>38.766699000000003</v>
      </c>
      <c r="K43" s="8">
        <v>94.440847500000004</v>
      </c>
      <c r="L43" s="8">
        <v>123.1393095</v>
      </c>
      <c r="M43" s="8">
        <v>222.962344</v>
      </c>
    </row>
    <row r="44" spans="2:13" x14ac:dyDescent="0.25">
      <c r="B44" s="65"/>
      <c r="C44" s="24">
        <v>11</v>
      </c>
      <c r="D44" s="8">
        <v>151.3456875</v>
      </c>
      <c r="E44" s="8">
        <v>162.21744000000001</v>
      </c>
      <c r="F44" s="8">
        <v>221.02719999999999</v>
      </c>
      <c r="G44" s="8">
        <v>186.80959999999999</v>
      </c>
      <c r="H44" s="8">
        <v>138.83919750000001</v>
      </c>
      <c r="I44" s="8">
        <v>206.67187200000001</v>
      </c>
      <c r="J44" s="8">
        <v>134.43188749999999</v>
      </c>
      <c r="K44" s="8">
        <v>242.135919</v>
      </c>
      <c r="L44" s="8">
        <v>193.83397199999999</v>
      </c>
      <c r="M44" s="8">
        <v>208.05667199999999</v>
      </c>
    </row>
    <row r="45" spans="2:13" x14ac:dyDescent="0.25">
      <c r="B45" s="65"/>
      <c r="C45" s="24">
        <v>12</v>
      </c>
      <c r="D45" s="8">
        <v>65.670853500000007</v>
      </c>
      <c r="E45" s="8">
        <v>61.511337500000003</v>
      </c>
      <c r="F45" s="8">
        <v>57.4938</v>
      </c>
      <c r="G45" s="8">
        <v>43.451500000000003</v>
      </c>
      <c r="H45" s="8">
        <v>43.660984499999998</v>
      </c>
      <c r="I45" s="8">
        <v>50.055161499999997</v>
      </c>
      <c r="J45" s="8">
        <v>49.411132500000001</v>
      </c>
      <c r="K45" s="8">
        <v>64.776349999999994</v>
      </c>
      <c r="L45" s="8">
        <v>45.456547499999999</v>
      </c>
      <c r="M45" s="8">
        <v>90.482287499999998</v>
      </c>
    </row>
    <row r="46" spans="2:13" ht="15.75" x14ac:dyDescent="0.25">
      <c r="B46" s="65"/>
      <c r="C46" s="25" t="s">
        <v>23</v>
      </c>
      <c r="D46" s="44">
        <v>114.17414858333332</v>
      </c>
      <c r="E46" s="44">
        <v>118.79552483333335</v>
      </c>
      <c r="F46" s="44">
        <v>121.46350200000001</v>
      </c>
      <c r="G46" s="44">
        <v>119.17151712499998</v>
      </c>
      <c r="H46" s="44">
        <v>115.63159887499999</v>
      </c>
      <c r="I46" s="44">
        <v>107.34367400000001</v>
      </c>
      <c r="J46" s="44">
        <v>103.41775945833331</v>
      </c>
      <c r="K46" s="44">
        <v>121.25503420833336</v>
      </c>
      <c r="L46" s="44">
        <v>168.66378116666667</v>
      </c>
      <c r="M46" s="44">
        <v>177.10979462499998</v>
      </c>
    </row>
    <row r="47" spans="2:13" ht="15.75" x14ac:dyDescent="0.25">
      <c r="B47" s="65"/>
      <c r="C47" s="25" t="s">
        <v>24</v>
      </c>
      <c r="D47" s="43">
        <v>7.1964779154229186</v>
      </c>
      <c r="E47" s="43">
        <v>10.017259100752545</v>
      </c>
      <c r="F47" s="43">
        <v>12.509046489353569</v>
      </c>
      <c r="G47" s="43">
        <v>12.523405237606585</v>
      </c>
      <c r="H47" s="43">
        <v>13.235109486618898</v>
      </c>
      <c r="I47" s="43">
        <v>18.421694437237374</v>
      </c>
      <c r="J47" s="43">
        <v>20.321644936623763</v>
      </c>
      <c r="K47" s="43">
        <v>22.087699128041802</v>
      </c>
      <c r="L47" s="43">
        <v>57.15091062208549</v>
      </c>
      <c r="M47" s="43">
        <v>44.160925519891364</v>
      </c>
    </row>
    <row r="52" spans="14:14" ht="15.75" x14ac:dyDescent="0.25">
      <c r="N52" s="2"/>
    </row>
  </sheetData>
  <mergeCells count="7">
    <mergeCell ref="B24:B33"/>
    <mergeCell ref="B34:B47"/>
    <mergeCell ref="D2:M2"/>
    <mergeCell ref="B2:C2"/>
    <mergeCell ref="O3:O8"/>
    <mergeCell ref="B4:B13"/>
    <mergeCell ref="B14:B2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ACEBC-C3F4-4105-A9E7-A37AE07FD8D0}">
  <dimension ref="B2:T39"/>
  <sheetViews>
    <sheetView zoomScale="85" zoomScaleNormal="85" workbookViewId="0">
      <selection activeCell="B4" sqref="B4:B39"/>
    </sheetView>
  </sheetViews>
  <sheetFormatPr defaultColWidth="9" defaultRowHeight="15" x14ac:dyDescent="0.25"/>
  <cols>
    <col min="1" max="1" width="9" style="7"/>
    <col min="2" max="2" width="16.625" style="7" customWidth="1"/>
    <col min="3" max="3" width="11.5" style="7" customWidth="1"/>
    <col min="4" max="13" width="9" style="7"/>
    <col min="14" max="14" width="20.875" style="7" customWidth="1"/>
    <col min="15" max="15" width="27.375" style="7" bestFit="1" customWidth="1"/>
    <col min="16" max="16" width="13" style="7" customWidth="1"/>
    <col min="17" max="17" width="27.125" style="7" customWidth="1"/>
    <col min="18" max="16384" width="9" style="7"/>
  </cols>
  <sheetData>
    <row r="2" spans="2:20" ht="15.75" x14ac:dyDescent="0.25">
      <c r="B2" s="66" t="s">
        <v>96</v>
      </c>
      <c r="C2" s="66"/>
      <c r="D2" s="65" t="s">
        <v>297</v>
      </c>
      <c r="E2" s="65"/>
      <c r="F2" s="65"/>
      <c r="G2" s="65"/>
      <c r="H2" s="65"/>
      <c r="I2" s="65"/>
      <c r="J2" s="65"/>
      <c r="K2" s="65"/>
      <c r="L2" s="65"/>
      <c r="N2" s="20" t="s">
        <v>168</v>
      </c>
      <c r="O2" s="20" t="s">
        <v>169</v>
      </c>
      <c r="P2" s="20" t="s">
        <v>29</v>
      </c>
      <c r="Q2" s="20" t="s">
        <v>31</v>
      </c>
    </row>
    <row r="3" spans="2:20" ht="15.75" x14ac:dyDescent="0.25">
      <c r="B3" s="29" t="s">
        <v>98</v>
      </c>
      <c r="C3" s="29" t="s">
        <v>226</v>
      </c>
      <c r="D3" s="29">
        <v>0</v>
      </c>
      <c r="E3" s="29">
        <v>3</v>
      </c>
      <c r="F3" s="29">
        <v>7</v>
      </c>
      <c r="G3" s="29">
        <v>10</v>
      </c>
      <c r="H3" s="29">
        <v>14</v>
      </c>
      <c r="I3" s="29">
        <v>17</v>
      </c>
      <c r="J3" s="29">
        <v>21</v>
      </c>
      <c r="K3" s="29">
        <v>24</v>
      </c>
      <c r="L3" s="29">
        <v>28</v>
      </c>
      <c r="N3" s="63" t="s">
        <v>448</v>
      </c>
      <c r="O3" s="7" t="s">
        <v>75</v>
      </c>
      <c r="P3" s="16" t="s">
        <v>26</v>
      </c>
      <c r="Q3" s="15" t="s">
        <v>442</v>
      </c>
    </row>
    <row r="4" spans="2:20" x14ac:dyDescent="0.25">
      <c r="B4" s="65" t="s">
        <v>21</v>
      </c>
      <c r="C4" s="24">
        <v>1</v>
      </c>
      <c r="D4" s="8">
        <v>152.3537</v>
      </c>
      <c r="E4" s="8">
        <v>352.99059999999997</v>
      </c>
      <c r="F4" s="8">
        <v>771.29459999999995</v>
      </c>
      <c r="G4" s="8">
        <v>1023.384</v>
      </c>
      <c r="H4" s="8">
        <v>1350.538</v>
      </c>
      <c r="I4" s="8">
        <v>1451.35</v>
      </c>
      <c r="J4" s="8">
        <v>2435.837</v>
      </c>
      <c r="K4" s="8">
        <v>2133.2539999999999</v>
      </c>
      <c r="L4" s="8"/>
      <c r="N4" s="63"/>
      <c r="O4" s="7" t="s">
        <v>255</v>
      </c>
      <c r="P4" s="16">
        <v>4.7100000000000003E-2</v>
      </c>
      <c r="Q4" s="15" t="s">
        <v>443</v>
      </c>
    </row>
    <row r="5" spans="2:20" x14ac:dyDescent="0.25">
      <c r="B5" s="65"/>
      <c r="C5" s="24">
        <v>2</v>
      </c>
      <c r="D5" s="8">
        <v>80.970410000000001</v>
      </c>
      <c r="E5" s="8">
        <v>173.66909999999999</v>
      </c>
      <c r="F5" s="8">
        <v>268.07249999999999</v>
      </c>
      <c r="G5" s="8">
        <v>417.77710000000002</v>
      </c>
      <c r="H5" s="8">
        <v>471.15499999999997</v>
      </c>
      <c r="I5" s="8">
        <v>718.24180000000001</v>
      </c>
      <c r="J5" s="8">
        <v>1644.009</v>
      </c>
      <c r="K5" s="8">
        <v>1903.5894960000001</v>
      </c>
      <c r="L5" s="8">
        <v>2729.5430000000001</v>
      </c>
      <c r="N5" s="63"/>
      <c r="O5" s="7" t="s">
        <v>122</v>
      </c>
      <c r="P5" s="16" t="s">
        <v>26</v>
      </c>
      <c r="Q5" s="15" t="s">
        <v>444</v>
      </c>
    </row>
    <row r="6" spans="2:20" x14ac:dyDescent="0.25">
      <c r="B6" s="65"/>
      <c r="C6" s="24">
        <v>3</v>
      </c>
      <c r="D6" s="8">
        <v>130.79499999999999</v>
      </c>
      <c r="E6" s="8">
        <v>697</v>
      </c>
      <c r="F6" s="8">
        <v>713.95150000000001</v>
      </c>
      <c r="G6" s="8">
        <v>1132.0309999999999</v>
      </c>
      <c r="H6" s="8">
        <v>1814.307</v>
      </c>
      <c r="I6" s="8">
        <v>2307.63</v>
      </c>
      <c r="J6" s="8"/>
      <c r="K6" s="8"/>
      <c r="L6" s="8"/>
      <c r="N6" s="63"/>
      <c r="O6" s="7" t="s">
        <v>76</v>
      </c>
      <c r="P6" s="16" t="s">
        <v>26</v>
      </c>
      <c r="Q6" s="15" t="s">
        <v>445</v>
      </c>
      <c r="R6" s="15"/>
      <c r="S6" s="15"/>
      <c r="T6" s="15"/>
    </row>
    <row r="7" spans="2:20" x14ac:dyDescent="0.25">
      <c r="B7" s="65"/>
      <c r="C7" s="24">
        <v>4</v>
      </c>
      <c r="D7" s="8">
        <v>63.420479999999998</v>
      </c>
      <c r="E7" s="8">
        <v>286.1105</v>
      </c>
      <c r="F7" s="8">
        <v>318.65010000000001</v>
      </c>
      <c r="G7" s="8">
        <v>657.22159999999997</v>
      </c>
      <c r="H7" s="8">
        <v>1109.711</v>
      </c>
      <c r="I7" s="8">
        <v>1153.856</v>
      </c>
      <c r="J7" s="8">
        <v>1764.885</v>
      </c>
      <c r="K7" s="8">
        <v>2067.8150000000001</v>
      </c>
      <c r="L7" s="8"/>
      <c r="N7" s="63"/>
      <c r="O7" s="7" t="s">
        <v>270</v>
      </c>
      <c r="P7" s="16" t="s">
        <v>26</v>
      </c>
      <c r="Q7" s="15" t="s">
        <v>446</v>
      </c>
      <c r="R7" s="15"/>
      <c r="T7" s="15"/>
    </row>
    <row r="8" spans="2:20" x14ac:dyDescent="0.25">
      <c r="B8" s="65"/>
      <c r="C8" s="24">
        <v>5</v>
      </c>
      <c r="D8" s="8">
        <v>85.982826500000002</v>
      </c>
      <c r="E8" s="8">
        <v>155.4458175</v>
      </c>
      <c r="F8" s="8">
        <v>331.128108</v>
      </c>
      <c r="G8" s="8">
        <v>703.35</v>
      </c>
      <c r="H8" s="8">
        <v>944.5</v>
      </c>
      <c r="I8" s="8">
        <v>1576.9690000000001</v>
      </c>
      <c r="J8" s="8">
        <v>2451.8049999999998</v>
      </c>
      <c r="K8" s="8"/>
      <c r="L8" s="8"/>
      <c r="N8" s="63"/>
      <c r="O8" s="7" t="s">
        <v>269</v>
      </c>
      <c r="P8" s="16" t="s">
        <v>26</v>
      </c>
      <c r="Q8" s="15" t="s">
        <v>447</v>
      </c>
      <c r="R8" s="15"/>
      <c r="T8" s="15"/>
    </row>
    <row r="9" spans="2:20" x14ac:dyDescent="0.25">
      <c r="B9" s="65"/>
      <c r="C9" s="24">
        <v>6</v>
      </c>
      <c r="D9" s="8">
        <v>84.702576500000006</v>
      </c>
      <c r="E9" s="8">
        <v>183.89487</v>
      </c>
      <c r="F9" s="8">
        <v>273.6673275</v>
      </c>
      <c r="G9" s="8">
        <v>478.21190000000001</v>
      </c>
      <c r="H9" s="8">
        <v>966.60059999999999</v>
      </c>
      <c r="I9" s="8">
        <v>1931.9549999999999</v>
      </c>
      <c r="J9" s="8">
        <v>2217.1889999999999</v>
      </c>
      <c r="K9" s="8"/>
      <c r="L9" s="8"/>
      <c r="N9" s="14"/>
      <c r="O9" s="15"/>
      <c r="Q9" s="15"/>
      <c r="R9" s="15"/>
      <c r="T9" s="15"/>
    </row>
    <row r="10" spans="2:20" x14ac:dyDescent="0.25">
      <c r="B10" s="65"/>
      <c r="C10" s="24">
        <v>7</v>
      </c>
      <c r="D10" s="8">
        <v>83.571259999999995</v>
      </c>
      <c r="E10" s="8">
        <v>164.66540000000001</v>
      </c>
      <c r="F10" s="8">
        <v>429.15809999999999</v>
      </c>
      <c r="G10" s="8">
        <v>467.81659999999999</v>
      </c>
      <c r="H10" s="8">
        <v>613.49519999999995</v>
      </c>
      <c r="I10" s="8">
        <v>974.52300000000002</v>
      </c>
      <c r="J10" s="8">
        <v>1681.7711409999999</v>
      </c>
      <c r="K10" s="8">
        <v>2047.6610000000001</v>
      </c>
      <c r="L10" s="8"/>
      <c r="N10" s="14"/>
      <c r="O10" s="15"/>
      <c r="Q10" s="15"/>
      <c r="R10" s="15"/>
      <c r="T10" s="15"/>
    </row>
    <row r="11" spans="2:20" ht="15.75" x14ac:dyDescent="0.25">
      <c r="B11" s="65"/>
      <c r="C11" s="25" t="s">
        <v>23</v>
      </c>
      <c r="D11" s="44">
        <v>97.399464714285713</v>
      </c>
      <c r="E11" s="44">
        <v>287.68232678571428</v>
      </c>
      <c r="F11" s="44">
        <v>443.70317649999998</v>
      </c>
      <c r="G11" s="44">
        <v>697.11317142857138</v>
      </c>
      <c r="H11" s="44">
        <v>1038.6152571428572</v>
      </c>
      <c r="I11" s="44">
        <v>1444.9321142857141</v>
      </c>
      <c r="J11" s="44">
        <v>2032.5826901666667</v>
      </c>
      <c r="K11" s="44">
        <v>2038.079874</v>
      </c>
      <c r="L11" s="44">
        <v>2729.5430000000001</v>
      </c>
      <c r="N11" s="14"/>
      <c r="O11" s="15"/>
      <c r="Q11" s="15"/>
      <c r="R11" s="15"/>
      <c r="T11" s="15"/>
    </row>
    <row r="12" spans="2:20" ht="15.75" x14ac:dyDescent="0.25">
      <c r="B12" s="65"/>
      <c r="C12" s="25" t="s">
        <v>24</v>
      </c>
      <c r="D12" s="43">
        <v>11.994527361157973</v>
      </c>
      <c r="E12" s="43">
        <v>73.711004141858069</v>
      </c>
      <c r="F12" s="43">
        <v>79.974936374228704</v>
      </c>
      <c r="G12" s="43">
        <v>106.43125791647941</v>
      </c>
      <c r="H12" s="43">
        <v>170.49159181843612</v>
      </c>
      <c r="I12" s="43">
        <v>208.9088838555808</v>
      </c>
      <c r="J12" s="43">
        <v>143.24416538907695</v>
      </c>
      <c r="K12" s="43">
        <v>36.594139348698008</v>
      </c>
      <c r="L12" s="43"/>
      <c r="N12" s="14"/>
      <c r="O12" s="15"/>
      <c r="Q12" s="15"/>
      <c r="R12" s="15"/>
      <c r="T12" s="15"/>
    </row>
    <row r="13" spans="2:20" x14ac:dyDescent="0.25">
      <c r="B13" s="65" t="s">
        <v>22</v>
      </c>
      <c r="C13" s="24">
        <v>1</v>
      </c>
      <c r="D13" s="8">
        <v>102.55500000000001</v>
      </c>
      <c r="E13" s="8">
        <v>56.636279999999999</v>
      </c>
      <c r="F13" s="8">
        <v>100.6142</v>
      </c>
      <c r="G13" s="8">
        <v>293.10419999999999</v>
      </c>
      <c r="H13" s="8">
        <v>359.01729999999998</v>
      </c>
      <c r="I13" s="8">
        <v>322.68619999999999</v>
      </c>
      <c r="J13" s="8">
        <v>451.58620000000002</v>
      </c>
      <c r="K13" s="8">
        <v>756.56330000000003</v>
      </c>
      <c r="L13" s="8">
        <v>1676.7627030000001</v>
      </c>
      <c r="N13" s="14"/>
      <c r="O13" s="15"/>
      <c r="Q13" s="15"/>
      <c r="R13" s="15"/>
      <c r="T13" s="15"/>
    </row>
    <row r="14" spans="2:20" x14ac:dyDescent="0.25">
      <c r="B14" s="65"/>
      <c r="C14" s="24">
        <v>2</v>
      </c>
      <c r="D14" s="8">
        <v>90.267189999999999</v>
      </c>
      <c r="E14" s="8">
        <v>110.13039999999999</v>
      </c>
      <c r="F14" s="8">
        <v>190.12</v>
      </c>
      <c r="G14" s="8">
        <v>762.64570000000003</v>
      </c>
      <c r="H14" s="8">
        <v>480.87959999999998</v>
      </c>
      <c r="I14" s="8">
        <v>1008.162</v>
      </c>
      <c r="J14" s="8">
        <v>910.58349999999996</v>
      </c>
      <c r="K14" s="8">
        <v>909.79200000000003</v>
      </c>
      <c r="L14" s="8">
        <v>1454.708736</v>
      </c>
    </row>
    <row r="15" spans="2:20" x14ac:dyDescent="0.25">
      <c r="B15" s="65"/>
      <c r="C15" s="24">
        <v>3</v>
      </c>
      <c r="D15" s="8">
        <v>88.474770000000007</v>
      </c>
      <c r="E15" s="8">
        <v>92.271450000000002</v>
      </c>
      <c r="F15" s="8">
        <v>176.059</v>
      </c>
      <c r="G15" s="8">
        <v>175.892</v>
      </c>
      <c r="H15" s="8">
        <v>136.80600000000001</v>
      </c>
      <c r="I15" s="8">
        <v>449.64440000000002</v>
      </c>
      <c r="J15" s="8">
        <v>485.4</v>
      </c>
      <c r="K15" s="8">
        <v>503.75959999999998</v>
      </c>
      <c r="L15" s="8">
        <v>1115.9353920000001</v>
      </c>
    </row>
    <row r="16" spans="2:20" x14ac:dyDescent="0.25">
      <c r="B16" s="65"/>
      <c r="C16" s="24">
        <v>4</v>
      </c>
      <c r="D16" s="8">
        <v>182.54</v>
      </c>
      <c r="E16" s="8">
        <v>196.88220000000001</v>
      </c>
      <c r="F16" s="8">
        <v>181.87020000000001</v>
      </c>
      <c r="G16" s="8">
        <v>175.71199999999999</v>
      </c>
      <c r="H16" s="8">
        <v>219.90190000000001</v>
      </c>
      <c r="I16" s="8">
        <v>360.50819999999999</v>
      </c>
      <c r="J16" s="8">
        <v>380.577</v>
      </c>
      <c r="K16" s="8">
        <v>546.06342400000005</v>
      </c>
      <c r="L16" s="8">
        <v>632.74126950000004</v>
      </c>
    </row>
    <row r="17" spans="2:20" x14ac:dyDescent="0.25">
      <c r="B17" s="65"/>
      <c r="C17" s="24">
        <v>5</v>
      </c>
      <c r="D17" s="8">
        <v>191.5076</v>
      </c>
      <c r="E17" s="8">
        <v>103.56189999999999</v>
      </c>
      <c r="F17" s="8">
        <v>303.18279999999999</v>
      </c>
      <c r="G17" s="8">
        <v>461.08800000000002</v>
      </c>
      <c r="H17" s="8">
        <v>713.84680000000003</v>
      </c>
      <c r="I17" s="8">
        <v>808.31650000000002</v>
      </c>
      <c r="J17" s="8">
        <v>852.08609999999999</v>
      </c>
      <c r="K17" s="8">
        <v>1326.1338720000001</v>
      </c>
      <c r="L17" s="8">
        <v>1825.491888</v>
      </c>
    </row>
    <row r="18" spans="2:20" x14ac:dyDescent="0.25">
      <c r="B18" s="65"/>
      <c r="C18" s="24">
        <v>6</v>
      </c>
      <c r="D18" s="8">
        <v>114.2196615</v>
      </c>
      <c r="E18" s="8">
        <v>209.03319999999999</v>
      </c>
      <c r="F18" s="8">
        <v>220.5916</v>
      </c>
      <c r="G18" s="8">
        <v>361.4341</v>
      </c>
      <c r="H18" s="8">
        <v>651.61629000000005</v>
      </c>
      <c r="I18" s="8">
        <v>678.00760000000002</v>
      </c>
      <c r="J18" s="8">
        <v>1208.97</v>
      </c>
      <c r="K18" s="8">
        <v>1563.944</v>
      </c>
      <c r="L18" s="8">
        <v>1970.2360000000001</v>
      </c>
      <c r="N18" s="14"/>
      <c r="O18" s="15"/>
      <c r="P18" s="15"/>
      <c r="Q18" s="15"/>
      <c r="R18" s="15"/>
      <c r="S18" s="15"/>
      <c r="T18" s="15"/>
    </row>
    <row r="19" spans="2:20" x14ac:dyDescent="0.25">
      <c r="B19" s="65"/>
      <c r="C19" s="24">
        <v>7</v>
      </c>
      <c r="D19" s="8">
        <v>83.902912499999999</v>
      </c>
      <c r="E19" s="8">
        <v>110.4987</v>
      </c>
      <c r="F19" s="8">
        <v>159.73990000000001</v>
      </c>
      <c r="G19" s="8">
        <v>220.8871</v>
      </c>
      <c r="H19" s="8">
        <v>266.38499999999999</v>
      </c>
      <c r="I19" s="8">
        <v>340.78429999999997</v>
      </c>
      <c r="J19" s="8">
        <v>476.07709999999997</v>
      </c>
      <c r="K19" s="8">
        <v>575.83079999999995</v>
      </c>
      <c r="L19" s="8">
        <v>780.87049999999999</v>
      </c>
      <c r="N19" s="14"/>
      <c r="O19" s="15"/>
      <c r="P19" s="15"/>
      <c r="Q19" s="15"/>
      <c r="R19" s="15"/>
      <c r="S19" s="15"/>
      <c r="T19" s="15"/>
    </row>
    <row r="20" spans="2:20" ht="15.75" x14ac:dyDescent="0.25">
      <c r="B20" s="65"/>
      <c r="C20" s="25" t="s">
        <v>23</v>
      </c>
      <c r="D20" s="44">
        <v>121.92387628571429</v>
      </c>
      <c r="E20" s="44">
        <v>125.57344714285715</v>
      </c>
      <c r="F20" s="44">
        <v>190.31109999999998</v>
      </c>
      <c r="G20" s="44">
        <v>350.1090142857143</v>
      </c>
      <c r="H20" s="44">
        <v>404.06469857142866</v>
      </c>
      <c r="I20" s="44">
        <v>566.87274285714273</v>
      </c>
      <c r="J20" s="44">
        <v>680.75427142857131</v>
      </c>
      <c r="K20" s="44">
        <v>883.15528514285711</v>
      </c>
      <c r="L20" s="44">
        <v>1350.9637840714288</v>
      </c>
      <c r="N20" s="14"/>
      <c r="O20" s="15"/>
      <c r="P20" s="15"/>
      <c r="Q20" s="15"/>
      <c r="R20" s="15"/>
      <c r="S20" s="15"/>
      <c r="T20" s="15"/>
    </row>
    <row r="21" spans="2:20" ht="15.75" x14ac:dyDescent="0.25">
      <c r="B21" s="65"/>
      <c r="C21" s="25" t="s">
        <v>24</v>
      </c>
      <c r="D21" s="43">
        <v>17.263572672253243</v>
      </c>
      <c r="E21" s="43">
        <v>21.191905756287358</v>
      </c>
      <c r="F21" s="43">
        <v>23.356180555853307</v>
      </c>
      <c r="G21" s="43">
        <v>79.184060526055461</v>
      </c>
      <c r="H21" s="43">
        <v>83.019703014566701</v>
      </c>
      <c r="I21" s="43">
        <v>101.47180155201436</v>
      </c>
      <c r="J21" s="43">
        <v>117.90516374769726</v>
      </c>
      <c r="K21" s="43">
        <v>156.48358318683881</v>
      </c>
      <c r="L21" s="43">
        <v>196.49737836159477</v>
      </c>
      <c r="N21" s="14"/>
      <c r="O21" s="15"/>
      <c r="P21" s="15"/>
      <c r="Q21" s="15"/>
      <c r="R21" s="15"/>
      <c r="S21" s="15"/>
      <c r="T21" s="15"/>
    </row>
    <row r="22" spans="2:20" x14ac:dyDescent="0.25">
      <c r="B22" s="65" t="s">
        <v>63</v>
      </c>
      <c r="C22" s="24">
        <v>1</v>
      </c>
      <c r="D22" s="8">
        <v>106.9622</v>
      </c>
      <c r="E22" s="8">
        <v>213.62090000000001</v>
      </c>
      <c r="F22" s="8">
        <v>299.12029999999999</v>
      </c>
      <c r="G22" s="8">
        <v>456.49279999999999</v>
      </c>
      <c r="H22" s="8">
        <v>658.50779999999997</v>
      </c>
      <c r="I22" s="8">
        <v>699.33609999999999</v>
      </c>
      <c r="J22" s="8">
        <v>1027.0129999999999</v>
      </c>
      <c r="K22" s="8">
        <v>1240.954</v>
      </c>
      <c r="L22" s="8">
        <v>1859.86349</v>
      </c>
      <c r="N22" s="14"/>
      <c r="O22" s="15"/>
      <c r="P22" s="15"/>
      <c r="Q22" s="15"/>
      <c r="R22" s="15"/>
      <c r="S22" s="15"/>
      <c r="T22" s="15"/>
    </row>
    <row r="23" spans="2:20" x14ac:dyDescent="0.25">
      <c r="B23" s="65"/>
      <c r="C23" s="24">
        <v>2</v>
      </c>
      <c r="D23" s="8">
        <v>104.40130000000001</v>
      </c>
      <c r="E23" s="8">
        <v>232.54949999999999</v>
      </c>
      <c r="F23" s="8">
        <v>546.42600000000004</v>
      </c>
      <c r="G23" s="8">
        <v>623.77139999999997</v>
      </c>
      <c r="H23" s="8">
        <v>727.63319999999999</v>
      </c>
      <c r="I23" s="8">
        <v>1644.806</v>
      </c>
      <c r="J23" s="8">
        <v>1672.86</v>
      </c>
      <c r="K23" s="8">
        <v>2093.6640000000002</v>
      </c>
      <c r="L23" s="8"/>
      <c r="N23" s="14"/>
      <c r="O23" s="15"/>
      <c r="P23" s="15"/>
      <c r="Q23" s="15"/>
      <c r="R23" s="15"/>
      <c r="S23" s="15"/>
      <c r="T23" s="15"/>
    </row>
    <row r="24" spans="2:20" x14ac:dyDescent="0.25">
      <c r="B24" s="65"/>
      <c r="C24" s="24">
        <v>3</v>
      </c>
      <c r="D24" s="8">
        <v>129.84129999999999</v>
      </c>
      <c r="E24" s="8">
        <v>256.11599999999999</v>
      </c>
      <c r="F24" s="8">
        <v>485.3023</v>
      </c>
      <c r="G24" s="8">
        <v>756.69960000000003</v>
      </c>
      <c r="H24" s="8">
        <v>858.31759999999997</v>
      </c>
      <c r="I24" s="8">
        <v>1613.08</v>
      </c>
      <c r="J24" s="8">
        <v>1744.722</v>
      </c>
      <c r="K24" s="8">
        <v>2767.7849999999999</v>
      </c>
      <c r="L24" s="8"/>
      <c r="N24" s="14"/>
      <c r="O24" s="15"/>
      <c r="P24" s="15"/>
      <c r="Q24" s="15"/>
      <c r="R24" s="15"/>
      <c r="S24" s="15"/>
      <c r="T24" s="15"/>
    </row>
    <row r="25" spans="2:20" x14ac:dyDescent="0.25">
      <c r="B25" s="65"/>
      <c r="C25" s="24">
        <v>4</v>
      </c>
      <c r="D25" s="8">
        <v>104.4164</v>
      </c>
      <c r="E25" s="8">
        <v>202.7079</v>
      </c>
      <c r="F25" s="8">
        <v>432.017</v>
      </c>
      <c r="G25" s="8">
        <v>456.482304</v>
      </c>
      <c r="H25" s="8">
        <v>524.26197000000002</v>
      </c>
      <c r="I25" s="8">
        <v>926.15371549999998</v>
      </c>
      <c r="J25" s="8">
        <v>957.96975999999995</v>
      </c>
      <c r="K25" s="8">
        <v>977.49043200000006</v>
      </c>
      <c r="L25" s="8">
        <v>1294.6592000000001</v>
      </c>
      <c r="N25" s="14"/>
      <c r="O25" s="15"/>
      <c r="P25" s="15"/>
      <c r="Q25" s="15"/>
      <c r="R25" s="15"/>
      <c r="S25" s="15"/>
      <c r="T25" s="15"/>
    </row>
    <row r="26" spans="2:20" x14ac:dyDescent="0.25">
      <c r="B26" s="65"/>
      <c r="C26" s="24">
        <v>5</v>
      </c>
      <c r="D26" s="8">
        <v>93.695966999999996</v>
      </c>
      <c r="E26" s="8">
        <v>131.155</v>
      </c>
      <c r="F26" s="8">
        <v>312.58179999999999</v>
      </c>
      <c r="G26" s="8">
        <v>441.452</v>
      </c>
      <c r="H26" s="8">
        <v>554.30619999999999</v>
      </c>
      <c r="I26" s="8">
        <v>644.78340000000003</v>
      </c>
      <c r="J26" s="8">
        <v>912.1952</v>
      </c>
      <c r="K26" s="8">
        <v>1450.616</v>
      </c>
      <c r="L26" s="8">
        <v>1814.595</v>
      </c>
      <c r="N26" s="14"/>
      <c r="O26" s="15"/>
      <c r="P26" s="15"/>
      <c r="Q26" s="15"/>
      <c r="R26" s="15"/>
      <c r="S26" s="15"/>
      <c r="T26" s="15"/>
    </row>
    <row r="27" spans="2:20" x14ac:dyDescent="0.25">
      <c r="B27" s="65"/>
      <c r="C27" s="24">
        <v>6</v>
      </c>
      <c r="D27" s="8">
        <v>102.21964800000001</v>
      </c>
      <c r="E27" s="8">
        <v>125.0694</v>
      </c>
      <c r="F27" s="8">
        <v>324.99869999999999</v>
      </c>
      <c r="G27" s="8">
        <v>429.803</v>
      </c>
      <c r="H27" s="8">
        <v>591.42250000000001</v>
      </c>
      <c r="I27" s="8">
        <v>946.7586</v>
      </c>
      <c r="J27" s="8">
        <v>1487.9849999999999</v>
      </c>
      <c r="K27" s="8">
        <v>1911.1780000000001</v>
      </c>
      <c r="L27" s="8">
        <v>2495.1889999999999</v>
      </c>
      <c r="N27" s="14"/>
      <c r="O27" s="15"/>
      <c r="P27" s="15"/>
      <c r="Q27" s="15"/>
      <c r="R27" s="15"/>
      <c r="S27" s="15"/>
      <c r="T27" s="15"/>
    </row>
    <row r="28" spans="2:20" x14ac:dyDescent="0.25">
      <c r="B28" s="65"/>
      <c r="C28" s="24">
        <v>7</v>
      </c>
      <c r="D28" s="8">
        <v>77.170687999999998</v>
      </c>
      <c r="E28" s="8">
        <v>97.146550000000005</v>
      </c>
      <c r="F28" s="8">
        <v>113.4961</v>
      </c>
      <c r="G28" s="8">
        <v>192.4126</v>
      </c>
      <c r="H28" s="8">
        <v>216.61199999999999</v>
      </c>
      <c r="I28" s="8">
        <v>340.24709999999999</v>
      </c>
      <c r="J28" s="8">
        <v>708.88530000000003</v>
      </c>
      <c r="K28" s="8">
        <v>1187.6869999999999</v>
      </c>
      <c r="L28" s="8">
        <v>1677.835</v>
      </c>
      <c r="N28" s="14"/>
      <c r="O28" s="15"/>
      <c r="P28" s="15"/>
      <c r="Q28" s="15"/>
      <c r="R28" s="15"/>
      <c r="S28" s="15"/>
      <c r="T28" s="15"/>
    </row>
    <row r="29" spans="2:20" ht="15.75" x14ac:dyDescent="0.25">
      <c r="B29" s="65"/>
      <c r="C29" s="25" t="s">
        <v>23</v>
      </c>
      <c r="D29" s="44">
        <v>102.67250042857142</v>
      </c>
      <c r="E29" s="44">
        <v>179.76646428571431</v>
      </c>
      <c r="F29" s="44">
        <v>359.13459999999998</v>
      </c>
      <c r="G29" s="44">
        <v>479.587672</v>
      </c>
      <c r="H29" s="44">
        <v>590.15161000000001</v>
      </c>
      <c r="I29" s="44">
        <v>973.59498792857141</v>
      </c>
      <c r="J29" s="44">
        <v>1215.9471799999999</v>
      </c>
      <c r="K29" s="44">
        <v>1661.3392045714286</v>
      </c>
      <c r="L29" s="44">
        <v>1828.4283380000002</v>
      </c>
      <c r="N29" s="14"/>
      <c r="O29" s="15"/>
      <c r="P29" s="15"/>
      <c r="Q29" s="15"/>
      <c r="R29" s="15"/>
      <c r="S29" s="15"/>
      <c r="T29" s="15"/>
    </row>
    <row r="30" spans="2:20" ht="15.75" x14ac:dyDescent="0.25">
      <c r="B30" s="65"/>
      <c r="C30" s="25" t="s">
        <v>24</v>
      </c>
      <c r="D30" s="43">
        <v>5.963581520356442</v>
      </c>
      <c r="E30" s="43">
        <v>23.129359970569443</v>
      </c>
      <c r="F30" s="43">
        <v>54.243852627432986</v>
      </c>
      <c r="G30" s="43">
        <v>66.377270246568543</v>
      </c>
      <c r="H30" s="43">
        <v>75.694647852984275</v>
      </c>
      <c r="I30" s="43">
        <v>185.60715776326066</v>
      </c>
      <c r="J30" s="43">
        <v>155.37988776834291</v>
      </c>
      <c r="K30" s="43">
        <v>238.38094734885374</v>
      </c>
      <c r="L30" s="43">
        <v>164.02712717102267</v>
      </c>
      <c r="N30" s="14"/>
      <c r="O30" s="15"/>
      <c r="P30" s="15"/>
      <c r="Q30" s="15"/>
      <c r="R30" s="15"/>
      <c r="S30" s="15"/>
      <c r="T30" s="15"/>
    </row>
    <row r="31" spans="2:20" x14ac:dyDescent="0.25">
      <c r="B31" s="65" t="s">
        <v>267</v>
      </c>
      <c r="C31" s="24">
        <v>1</v>
      </c>
      <c r="D31" s="27">
        <v>89.093540000000004</v>
      </c>
      <c r="E31" s="28">
        <v>75.372579999999999</v>
      </c>
      <c r="F31" s="27">
        <v>59.157539999999997</v>
      </c>
      <c r="G31" s="27">
        <v>39.975940000000001</v>
      </c>
      <c r="H31" s="27">
        <v>32.219160000000002</v>
      </c>
      <c r="I31" s="27">
        <v>78.103200000000001</v>
      </c>
      <c r="J31" s="27">
        <v>67.073440000000005</v>
      </c>
      <c r="K31" s="27">
        <v>69.464650000000006</v>
      </c>
      <c r="L31" s="8">
        <v>63.978020000000001</v>
      </c>
      <c r="N31" s="14"/>
      <c r="O31" s="15"/>
      <c r="P31" s="15"/>
      <c r="Q31" s="15"/>
      <c r="R31" s="15"/>
      <c r="S31" s="15"/>
      <c r="T31" s="15"/>
    </row>
    <row r="32" spans="2:20" x14ac:dyDescent="0.25">
      <c r="B32" s="65"/>
      <c r="C32" s="24">
        <v>2</v>
      </c>
      <c r="D32" s="27">
        <v>114.0282</v>
      </c>
      <c r="E32" s="27">
        <v>47.861359999999998</v>
      </c>
      <c r="F32" s="27">
        <v>36.140630000000002</v>
      </c>
      <c r="G32" s="27">
        <v>60.75</v>
      </c>
      <c r="H32" s="27">
        <v>49.473869999999998</v>
      </c>
      <c r="I32" s="27">
        <v>40.947969999999998</v>
      </c>
      <c r="J32" s="27">
        <v>50.345950000000002</v>
      </c>
      <c r="K32" s="27">
        <v>56.224530000000001</v>
      </c>
      <c r="L32" s="8">
        <v>73.520775999999998</v>
      </c>
      <c r="N32" s="14"/>
      <c r="O32" s="15"/>
      <c r="P32" s="15"/>
      <c r="Q32" s="15"/>
      <c r="R32" s="15"/>
      <c r="S32" s="15"/>
      <c r="T32" s="15"/>
    </row>
    <row r="33" spans="2:20" x14ac:dyDescent="0.25">
      <c r="B33" s="65"/>
      <c r="C33" s="24">
        <v>3</v>
      </c>
      <c r="D33" s="27">
        <v>83.365809999999996</v>
      </c>
      <c r="E33" s="27">
        <v>77.304479999999998</v>
      </c>
      <c r="F33" s="27">
        <v>55.869309999999999</v>
      </c>
      <c r="G33" s="27">
        <v>144.1208</v>
      </c>
      <c r="H33" s="27">
        <v>108.8737</v>
      </c>
      <c r="I33" s="27">
        <v>85.434179999999998</v>
      </c>
      <c r="J33" s="27">
        <v>139.541</v>
      </c>
      <c r="K33" s="27">
        <v>126.34230599999999</v>
      </c>
      <c r="L33" s="8">
        <v>130.50663299999999</v>
      </c>
      <c r="N33" s="14"/>
      <c r="O33" s="15"/>
      <c r="P33" s="15"/>
      <c r="Q33" s="15"/>
      <c r="R33" s="15"/>
      <c r="S33" s="15"/>
      <c r="T33" s="15"/>
    </row>
    <row r="34" spans="2:20" x14ac:dyDescent="0.25">
      <c r="B34" s="65"/>
      <c r="C34" s="24">
        <v>4</v>
      </c>
      <c r="D34" s="27">
        <v>103.2907</v>
      </c>
      <c r="E34" s="27">
        <v>55.828400000000002</v>
      </c>
      <c r="F34" s="27">
        <v>38.053800000000003</v>
      </c>
      <c r="G34" s="27">
        <v>55.084539999999997</v>
      </c>
      <c r="H34" s="27">
        <v>36.813899999999997</v>
      </c>
      <c r="I34" s="27">
        <v>38.430570000000003</v>
      </c>
      <c r="J34" s="27">
        <v>44.315959999999997</v>
      </c>
      <c r="K34" s="27">
        <v>43.363453999999997</v>
      </c>
      <c r="L34" s="8">
        <v>33.592657500000001</v>
      </c>
      <c r="N34" s="14"/>
      <c r="O34" s="15"/>
      <c r="P34" s="15"/>
      <c r="Q34" s="15"/>
      <c r="R34" s="15"/>
      <c r="S34" s="15"/>
      <c r="T34" s="15"/>
    </row>
    <row r="35" spans="2:20" x14ac:dyDescent="0.25">
      <c r="B35" s="65"/>
      <c r="C35" s="24">
        <v>5</v>
      </c>
      <c r="D35" s="27">
        <v>159.26230000000001</v>
      </c>
      <c r="E35" s="27">
        <v>38.29081</v>
      </c>
      <c r="F35" s="27">
        <v>52.042499999999997</v>
      </c>
      <c r="G35" s="27">
        <v>50.799669999999999</v>
      </c>
      <c r="H35" s="27">
        <v>43.832090000000001</v>
      </c>
      <c r="I35" s="27">
        <v>38.32</v>
      </c>
      <c r="J35" s="27">
        <v>86.680412500000003</v>
      </c>
      <c r="K35" s="27">
        <v>144.73699350000001</v>
      </c>
      <c r="L35" s="8">
        <v>94.998859999999993</v>
      </c>
      <c r="N35" s="14"/>
      <c r="O35" s="15"/>
      <c r="P35" s="15"/>
      <c r="Q35" s="15"/>
      <c r="R35" s="15"/>
      <c r="S35" s="15"/>
      <c r="T35" s="15"/>
    </row>
    <row r="36" spans="2:20" x14ac:dyDescent="0.25">
      <c r="B36" s="65"/>
      <c r="C36" s="24">
        <v>6</v>
      </c>
      <c r="D36" s="8">
        <v>79.885267999999996</v>
      </c>
      <c r="E36" s="8">
        <v>78.124375999999998</v>
      </c>
      <c r="F36" s="8">
        <v>79.589110000000005</v>
      </c>
      <c r="G36" s="8">
        <v>90.148619999999994</v>
      </c>
      <c r="H36" s="8">
        <v>75.457890000000006</v>
      </c>
      <c r="I36" s="8">
        <v>84.203659999999999</v>
      </c>
      <c r="J36" s="8">
        <v>132.04684800000001</v>
      </c>
      <c r="K36" s="8">
        <v>134.63589999999999</v>
      </c>
      <c r="L36" s="8">
        <v>170.24340000000001</v>
      </c>
      <c r="N36" s="14"/>
      <c r="O36" s="15"/>
      <c r="P36" s="15"/>
      <c r="Q36" s="15"/>
      <c r="R36" s="15"/>
      <c r="S36" s="15"/>
      <c r="T36" s="15"/>
    </row>
    <row r="37" spans="2:20" x14ac:dyDescent="0.25">
      <c r="B37" s="65"/>
      <c r="C37" s="24">
        <v>7</v>
      </c>
      <c r="D37" s="8">
        <v>123.05994750000001</v>
      </c>
      <c r="E37" s="8">
        <v>105.972128</v>
      </c>
      <c r="F37" s="8">
        <v>121.8439</v>
      </c>
      <c r="G37" s="8">
        <v>126.89870000000001</v>
      </c>
      <c r="H37" s="8">
        <v>115.4301</v>
      </c>
      <c r="I37" s="8">
        <v>124.6808</v>
      </c>
      <c r="J37" s="8">
        <v>120.44363800000001</v>
      </c>
      <c r="K37" s="8">
        <v>156.71029999999999</v>
      </c>
      <c r="L37" s="8">
        <v>158.625</v>
      </c>
    </row>
    <row r="38" spans="2:20" ht="15.75" x14ac:dyDescent="0.25">
      <c r="B38" s="65"/>
      <c r="C38" s="25" t="s">
        <v>23</v>
      </c>
      <c r="D38" s="44">
        <v>107.42653792857143</v>
      </c>
      <c r="E38" s="44">
        <v>68.393447714285713</v>
      </c>
      <c r="F38" s="44">
        <v>63.242398571428573</v>
      </c>
      <c r="G38" s="44">
        <v>81.111181428571427</v>
      </c>
      <c r="H38" s="44">
        <v>66.014387142857146</v>
      </c>
      <c r="I38" s="44">
        <v>70.017197142857142</v>
      </c>
      <c r="J38" s="44">
        <v>91.492464071428572</v>
      </c>
      <c r="K38" s="44">
        <v>104.49687621428572</v>
      </c>
      <c r="L38" s="44">
        <v>103.63790664285715</v>
      </c>
    </row>
    <row r="39" spans="2:20" ht="15.75" x14ac:dyDescent="0.25">
      <c r="B39" s="65"/>
      <c r="C39" s="25" t="s">
        <v>24</v>
      </c>
      <c r="D39" s="43">
        <v>10.539693467814553</v>
      </c>
      <c r="E39" s="43">
        <v>8.6197155080983219</v>
      </c>
      <c r="F39" s="43">
        <v>11.198223216360924</v>
      </c>
      <c r="G39" s="43">
        <v>15.315137058500937</v>
      </c>
      <c r="H39" s="43">
        <v>13.027847429260305</v>
      </c>
      <c r="I39" s="43">
        <v>12.28615102656893</v>
      </c>
      <c r="J39" s="43">
        <v>14.904132589340126</v>
      </c>
      <c r="K39" s="43">
        <v>17.610781204153607</v>
      </c>
      <c r="L39" s="43">
        <v>19.298851963348547</v>
      </c>
    </row>
  </sheetData>
  <mergeCells count="7">
    <mergeCell ref="B22:B30"/>
    <mergeCell ref="B31:B39"/>
    <mergeCell ref="B2:C2"/>
    <mergeCell ref="D2:L2"/>
    <mergeCell ref="N3:N8"/>
    <mergeCell ref="B4:B12"/>
    <mergeCell ref="B13:B2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EFC0B-8C5E-4748-896A-94E66CE1F28B}">
  <dimension ref="B2:Q21"/>
  <sheetViews>
    <sheetView zoomScale="85" zoomScaleNormal="85" workbookViewId="0">
      <selection activeCell="H41" sqref="H41"/>
    </sheetView>
  </sheetViews>
  <sheetFormatPr defaultColWidth="8.875" defaultRowHeight="15" x14ac:dyDescent="0.25"/>
  <cols>
    <col min="1" max="1" width="8.875" style="7"/>
    <col min="2" max="2" width="14.125" style="7" customWidth="1"/>
    <col min="3" max="3" width="16.5" style="7" customWidth="1"/>
    <col min="4" max="4" width="15.125" style="7" customWidth="1"/>
    <col min="5" max="5" width="15.625" style="7" customWidth="1"/>
    <col min="6" max="6" width="16.125" style="7" customWidth="1"/>
    <col min="7" max="7" width="10" style="7" customWidth="1"/>
    <col min="8" max="8" width="23.125" style="7" customWidth="1"/>
    <col min="9" max="9" width="32.875" style="7" bestFit="1" customWidth="1"/>
    <col min="10" max="10" width="13" style="7" customWidth="1"/>
    <col min="11" max="11" width="28" style="7" customWidth="1"/>
    <col min="12" max="12" width="12.125" style="7" customWidth="1"/>
    <col min="13" max="13" width="9.625" style="7" customWidth="1"/>
    <col min="14" max="14" width="9.875" style="7" customWidth="1"/>
    <col min="15" max="15" width="9.625" style="7" customWidth="1"/>
    <col min="16" max="16384" width="8.875" style="7"/>
  </cols>
  <sheetData>
    <row r="2" spans="2:17" ht="17.25" customHeight="1" x14ac:dyDescent="0.25">
      <c r="B2" s="29" t="s">
        <v>9</v>
      </c>
      <c r="C2" s="66" t="s">
        <v>25</v>
      </c>
      <c r="D2" s="66"/>
      <c r="E2" s="66"/>
      <c r="F2" s="66"/>
      <c r="H2" s="20" t="s">
        <v>168</v>
      </c>
      <c r="I2" s="20" t="s">
        <v>169</v>
      </c>
      <c r="J2" s="20" t="s">
        <v>29</v>
      </c>
      <c r="K2" s="20" t="s">
        <v>31</v>
      </c>
    </row>
    <row r="3" spans="2:17" ht="15.75" x14ac:dyDescent="0.25">
      <c r="B3" s="29" t="s">
        <v>226</v>
      </c>
      <c r="C3" s="29" t="s">
        <v>21</v>
      </c>
      <c r="D3" s="29" t="s">
        <v>22</v>
      </c>
      <c r="E3" s="29" t="s">
        <v>63</v>
      </c>
      <c r="F3" s="29" t="s">
        <v>277</v>
      </c>
      <c r="H3" s="63" t="s">
        <v>268</v>
      </c>
      <c r="I3" s="7" t="s">
        <v>75</v>
      </c>
      <c r="J3" s="16">
        <v>7.0199999999999999E-2</v>
      </c>
      <c r="K3" s="15" t="s">
        <v>271</v>
      </c>
      <c r="L3" s="15"/>
      <c r="M3" s="15"/>
      <c r="N3" s="15"/>
      <c r="O3" s="15"/>
    </row>
    <row r="4" spans="2:17" x14ac:dyDescent="0.25">
      <c r="B4" s="24">
        <v>1</v>
      </c>
      <c r="C4" s="24">
        <v>0.378</v>
      </c>
      <c r="D4" s="24">
        <v>0.28799999999999998</v>
      </c>
      <c r="E4" s="24">
        <v>0.26800000000000002</v>
      </c>
      <c r="F4" s="24">
        <v>2.1000000000000001E-2</v>
      </c>
      <c r="H4" s="63"/>
      <c r="I4" s="7" t="s">
        <v>255</v>
      </c>
      <c r="J4" s="16">
        <v>0.13780000000000001</v>
      </c>
      <c r="K4" s="15" t="s">
        <v>272</v>
      </c>
      <c r="L4" s="15"/>
      <c r="M4" s="15"/>
      <c r="N4" s="15"/>
      <c r="O4" s="15"/>
    </row>
    <row r="5" spans="2:17" x14ac:dyDescent="0.25">
      <c r="B5" s="24">
        <v>2</v>
      </c>
      <c r="C5" s="24">
        <v>0.35399999999999998</v>
      </c>
      <c r="D5" s="24">
        <v>0.184</v>
      </c>
      <c r="E5" s="24">
        <v>0.27800000000000002</v>
      </c>
      <c r="F5" s="24">
        <v>7.0000000000000007E-2</v>
      </c>
      <c r="H5" s="63"/>
      <c r="I5" s="7" t="s">
        <v>122</v>
      </c>
      <c r="J5" s="16">
        <v>3.8999999999999998E-3</v>
      </c>
      <c r="K5" s="15" t="s">
        <v>273</v>
      </c>
      <c r="L5" s="15"/>
      <c r="M5" s="15"/>
      <c r="N5" s="15"/>
      <c r="O5" s="15"/>
    </row>
    <row r="6" spans="2:17" x14ac:dyDescent="0.25">
      <c r="B6" s="24">
        <v>3</v>
      </c>
      <c r="C6" s="24">
        <v>0.24399999999999999</v>
      </c>
      <c r="D6" s="24">
        <v>0.14199999999999999</v>
      </c>
      <c r="E6" s="24">
        <v>0.222</v>
      </c>
      <c r="F6" s="24">
        <v>0.26500000000000001</v>
      </c>
      <c r="H6" s="63"/>
      <c r="I6" s="7" t="s">
        <v>76</v>
      </c>
      <c r="J6" s="16">
        <v>0.98740000000000006</v>
      </c>
      <c r="K6" s="15" t="s">
        <v>274</v>
      </c>
      <c r="L6" s="15"/>
      <c r="M6" s="15"/>
      <c r="N6" s="15"/>
      <c r="O6" s="15"/>
    </row>
    <row r="7" spans="2:17" x14ac:dyDescent="0.25">
      <c r="B7" s="24">
        <v>4</v>
      </c>
      <c r="C7" s="24">
        <v>0.53400000000000003</v>
      </c>
      <c r="D7" s="24">
        <v>0.17799999999999999</v>
      </c>
      <c r="E7" s="24">
        <v>0.45400000000000001</v>
      </c>
      <c r="F7" s="24">
        <v>0.46100000000000002</v>
      </c>
      <c r="H7" s="63"/>
      <c r="I7" s="7" t="s">
        <v>270</v>
      </c>
      <c r="J7" s="16">
        <v>0.7843</v>
      </c>
      <c r="K7" s="15" t="s">
        <v>275</v>
      </c>
      <c r="L7" s="15"/>
      <c r="M7" s="15"/>
      <c r="N7" s="15"/>
      <c r="O7" s="15"/>
      <c r="P7" s="15"/>
      <c r="Q7" s="15"/>
    </row>
    <row r="8" spans="2:17" x14ac:dyDescent="0.25">
      <c r="B8" s="24">
        <v>5</v>
      </c>
      <c r="C8" s="24">
        <v>2.4079999999999999</v>
      </c>
      <c r="D8" s="24">
        <v>0.38400000000000001</v>
      </c>
      <c r="E8" s="24">
        <v>0.309</v>
      </c>
      <c r="F8" s="24">
        <v>0.122</v>
      </c>
      <c r="H8" s="63"/>
      <c r="I8" s="7" t="s">
        <v>269</v>
      </c>
      <c r="J8" s="16">
        <v>0.56989999999999996</v>
      </c>
      <c r="K8" s="15" t="s">
        <v>276</v>
      </c>
      <c r="L8" s="15"/>
      <c r="M8" s="15"/>
      <c r="N8" s="15"/>
      <c r="O8" s="15"/>
      <c r="P8" s="15"/>
      <c r="Q8" s="15"/>
    </row>
    <row r="9" spans="2:17" x14ac:dyDescent="0.25">
      <c r="B9" s="24">
        <v>6</v>
      </c>
      <c r="C9" s="24">
        <v>1.5389999999999999</v>
      </c>
      <c r="D9" s="24">
        <v>1.6040000000000001</v>
      </c>
      <c r="E9" s="24">
        <v>0.86599999999999999</v>
      </c>
      <c r="F9" s="24">
        <v>0.29199999999999998</v>
      </c>
      <c r="I9" s="14"/>
      <c r="J9" s="15"/>
      <c r="K9" s="15"/>
      <c r="L9" s="15"/>
      <c r="M9" s="15"/>
      <c r="N9" s="15"/>
      <c r="O9" s="15"/>
      <c r="P9" s="15"/>
      <c r="Q9" s="15"/>
    </row>
    <row r="10" spans="2:17" x14ac:dyDescent="0.25">
      <c r="B10" s="24">
        <v>7</v>
      </c>
      <c r="C10" s="24">
        <v>2.8</v>
      </c>
      <c r="D10" s="24">
        <v>0.58499999999999996</v>
      </c>
      <c r="E10" s="24">
        <v>0.93600000000000005</v>
      </c>
      <c r="F10" s="24">
        <v>0.82799999999999996</v>
      </c>
      <c r="I10" s="14"/>
      <c r="J10" s="15"/>
      <c r="K10" s="15"/>
      <c r="L10" s="15"/>
      <c r="M10" s="15"/>
      <c r="N10" s="15"/>
      <c r="O10" s="15"/>
      <c r="P10" s="15"/>
      <c r="Q10" s="16"/>
    </row>
    <row r="11" spans="2:17" x14ac:dyDescent="0.25">
      <c r="B11" s="24">
        <v>8</v>
      </c>
      <c r="C11" s="24">
        <v>1.617</v>
      </c>
      <c r="D11" s="24">
        <v>0.64200000000000002</v>
      </c>
      <c r="E11" s="24">
        <v>1.43</v>
      </c>
      <c r="F11" s="24">
        <v>0.20499999999999999</v>
      </c>
      <c r="I11" s="14"/>
      <c r="J11" s="15"/>
      <c r="K11" s="15"/>
      <c r="L11" s="15"/>
      <c r="M11" s="15"/>
      <c r="N11" s="15"/>
      <c r="O11" s="15"/>
      <c r="P11" s="15"/>
      <c r="Q11" s="15"/>
    </row>
    <row r="12" spans="2:17" x14ac:dyDescent="0.25">
      <c r="B12" s="24">
        <v>9</v>
      </c>
      <c r="C12" s="8"/>
      <c r="D12" s="24"/>
      <c r="E12" s="24"/>
      <c r="F12" s="24">
        <v>0.1</v>
      </c>
      <c r="I12" s="14"/>
      <c r="J12" s="15"/>
      <c r="K12" s="15"/>
      <c r="L12" s="15"/>
      <c r="M12" s="15"/>
      <c r="N12" s="15"/>
      <c r="O12" s="15"/>
      <c r="P12" s="15"/>
      <c r="Q12" s="15"/>
    </row>
    <row r="13" spans="2:17" x14ac:dyDescent="0.25">
      <c r="B13" s="24">
        <v>10</v>
      </c>
      <c r="C13" s="8"/>
      <c r="D13" s="24"/>
      <c r="E13" s="24"/>
      <c r="F13" s="24">
        <v>0.224</v>
      </c>
      <c r="I13" s="14"/>
      <c r="J13" s="15"/>
      <c r="K13" s="15"/>
      <c r="L13" s="15"/>
      <c r="M13" s="15"/>
      <c r="N13" s="15"/>
      <c r="O13" s="15"/>
      <c r="P13" s="15"/>
      <c r="Q13" s="15"/>
    </row>
    <row r="14" spans="2:17" x14ac:dyDescent="0.25">
      <c r="B14" s="24">
        <v>11</v>
      </c>
      <c r="C14" s="8"/>
      <c r="D14" s="24"/>
      <c r="E14" s="24"/>
      <c r="F14" s="24">
        <v>0.14599999999999999</v>
      </c>
      <c r="I14" s="14"/>
      <c r="J14" s="15"/>
      <c r="K14" s="15"/>
      <c r="L14" s="15"/>
      <c r="M14" s="15"/>
      <c r="N14" s="15"/>
      <c r="O14" s="15"/>
    </row>
    <row r="15" spans="2:17" x14ac:dyDescent="0.25">
      <c r="B15" s="24">
        <v>12</v>
      </c>
      <c r="C15" s="8"/>
      <c r="D15" s="24"/>
      <c r="E15" s="24"/>
      <c r="F15" s="24">
        <v>0.32500000000000001</v>
      </c>
      <c r="I15" s="14"/>
    </row>
    <row r="16" spans="2:17" x14ac:dyDescent="0.25">
      <c r="C16" s="18"/>
      <c r="E16" s="18"/>
      <c r="F16" s="18"/>
      <c r="I16" s="14"/>
    </row>
    <row r="17" spans="3:9" x14ac:dyDescent="0.25">
      <c r="C17" s="18"/>
      <c r="E17" s="18"/>
      <c r="F17" s="18"/>
      <c r="I17" s="14"/>
    </row>
    <row r="18" spans="3:9" x14ac:dyDescent="0.25">
      <c r="C18" s="18"/>
      <c r="E18" s="18"/>
      <c r="F18" s="18"/>
      <c r="I18" s="14"/>
    </row>
    <row r="19" spans="3:9" x14ac:dyDescent="0.25">
      <c r="I19" s="14"/>
    </row>
    <row r="20" spans="3:9" x14ac:dyDescent="0.25">
      <c r="I20" s="14"/>
    </row>
    <row r="21" spans="3:9" x14ac:dyDescent="0.25">
      <c r="I21" s="14"/>
    </row>
  </sheetData>
  <mergeCells count="2">
    <mergeCell ref="C2:F2"/>
    <mergeCell ref="H3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5BC90-647D-43FA-811A-B6F26776EAE8}">
  <dimension ref="B2:U62"/>
  <sheetViews>
    <sheetView zoomScale="85" zoomScaleNormal="85" workbookViewId="0">
      <selection activeCell="F41" sqref="F41"/>
    </sheetView>
  </sheetViews>
  <sheetFormatPr defaultColWidth="9" defaultRowHeight="15" x14ac:dyDescent="0.25"/>
  <cols>
    <col min="1" max="1" width="9" style="7"/>
    <col min="2" max="2" width="13.625" style="7" bestFit="1" customWidth="1"/>
    <col min="3" max="3" width="12" style="7" customWidth="1"/>
    <col min="4" max="13" width="9" style="7"/>
    <col min="14" max="14" width="10.5" style="7" customWidth="1"/>
    <col min="15" max="15" width="9" style="7"/>
    <col min="16" max="16" width="22.875" style="7" customWidth="1"/>
    <col min="17" max="17" width="13.5" style="7" bestFit="1" customWidth="1"/>
    <col min="18" max="18" width="11.375" style="7" customWidth="1"/>
    <col min="19" max="19" width="15.625" style="7" bestFit="1" customWidth="1"/>
    <col min="20" max="20" width="10.625" style="7" customWidth="1"/>
    <col min="21" max="21" width="20.125" style="7" bestFit="1" customWidth="1"/>
    <col min="22" max="16384" width="9" style="7"/>
  </cols>
  <sheetData>
    <row r="2" spans="2:21" ht="15.75" x14ac:dyDescent="0.25">
      <c r="D2" s="65" t="s">
        <v>553</v>
      </c>
      <c r="E2" s="65"/>
      <c r="F2" s="65"/>
      <c r="G2" s="65"/>
      <c r="H2" s="65"/>
      <c r="I2" s="65"/>
      <c r="J2" s="65"/>
      <c r="K2" s="65"/>
      <c r="L2" s="65"/>
      <c r="M2" s="65"/>
      <c r="N2" s="20"/>
      <c r="P2" s="20" t="s">
        <v>168</v>
      </c>
      <c r="Q2" s="20" t="s">
        <v>65</v>
      </c>
      <c r="R2" s="20" t="s">
        <v>492</v>
      </c>
      <c r="S2" s="20" t="s">
        <v>169</v>
      </c>
      <c r="T2" s="20" t="s">
        <v>29</v>
      </c>
      <c r="U2" s="20" t="s">
        <v>320</v>
      </c>
    </row>
    <row r="3" spans="2:21" ht="15.75" x14ac:dyDescent="0.25">
      <c r="D3" s="65" t="s">
        <v>475</v>
      </c>
      <c r="E3" s="65"/>
      <c r="F3" s="65"/>
      <c r="G3" s="65"/>
      <c r="H3" s="65"/>
      <c r="I3" s="65" t="s">
        <v>476</v>
      </c>
      <c r="J3" s="65"/>
      <c r="K3" s="65"/>
      <c r="L3" s="65"/>
      <c r="M3" s="65"/>
      <c r="N3" s="20"/>
      <c r="P3" s="63" t="s">
        <v>491</v>
      </c>
      <c r="Q3" s="63" t="s">
        <v>8</v>
      </c>
      <c r="R3" s="63" t="s">
        <v>475</v>
      </c>
      <c r="S3" s="14" t="s">
        <v>493</v>
      </c>
      <c r="T3" s="15">
        <v>1.18E-2</v>
      </c>
      <c r="U3" s="15" t="s">
        <v>481</v>
      </c>
    </row>
    <row r="4" spans="2:21" ht="15" customHeight="1" x14ac:dyDescent="0.25">
      <c r="B4" s="25" t="s">
        <v>65</v>
      </c>
      <c r="C4" s="25" t="s">
        <v>480</v>
      </c>
      <c r="D4" s="29">
        <v>0</v>
      </c>
      <c r="E4" s="29">
        <v>12</v>
      </c>
      <c r="F4" s="29">
        <v>24</v>
      </c>
      <c r="G4" s="29">
        <v>36</v>
      </c>
      <c r="H4" s="29">
        <v>48</v>
      </c>
      <c r="I4" s="29">
        <v>0</v>
      </c>
      <c r="J4" s="29">
        <v>12</v>
      </c>
      <c r="K4" s="29">
        <v>24</v>
      </c>
      <c r="L4" s="29">
        <v>36</v>
      </c>
      <c r="M4" s="29">
        <v>48</v>
      </c>
      <c r="N4" s="20"/>
      <c r="P4" s="63"/>
      <c r="Q4" s="63"/>
      <c r="R4" s="63"/>
      <c r="S4" s="14" t="s">
        <v>494</v>
      </c>
      <c r="T4" s="15">
        <v>4.0000000000000002E-4</v>
      </c>
      <c r="U4" s="15" t="s">
        <v>482</v>
      </c>
    </row>
    <row r="5" spans="2:21" x14ac:dyDescent="0.25">
      <c r="B5" s="74" t="s">
        <v>8</v>
      </c>
      <c r="C5" s="8" t="s">
        <v>68</v>
      </c>
      <c r="D5" s="42">
        <v>13.349047168952</v>
      </c>
      <c r="E5" s="42">
        <v>13.067230008185</v>
      </c>
      <c r="F5" s="42">
        <v>12.763152526674499</v>
      </c>
      <c r="G5" s="42">
        <v>12.6261114073048</v>
      </c>
      <c r="H5" s="42">
        <v>12.589277773996001</v>
      </c>
      <c r="I5" s="42">
        <v>13.667567933081299</v>
      </c>
      <c r="J5" s="42">
        <v>13.628429890717101</v>
      </c>
      <c r="K5" s="42">
        <v>13.4501347681831</v>
      </c>
      <c r="L5" s="42">
        <v>13.4074412203782</v>
      </c>
      <c r="M5" s="42">
        <v>12.807351128627699</v>
      </c>
      <c r="N5" s="73" t="s">
        <v>479</v>
      </c>
      <c r="P5" s="63"/>
      <c r="Q5" s="63"/>
      <c r="R5" s="63"/>
      <c r="S5" s="14" t="s">
        <v>495</v>
      </c>
      <c r="T5" s="15" t="s">
        <v>26</v>
      </c>
      <c r="U5" s="15" t="s">
        <v>483</v>
      </c>
    </row>
    <row r="6" spans="2:21" x14ac:dyDescent="0.25">
      <c r="B6" s="74"/>
      <c r="C6" s="8" t="s">
        <v>69</v>
      </c>
      <c r="D6" s="42">
        <v>12.6435244468116</v>
      </c>
      <c r="E6" s="42">
        <v>12.493403540276599</v>
      </c>
      <c r="F6" s="42">
        <v>12.114832918931199</v>
      </c>
      <c r="G6" s="42">
        <v>11.9218952310134</v>
      </c>
      <c r="H6" s="42">
        <v>11.8140977534405</v>
      </c>
      <c r="I6" s="42">
        <v>12.7108031455875</v>
      </c>
      <c r="J6" s="42">
        <v>12.294535968108701</v>
      </c>
      <c r="K6" s="42">
        <v>12.2168594615784</v>
      </c>
      <c r="L6" s="42">
        <v>12.0270325024063</v>
      </c>
      <c r="M6" s="42">
        <v>12.108457854785399</v>
      </c>
      <c r="N6" s="73"/>
      <c r="P6" s="63"/>
      <c r="Q6" s="63"/>
      <c r="R6" s="63"/>
      <c r="S6" s="14" t="s">
        <v>496</v>
      </c>
      <c r="T6" s="15" t="s">
        <v>26</v>
      </c>
      <c r="U6" s="15" t="s">
        <v>484</v>
      </c>
    </row>
    <row r="7" spans="2:21" x14ac:dyDescent="0.25">
      <c r="B7" s="74"/>
      <c r="C7" s="8" t="s">
        <v>70</v>
      </c>
      <c r="D7" s="42">
        <v>12.708137810040901</v>
      </c>
      <c r="E7" s="42">
        <v>12.117144843527599</v>
      </c>
      <c r="F7" s="42">
        <v>12.069565115520399</v>
      </c>
      <c r="G7" s="42">
        <v>11.9252442072299</v>
      </c>
      <c r="H7" s="42">
        <v>11.787304929862801</v>
      </c>
      <c r="I7" s="42">
        <v>12.5454519361392</v>
      </c>
      <c r="J7" s="42">
        <v>12.324590682824599</v>
      </c>
      <c r="K7" s="42">
        <v>12.1867764331895</v>
      </c>
      <c r="L7" s="42">
        <v>11.967000350373</v>
      </c>
      <c r="M7" s="42">
        <v>11.8025649594657</v>
      </c>
      <c r="N7" s="73"/>
      <c r="P7" s="63"/>
      <c r="Q7" s="63"/>
      <c r="R7" s="63"/>
      <c r="S7" s="14" t="s">
        <v>497</v>
      </c>
      <c r="T7" s="15">
        <v>6.6199999999999995E-2</v>
      </c>
      <c r="U7" s="15" t="s">
        <v>485</v>
      </c>
    </row>
    <row r="8" spans="2:21" x14ac:dyDescent="0.25">
      <c r="B8" s="74" t="s">
        <v>477</v>
      </c>
      <c r="C8" s="8" t="s">
        <v>68</v>
      </c>
      <c r="D8" s="42">
        <v>12.775662204676101</v>
      </c>
      <c r="E8" s="42">
        <v>12.355153205287699</v>
      </c>
      <c r="F8" s="42">
        <v>12.293684436809199</v>
      </c>
      <c r="G8" s="42">
        <v>11.962401102382501</v>
      </c>
      <c r="H8" s="42">
        <v>12.1772966039234</v>
      </c>
      <c r="I8" s="42">
        <v>12.6444549023979</v>
      </c>
      <c r="J8" s="42">
        <v>12.192270455584</v>
      </c>
      <c r="K8" s="42">
        <v>12.308126261797501</v>
      </c>
      <c r="L8" s="42">
        <v>12.2048809848642</v>
      </c>
      <c r="M8" s="42">
        <v>12.278689651515799</v>
      </c>
      <c r="N8" s="73"/>
      <c r="P8" s="63"/>
      <c r="Q8" s="63"/>
      <c r="R8" s="63"/>
      <c r="S8" s="14" t="s">
        <v>498</v>
      </c>
      <c r="T8" s="15">
        <v>4.4000000000000003E-3</v>
      </c>
      <c r="U8" s="15" t="s">
        <v>486</v>
      </c>
    </row>
    <row r="9" spans="2:21" x14ac:dyDescent="0.25">
      <c r="B9" s="74"/>
      <c r="C9" s="8" t="s">
        <v>69</v>
      </c>
      <c r="D9" s="42">
        <v>12.487138461196601</v>
      </c>
      <c r="E9" s="42">
        <v>12.347349217789199</v>
      </c>
      <c r="F9" s="42">
        <v>12.1755984513811</v>
      </c>
      <c r="G9" s="42">
        <v>12.0716830954165</v>
      </c>
      <c r="H9" s="42">
        <v>11.916069457070501</v>
      </c>
      <c r="I9" s="42">
        <v>12.4683270302779</v>
      </c>
      <c r="J9" s="42">
        <v>11.966811699587801</v>
      </c>
      <c r="K9" s="42">
        <v>12.210175541782901</v>
      </c>
      <c r="L9" s="42">
        <v>11.9362068494795</v>
      </c>
      <c r="M9" s="42">
        <v>11.9917086351099</v>
      </c>
      <c r="N9" s="73"/>
      <c r="P9" s="63"/>
      <c r="Q9" s="63"/>
      <c r="R9" s="63"/>
      <c r="S9" s="14" t="s">
        <v>499</v>
      </c>
      <c r="T9" s="15">
        <v>1.1000000000000001E-3</v>
      </c>
      <c r="U9" s="15" t="s">
        <v>487</v>
      </c>
    </row>
    <row r="10" spans="2:21" x14ac:dyDescent="0.25">
      <c r="B10" s="74"/>
      <c r="C10" s="8" t="s">
        <v>70</v>
      </c>
      <c r="D10" s="42">
        <v>12.3713535889443</v>
      </c>
      <c r="E10" s="42">
        <v>12.4724355626866</v>
      </c>
      <c r="F10" s="42">
        <v>12.0768451803276</v>
      </c>
      <c r="G10" s="42">
        <v>11.9782351873074</v>
      </c>
      <c r="H10" s="42">
        <v>11.742724989447501</v>
      </c>
      <c r="I10" s="42">
        <v>12.5453570192784</v>
      </c>
      <c r="J10" s="42">
        <v>12.2358611211277</v>
      </c>
      <c r="K10" s="42">
        <v>12.0422285373593</v>
      </c>
      <c r="L10" s="42">
        <v>11.9340421604012</v>
      </c>
      <c r="M10" s="42">
        <v>11.6622658011858</v>
      </c>
      <c r="N10" s="73"/>
      <c r="P10" s="63"/>
      <c r="Q10" s="63"/>
      <c r="R10" s="63"/>
      <c r="S10" s="14" t="s">
        <v>500</v>
      </c>
      <c r="T10" s="15">
        <v>0.3019</v>
      </c>
      <c r="U10" s="15" t="s">
        <v>488</v>
      </c>
    </row>
    <row r="11" spans="2:21" x14ac:dyDescent="0.25">
      <c r="B11" s="74" t="s">
        <v>478</v>
      </c>
      <c r="C11" s="8" t="s">
        <v>68</v>
      </c>
      <c r="D11" s="42">
        <v>13.6329659922116</v>
      </c>
      <c r="E11" s="42">
        <v>13.1598628500972</v>
      </c>
      <c r="F11" s="42">
        <v>13.2731167925576</v>
      </c>
      <c r="G11" s="42">
        <v>13.27282726921</v>
      </c>
      <c r="H11" s="42">
        <v>13.1866763696672</v>
      </c>
      <c r="I11" s="42">
        <v>13.606327378202099</v>
      </c>
      <c r="J11" s="42">
        <v>13.244691634059601</v>
      </c>
      <c r="K11" s="42">
        <v>13.390091061511599</v>
      </c>
      <c r="L11" s="42">
        <v>13.3438529838644</v>
      </c>
      <c r="M11" s="42">
        <v>13.3161977611959</v>
      </c>
      <c r="N11" s="73"/>
      <c r="P11" s="63"/>
      <c r="Q11" s="63"/>
      <c r="R11" s="63"/>
      <c r="S11" s="14" t="s">
        <v>501</v>
      </c>
      <c r="T11" s="15">
        <v>5.6300000000000003E-2</v>
      </c>
      <c r="U11" s="15" t="s">
        <v>489</v>
      </c>
    </row>
    <row r="12" spans="2:21" x14ac:dyDescent="0.25">
      <c r="B12" s="74"/>
      <c r="C12" s="8" t="s">
        <v>69</v>
      </c>
      <c r="D12" s="42">
        <v>13.7172123837329</v>
      </c>
      <c r="E12" s="42">
        <v>13.508410460575099</v>
      </c>
      <c r="F12" s="42">
        <v>13.4122053925882</v>
      </c>
      <c r="G12" s="42">
        <v>13.3603545144903</v>
      </c>
      <c r="H12" s="42">
        <v>13.2762317588543</v>
      </c>
      <c r="I12" s="42">
        <v>13.76015290752</v>
      </c>
      <c r="J12" s="42">
        <v>13.572044031872499</v>
      </c>
      <c r="K12" s="42">
        <v>13.1797772103274</v>
      </c>
      <c r="L12" s="42">
        <v>13.127750301221299</v>
      </c>
      <c r="M12" s="42">
        <v>13.300586966343801</v>
      </c>
      <c r="N12" s="73"/>
      <c r="P12" s="63"/>
      <c r="Q12" s="63"/>
      <c r="R12" s="63"/>
      <c r="S12" s="14" t="s">
        <v>502</v>
      </c>
      <c r="T12" s="15">
        <v>0.72189999999999999</v>
      </c>
      <c r="U12" s="15" t="s">
        <v>490</v>
      </c>
    </row>
    <row r="13" spans="2:21" x14ac:dyDescent="0.25">
      <c r="B13" s="74"/>
      <c r="C13" s="8" t="s">
        <v>70</v>
      </c>
      <c r="D13" s="42">
        <v>13.800705320505401</v>
      </c>
      <c r="E13" s="42">
        <v>13.715268403469601</v>
      </c>
      <c r="F13" s="42">
        <v>13.310828916572699</v>
      </c>
      <c r="G13" s="42">
        <v>13.3923057768771</v>
      </c>
      <c r="H13" s="42">
        <v>13.2337690980223</v>
      </c>
      <c r="I13" s="42">
        <v>13.796855499158999</v>
      </c>
      <c r="J13" s="42">
        <v>13.6445823911851</v>
      </c>
      <c r="K13" s="42">
        <v>13.420566106680999</v>
      </c>
      <c r="L13" s="42">
        <v>13.3519740264863</v>
      </c>
      <c r="M13" s="42">
        <v>13.214855795319799</v>
      </c>
      <c r="N13" s="73"/>
      <c r="P13" s="63"/>
      <c r="Q13" s="63"/>
      <c r="R13" s="63" t="s">
        <v>476</v>
      </c>
      <c r="S13" s="14" t="s">
        <v>493</v>
      </c>
      <c r="T13" s="15">
        <v>0.39340000000000003</v>
      </c>
      <c r="U13" s="15" t="s">
        <v>503</v>
      </c>
    </row>
    <row r="14" spans="2:21" ht="15.75" customHeight="1" x14ac:dyDescent="0.25">
      <c r="P14" s="63"/>
      <c r="Q14" s="63"/>
      <c r="R14" s="63"/>
      <c r="S14" s="14" t="s">
        <v>494</v>
      </c>
      <c r="T14" s="15">
        <v>9.4799999999999995E-2</v>
      </c>
      <c r="U14" s="15" t="s">
        <v>504</v>
      </c>
    </row>
    <row r="15" spans="2:21" x14ac:dyDescent="0.25">
      <c r="P15" s="63"/>
      <c r="Q15" s="63"/>
      <c r="R15" s="63"/>
      <c r="S15" s="14" t="s">
        <v>495</v>
      </c>
      <c r="T15" s="15">
        <v>1.7399999999999999E-2</v>
      </c>
      <c r="U15" s="15" t="s">
        <v>505</v>
      </c>
    </row>
    <row r="16" spans="2:21" x14ac:dyDescent="0.25">
      <c r="P16" s="63"/>
      <c r="Q16" s="63"/>
      <c r="R16" s="63"/>
      <c r="S16" s="14" t="s">
        <v>496</v>
      </c>
      <c r="T16" s="15">
        <v>1.8E-3</v>
      </c>
      <c r="U16" s="15" t="s">
        <v>506</v>
      </c>
    </row>
    <row r="17" spans="16:21" x14ac:dyDescent="0.25">
      <c r="P17" s="63"/>
      <c r="Q17" s="63"/>
      <c r="R17" s="63"/>
      <c r="S17" s="14" t="s">
        <v>497</v>
      </c>
      <c r="T17" s="15">
        <v>0.80279999999999996</v>
      </c>
      <c r="U17" s="15" t="s">
        <v>507</v>
      </c>
    </row>
    <row r="18" spans="16:21" x14ac:dyDescent="0.25">
      <c r="P18" s="63"/>
      <c r="Q18" s="63"/>
      <c r="R18" s="63"/>
      <c r="S18" s="14" t="s">
        <v>498</v>
      </c>
      <c r="T18" s="15">
        <v>0.2195</v>
      </c>
      <c r="U18" s="15" t="s">
        <v>508</v>
      </c>
    </row>
    <row r="19" spans="16:21" x14ac:dyDescent="0.25">
      <c r="P19" s="63"/>
      <c r="Q19" s="63"/>
      <c r="R19" s="63"/>
      <c r="S19" s="14" t="s">
        <v>499</v>
      </c>
      <c r="T19" s="15">
        <v>1.6899999999999998E-2</v>
      </c>
      <c r="U19" s="15" t="s">
        <v>509</v>
      </c>
    </row>
    <row r="20" spans="16:21" x14ac:dyDescent="0.25">
      <c r="P20" s="63"/>
      <c r="Q20" s="63"/>
      <c r="R20" s="63"/>
      <c r="S20" s="14" t="s">
        <v>500</v>
      </c>
      <c r="T20" s="15">
        <v>0.71899999999999997</v>
      </c>
      <c r="U20" s="15" t="s">
        <v>510</v>
      </c>
    </row>
    <row r="21" spans="16:21" x14ac:dyDescent="0.25">
      <c r="P21" s="63"/>
      <c r="Q21" s="63"/>
      <c r="R21" s="63"/>
      <c r="S21" s="14" t="s">
        <v>501</v>
      </c>
      <c r="T21" s="15">
        <v>7.3800000000000004E-2</v>
      </c>
      <c r="U21" s="15" t="s">
        <v>511</v>
      </c>
    </row>
    <row r="22" spans="16:21" x14ac:dyDescent="0.25">
      <c r="P22" s="63"/>
      <c r="Q22" s="63"/>
      <c r="R22" s="63"/>
      <c r="S22" s="14" t="s">
        <v>502</v>
      </c>
      <c r="T22" s="15">
        <v>0.38490000000000002</v>
      </c>
      <c r="U22" s="15" t="s">
        <v>512</v>
      </c>
    </row>
    <row r="23" spans="16:21" x14ac:dyDescent="0.25">
      <c r="P23" s="63"/>
      <c r="Q23" s="63" t="s">
        <v>9</v>
      </c>
      <c r="R23" s="63" t="s">
        <v>475</v>
      </c>
      <c r="S23" s="14" t="s">
        <v>493</v>
      </c>
      <c r="T23" s="7">
        <v>0.624</v>
      </c>
      <c r="U23" s="7" t="s">
        <v>513</v>
      </c>
    </row>
    <row r="24" spans="16:21" x14ac:dyDescent="0.25">
      <c r="P24" s="63"/>
      <c r="Q24" s="63"/>
      <c r="R24" s="63"/>
      <c r="S24" s="14" t="s">
        <v>494</v>
      </c>
      <c r="T24" s="7">
        <v>5.3600000000000002E-2</v>
      </c>
      <c r="U24" s="7" t="s">
        <v>514</v>
      </c>
    </row>
    <row r="25" spans="16:21" x14ac:dyDescent="0.25">
      <c r="P25" s="63"/>
      <c r="Q25" s="63"/>
      <c r="R25" s="63"/>
      <c r="S25" s="14" t="s">
        <v>495</v>
      </c>
      <c r="T25" s="7">
        <v>6.1999999999999998E-3</v>
      </c>
      <c r="U25" s="7" t="s">
        <v>515</v>
      </c>
    </row>
    <row r="26" spans="16:21" x14ac:dyDescent="0.25">
      <c r="P26" s="63"/>
      <c r="Q26" s="63"/>
      <c r="R26" s="63"/>
      <c r="S26" s="14" t="s">
        <v>496</v>
      </c>
      <c r="T26" s="7">
        <v>3.3E-3</v>
      </c>
      <c r="U26" s="7" t="s">
        <v>516</v>
      </c>
    </row>
    <row r="27" spans="16:21" x14ac:dyDescent="0.25">
      <c r="P27" s="63"/>
      <c r="Q27" s="63"/>
      <c r="R27" s="63"/>
      <c r="S27" s="14" t="s">
        <v>497</v>
      </c>
      <c r="T27" s="7">
        <v>0.35859999999999997</v>
      </c>
      <c r="U27" s="7" t="s">
        <v>517</v>
      </c>
    </row>
    <row r="28" spans="16:21" x14ac:dyDescent="0.25">
      <c r="P28" s="63"/>
      <c r="Q28" s="63"/>
      <c r="R28" s="63"/>
      <c r="S28" s="14" t="s">
        <v>498</v>
      </c>
      <c r="T28" s="7">
        <v>3.9E-2</v>
      </c>
      <c r="U28" s="7" t="s">
        <v>518</v>
      </c>
    </row>
    <row r="29" spans="16:21" x14ac:dyDescent="0.25">
      <c r="P29" s="63"/>
      <c r="Q29" s="63"/>
      <c r="R29" s="63"/>
      <c r="S29" s="14" t="s">
        <v>499</v>
      </c>
      <c r="T29" s="7">
        <v>1.8800000000000001E-2</v>
      </c>
      <c r="U29" s="7" t="s">
        <v>519</v>
      </c>
    </row>
    <row r="30" spans="16:21" x14ac:dyDescent="0.25">
      <c r="P30" s="63"/>
      <c r="Q30" s="63"/>
      <c r="R30" s="63"/>
      <c r="S30" s="14" t="s">
        <v>500</v>
      </c>
      <c r="T30" s="7">
        <v>0.49880000000000002</v>
      </c>
      <c r="U30" s="7" t="s">
        <v>520</v>
      </c>
    </row>
    <row r="31" spans="16:21" x14ac:dyDescent="0.25">
      <c r="P31" s="63"/>
      <c r="Q31" s="63"/>
      <c r="R31" s="63"/>
      <c r="S31" s="14" t="s">
        <v>501</v>
      </c>
      <c r="T31" s="7">
        <v>0.2626</v>
      </c>
      <c r="U31" s="7" t="s">
        <v>521</v>
      </c>
    </row>
    <row r="32" spans="16:21" x14ac:dyDescent="0.25">
      <c r="P32" s="63"/>
      <c r="Q32" s="63"/>
      <c r="R32" s="63"/>
      <c r="S32" s="14" t="s">
        <v>502</v>
      </c>
      <c r="T32" s="7">
        <v>0.97870000000000001</v>
      </c>
      <c r="U32" s="7" t="s">
        <v>522</v>
      </c>
    </row>
    <row r="33" spans="16:21" x14ac:dyDescent="0.25">
      <c r="P33" s="63"/>
      <c r="Q33" s="63"/>
      <c r="R33" s="63" t="s">
        <v>476</v>
      </c>
      <c r="S33" s="14" t="s">
        <v>493</v>
      </c>
      <c r="T33" s="7">
        <v>3.7999999999999999E-2</v>
      </c>
      <c r="U33" s="7" t="s">
        <v>523</v>
      </c>
    </row>
    <row r="34" spans="16:21" x14ac:dyDescent="0.25">
      <c r="P34" s="63"/>
      <c r="Q34" s="63"/>
      <c r="R34" s="63"/>
      <c r="S34" s="14" t="s">
        <v>494</v>
      </c>
      <c r="T34" s="7">
        <v>7.2999999999999995E-2</v>
      </c>
      <c r="U34" s="7" t="s">
        <v>524</v>
      </c>
    </row>
    <row r="35" spans="16:21" x14ac:dyDescent="0.25">
      <c r="P35" s="63"/>
      <c r="Q35" s="63"/>
      <c r="R35" s="63"/>
      <c r="S35" s="14" t="s">
        <v>495</v>
      </c>
      <c r="T35" s="7">
        <v>1.14E-2</v>
      </c>
      <c r="U35" s="7" t="s">
        <v>525</v>
      </c>
    </row>
    <row r="36" spans="16:21" x14ac:dyDescent="0.25">
      <c r="P36" s="63"/>
      <c r="Q36" s="63"/>
      <c r="R36" s="63"/>
      <c r="S36" s="14" t="s">
        <v>496</v>
      </c>
      <c r="T36" s="7">
        <v>6.7999999999999996E-3</v>
      </c>
      <c r="U36" s="7" t="s">
        <v>526</v>
      </c>
    </row>
    <row r="37" spans="16:21" x14ac:dyDescent="0.25">
      <c r="P37" s="63"/>
      <c r="Q37" s="63"/>
      <c r="R37" s="63"/>
      <c r="S37" s="14" t="s">
        <v>497</v>
      </c>
      <c r="T37" s="7">
        <v>0.98719999999999997</v>
      </c>
      <c r="U37" s="7" t="s">
        <v>527</v>
      </c>
    </row>
    <row r="38" spans="16:21" x14ac:dyDescent="0.25">
      <c r="P38" s="63"/>
      <c r="Q38" s="63"/>
      <c r="R38" s="63"/>
      <c r="S38" s="14" t="s">
        <v>498</v>
      </c>
      <c r="T38" s="7">
        <v>0.87929999999999997</v>
      </c>
      <c r="U38" s="7" t="s">
        <v>528</v>
      </c>
    </row>
    <row r="39" spans="16:21" x14ac:dyDescent="0.25">
      <c r="P39" s="63"/>
      <c r="Q39" s="63"/>
      <c r="R39" s="63"/>
      <c r="S39" s="14" t="s">
        <v>499</v>
      </c>
      <c r="T39" s="7">
        <v>0.67800000000000005</v>
      </c>
      <c r="U39" s="7" t="s">
        <v>529</v>
      </c>
    </row>
    <row r="40" spans="16:21" x14ac:dyDescent="0.25">
      <c r="P40" s="63"/>
      <c r="Q40" s="63"/>
      <c r="R40" s="63"/>
      <c r="S40" s="14" t="s">
        <v>500</v>
      </c>
      <c r="T40" s="7">
        <v>0.64129999999999998</v>
      </c>
      <c r="U40" s="7" t="s">
        <v>530</v>
      </c>
    </row>
    <row r="41" spans="16:21" x14ac:dyDescent="0.25">
      <c r="P41" s="63"/>
      <c r="Q41" s="63"/>
      <c r="R41" s="63"/>
      <c r="S41" s="14" t="s">
        <v>501</v>
      </c>
      <c r="T41" s="7">
        <v>0.42570000000000002</v>
      </c>
      <c r="U41" s="7" t="s">
        <v>531</v>
      </c>
    </row>
    <row r="42" spans="16:21" x14ac:dyDescent="0.25">
      <c r="P42" s="63"/>
      <c r="Q42" s="63"/>
      <c r="R42" s="63"/>
      <c r="S42" s="14" t="s">
        <v>502</v>
      </c>
      <c r="T42" s="7">
        <v>0.99270000000000003</v>
      </c>
      <c r="U42" s="7" t="s">
        <v>532</v>
      </c>
    </row>
    <row r="43" spans="16:21" x14ac:dyDescent="0.25">
      <c r="P43" s="63"/>
      <c r="Q43" s="63" t="s">
        <v>478</v>
      </c>
      <c r="R43" s="63" t="s">
        <v>475</v>
      </c>
      <c r="S43" s="14" t="s">
        <v>493</v>
      </c>
      <c r="T43" s="7">
        <v>0.11459999999999999</v>
      </c>
      <c r="U43" s="7" t="s">
        <v>533</v>
      </c>
    </row>
    <row r="44" spans="16:21" x14ac:dyDescent="0.25">
      <c r="P44" s="63"/>
      <c r="Q44" s="63"/>
      <c r="R44" s="63"/>
      <c r="S44" s="14" t="s">
        <v>494</v>
      </c>
      <c r="T44" s="7">
        <v>1.66E-2</v>
      </c>
      <c r="U44" s="7" t="s">
        <v>534</v>
      </c>
    </row>
    <row r="45" spans="16:21" x14ac:dyDescent="0.25">
      <c r="P45" s="63"/>
      <c r="Q45" s="63"/>
      <c r="R45" s="63"/>
      <c r="S45" s="14" t="s">
        <v>495</v>
      </c>
      <c r="T45" s="7">
        <v>1.9099999999999999E-2</v>
      </c>
      <c r="U45" s="7" t="s">
        <v>535</v>
      </c>
    </row>
    <row r="46" spans="16:21" x14ac:dyDescent="0.25">
      <c r="P46" s="63"/>
      <c r="Q46" s="63"/>
      <c r="R46" s="63"/>
      <c r="S46" s="14" t="s">
        <v>496</v>
      </c>
      <c r="T46" s="7">
        <v>4.1999999999999997E-3</v>
      </c>
      <c r="U46" s="7" t="s">
        <v>536</v>
      </c>
    </row>
    <row r="47" spans="16:21" x14ac:dyDescent="0.25">
      <c r="P47" s="63"/>
      <c r="Q47" s="63"/>
      <c r="R47" s="63"/>
      <c r="S47" s="14" t="s">
        <v>497</v>
      </c>
      <c r="T47" s="7">
        <v>0.62350000000000005</v>
      </c>
      <c r="U47" s="7" t="s">
        <v>537</v>
      </c>
    </row>
    <row r="48" spans="16:21" x14ac:dyDescent="0.25">
      <c r="P48" s="63"/>
      <c r="Q48" s="63"/>
      <c r="R48" s="63"/>
      <c r="S48" s="14" t="s">
        <v>498</v>
      </c>
      <c r="T48" s="7">
        <v>0.68320000000000003</v>
      </c>
      <c r="U48" s="7" t="s">
        <v>538</v>
      </c>
    </row>
    <row r="49" spans="16:21" x14ac:dyDescent="0.25">
      <c r="P49" s="63"/>
      <c r="Q49" s="63"/>
      <c r="R49" s="63"/>
      <c r="S49" s="14" t="s">
        <v>499</v>
      </c>
      <c r="T49" s="7">
        <v>0.17150000000000001</v>
      </c>
      <c r="U49" s="7" t="s">
        <v>539</v>
      </c>
    </row>
    <row r="50" spans="16:21" x14ac:dyDescent="0.25">
      <c r="P50" s="63"/>
      <c r="Q50" s="63"/>
      <c r="R50" s="63"/>
      <c r="S50" s="14" t="s">
        <v>500</v>
      </c>
      <c r="T50" s="7" t="s">
        <v>322</v>
      </c>
      <c r="U50" s="7" t="s">
        <v>540</v>
      </c>
    </row>
    <row r="51" spans="16:21" x14ac:dyDescent="0.25">
      <c r="P51" s="63"/>
      <c r="Q51" s="63"/>
      <c r="R51" s="63"/>
      <c r="S51" s="14" t="s">
        <v>501</v>
      </c>
      <c r="T51" s="7">
        <v>0.79679999999999995</v>
      </c>
      <c r="U51" s="7" t="s">
        <v>541</v>
      </c>
    </row>
    <row r="52" spans="16:21" x14ac:dyDescent="0.25">
      <c r="P52" s="63"/>
      <c r="Q52" s="63"/>
      <c r="R52" s="63"/>
      <c r="S52" s="14" t="s">
        <v>502</v>
      </c>
      <c r="T52" s="7">
        <v>0.74139999999999995</v>
      </c>
      <c r="U52" s="7" t="s">
        <v>542</v>
      </c>
    </row>
    <row r="53" spans="16:21" x14ac:dyDescent="0.25">
      <c r="P53" s="63"/>
      <c r="Q53" s="63"/>
      <c r="R53" s="63" t="s">
        <v>476</v>
      </c>
      <c r="S53" s="14" t="s">
        <v>493</v>
      </c>
      <c r="T53" s="7">
        <v>0.30649999999999999</v>
      </c>
      <c r="U53" s="7" t="s">
        <v>543</v>
      </c>
    </row>
    <row r="54" spans="16:21" x14ac:dyDescent="0.25">
      <c r="P54" s="63"/>
      <c r="Q54" s="63"/>
      <c r="R54" s="63"/>
      <c r="S54" s="14" t="s">
        <v>494</v>
      </c>
      <c r="T54" s="7">
        <v>4.6699999999999998E-2</v>
      </c>
      <c r="U54" s="7" t="s">
        <v>544</v>
      </c>
    </row>
    <row r="55" spans="16:21" x14ac:dyDescent="0.25">
      <c r="P55" s="63"/>
      <c r="Q55" s="63"/>
      <c r="R55" s="63"/>
      <c r="S55" s="14" t="s">
        <v>495</v>
      </c>
      <c r="T55" s="7">
        <v>2.4E-2</v>
      </c>
      <c r="U55" s="7" t="s">
        <v>545</v>
      </c>
    </row>
    <row r="56" spans="16:21" x14ac:dyDescent="0.25">
      <c r="P56" s="63"/>
      <c r="Q56" s="63"/>
      <c r="R56" s="63"/>
      <c r="S56" s="14" t="s">
        <v>496</v>
      </c>
      <c r="T56" s="7">
        <v>2.47E-2</v>
      </c>
      <c r="U56" s="7" t="s">
        <v>546</v>
      </c>
    </row>
    <row r="57" spans="16:21" x14ac:dyDescent="0.25">
      <c r="P57" s="63"/>
      <c r="Q57" s="63"/>
      <c r="R57" s="63"/>
      <c r="S57" s="14" t="s">
        <v>497</v>
      </c>
      <c r="T57" s="7">
        <v>0.64029999999999998</v>
      </c>
      <c r="U57" s="7" t="s">
        <v>547</v>
      </c>
    </row>
    <row r="58" spans="16:21" x14ac:dyDescent="0.25">
      <c r="P58" s="63"/>
      <c r="Q58" s="63"/>
      <c r="R58" s="63"/>
      <c r="S58" s="14" t="s">
        <v>498</v>
      </c>
      <c r="T58" s="7">
        <v>0.38529999999999998</v>
      </c>
      <c r="U58" s="7" t="s">
        <v>548</v>
      </c>
    </row>
    <row r="59" spans="16:21" x14ac:dyDescent="0.25">
      <c r="P59" s="63"/>
      <c r="Q59" s="63"/>
      <c r="R59" s="63"/>
      <c r="S59" s="14" t="s">
        <v>499</v>
      </c>
      <c r="T59" s="7">
        <v>0.39610000000000001</v>
      </c>
      <c r="U59" s="7" t="s">
        <v>549</v>
      </c>
    </row>
    <row r="60" spans="16:21" x14ac:dyDescent="0.25">
      <c r="P60" s="63"/>
      <c r="Q60" s="63"/>
      <c r="R60" s="63"/>
      <c r="S60" s="14" t="s">
        <v>500</v>
      </c>
      <c r="T60" s="7">
        <v>0.98519999999999996</v>
      </c>
      <c r="U60" s="7" t="s">
        <v>550</v>
      </c>
    </row>
    <row r="61" spans="16:21" x14ac:dyDescent="0.25">
      <c r="P61" s="63"/>
      <c r="Q61" s="63"/>
      <c r="R61" s="63"/>
      <c r="S61" s="14" t="s">
        <v>501</v>
      </c>
      <c r="T61" s="7">
        <v>0.98770000000000002</v>
      </c>
      <c r="U61" s="7" t="s">
        <v>551</v>
      </c>
    </row>
    <row r="62" spans="16:21" x14ac:dyDescent="0.25">
      <c r="P62" s="63"/>
      <c r="Q62" s="63"/>
      <c r="R62" s="63"/>
      <c r="S62" s="14" t="s">
        <v>502</v>
      </c>
      <c r="T62" s="7" t="s">
        <v>322</v>
      </c>
      <c r="U62" s="7" t="s">
        <v>552</v>
      </c>
    </row>
  </sheetData>
  <mergeCells count="17">
    <mergeCell ref="Q43:Q62"/>
    <mergeCell ref="R43:R52"/>
    <mergeCell ref="R53:R62"/>
    <mergeCell ref="P3:P62"/>
    <mergeCell ref="R3:R12"/>
    <mergeCell ref="Q3:Q22"/>
    <mergeCell ref="R13:R22"/>
    <mergeCell ref="Q23:Q42"/>
    <mergeCell ref="R23:R32"/>
    <mergeCell ref="R33:R42"/>
    <mergeCell ref="D2:M2"/>
    <mergeCell ref="N5:N13"/>
    <mergeCell ref="I3:M3"/>
    <mergeCell ref="D3:H3"/>
    <mergeCell ref="B5:B7"/>
    <mergeCell ref="B8:B10"/>
    <mergeCell ref="B11:B13"/>
  </mergeCells>
  <phoneticPr fontId="7" type="noConversion"/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C8F50-22CB-4CF9-9592-A76F991C300D}">
  <dimension ref="B2:Y39"/>
  <sheetViews>
    <sheetView zoomScale="85" zoomScaleNormal="85" workbookViewId="0">
      <selection activeCell="G18" sqref="G18"/>
    </sheetView>
  </sheetViews>
  <sheetFormatPr defaultColWidth="9" defaultRowHeight="15" x14ac:dyDescent="0.25"/>
  <cols>
    <col min="1" max="1" width="9" style="7"/>
    <col min="2" max="2" width="15.5" style="7" bestFit="1" customWidth="1"/>
    <col min="3" max="14" width="9" style="7"/>
    <col min="15" max="15" width="12" style="7" customWidth="1"/>
    <col min="16" max="16384" width="9" style="7"/>
  </cols>
  <sheetData>
    <row r="2" spans="2:25" x14ac:dyDescent="0.25">
      <c r="B2" s="8"/>
      <c r="C2" s="8"/>
      <c r="D2" s="66" t="s">
        <v>290</v>
      </c>
      <c r="E2" s="66"/>
      <c r="F2" s="66"/>
      <c r="G2" s="66"/>
      <c r="H2" s="66"/>
      <c r="I2" s="66"/>
      <c r="J2" s="66"/>
      <c r="K2" s="66"/>
      <c r="L2" s="66"/>
      <c r="O2" s="8"/>
      <c r="P2" s="8"/>
      <c r="Q2" s="66" t="s">
        <v>290</v>
      </c>
      <c r="R2" s="66"/>
      <c r="S2" s="66"/>
      <c r="T2" s="66"/>
      <c r="U2" s="66"/>
      <c r="V2" s="66"/>
      <c r="W2" s="66"/>
      <c r="X2" s="66"/>
      <c r="Y2" s="66"/>
    </row>
    <row r="3" spans="2:25" ht="15.75" x14ac:dyDescent="0.25">
      <c r="B3" s="29" t="s">
        <v>98</v>
      </c>
      <c r="C3" s="29" t="s">
        <v>226</v>
      </c>
      <c r="D3" s="29">
        <v>0</v>
      </c>
      <c r="E3" s="29">
        <v>3</v>
      </c>
      <c r="F3" s="29">
        <v>7</v>
      </c>
      <c r="G3" s="29">
        <v>10</v>
      </c>
      <c r="H3" s="29">
        <v>14</v>
      </c>
      <c r="I3" s="29">
        <v>17</v>
      </c>
      <c r="J3" s="29">
        <v>21</v>
      </c>
      <c r="K3" s="29">
        <v>24</v>
      </c>
      <c r="L3" s="29">
        <v>28</v>
      </c>
      <c r="O3" s="29" t="s">
        <v>98</v>
      </c>
      <c r="P3" s="29" t="s">
        <v>226</v>
      </c>
      <c r="Q3" s="29">
        <v>0</v>
      </c>
      <c r="R3" s="29">
        <v>3</v>
      </c>
      <c r="S3" s="29">
        <v>7</v>
      </c>
      <c r="T3" s="29">
        <v>10</v>
      </c>
      <c r="U3" s="29">
        <v>14</v>
      </c>
      <c r="V3" s="29">
        <v>17</v>
      </c>
      <c r="W3" s="29">
        <v>21</v>
      </c>
      <c r="X3" s="29">
        <v>24</v>
      </c>
      <c r="Y3" s="29">
        <v>28</v>
      </c>
    </row>
    <row r="4" spans="2:25" x14ac:dyDescent="0.25">
      <c r="B4" s="78" t="s">
        <v>21</v>
      </c>
      <c r="C4" s="24">
        <v>1</v>
      </c>
      <c r="D4" s="8">
        <v>19.600000000000001</v>
      </c>
      <c r="E4" s="8">
        <v>19.7</v>
      </c>
      <c r="F4" s="8">
        <v>19.399999999999999</v>
      </c>
      <c r="G4" s="8">
        <v>19.7</v>
      </c>
      <c r="H4" s="8">
        <v>19.600000000000001</v>
      </c>
      <c r="I4" s="8">
        <v>20.399999999999999</v>
      </c>
      <c r="J4" s="8">
        <v>21.7</v>
      </c>
      <c r="K4" s="8">
        <v>21.7</v>
      </c>
      <c r="L4" s="8"/>
      <c r="O4" s="78" t="s">
        <v>21</v>
      </c>
      <c r="P4" s="24">
        <v>1</v>
      </c>
      <c r="Q4" s="8">
        <v>0</v>
      </c>
      <c r="R4" s="8">
        <v>0.51020408163264219</v>
      </c>
      <c r="S4" s="8">
        <v>-1.0204081632653206</v>
      </c>
      <c r="T4" s="8">
        <v>0.51020408163264219</v>
      </c>
      <c r="U4" s="8">
        <v>0</v>
      </c>
      <c r="V4" s="8">
        <v>4.0816326530612095</v>
      </c>
      <c r="W4" s="8">
        <v>10.714285714285703</v>
      </c>
      <c r="X4" s="8">
        <v>10.714285714285703</v>
      </c>
      <c r="Y4" s="8"/>
    </row>
    <row r="5" spans="2:25" x14ac:dyDescent="0.25">
      <c r="B5" s="79"/>
      <c r="C5" s="24">
        <v>2</v>
      </c>
      <c r="D5" s="8">
        <v>19.5</v>
      </c>
      <c r="E5" s="8">
        <v>19.5</v>
      </c>
      <c r="F5" s="8">
        <v>19.5</v>
      </c>
      <c r="G5" s="8">
        <v>19.600000000000001</v>
      </c>
      <c r="H5" s="8">
        <v>20.2</v>
      </c>
      <c r="I5" s="8">
        <v>20</v>
      </c>
      <c r="J5" s="8">
        <v>20.9</v>
      </c>
      <c r="K5" s="8">
        <v>21.2</v>
      </c>
      <c r="L5" s="8">
        <v>23.3</v>
      </c>
      <c r="O5" s="79"/>
      <c r="P5" s="24">
        <v>2</v>
      </c>
      <c r="Q5" s="8">
        <v>0</v>
      </c>
      <c r="R5" s="8">
        <v>0</v>
      </c>
      <c r="S5" s="8">
        <v>0</v>
      </c>
      <c r="T5" s="8">
        <v>0.5128205128205201</v>
      </c>
      <c r="U5" s="8">
        <v>3.5897435897435859</v>
      </c>
      <c r="V5" s="8">
        <v>2.5641025641025639</v>
      </c>
      <c r="W5" s="8">
        <v>7.1794871794871717</v>
      </c>
      <c r="X5" s="8">
        <v>8.7179487179487154</v>
      </c>
      <c r="Y5" s="8">
        <v>19.487179487179489</v>
      </c>
    </row>
    <row r="6" spans="2:25" x14ac:dyDescent="0.25">
      <c r="B6" s="79"/>
      <c r="C6" s="24">
        <v>3</v>
      </c>
      <c r="D6" s="8">
        <v>21.4</v>
      </c>
      <c r="E6" s="8">
        <v>21.8</v>
      </c>
      <c r="F6" s="8">
        <v>21.7</v>
      </c>
      <c r="G6" s="8">
        <v>22.5</v>
      </c>
      <c r="H6" s="8">
        <v>23.7</v>
      </c>
      <c r="I6" s="8">
        <v>25.1</v>
      </c>
      <c r="J6" s="8"/>
      <c r="K6" s="8"/>
      <c r="L6" s="8"/>
      <c r="O6" s="79"/>
      <c r="P6" s="24">
        <v>3</v>
      </c>
      <c r="Q6" s="8">
        <v>0</v>
      </c>
      <c r="R6" s="8">
        <v>1.8691588785046829</v>
      </c>
      <c r="S6" s="8">
        <v>1.4018691588785082</v>
      </c>
      <c r="T6" s="8">
        <v>5.140186915887857</v>
      </c>
      <c r="U6" s="8">
        <v>10.747663551401873</v>
      </c>
      <c r="V6" s="8">
        <v>17.289719626168239</v>
      </c>
      <c r="W6" s="8"/>
      <c r="X6" s="8"/>
      <c r="Y6" s="8"/>
    </row>
    <row r="7" spans="2:25" x14ac:dyDescent="0.25">
      <c r="B7" s="79"/>
      <c r="C7" s="24">
        <v>4</v>
      </c>
      <c r="D7" s="8">
        <v>19.7</v>
      </c>
      <c r="E7" s="8">
        <v>19.600000000000001</v>
      </c>
      <c r="F7" s="8">
        <v>19.7</v>
      </c>
      <c r="G7" s="8">
        <v>19.7</v>
      </c>
      <c r="H7" s="8">
        <v>20.399999999999999</v>
      </c>
      <c r="I7" s="8">
        <v>21.5</v>
      </c>
      <c r="J7" s="8">
        <v>20.8</v>
      </c>
      <c r="K7" s="8">
        <v>23.1</v>
      </c>
      <c r="L7" s="8"/>
      <c r="O7" s="79"/>
      <c r="P7" s="24">
        <v>4</v>
      </c>
      <c r="Q7" s="8">
        <v>0</v>
      </c>
      <c r="R7" s="8">
        <v>-0.50761421319795874</v>
      </c>
      <c r="S7" s="8">
        <v>0</v>
      </c>
      <c r="T7" s="8">
        <v>0</v>
      </c>
      <c r="U7" s="8">
        <v>3.5532994923857837</v>
      </c>
      <c r="V7" s="8">
        <v>9.1370558375634552</v>
      </c>
      <c r="W7" s="8">
        <v>5.5837563451776724</v>
      </c>
      <c r="X7" s="8">
        <v>17.258883248730974</v>
      </c>
      <c r="Y7" s="8"/>
    </row>
    <row r="8" spans="2:25" x14ac:dyDescent="0.25">
      <c r="B8" s="79"/>
      <c r="C8" s="24">
        <v>5</v>
      </c>
      <c r="D8" s="8">
        <v>16.7</v>
      </c>
      <c r="E8" s="8">
        <v>17.2</v>
      </c>
      <c r="F8" s="8">
        <v>17.2</v>
      </c>
      <c r="G8" s="8">
        <v>18.399999999999999</v>
      </c>
      <c r="H8" s="8">
        <v>19.2</v>
      </c>
      <c r="I8" s="8">
        <v>20.3</v>
      </c>
      <c r="J8" s="8">
        <v>21.6</v>
      </c>
      <c r="K8" s="8"/>
      <c r="L8" s="8"/>
      <c r="O8" s="79"/>
      <c r="P8" s="24">
        <v>5</v>
      </c>
      <c r="Q8" s="8">
        <v>0</v>
      </c>
      <c r="R8" s="8">
        <v>2.9940119760479043</v>
      </c>
      <c r="S8" s="8">
        <v>2.9940119760479043</v>
      </c>
      <c r="T8" s="8">
        <v>10.179640718562871</v>
      </c>
      <c r="U8" s="8">
        <v>14.970059880239523</v>
      </c>
      <c r="V8" s="8">
        <v>21.556886227544918</v>
      </c>
      <c r="W8" s="8">
        <v>29.341317365269475</v>
      </c>
      <c r="X8" s="8"/>
      <c r="Y8" s="8"/>
    </row>
    <row r="9" spans="2:25" x14ac:dyDescent="0.25">
      <c r="B9" s="79"/>
      <c r="C9" s="24">
        <v>6</v>
      </c>
      <c r="D9" s="8">
        <v>20.3</v>
      </c>
      <c r="E9" s="8">
        <v>21.7</v>
      </c>
      <c r="F9" s="8">
        <v>20.5</v>
      </c>
      <c r="G9" s="8">
        <v>23.4</v>
      </c>
      <c r="H9" s="8">
        <v>23.5</v>
      </c>
      <c r="I9" s="8">
        <v>23.9</v>
      </c>
      <c r="J9" s="8">
        <v>26</v>
      </c>
      <c r="K9" s="8"/>
      <c r="L9" s="8"/>
      <c r="O9" s="79"/>
      <c r="P9" s="24">
        <v>6</v>
      </c>
      <c r="Q9" s="8">
        <v>0</v>
      </c>
      <c r="R9" s="8">
        <v>6.8965517241379244</v>
      </c>
      <c r="S9" s="8">
        <v>0.98522167487684387</v>
      </c>
      <c r="T9" s="8">
        <v>15.270935960591123</v>
      </c>
      <c r="U9" s="8">
        <v>15.763546798029552</v>
      </c>
      <c r="V9" s="8">
        <v>17.733990147783242</v>
      </c>
      <c r="W9" s="8">
        <v>28.078817733990142</v>
      </c>
      <c r="X9" s="8"/>
      <c r="Y9" s="8"/>
    </row>
    <row r="10" spans="2:25" x14ac:dyDescent="0.25">
      <c r="B10" s="79"/>
      <c r="C10" s="24">
        <v>7</v>
      </c>
      <c r="D10" s="8">
        <v>21.2</v>
      </c>
      <c r="E10" s="8">
        <v>20.8</v>
      </c>
      <c r="F10" s="8">
        <v>22.5</v>
      </c>
      <c r="G10" s="8">
        <v>22.3</v>
      </c>
      <c r="H10" s="8">
        <v>22.9</v>
      </c>
      <c r="I10" s="8">
        <v>24.1</v>
      </c>
      <c r="J10" s="8">
        <v>25</v>
      </c>
      <c r="K10" s="8">
        <v>25</v>
      </c>
      <c r="L10" s="8"/>
      <c r="O10" s="79"/>
      <c r="P10" s="24">
        <v>7</v>
      </c>
      <c r="Q10" s="8">
        <v>0</v>
      </c>
      <c r="R10" s="8">
        <v>-1.886792452830182</v>
      </c>
      <c r="S10" s="8">
        <v>6.1320754716981165</v>
      </c>
      <c r="T10" s="8">
        <v>5.1886792452830264</v>
      </c>
      <c r="U10" s="8">
        <v>8.0188679245282994</v>
      </c>
      <c r="V10" s="8">
        <v>13.679245283018879</v>
      </c>
      <c r="W10" s="8">
        <v>17.924528301886795</v>
      </c>
      <c r="X10" s="8">
        <v>17.924528301886795</v>
      </c>
      <c r="Y10" s="8"/>
    </row>
    <row r="11" spans="2:25" ht="15.75" x14ac:dyDescent="0.25">
      <c r="B11" s="79"/>
      <c r="C11" s="25" t="s">
        <v>23</v>
      </c>
      <c r="D11" s="44">
        <v>19.771428571428572</v>
      </c>
      <c r="E11" s="44">
        <v>20.042857142857144</v>
      </c>
      <c r="F11" s="44">
        <v>20.071428571428573</v>
      </c>
      <c r="G11" s="44">
        <v>20.800000000000004</v>
      </c>
      <c r="H11" s="44">
        <v>21.357142857142858</v>
      </c>
      <c r="I11" s="44">
        <v>22.185714285714283</v>
      </c>
      <c r="J11" s="44">
        <v>22.666666666666668</v>
      </c>
      <c r="K11" s="44">
        <v>22.75</v>
      </c>
      <c r="L11" s="44">
        <v>23.3</v>
      </c>
      <c r="O11" s="79"/>
      <c r="P11" s="25" t="s">
        <v>23</v>
      </c>
      <c r="Q11" s="44">
        <v>0</v>
      </c>
      <c r="R11" s="44">
        <v>1.4107885706135732</v>
      </c>
      <c r="S11" s="44">
        <v>1.4989671597480074</v>
      </c>
      <c r="T11" s="44">
        <v>5.2574953478254338</v>
      </c>
      <c r="U11" s="44">
        <v>8.0918830337612313</v>
      </c>
      <c r="V11" s="44">
        <v>12.291804619891789</v>
      </c>
      <c r="W11" s="44">
        <v>16.470365440016163</v>
      </c>
      <c r="X11" s="44">
        <v>13.653911495713047</v>
      </c>
      <c r="Y11" s="44">
        <v>19.487179487179489</v>
      </c>
    </row>
    <row r="12" spans="2:25" ht="15.75" x14ac:dyDescent="0.25">
      <c r="B12" s="80"/>
      <c r="C12" s="25" t="s">
        <v>355</v>
      </c>
      <c r="D12" s="43">
        <v>1.5553287816560262</v>
      </c>
      <c r="E12" s="43">
        <v>1.5862504456076527</v>
      </c>
      <c r="F12" s="43">
        <v>1.7269571368105676</v>
      </c>
      <c r="G12" s="43">
        <v>1.8938496948455721</v>
      </c>
      <c r="H12" s="43">
        <v>1.9346465162548796</v>
      </c>
      <c r="I12" s="43">
        <v>2.1247969090625829</v>
      </c>
      <c r="J12" s="43">
        <v>2.2464787260658996</v>
      </c>
      <c r="K12" s="43">
        <v>1.7019596548292995</v>
      </c>
      <c r="L12" s="43"/>
      <c r="O12" s="80"/>
      <c r="P12" s="25" t="s">
        <v>355</v>
      </c>
      <c r="Q12" s="43">
        <v>0</v>
      </c>
      <c r="R12" s="43">
        <v>2.8915389134252782</v>
      </c>
      <c r="S12" s="43">
        <v>2.4088472757807922</v>
      </c>
      <c r="T12" s="43">
        <v>5.7330180514372966</v>
      </c>
      <c r="U12" s="43">
        <v>6.0493637981605133</v>
      </c>
      <c r="V12" s="43">
        <v>7.2382182131938126</v>
      </c>
      <c r="W12" s="43">
        <v>10.397146608538817</v>
      </c>
      <c r="X12" s="43">
        <v>4.6274225195580199</v>
      </c>
      <c r="Y12" s="43" t="e">
        <v>#DIV/0!</v>
      </c>
    </row>
    <row r="13" spans="2:25" x14ac:dyDescent="0.25">
      <c r="B13" s="78" t="s">
        <v>22</v>
      </c>
      <c r="C13" s="24">
        <v>1</v>
      </c>
      <c r="D13" s="8">
        <v>20.6</v>
      </c>
      <c r="E13" s="8">
        <v>19.2</v>
      </c>
      <c r="F13" s="8">
        <v>18.7</v>
      </c>
      <c r="G13" s="8">
        <v>20.3</v>
      </c>
      <c r="H13" s="8">
        <v>20.5</v>
      </c>
      <c r="I13" s="8">
        <v>21.8</v>
      </c>
      <c r="J13" s="8">
        <v>21.2</v>
      </c>
      <c r="K13" s="8">
        <v>21.6</v>
      </c>
      <c r="L13" s="8">
        <v>22.3</v>
      </c>
      <c r="O13" s="78" t="s">
        <v>22</v>
      </c>
      <c r="P13" s="24">
        <v>1</v>
      </c>
      <c r="Q13" s="8">
        <v>0</v>
      </c>
      <c r="R13" s="8">
        <v>-6.7961165048543783</v>
      </c>
      <c r="S13" s="8">
        <v>-9.2233009708737956</v>
      </c>
      <c r="T13" s="8">
        <v>-1.4563106796116538</v>
      </c>
      <c r="U13" s="8">
        <v>-0.48543689320389038</v>
      </c>
      <c r="V13" s="8">
        <v>5.8252427184465976</v>
      </c>
      <c r="W13" s="8">
        <v>2.9126213592232904</v>
      </c>
      <c r="X13" s="8">
        <v>4.8543689320388346</v>
      </c>
      <c r="Y13" s="8">
        <v>8.2524271844660149</v>
      </c>
    </row>
    <row r="14" spans="2:25" x14ac:dyDescent="0.25">
      <c r="B14" s="79"/>
      <c r="C14" s="24">
        <v>2</v>
      </c>
      <c r="D14" s="8">
        <v>21.4</v>
      </c>
      <c r="E14" s="8">
        <v>19.899999999999999</v>
      </c>
      <c r="F14" s="8">
        <v>19.899999999999999</v>
      </c>
      <c r="G14" s="8">
        <v>20.3</v>
      </c>
      <c r="H14" s="8">
        <v>19.7</v>
      </c>
      <c r="I14" s="8">
        <v>20.399999999999999</v>
      </c>
      <c r="J14" s="8">
        <v>20.8</v>
      </c>
      <c r="K14" s="8">
        <v>22.1</v>
      </c>
      <c r="L14" s="8">
        <v>22.9</v>
      </c>
      <c r="O14" s="79"/>
      <c r="P14" s="24">
        <v>2</v>
      </c>
      <c r="Q14" s="8">
        <v>0</v>
      </c>
      <c r="R14" s="8">
        <v>-7.0093457943925239</v>
      </c>
      <c r="S14" s="8">
        <v>-7.0093457943925239</v>
      </c>
      <c r="T14" s="8">
        <v>-5.140186915887841</v>
      </c>
      <c r="U14" s="8">
        <v>-7.9439252336448565</v>
      </c>
      <c r="V14" s="8">
        <v>-4.6728971962616832</v>
      </c>
      <c r="W14" s="8">
        <v>-2.8037383177569994</v>
      </c>
      <c r="X14" s="8">
        <v>3.271028037383191</v>
      </c>
      <c r="Y14" s="8">
        <v>7.0093457943925239</v>
      </c>
    </row>
    <row r="15" spans="2:25" x14ac:dyDescent="0.25">
      <c r="B15" s="79"/>
      <c r="C15" s="24">
        <v>3</v>
      </c>
      <c r="D15" s="8">
        <v>18.600000000000001</v>
      </c>
      <c r="E15" s="8">
        <v>20.2</v>
      </c>
      <c r="F15" s="8">
        <v>19.2</v>
      </c>
      <c r="G15" s="8">
        <v>19.899999999999999</v>
      </c>
      <c r="H15" s="8">
        <v>20.3</v>
      </c>
      <c r="I15" s="8">
        <v>20.8</v>
      </c>
      <c r="J15" s="8">
        <v>20.8</v>
      </c>
      <c r="K15" s="8">
        <v>21.2</v>
      </c>
      <c r="L15" s="8">
        <v>23</v>
      </c>
      <c r="O15" s="79"/>
      <c r="P15" s="24">
        <v>3</v>
      </c>
      <c r="Q15" s="8">
        <v>0</v>
      </c>
      <c r="R15" s="8">
        <v>8.6021505376343974</v>
      </c>
      <c r="S15" s="8">
        <v>3.2258064516128915</v>
      </c>
      <c r="T15" s="8">
        <v>6.989247311827941</v>
      </c>
      <c r="U15" s="8">
        <v>9.1397849462365546</v>
      </c>
      <c r="V15" s="8">
        <v>11.827956989247307</v>
      </c>
      <c r="W15" s="8">
        <v>11.827956989247307</v>
      </c>
      <c r="X15" s="8">
        <v>13.978494623655902</v>
      </c>
      <c r="Y15" s="8">
        <v>23.655913978494613</v>
      </c>
    </row>
    <row r="16" spans="2:25" x14ac:dyDescent="0.25">
      <c r="B16" s="79"/>
      <c r="C16" s="24">
        <v>4</v>
      </c>
      <c r="D16" s="8">
        <v>20.5</v>
      </c>
      <c r="E16" s="8">
        <v>20</v>
      </c>
      <c r="F16" s="8">
        <v>18</v>
      </c>
      <c r="G16" s="8">
        <v>18.600000000000001</v>
      </c>
      <c r="H16" s="8">
        <v>18.600000000000001</v>
      </c>
      <c r="I16" s="8">
        <v>18.600000000000001</v>
      </c>
      <c r="J16" s="8">
        <v>19.399999999999999</v>
      </c>
      <c r="K16" s="8">
        <v>20</v>
      </c>
      <c r="L16" s="8">
        <v>20</v>
      </c>
      <c r="O16" s="79"/>
      <c r="P16" s="24">
        <v>4</v>
      </c>
      <c r="Q16" s="8">
        <v>0</v>
      </c>
      <c r="R16" s="8">
        <v>-2.4390243902439024</v>
      </c>
      <c r="S16" s="8">
        <v>-12.195121951219512</v>
      </c>
      <c r="T16" s="8">
        <v>-9.2682926829268215</v>
      </c>
      <c r="U16" s="8">
        <v>-9.2682926829268215</v>
      </c>
      <c r="V16" s="8">
        <v>-9.2682926829268215</v>
      </c>
      <c r="W16" s="8">
        <v>-5.3658536585365919</v>
      </c>
      <c r="X16" s="8">
        <v>-2.4390243902439024</v>
      </c>
      <c r="Y16" s="8">
        <v>-2.4390243902439024</v>
      </c>
    </row>
    <row r="17" spans="2:25" x14ac:dyDescent="0.25">
      <c r="B17" s="79"/>
      <c r="C17" s="24">
        <v>5</v>
      </c>
      <c r="D17" s="8">
        <v>21.8</v>
      </c>
      <c r="E17" s="8">
        <v>21.7</v>
      </c>
      <c r="F17" s="8">
        <v>21.6</v>
      </c>
      <c r="G17" s="8">
        <v>21.4</v>
      </c>
      <c r="H17" s="8">
        <v>22.3</v>
      </c>
      <c r="I17" s="8">
        <v>22.7</v>
      </c>
      <c r="J17" s="8">
        <v>23.6</v>
      </c>
      <c r="K17" s="8">
        <v>24.3</v>
      </c>
      <c r="L17" s="8">
        <v>25.8</v>
      </c>
      <c r="O17" s="79"/>
      <c r="P17" s="24">
        <v>5</v>
      </c>
      <c r="Q17" s="8">
        <v>0</v>
      </c>
      <c r="R17" s="8">
        <v>-0.45871559633028175</v>
      </c>
      <c r="S17" s="8">
        <v>-0.91743119266054718</v>
      </c>
      <c r="T17" s="8">
        <v>-1.8348623853211108</v>
      </c>
      <c r="U17" s="8">
        <v>2.2935779816513757</v>
      </c>
      <c r="V17" s="8">
        <v>4.1284403669724705</v>
      </c>
      <c r="W17" s="8">
        <v>8.256880733944957</v>
      </c>
      <c r="X17" s="8">
        <v>11.467889908256881</v>
      </c>
      <c r="Y17" s="8">
        <v>18.348623853211006</v>
      </c>
    </row>
    <row r="18" spans="2:25" x14ac:dyDescent="0.25">
      <c r="B18" s="79"/>
      <c r="C18" s="24">
        <v>6</v>
      </c>
      <c r="D18" s="8">
        <v>17.8</v>
      </c>
      <c r="E18" s="8">
        <v>17.899999999999999</v>
      </c>
      <c r="F18" s="8">
        <v>18</v>
      </c>
      <c r="G18" s="8">
        <v>17.899999999999999</v>
      </c>
      <c r="H18" s="8">
        <v>18.5</v>
      </c>
      <c r="I18" s="8">
        <v>18.399999999999999</v>
      </c>
      <c r="J18" s="8">
        <v>19.3</v>
      </c>
      <c r="K18" s="8">
        <v>20.6</v>
      </c>
      <c r="L18" s="8">
        <v>22.4</v>
      </c>
      <c r="O18" s="79"/>
      <c r="P18" s="24">
        <v>6</v>
      </c>
      <c r="Q18" s="8">
        <v>0</v>
      </c>
      <c r="R18" s="8">
        <v>0.56179775280897681</v>
      </c>
      <c r="S18" s="8">
        <v>1.1235955056179736</v>
      </c>
      <c r="T18" s="8">
        <v>0.56179775280897681</v>
      </c>
      <c r="U18" s="8">
        <v>3.9325842696629172</v>
      </c>
      <c r="V18" s="8">
        <v>3.3707865168539208</v>
      </c>
      <c r="W18" s="8">
        <v>8.4269662921348321</v>
      </c>
      <c r="X18" s="8">
        <v>15.730337078651688</v>
      </c>
      <c r="Y18" s="8">
        <v>25.842696629213467</v>
      </c>
    </row>
    <row r="19" spans="2:25" x14ac:dyDescent="0.25">
      <c r="B19" s="79"/>
      <c r="C19" s="24">
        <v>7</v>
      </c>
      <c r="D19" s="8">
        <v>19.100000000000001</v>
      </c>
      <c r="E19" s="8">
        <v>19.3</v>
      </c>
      <c r="F19" s="8">
        <v>19</v>
      </c>
      <c r="G19" s="8">
        <v>19.600000000000001</v>
      </c>
      <c r="H19" s="8">
        <v>19.899999999999999</v>
      </c>
      <c r="I19" s="8">
        <v>19.8</v>
      </c>
      <c r="J19" s="8">
        <v>20.100000000000001</v>
      </c>
      <c r="K19" s="8">
        <v>20.7</v>
      </c>
      <c r="L19" s="8">
        <v>21</v>
      </c>
      <c r="O19" s="79"/>
      <c r="P19" s="24">
        <v>7</v>
      </c>
      <c r="Q19" s="8">
        <v>0</v>
      </c>
      <c r="R19" s="8">
        <v>1.0471204188481638</v>
      </c>
      <c r="S19" s="8">
        <v>-0.52356020942409121</v>
      </c>
      <c r="T19" s="8">
        <v>2.6178010471204183</v>
      </c>
      <c r="U19" s="8">
        <v>4.188481675392655</v>
      </c>
      <c r="V19" s="8">
        <v>3.6649214659685825</v>
      </c>
      <c r="W19" s="8">
        <v>5.2356020942408366</v>
      </c>
      <c r="X19" s="8">
        <v>8.3769633507853278</v>
      </c>
      <c r="Y19" s="8">
        <v>9.9476439790575846</v>
      </c>
    </row>
    <row r="20" spans="2:25" ht="15.75" x14ac:dyDescent="0.25">
      <c r="B20" s="79"/>
      <c r="C20" s="25" t="s">
        <v>23</v>
      </c>
      <c r="D20" s="44">
        <v>19.971428571428568</v>
      </c>
      <c r="E20" s="44">
        <v>19.742857142857144</v>
      </c>
      <c r="F20" s="44">
        <v>19.2</v>
      </c>
      <c r="G20" s="44">
        <v>19.714285714285715</v>
      </c>
      <c r="H20" s="44">
        <v>19.971428571428568</v>
      </c>
      <c r="I20" s="44">
        <v>20.357142857142858</v>
      </c>
      <c r="J20" s="44">
        <v>20.74285714285714</v>
      </c>
      <c r="K20" s="44">
        <v>21.5</v>
      </c>
      <c r="L20" s="44">
        <v>22.485714285714288</v>
      </c>
      <c r="O20" s="79"/>
      <c r="P20" s="25" t="s">
        <v>23</v>
      </c>
      <c r="Q20" s="44">
        <v>0</v>
      </c>
      <c r="R20" s="44">
        <v>-0.92744765378993532</v>
      </c>
      <c r="S20" s="44">
        <v>-3.6456225944770861</v>
      </c>
      <c r="T20" s="44">
        <v>-1.0758295074271558</v>
      </c>
      <c r="U20" s="44">
        <v>0.26525343759541908</v>
      </c>
      <c r="V20" s="44">
        <v>2.1251654540429104</v>
      </c>
      <c r="W20" s="44">
        <v>4.070062213213947</v>
      </c>
      <c r="X20" s="44">
        <v>7.8914367915039874</v>
      </c>
      <c r="Y20" s="44">
        <v>12.94537528979876</v>
      </c>
    </row>
    <row r="21" spans="2:25" ht="15.75" x14ac:dyDescent="0.25">
      <c r="B21" s="80"/>
      <c r="C21" s="25" t="s">
        <v>355</v>
      </c>
      <c r="D21" s="43">
        <v>1.4952305125679735</v>
      </c>
      <c r="E21" s="43">
        <v>1.1559370554621373</v>
      </c>
      <c r="F21" s="43">
        <v>1.2529964086141672</v>
      </c>
      <c r="G21" s="43">
        <v>1.1625096005747957</v>
      </c>
      <c r="H21" s="43">
        <v>1.2867456181057255</v>
      </c>
      <c r="I21" s="43">
        <v>1.5809882382623248</v>
      </c>
      <c r="J21" s="43">
        <v>1.4535670410604198</v>
      </c>
      <c r="K21" s="43">
        <v>1.4142135623730954</v>
      </c>
      <c r="L21" s="43">
        <v>1.8188169886206911</v>
      </c>
      <c r="O21" s="80"/>
      <c r="P21" s="25" t="s">
        <v>355</v>
      </c>
      <c r="Q21" s="43">
        <v>0</v>
      </c>
      <c r="R21" s="43">
        <v>5.336436790164921</v>
      </c>
      <c r="S21" s="43">
        <v>5.8119324005294457</v>
      </c>
      <c r="T21" s="43">
        <v>5.2555771119066144</v>
      </c>
      <c r="U21" s="43">
        <v>6.7150961429304088</v>
      </c>
      <c r="V21" s="43">
        <v>6.9736983282388962</v>
      </c>
      <c r="W21" s="43">
        <v>6.2673863300095087</v>
      </c>
      <c r="X21" s="43">
        <v>6.439691635547697</v>
      </c>
      <c r="Y21" s="43">
        <v>10.109220101707177</v>
      </c>
    </row>
    <row r="22" spans="2:25" x14ac:dyDescent="0.25">
      <c r="B22" s="78" t="s">
        <v>63</v>
      </c>
      <c r="C22" s="24">
        <v>1</v>
      </c>
      <c r="D22" s="8">
        <v>20.9</v>
      </c>
      <c r="E22" s="8">
        <v>20.2</v>
      </c>
      <c r="F22" s="8">
        <v>20.399999999999999</v>
      </c>
      <c r="G22" s="8">
        <v>20.9</v>
      </c>
      <c r="H22" s="8">
        <v>20.3</v>
      </c>
      <c r="I22" s="8">
        <v>21.7</v>
      </c>
      <c r="J22" s="8">
        <v>21.4</v>
      </c>
      <c r="K22" s="8">
        <v>22.2</v>
      </c>
      <c r="L22" s="8">
        <v>22.6</v>
      </c>
      <c r="O22" s="78" t="s">
        <v>63</v>
      </c>
      <c r="P22" s="24">
        <v>1</v>
      </c>
      <c r="Q22" s="8">
        <v>0</v>
      </c>
      <c r="R22" s="8">
        <v>-3.3492822966507143</v>
      </c>
      <c r="S22" s="8">
        <v>-2.3923444976076556</v>
      </c>
      <c r="T22" s="8">
        <v>0</v>
      </c>
      <c r="U22" s="8">
        <v>-2.8708133971291767</v>
      </c>
      <c r="V22" s="8">
        <v>3.8277511961722519</v>
      </c>
      <c r="W22" s="8">
        <v>2.3923444976076556</v>
      </c>
      <c r="X22" s="8">
        <v>6.2200956937799079</v>
      </c>
      <c r="Y22" s="8">
        <v>8.1339712918660432</v>
      </c>
    </row>
    <row r="23" spans="2:25" x14ac:dyDescent="0.25">
      <c r="B23" s="79"/>
      <c r="C23" s="24">
        <v>2</v>
      </c>
      <c r="D23" s="8">
        <v>18.7</v>
      </c>
      <c r="E23" s="8">
        <v>18.8</v>
      </c>
      <c r="F23" s="8">
        <v>18.8</v>
      </c>
      <c r="G23" s="8">
        <v>19.3</v>
      </c>
      <c r="H23" s="8">
        <v>18.899999999999999</v>
      </c>
      <c r="I23" s="8">
        <v>19.5</v>
      </c>
      <c r="J23" s="8">
        <v>19.899999999999999</v>
      </c>
      <c r="K23" s="8">
        <v>20.9</v>
      </c>
      <c r="L23" s="8"/>
      <c r="O23" s="79"/>
      <c r="P23" s="24">
        <v>2</v>
      </c>
      <c r="Q23" s="8">
        <v>0</v>
      </c>
      <c r="R23" s="8">
        <v>0.53475935828877763</v>
      </c>
      <c r="S23" s="8">
        <v>0.53475935828877763</v>
      </c>
      <c r="T23" s="8">
        <v>3.2085561497326283</v>
      </c>
      <c r="U23" s="8">
        <v>1.0695187165775364</v>
      </c>
      <c r="V23" s="8">
        <v>4.2780748663101642</v>
      </c>
      <c r="W23" s="8">
        <v>6.417112299465237</v>
      </c>
      <c r="X23" s="8">
        <v>11.764705882352938</v>
      </c>
      <c r="Y23" s="8"/>
    </row>
    <row r="24" spans="2:25" x14ac:dyDescent="0.25">
      <c r="B24" s="79"/>
      <c r="C24" s="24">
        <v>3</v>
      </c>
      <c r="D24" s="8">
        <v>21.8</v>
      </c>
      <c r="E24" s="8">
        <v>20.7</v>
      </c>
      <c r="F24" s="8">
        <v>20.9</v>
      </c>
      <c r="G24" s="8">
        <v>21.9</v>
      </c>
      <c r="H24" s="8">
        <v>21.5</v>
      </c>
      <c r="I24" s="8">
        <v>22.1</v>
      </c>
      <c r="J24" s="8">
        <v>23.1</v>
      </c>
      <c r="K24" s="8">
        <v>24.1</v>
      </c>
      <c r="L24" s="8"/>
      <c r="O24" s="79"/>
      <c r="P24" s="24">
        <v>3</v>
      </c>
      <c r="Q24" s="8">
        <v>0</v>
      </c>
      <c r="R24" s="8">
        <v>-5.0458715596330341</v>
      </c>
      <c r="S24" s="8">
        <v>-4.1284403669724874</v>
      </c>
      <c r="T24" s="8">
        <v>0.45871559633026543</v>
      </c>
      <c r="U24" s="8">
        <v>-1.376146788990829</v>
      </c>
      <c r="V24" s="8">
        <v>1.376146788990829</v>
      </c>
      <c r="W24" s="8">
        <v>5.9633027522935809</v>
      </c>
      <c r="X24" s="8">
        <v>10.550458715596333</v>
      </c>
      <c r="Y24" s="8"/>
    </row>
    <row r="25" spans="2:25" x14ac:dyDescent="0.25">
      <c r="B25" s="79"/>
      <c r="C25" s="24">
        <v>4</v>
      </c>
      <c r="D25" s="8">
        <v>21.1</v>
      </c>
      <c r="E25" s="8">
        <v>21</v>
      </c>
      <c r="F25" s="8">
        <v>21.5</v>
      </c>
      <c r="G25" s="8">
        <v>21.9</v>
      </c>
      <c r="H25" s="8">
        <v>22.2</v>
      </c>
      <c r="I25" s="8">
        <v>22.4</v>
      </c>
      <c r="J25" s="8">
        <v>22.7</v>
      </c>
      <c r="K25" s="8">
        <v>23.7</v>
      </c>
      <c r="L25" s="8">
        <v>27.4</v>
      </c>
      <c r="O25" s="79"/>
      <c r="P25" s="24">
        <v>4</v>
      </c>
      <c r="Q25" s="8">
        <v>0</v>
      </c>
      <c r="R25" s="8">
        <v>-0.47393364928910625</v>
      </c>
      <c r="S25" s="8">
        <v>1.8957345971563913</v>
      </c>
      <c r="T25" s="8">
        <v>3.7914691943127825</v>
      </c>
      <c r="U25" s="8">
        <v>5.2132701421800842</v>
      </c>
      <c r="V25" s="8">
        <v>6.1611374407582797</v>
      </c>
      <c r="W25" s="8">
        <v>7.5829383886255819</v>
      </c>
      <c r="X25" s="8">
        <v>12.322274881516575</v>
      </c>
      <c r="Y25" s="8">
        <v>29.857819905213255</v>
      </c>
    </row>
    <row r="26" spans="2:25" x14ac:dyDescent="0.25">
      <c r="B26" s="79"/>
      <c r="C26" s="24">
        <v>5</v>
      </c>
      <c r="D26" s="8">
        <v>22.5</v>
      </c>
      <c r="E26" s="8">
        <v>21.1</v>
      </c>
      <c r="F26" s="8">
        <v>22.1</v>
      </c>
      <c r="G26" s="8">
        <v>22.2</v>
      </c>
      <c r="H26" s="8">
        <v>22.6</v>
      </c>
      <c r="I26" s="8">
        <v>22.6</v>
      </c>
      <c r="J26" s="8">
        <v>23</v>
      </c>
      <c r="K26" s="8">
        <v>23.4</v>
      </c>
      <c r="L26" s="8">
        <v>23.7</v>
      </c>
      <c r="O26" s="79"/>
      <c r="P26" s="24">
        <v>5</v>
      </c>
      <c r="Q26" s="8">
        <v>0</v>
      </c>
      <c r="R26" s="8">
        <v>-6.2222222222222161</v>
      </c>
      <c r="S26" s="8">
        <v>-1.7777777777777715</v>
      </c>
      <c r="T26" s="8">
        <v>-1.3333333333333366</v>
      </c>
      <c r="U26" s="8">
        <v>0.44444444444445075</v>
      </c>
      <c r="V26" s="8">
        <v>0.44444444444445075</v>
      </c>
      <c r="W26" s="8">
        <v>2.2222222222222223</v>
      </c>
      <c r="X26" s="8">
        <v>3.9999999999999938</v>
      </c>
      <c r="Y26" s="8">
        <v>5.3333333333333304</v>
      </c>
    </row>
    <row r="27" spans="2:25" x14ac:dyDescent="0.25">
      <c r="B27" s="79"/>
      <c r="C27" s="24">
        <v>6</v>
      </c>
      <c r="D27" s="8">
        <v>21.1</v>
      </c>
      <c r="E27" s="8">
        <v>20.8</v>
      </c>
      <c r="F27" s="8">
        <v>21</v>
      </c>
      <c r="G27" s="8">
        <v>21.1</v>
      </c>
      <c r="H27" s="8">
        <v>21.8</v>
      </c>
      <c r="I27" s="8">
        <v>21.9</v>
      </c>
      <c r="J27" s="8">
        <v>23.3</v>
      </c>
      <c r="K27" s="8">
        <v>24.4</v>
      </c>
      <c r="L27" s="8">
        <v>24.5</v>
      </c>
      <c r="O27" s="79"/>
      <c r="P27" s="24">
        <v>6</v>
      </c>
      <c r="Q27" s="8">
        <v>0</v>
      </c>
      <c r="R27" s="8">
        <v>-1.4218009478673017</v>
      </c>
      <c r="S27" s="8">
        <v>-0.47393364928910625</v>
      </c>
      <c r="T27" s="8">
        <v>0</v>
      </c>
      <c r="U27" s="8">
        <v>3.3175355450236927</v>
      </c>
      <c r="V27" s="8">
        <v>3.7914691943127825</v>
      </c>
      <c r="W27" s="8">
        <v>10.426540284360184</v>
      </c>
      <c r="X27" s="8">
        <v>15.63981042654027</v>
      </c>
      <c r="Y27" s="8">
        <v>16.113744075829377</v>
      </c>
    </row>
    <row r="28" spans="2:25" x14ac:dyDescent="0.25">
      <c r="B28" s="79"/>
      <c r="C28" s="24">
        <v>7</v>
      </c>
      <c r="D28" s="8">
        <v>18.899999999999999</v>
      </c>
      <c r="E28" s="8">
        <v>18.8</v>
      </c>
      <c r="F28" s="8">
        <v>18.8</v>
      </c>
      <c r="G28" s="8">
        <v>19</v>
      </c>
      <c r="H28" s="8">
        <v>20.3</v>
      </c>
      <c r="I28" s="8">
        <v>19.899999999999999</v>
      </c>
      <c r="J28" s="8">
        <v>21.5</v>
      </c>
      <c r="K28" s="8">
        <v>22.4</v>
      </c>
      <c r="L28" s="8">
        <v>22.2</v>
      </c>
      <c r="O28" s="79"/>
      <c r="P28" s="24">
        <v>7</v>
      </c>
      <c r="Q28" s="8">
        <v>0</v>
      </c>
      <c r="R28" s="8">
        <v>-0.52910052910051786</v>
      </c>
      <c r="S28" s="8">
        <v>-0.52910052910051786</v>
      </c>
      <c r="T28" s="8">
        <v>0.52910052910053662</v>
      </c>
      <c r="U28" s="8">
        <v>7.4074074074074199</v>
      </c>
      <c r="V28" s="8">
        <v>5.2910052910052912</v>
      </c>
      <c r="W28" s="8">
        <v>13.756613756613763</v>
      </c>
      <c r="X28" s="8">
        <v>18.518518518518519</v>
      </c>
      <c r="Y28" s="8">
        <v>17.460317460317466</v>
      </c>
    </row>
    <row r="29" spans="2:25" ht="15.75" x14ac:dyDescent="0.25">
      <c r="B29" s="79"/>
      <c r="C29" s="25" t="s">
        <v>23</v>
      </c>
      <c r="D29" s="44">
        <v>20.714285714285715</v>
      </c>
      <c r="E29" s="44">
        <v>20.2</v>
      </c>
      <c r="F29" s="44">
        <v>20.5</v>
      </c>
      <c r="G29" s="44">
        <v>20.900000000000002</v>
      </c>
      <c r="H29" s="44">
        <v>21.085714285714285</v>
      </c>
      <c r="I29" s="44">
        <v>21.442857142857147</v>
      </c>
      <c r="J29" s="44">
        <v>22.12857142857143</v>
      </c>
      <c r="K29" s="44">
        <v>23.014285714285712</v>
      </c>
      <c r="L29" s="44">
        <v>24.080000000000002</v>
      </c>
      <c r="O29" s="79"/>
      <c r="P29" s="25" t="s">
        <v>23</v>
      </c>
      <c r="Q29" s="44">
        <v>0</v>
      </c>
      <c r="R29" s="44">
        <v>-2.3582074066391594</v>
      </c>
      <c r="S29" s="44">
        <v>-0.98158612361462438</v>
      </c>
      <c r="T29" s="44">
        <v>0.95064401944898236</v>
      </c>
      <c r="U29" s="44">
        <v>1.8864594385018825</v>
      </c>
      <c r="V29" s="44">
        <v>3.5957184602848642</v>
      </c>
      <c r="W29" s="44">
        <v>6.9658677430268892</v>
      </c>
      <c r="X29" s="44">
        <v>11.287980588329219</v>
      </c>
      <c r="Y29" s="44">
        <v>15.379837213311893</v>
      </c>
    </row>
    <row r="30" spans="2:25" ht="15.75" x14ac:dyDescent="0.25">
      <c r="B30" s="80"/>
      <c r="C30" s="25" t="s">
        <v>355</v>
      </c>
      <c r="D30" s="43">
        <v>1.4170727709243587</v>
      </c>
      <c r="E30" s="43">
        <v>0.9983319421247957</v>
      </c>
      <c r="F30" s="43">
        <v>1.2754084313139327</v>
      </c>
      <c r="G30" s="43">
        <v>1.2845232578665124</v>
      </c>
      <c r="H30" s="43">
        <v>1.3056653111582255</v>
      </c>
      <c r="I30" s="43">
        <v>1.2326896647266132</v>
      </c>
      <c r="J30" s="43">
        <v>1.2446074156325846</v>
      </c>
      <c r="K30" s="43">
        <v>1.2401996767034085</v>
      </c>
      <c r="L30" s="43">
        <v>2.065671803554475</v>
      </c>
      <c r="O30" s="80"/>
      <c r="P30" s="25" t="s">
        <v>355</v>
      </c>
      <c r="Q30" s="43">
        <v>0</v>
      </c>
      <c r="R30" s="43">
        <v>2.5586002635897604</v>
      </c>
      <c r="S30" s="43">
        <v>1.981900786597242</v>
      </c>
      <c r="T30" s="43">
        <v>1.8534718773785932</v>
      </c>
      <c r="U30" s="43">
        <v>3.6427910172160525</v>
      </c>
      <c r="V30" s="43">
        <v>2.0359341064954655</v>
      </c>
      <c r="W30" s="43">
        <v>4.1472243497301253</v>
      </c>
      <c r="X30" s="43">
        <v>5.0308745141800228</v>
      </c>
      <c r="Y30" s="43">
        <v>9.590539783166804</v>
      </c>
    </row>
    <row r="31" spans="2:25" ht="15" customHeight="1" x14ac:dyDescent="0.25">
      <c r="B31" s="104" t="s">
        <v>267</v>
      </c>
      <c r="C31" s="24">
        <v>1</v>
      </c>
      <c r="D31" s="8">
        <v>20.100000000000001</v>
      </c>
      <c r="E31" s="8">
        <v>19.2</v>
      </c>
      <c r="F31" s="8">
        <v>18.8</v>
      </c>
      <c r="G31" s="8">
        <v>18.7</v>
      </c>
      <c r="H31" s="8">
        <v>19</v>
      </c>
      <c r="I31" s="8">
        <v>19.600000000000001</v>
      </c>
      <c r="J31" s="8">
        <v>18.899999999999999</v>
      </c>
      <c r="K31" s="8">
        <v>20</v>
      </c>
      <c r="L31" s="8">
        <v>19.8</v>
      </c>
      <c r="O31" s="104" t="s">
        <v>267</v>
      </c>
      <c r="P31" s="24">
        <v>1</v>
      </c>
      <c r="Q31" s="8">
        <v>0</v>
      </c>
      <c r="R31" s="8">
        <v>-4.4776119402985177</v>
      </c>
      <c r="S31" s="8">
        <v>-6.4676616915422906</v>
      </c>
      <c r="T31" s="8">
        <v>-6.9651741293532439</v>
      </c>
      <c r="U31" s="8">
        <v>-5.4726368159204046</v>
      </c>
      <c r="V31" s="8">
        <v>-2.4875621890547261</v>
      </c>
      <c r="W31" s="8">
        <v>-5.970149253731357</v>
      </c>
      <c r="X31" s="8">
        <v>-0.49751243781095228</v>
      </c>
      <c r="Y31" s="8">
        <v>-1.4925373134328392</v>
      </c>
    </row>
    <row r="32" spans="2:25" x14ac:dyDescent="0.25">
      <c r="B32" s="105"/>
      <c r="C32" s="24">
        <v>2</v>
      </c>
      <c r="D32" s="8">
        <v>19.5</v>
      </c>
      <c r="E32" s="8">
        <v>18.899999999999999</v>
      </c>
      <c r="F32" s="8">
        <v>18.399999999999999</v>
      </c>
      <c r="G32" s="8">
        <v>18.899999999999999</v>
      </c>
      <c r="H32" s="8">
        <v>18.899999999999999</v>
      </c>
      <c r="I32" s="8">
        <v>18.8</v>
      </c>
      <c r="J32" s="8">
        <v>18.899999999999999</v>
      </c>
      <c r="K32" s="8">
        <v>19.5</v>
      </c>
      <c r="L32" s="8">
        <v>19.899999999999999</v>
      </c>
      <c r="O32" s="105"/>
      <c r="P32" s="24">
        <v>2</v>
      </c>
      <c r="Q32" s="8">
        <v>0</v>
      </c>
      <c r="R32" s="8">
        <v>-3.0769230769230842</v>
      </c>
      <c r="S32" s="8">
        <v>-5.6410256410256476</v>
      </c>
      <c r="T32" s="8">
        <v>-3.0769230769230842</v>
      </c>
      <c r="U32" s="8">
        <v>-3.0769230769230842</v>
      </c>
      <c r="V32" s="8">
        <v>-3.5897435897435859</v>
      </c>
      <c r="W32" s="8">
        <v>-3.0769230769230842</v>
      </c>
      <c r="X32" s="8">
        <v>0</v>
      </c>
      <c r="Y32" s="8">
        <v>2.051282051282044</v>
      </c>
    </row>
    <row r="33" spans="2:25" x14ac:dyDescent="0.25">
      <c r="B33" s="105"/>
      <c r="C33" s="24">
        <v>3</v>
      </c>
      <c r="D33" s="8">
        <v>19.5</v>
      </c>
      <c r="E33" s="8">
        <v>18.600000000000001</v>
      </c>
      <c r="F33" s="8">
        <v>19.3</v>
      </c>
      <c r="G33" s="8">
        <v>19.3</v>
      </c>
      <c r="H33" s="8">
        <v>19.399999999999999</v>
      </c>
      <c r="I33" s="8">
        <v>19.5</v>
      </c>
      <c r="J33" s="8">
        <v>19.899999999999999</v>
      </c>
      <c r="K33" s="8">
        <v>19.899999999999999</v>
      </c>
      <c r="L33" s="8">
        <v>19.3</v>
      </c>
      <c r="O33" s="105"/>
      <c r="P33" s="24">
        <v>3</v>
      </c>
      <c r="Q33" s="8">
        <v>0</v>
      </c>
      <c r="R33" s="8">
        <v>-4.6153846153846079</v>
      </c>
      <c r="S33" s="8">
        <v>-1.025641025641022</v>
      </c>
      <c r="T33" s="8">
        <v>-1.025641025641022</v>
      </c>
      <c r="U33" s="8">
        <v>-0.5128205128205201</v>
      </c>
      <c r="V33" s="8">
        <v>0</v>
      </c>
      <c r="W33" s="8">
        <v>2.051282051282044</v>
      </c>
      <c r="X33" s="8">
        <v>2.051282051282044</v>
      </c>
      <c r="Y33" s="8">
        <v>-1.025641025641022</v>
      </c>
    </row>
    <row r="34" spans="2:25" x14ac:dyDescent="0.25">
      <c r="B34" s="105"/>
      <c r="C34" s="24">
        <v>4</v>
      </c>
      <c r="D34" s="8">
        <v>20.399999999999999</v>
      </c>
      <c r="E34" s="8">
        <v>20.2</v>
      </c>
      <c r="F34" s="8">
        <v>19.5</v>
      </c>
      <c r="G34" s="8">
        <v>19.899999999999999</v>
      </c>
      <c r="H34" s="8">
        <v>20</v>
      </c>
      <c r="I34" s="8">
        <v>20.100000000000001</v>
      </c>
      <c r="J34" s="8">
        <v>22</v>
      </c>
      <c r="K34" s="8">
        <v>20.6</v>
      </c>
      <c r="L34" s="8">
        <v>20.3</v>
      </c>
      <c r="O34" s="105"/>
      <c r="P34" s="24">
        <v>4</v>
      </c>
      <c r="Q34" s="8">
        <v>0</v>
      </c>
      <c r="R34" s="8">
        <v>-0.98039215686274161</v>
      </c>
      <c r="S34" s="8">
        <v>-4.4117647058823461</v>
      </c>
      <c r="T34" s="8">
        <v>-2.4509803921568629</v>
      </c>
      <c r="U34" s="8">
        <v>-1.9607843137254832</v>
      </c>
      <c r="V34" s="8">
        <v>-1.4705882352941038</v>
      </c>
      <c r="W34" s="8">
        <v>2.9411764705882426</v>
      </c>
      <c r="X34" s="8">
        <v>0.98039215686275916</v>
      </c>
      <c r="Y34" s="8">
        <v>-0.49019607843136215</v>
      </c>
    </row>
    <row r="35" spans="2:25" x14ac:dyDescent="0.25">
      <c r="B35" s="105"/>
      <c r="C35" s="24">
        <v>5</v>
      </c>
      <c r="D35" s="8">
        <v>21.1</v>
      </c>
      <c r="E35" s="8">
        <v>21.7</v>
      </c>
      <c r="F35" s="8">
        <v>21.3</v>
      </c>
      <c r="G35" s="8">
        <v>21.6</v>
      </c>
      <c r="H35" s="8">
        <v>22.8</v>
      </c>
      <c r="I35" s="8">
        <v>23.7</v>
      </c>
      <c r="J35" s="8">
        <v>22.4</v>
      </c>
      <c r="K35" s="8">
        <v>22.3</v>
      </c>
      <c r="L35" s="8">
        <v>22.1</v>
      </c>
      <c r="O35" s="105"/>
      <c r="P35" s="24">
        <v>5</v>
      </c>
      <c r="Q35" s="8">
        <v>0</v>
      </c>
      <c r="R35" s="8">
        <v>2.843601895734587</v>
      </c>
      <c r="S35" s="8">
        <v>0.94786729857819563</v>
      </c>
      <c r="T35" s="8">
        <v>2.3696682464454977</v>
      </c>
      <c r="U35" s="8">
        <v>8.0568720379146885</v>
      </c>
      <c r="V35" s="8">
        <v>7.5829383886255819</v>
      </c>
      <c r="W35" s="8">
        <v>6.1611374407582797</v>
      </c>
      <c r="X35" s="8">
        <v>5.6872037914691909</v>
      </c>
      <c r="Y35" s="8">
        <v>4.7393364928909953</v>
      </c>
    </row>
    <row r="36" spans="2:25" x14ac:dyDescent="0.25">
      <c r="B36" s="105"/>
      <c r="C36" s="24">
        <v>6</v>
      </c>
      <c r="D36" s="8">
        <v>18.899999999999999</v>
      </c>
      <c r="E36" s="8">
        <v>18.100000000000001</v>
      </c>
      <c r="F36" s="8">
        <v>18.2</v>
      </c>
      <c r="G36" s="8">
        <v>17.399999999999999</v>
      </c>
      <c r="H36" s="8">
        <v>15.2</v>
      </c>
      <c r="I36" s="8">
        <v>17.3</v>
      </c>
      <c r="J36" s="8">
        <v>18.899999999999999</v>
      </c>
      <c r="K36" s="8">
        <v>18.7</v>
      </c>
      <c r="L36" s="8">
        <v>18.399999999999999</v>
      </c>
      <c r="O36" s="105"/>
      <c r="P36" s="24">
        <v>6</v>
      </c>
      <c r="Q36" s="8">
        <v>0</v>
      </c>
      <c r="R36" s="8">
        <v>-4.2328042328042184</v>
      </c>
      <c r="S36" s="8">
        <v>-3.7037037037037002</v>
      </c>
      <c r="T36" s="8">
        <v>-7.9365079365079376</v>
      </c>
      <c r="U36" s="8">
        <v>-8.9947089947089918</v>
      </c>
      <c r="V36" s="8">
        <v>-8.4656084656084563</v>
      </c>
      <c r="W36" s="8">
        <v>0</v>
      </c>
      <c r="X36" s="8">
        <v>-1.0582010582010546</v>
      </c>
      <c r="Y36" s="8">
        <v>-2.6455026455026456</v>
      </c>
    </row>
    <row r="37" spans="2:25" x14ac:dyDescent="0.25">
      <c r="B37" s="105"/>
      <c r="C37" s="24">
        <v>7</v>
      </c>
      <c r="D37" s="8">
        <v>17</v>
      </c>
      <c r="E37" s="8">
        <v>17</v>
      </c>
      <c r="F37" s="8">
        <v>16.7</v>
      </c>
      <c r="G37" s="8">
        <v>16.600000000000001</v>
      </c>
      <c r="H37" s="8">
        <v>16.7</v>
      </c>
      <c r="I37" s="8">
        <v>16.600000000000001</v>
      </c>
      <c r="J37" s="8">
        <v>16.600000000000001</v>
      </c>
      <c r="K37" s="8">
        <v>16.899999999999999</v>
      </c>
      <c r="L37" s="8">
        <v>17.3</v>
      </c>
      <c r="O37" s="105"/>
      <c r="P37" s="24">
        <v>7</v>
      </c>
      <c r="Q37" s="8">
        <v>0</v>
      </c>
      <c r="R37" s="8">
        <v>0</v>
      </c>
      <c r="S37" s="8">
        <v>-1.7647058823529453</v>
      </c>
      <c r="T37" s="8">
        <v>-2.3529411764705799</v>
      </c>
      <c r="U37" s="8">
        <v>-1.7647058823529453</v>
      </c>
      <c r="V37" s="8">
        <v>-2.3529411764705799</v>
      </c>
      <c r="W37" s="8">
        <v>-2.3529411764705799</v>
      </c>
      <c r="X37" s="8">
        <v>-0.58823529411765541</v>
      </c>
      <c r="Y37" s="8">
        <v>1.7647058823529453</v>
      </c>
    </row>
    <row r="38" spans="2:25" ht="15.75" x14ac:dyDescent="0.25">
      <c r="B38" s="105"/>
      <c r="C38" s="25" t="s">
        <v>23</v>
      </c>
      <c r="D38" s="44">
        <v>19.5</v>
      </c>
      <c r="E38" s="44">
        <v>19.099999999999998</v>
      </c>
      <c r="F38" s="44">
        <v>18.885714285714283</v>
      </c>
      <c r="G38" s="44">
        <v>18.914285714285711</v>
      </c>
      <c r="H38" s="44">
        <v>18.857142857142858</v>
      </c>
      <c r="I38" s="44">
        <v>19.37142857142857</v>
      </c>
      <c r="J38" s="44">
        <v>19.657142857142855</v>
      </c>
      <c r="K38" s="44">
        <v>19.7</v>
      </c>
      <c r="L38" s="44">
        <v>19.585714285714289</v>
      </c>
      <c r="O38" s="105"/>
      <c r="P38" s="25" t="s">
        <v>23</v>
      </c>
      <c r="Q38" s="44">
        <v>0</v>
      </c>
      <c r="R38" s="44">
        <v>-2.0770734466483689</v>
      </c>
      <c r="S38" s="44">
        <v>-3.1523764787956798</v>
      </c>
      <c r="T38" s="44">
        <v>-3.0626427843724615</v>
      </c>
      <c r="U38" s="44">
        <v>-1.9608153655052487</v>
      </c>
      <c r="V38" s="44">
        <v>-1.5405007525065528</v>
      </c>
      <c r="W38" s="44">
        <v>-3.5202506356636319E-2</v>
      </c>
      <c r="X38" s="44">
        <v>0.93927560135490451</v>
      </c>
      <c r="Y38" s="44">
        <v>0.41449248050258802</v>
      </c>
    </row>
    <row r="39" spans="2:25" ht="15.75" x14ac:dyDescent="0.25">
      <c r="B39" s="106"/>
      <c r="C39" s="25" t="s">
        <v>355</v>
      </c>
      <c r="D39" s="43">
        <v>1.3127579111676815</v>
      </c>
      <c r="E39" s="43">
        <v>1.5099668870541494</v>
      </c>
      <c r="F39" s="43">
        <v>1.4064477374204987</v>
      </c>
      <c r="G39" s="43">
        <v>1.6344505411386947</v>
      </c>
      <c r="H39" s="43">
        <v>2.4220219809469921</v>
      </c>
      <c r="I39" s="43">
        <v>2.2961665776639664</v>
      </c>
      <c r="J39" s="43">
        <v>2.0057061456896275</v>
      </c>
      <c r="K39" s="43">
        <v>1.6623276853055584</v>
      </c>
      <c r="L39" s="43">
        <v>1.5104398602488522</v>
      </c>
      <c r="O39" s="106"/>
      <c r="P39" s="25" t="s">
        <v>355</v>
      </c>
      <c r="Q39" s="43">
        <v>0</v>
      </c>
      <c r="R39" s="43">
        <v>2.8160987474885975</v>
      </c>
      <c r="S39" s="43">
        <v>2.6562863649527513</v>
      </c>
      <c r="T39" s="43">
        <v>3.5005166976091848</v>
      </c>
      <c r="U39" s="43">
        <v>5.2526732058768868</v>
      </c>
      <c r="V39" s="43">
        <v>4.8188634542043278</v>
      </c>
      <c r="W39" s="43">
        <v>4.1120896359971777</v>
      </c>
      <c r="X39" s="43">
        <v>2.3470148444477017</v>
      </c>
      <c r="Y39" s="43">
        <v>2.5527505026068527</v>
      </c>
    </row>
  </sheetData>
  <mergeCells count="10">
    <mergeCell ref="D2:L2"/>
    <mergeCell ref="B4:B12"/>
    <mergeCell ref="B13:B21"/>
    <mergeCell ref="B22:B30"/>
    <mergeCell ref="B31:B39"/>
    <mergeCell ref="Q2:Y2"/>
    <mergeCell ref="O4:O12"/>
    <mergeCell ref="O13:O21"/>
    <mergeCell ref="O22:O30"/>
    <mergeCell ref="O31:O39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0E9ED-03BD-49E4-BAF7-5781AC9FA3CE}">
  <dimension ref="B2:K19"/>
  <sheetViews>
    <sheetView zoomScale="85" zoomScaleNormal="85" workbookViewId="0">
      <selection activeCell="B2" sqref="B2"/>
    </sheetView>
  </sheetViews>
  <sheetFormatPr defaultColWidth="9" defaultRowHeight="15" x14ac:dyDescent="0.25"/>
  <cols>
    <col min="1" max="1" width="9" style="7"/>
    <col min="2" max="2" width="11.875" style="7" customWidth="1"/>
    <col min="3" max="5" width="9" style="7"/>
    <col min="6" max="6" width="15.375" style="7" customWidth="1"/>
    <col min="7" max="7" width="9" style="7"/>
    <col min="8" max="8" width="22.375" style="7" customWidth="1"/>
    <col min="9" max="9" width="25.875" style="7" bestFit="1" customWidth="1"/>
    <col min="10" max="10" width="9" style="7"/>
    <col min="11" max="11" width="24.375" style="7" bestFit="1" customWidth="1"/>
    <col min="12" max="16384" width="9" style="7"/>
  </cols>
  <sheetData>
    <row r="2" spans="2:11" ht="15.75" x14ac:dyDescent="0.25">
      <c r="B2" s="29" t="s">
        <v>96</v>
      </c>
      <c r="C2" s="66" t="s">
        <v>25</v>
      </c>
      <c r="D2" s="66"/>
      <c r="E2" s="66"/>
      <c r="F2" s="66"/>
      <c r="H2" s="20" t="s">
        <v>168</v>
      </c>
      <c r="I2" s="20" t="s">
        <v>169</v>
      </c>
      <c r="J2" s="20" t="s">
        <v>29</v>
      </c>
      <c r="K2" s="20" t="s">
        <v>31</v>
      </c>
    </row>
    <row r="3" spans="2:11" ht="15.75" x14ac:dyDescent="0.25">
      <c r="B3" s="29" t="s">
        <v>226</v>
      </c>
      <c r="C3" s="29" t="s">
        <v>21</v>
      </c>
      <c r="D3" s="29" t="s">
        <v>22</v>
      </c>
      <c r="E3" s="29" t="s">
        <v>63</v>
      </c>
      <c r="F3" s="29" t="s">
        <v>277</v>
      </c>
      <c r="H3" s="63" t="s">
        <v>268</v>
      </c>
      <c r="I3" s="7" t="s">
        <v>75</v>
      </c>
      <c r="J3" s="16">
        <v>6.1600000000000002E-2</v>
      </c>
      <c r="K3" s="15" t="s">
        <v>278</v>
      </c>
    </row>
    <row r="4" spans="2:11" x14ac:dyDescent="0.25">
      <c r="B4" s="24">
        <v>1</v>
      </c>
      <c r="C4" s="8">
        <v>1.8759999999999999</v>
      </c>
      <c r="D4" s="8">
        <v>1.03</v>
      </c>
      <c r="E4" s="8">
        <v>1.296</v>
      </c>
      <c r="F4" s="8">
        <v>0.21199999999999999</v>
      </c>
      <c r="H4" s="63"/>
      <c r="I4" s="7" t="s">
        <v>255</v>
      </c>
      <c r="J4" s="16">
        <v>0.21210000000000001</v>
      </c>
      <c r="K4" s="15" t="s">
        <v>279</v>
      </c>
    </row>
    <row r="5" spans="2:11" x14ac:dyDescent="0.25">
      <c r="B5" s="24">
        <v>2</v>
      </c>
      <c r="C5" s="8">
        <v>3.1539999999999999</v>
      </c>
      <c r="D5" s="8">
        <v>1.778</v>
      </c>
      <c r="E5" s="8">
        <v>2.0720000000000001</v>
      </c>
      <c r="F5" s="8">
        <v>0.23799999999999999</v>
      </c>
      <c r="H5" s="63"/>
      <c r="I5" s="7" t="s">
        <v>122</v>
      </c>
      <c r="J5" s="16" t="s">
        <v>26</v>
      </c>
      <c r="K5" s="15" t="s">
        <v>280</v>
      </c>
    </row>
    <row r="6" spans="2:11" x14ac:dyDescent="0.25">
      <c r="B6" s="24">
        <v>3</v>
      </c>
      <c r="C6" s="8">
        <v>3.0510000000000002</v>
      </c>
      <c r="D6" s="8">
        <v>1.4319999999999999</v>
      </c>
      <c r="E6" s="8">
        <v>1.9870000000000001</v>
      </c>
      <c r="F6" s="8">
        <v>0.43099999999999999</v>
      </c>
      <c r="H6" s="63"/>
      <c r="I6" s="7" t="s">
        <v>76</v>
      </c>
      <c r="J6" s="16">
        <v>0.91469999999999996</v>
      </c>
      <c r="K6" s="15" t="s">
        <v>281</v>
      </c>
    </row>
    <row r="7" spans="2:11" x14ac:dyDescent="0.25">
      <c r="B7" s="24">
        <v>4</v>
      </c>
      <c r="C7" s="8">
        <v>2.0840000000000001</v>
      </c>
      <c r="D7" s="8">
        <v>0.51500000000000001</v>
      </c>
      <c r="E7" s="8">
        <v>1.0309999999999999</v>
      </c>
      <c r="F7" s="8">
        <v>0.21</v>
      </c>
      <c r="H7" s="63"/>
      <c r="I7" s="7" t="s">
        <v>270</v>
      </c>
      <c r="J7" s="16">
        <v>6.7999999999999996E-3</v>
      </c>
      <c r="K7" s="15" t="s">
        <v>282</v>
      </c>
    </row>
    <row r="8" spans="2:11" x14ac:dyDescent="0.25">
      <c r="B8" s="24">
        <v>5</v>
      </c>
      <c r="C8" s="8">
        <v>0.83299999999999996</v>
      </c>
      <c r="D8" s="8">
        <v>2.5670000000000002</v>
      </c>
      <c r="E8" s="8">
        <v>0.68</v>
      </c>
      <c r="F8" s="8">
        <v>0.19500000000000001</v>
      </c>
      <c r="H8" s="63"/>
      <c r="I8" s="7" t="s">
        <v>269</v>
      </c>
      <c r="J8" s="16">
        <v>1.4E-3</v>
      </c>
      <c r="K8" s="15" t="s">
        <v>283</v>
      </c>
    </row>
    <row r="9" spans="2:11" x14ac:dyDescent="0.25">
      <c r="B9" s="24">
        <v>6</v>
      </c>
      <c r="C9" s="8">
        <v>2.5779999999999998</v>
      </c>
      <c r="D9" s="8">
        <v>1.5109999999999999</v>
      </c>
      <c r="E9" s="8">
        <v>2.5369999999999999</v>
      </c>
      <c r="F9" s="8">
        <v>9.9000000000000005E-2</v>
      </c>
      <c r="K9" s="45"/>
    </row>
    <row r="10" spans="2:11" x14ac:dyDescent="0.25">
      <c r="B10" s="24">
        <v>7</v>
      </c>
      <c r="C10" s="8">
        <v>2.3319999999999999</v>
      </c>
      <c r="D10" s="8">
        <v>1.0049999999999999</v>
      </c>
      <c r="E10" s="8">
        <v>1.7170000000000001</v>
      </c>
      <c r="F10" s="8">
        <v>0.16300000000000001</v>
      </c>
      <c r="K10" s="45"/>
    </row>
    <row r="11" spans="2:11" x14ac:dyDescent="0.25">
      <c r="K11" s="45"/>
    </row>
    <row r="12" spans="2:11" x14ac:dyDescent="0.25">
      <c r="K12" s="45"/>
    </row>
    <row r="13" spans="2:11" x14ac:dyDescent="0.25">
      <c r="K13" s="45"/>
    </row>
    <row r="14" spans="2:11" x14ac:dyDescent="0.25">
      <c r="K14" s="45"/>
    </row>
    <row r="15" spans="2:11" x14ac:dyDescent="0.25">
      <c r="K15" s="45"/>
    </row>
    <row r="16" spans="2:11" x14ac:dyDescent="0.25">
      <c r="K16" s="45"/>
    </row>
    <row r="17" spans="11:11" x14ac:dyDescent="0.25">
      <c r="K17" s="45"/>
    </row>
    <row r="18" spans="11:11" x14ac:dyDescent="0.25">
      <c r="K18" s="45"/>
    </row>
    <row r="19" spans="11:11" x14ac:dyDescent="0.25">
      <c r="K19" s="45"/>
    </row>
  </sheetData>
  <mergeCells count="2">
    <mergeCell ref="C2:F2"/>
    <mergeCell ref="H3:H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060C2-CC60-4EF9-99C1-78F2C461F681}">
  <dimension ref="B2:T36"/>
  <sheetViews>
    <sheetView zoomScale="85" zoomScaleNormal="85" workbookViewId="0">
      <selection activeCell="O20" sqref="O20"/>
    </sheetView>
  </sheetViews>
  <sheetFormatPr defaultColWidth="9" defaultRowHeight="15" x14ac:dyDescent="0.25"/>
  <cols>
    <col min="1" max="1" width="9" style="7"/>
    <col min="2" max="2" width="21" style="7" customWidth="1"/>
    <col min="3" max="3" width="11.5" style="7" customWidth="1"/>
    <col min="4" max="13" width="9" style="7"/>
    <col min="14" max="14" width="20.875" style="7" customWidth="1"/>
    <col min="15" max="15" width="42.875" style="7" bestFit="1" customWidth="1"/>
    <col min="16" max="16" width="13" style="7" customWidth="1"/>
    <col min="17" max="17" width="27.125" style="7" customWidth="1"/>
    <col min="18" max="16384" width="9" style="7"/>
  </cols>
  <sheetData>
    <row r="2" spans="2:20" ht="15.75" x14ac:dyDescent="0.25">
      <c r="B2" s="65" t="s">
        <v>96</v>
      </c>
      <c r="C2" s="65"/>
      <c r="D2" s="66" t="s">
        <v>297</v>
      </c>
      <c r="E2" s="66"/>
      <c r="F2" s="66"/>
      <c r="G2" s="66"/>
      <c r="H2" s="66"/>
      <c r="I2" s="66"/>
      <c r="J2" s="66"/>
      <c r="K2" s="66"/>
      <c r="L2" s="66"/>
      <c r="N2" s="20" t="s">
        <v>168</v>
      </c>
      <c r="O2" s="20" t="s">
        <v>169</v>
      </c>
      <c r="P2" s="20" t="s">
        <v>29</v>
      </c>
      <c r="Q2" s="20" t="s">
        <v>31</v>
      </c>
    </row>
    <row r="3" spans="2:20" ht="15.75" x14ac:dyDescent="0.25">
      <c r="B3" s="29" t="s">
        <v>98</v>
      </c>
      <c r="C3" s="29" t="s">
        <v>226</v>
      </c>
      <c r="D3" s="29">
        <v>0</v>
      </c>
      <c r="E3" s="29">
        <v>3</v>
      </c>
      <c r="F3" s="29">
        <v>7</v>
      </c>
      <c r="G3" s="29">
        <v>10</v>
      </c>
      <c r="H3" s="29">
        <v>14</v>
      </c>
      <c r="I3" s="29">
        <v>17</v>
      </c>
      <c r="J3" s="29">
        <v>21</v>
      </c>
      <c r="K3" s="29">
        <v>24</v>
      </c>
      <c r="L3" s="29">
        <v>28</v>
      </c>
      <c r="N3" s="63" t="s">
        <v>455</v>
      </c>
      <c r="O3" s="7" t="s">
        <v>389</v>
      </c>
      <c r="P3" s="21" t="s">
        <v>26</v>
      </c>
      <c r="Q3" s="7" t="s">
        <v>449</v>
      </c>
    </row>
    <row r="4" spans="2:20" x14ac:dyDescent="0.25">
      <c r="B4" s="78" t="s">
        <v>316</v>
      </c>
      <c r="C4" s="24">
        <v>1</v>
      </c>
      <c r="D4" s="8">
        <v>129.92183399999999</v>
      </c>
      <c r="E4" s="8">
        <v>385.08086200000002</v>
      </c>
      <c r="F4" s="8">
        <v>499.14911000000001</v>
      </c>
      <c r="G4" s="8">
        <v>701.08083899999997</v>
      </c>
      <c r="H4" s="8">
        <v>1289.933483</v>
      </c>
      <c r="I4" s="8">
        <v>1392.96875</v>
      </c>
      <c r="J4" s="8">
        <v>2278.6151500000001</v>
      </c>
      <c r="K4" s="8"/>
      <c r="L4" s="8"/>
      <c r="N4" s="63"/>
      <c r="O4" s="7" t="s">
        <v>390</v>
      </c>
      <c r="P4" s="21">
        <v>2.0500000000000001E-2</v>
      </c>
      <c r="Q4" s="7" t="s">
        <v>450</v>
      </c>
    </row>
    <row r="5" spans="2:20" x14ac:dyDescent="0.25">
      <c r="B5" s="79"/>
      <c r="C5" s="24">
        <v>2</v>
      </c>
      <c r="D5" s="8">
        <v>126.75916599999999</v>
      </c>
      <c r="E5" s="8">
        <v>285.46984800000001</v>
      </c>
      <c r="F5" s="8">
        <v>337.8515625</v>
      </c>
      <c r="G5" s="8">
        <v>385.87214399999999</v>
      </c>
      <c r="H5" s="8">
        <v>543.74968750000005</v>
      </c>
      <c r="I5" s="8">
        <v>580.959925</v>
      </c>
      <c r="J5" s="8">
        <v>1190.1024</v>
      </c>
      <c r="K5" s="8">
        <v>1291.1782519999999</v>
      </c>
      <c r="L5" s="8">
        <v>2008.3234500000001</v>
      </c>
      <c r="N5" s="63"/>
      <c r="O5" s="7" t="s">
        <v>391</v>
      </c>
      <c r="P5" s="21">
        <v>5.7999999999999996E-3</v>
      </c>
      <c r="Q5" s="7" t="s">
        <v>451</v>
      </c>
    </row>
    <row r="6" spans="2:20" x14ac:dyDescent="0.25">
      <c r="B6" s="79"/>
      <c r="C6" s="24">
        <v>3</v>
      </c>
      <c r="D6" s="8">
        <v>128.40205399999999</v>
      </c>
      <c r="E6" s="8">
        <v>262.77962550000001</v>
      </c>
      <c r="F6" s="8">
        <v>407.63117149999999</v>
      </c>
      <c r="G6" s="8">
        <v>583.30827999999997</v>
      </c>
      <c r="H6" s="8">
        <v>895.62221599999998</v>
      </c>
      <c r="I6" s="8">
        <v>1117.677666</v>
      </c>
      <c r="J6" s="8">
        <v>1862.8411860000001</v>
      </c>
      <c r="K6" s="8">
        <v>2039.184</v>
      </c>
      <c r="L6" s="8"/>
      <c r="N6" s="63"/>
      <c r="O6" s="7" t="s">
        <v>392</v>
      </c>
      <c r="P6" s="21" t="s">
        <v>26</v>
      </c>
      <c r="Q6" s="7" t="s">
        <v>452</v>
      </c>
      <c r="R6" s="15"/>
      <c r="S6" s="15"/>
      <c r="T6" s="15"/>
    </row>
    <row r="7" spans="2:20" x14ac:dyDescent="0.25">
      <c r="B7" s="79"/>
      <c r="C7" s="24">
        <v>4</v>
      </c>
      <c r="D7" s="8">
        <v>94.175943500000002</v>
      </c>
      <c r="E7" s="8">
        <v>191.39441400000001</v>
      </c>
      <c r="F7" s="8">
        <v>337.38091200000002</v>
      </c>
      <c r="G7" s="8">
        <v>507.66199999999998</v>
      </c>
      <c r="H7" s="8">
        <v>745.10103600000002</v>
      </c>
      <c r="I7" s="8">
        <v>855.61585000000002</v>
      </c>
      <c r="J7" s="8">
        <v>1014.651825</v>
      </c>
      <c r="K7" s="8">
        <v>1365.5481119999999</v>
      </c>
      <c r="L7" s="8">
        <v>1629.16</v>
      </c>
      <c r="N7" s="63"/>
      <c r="O7" s="7" t="s">
        <v>393</v>
      </c>
      <c r="P7" s="21" t="s">
        <v>26</v>
      </c>
      <c r="Q7" s="7" t="s">
        <v>453</v>
      </c>
      <c r="R7" s="15"/>
      <c r="T7" s="15"/>
    </row>
    <row r="8" spans="2:20" x14ac:dyDescent="0.25">
      <c r="B8" s="79"/>
      <c r="C8" s="24">
        <v>5</v>
      </c>
      <c r="D8" s="8">
        <v>118.277016</v>
      </c>
      <c r="E8" s="8">
        <v>186.88140000000001</v>
      </c>
      <c r="F8" s="8">
        <v>280.07799199999999</v>
      </c>
      <c r="G8" s="8">
        <v>360.47533550000003</v>
      </c>
      <c r="H8" s="8">
        <v>591.19269999999995</v>
      </c>
      <c r="I8" s="8">
        <v>946.20126249999998</v>
      </c>
      <c r="J8" s="8">
        <v>1343.0531249999999</v>
      </c>
      <c r="K8" s="8">
        <v>1648.835746</v>
      </c>
      <c r="L8" s="8">
        <v>2166.100434</v>
      </c>
      <c r="N8" s="63"/>
      <c r="O8" s="7" t="s">
        <v>394</v>
      </c>
      <c r="P8" s="21" t="s">
        <v>26</v>
      </c>
      <c r="Q8" s="7" t="s">
        <v>454</v>
      </c>
      <c r="R8" s="15"/>
      <c r="T8" s="15"/>
    </row>
    <row r="9" spans="2:20" ht="15.75" x14ac:dyDescent="0.25">
      <c r="B9" s="79"/>
      <c r="C9" s="25" t="s">
        <v>23</v>
      </c>
      <c r="D9" s="44">
        <v>119.50720269999999</v>
      </c>
      <c r="E9" s="44">
        <v>262.32122990000005</v>
      </c>
      <c r="F9" s="44">
        <v>372.41814959999999</v>
      </c>
      <c r="G9" s="44">
        <v>507.67971969999996</v>
      </c>
      <c r="H9" s="44">
        <v>813.11982450000005</v>
      </c>
      <c r="I9" s="44">
        <v>978.68469070000015</v>
      </c>
      <c r="J9" s="44">
        <v>1537.8527372000001</v>
      </c>
      <c r="K9" s="44">
        <v>1586.1865274999998</v>
      </c>
      <c r="L9" s="44">
        <v>1934.5279613333332</v>
      </c>
      <c r="N9" s="14"/>
      <c r="O9" s="15"/>
      <c r="Q9" s="15"/>
      <c r="R9" s="15"/>
      <c r="T9" s="15"/>
    </row>
    <row r="10" spans="2:20" ht="15.75" x14ac:dyDescent="0.25">
      <c r="B10" s="80"/>
      <c r="C10" s="25" t="s">
        <v>24</v>
      </c>
      <c r="D10" s="43">
        <v>6.6459007983983822</v>
      </c>
      <c r="E10" s="43">
        <v>36.282073444641064</v>
      </c>
      <c r="F10" s="43">
        <v>37.583144428859221</v>
      </c>
      <c r="G10" s="43">
        <v>63.09908423231829</v>
      </c>
      <c r="H10" s="43">
        <v>134.27516233850153</v>
      </c>
      <c r="I10" s="43">
        <v>135.15480584922202</v>
      </c>
      <c r="J10" s="43">
        <v>233.1268779585061</v>
      </c>
      <c r="K10" s="43">
        <v>151.62295949226313</v>
      </c>
      <c r="L10" s="43">
        <v>123.41846541477594</v>
      </c>
      <c r="N10" s="14"/>
      <c r="O10" s="15"/>
      <c r="Q10" s="15"/>
      <c r="R10" s="15"/>
      <c r="T10" s="15"/>
    </row>
    <row r="11" spans="2:20" x14ac:dyDescent="0.25">
      <c r="B11" s="78" t="s">
        <v>317</v>
      </c>
      <c r="C11" s="24">
        <v>1</v>
      </c>
      <c r="D11" s="8">
        <v>100.5701625</v>
      </c>
      <c r="E11" s="8">
        <v>42.376232000000002</v>
      </c>
      <c r="F11" s="8">
        <v>50.109126000000003</v>
      </c>
      <c r="G11" s="8">
        <v>50.233499999999999</v>
      </c>
      <c r="H11" s="8">
        <v>44.157677999999997</v>
      </c>
      <c r="I11" s="8">
        <v>87.989625000000004</v>
      </c>
      <c r="J11" s="8">
        <v>58.359375</v>
      </c>
      <c r="K11" s="8">
        <v>119.30295599999999</v>
      </c>
      <c r="L11" s="8">
        <v>127.549555</v>
      </c>
      <c r="N11" s="15"/>
      <c r="O11" s="15"/>
      <c r="Q11" s="15"/>
      <c r="R11" s="15"/>
      <c r="T11" s="15"/>
    </row>
    <row r="12" spans="2:20" ht="15" customHeight="1" x14ac:dyDescent="0.25">
      <c r="B12" s="79"/>
      <c r="C12" s="24">
        <v>2</v>
      </c>
      <c r="D12" s="8">
        <v>112.78101150000001</v>
      </c>
      <c r="E12" s="8">
        <v>35.105862999999999</v>
      </c>
      <c r="F12" s="8">
        <v>35.829472000000003</v>
      </c>
      <c r="G12" s="8">
        <v>35.972937000000002</v>
      </c>
      <c r="H12" s="8">
        <v>44.419266</v>
      </c>
      <c r="I12" s="8">
        <v>68.951250000000002</v>
      </c>
      <c r="J12" s="8">
        <v>97.398133000000001</v>
      </c>
      <c r="K12" s="8">
        <v>94.64</v>
      </c>
      <c r="L12" s="8">
        <v>49.384799999999998</v>
      </c>
      <c r="N12" s="15"/>
      <c r="O12" s="15"/>
      <c r="Q12" s="15"/>
      <c r="R12" s="15"/>
      <c r="T12" s="15"/>
    </row>
    <row r="13" spans="2:20" ht="15" customHeight="1" x14ac:dyDescent="0.25">
      <c r="B13" s="79"/>
      <c r="C13" s="24">
        <v>3</v>
      </c>
      <c r="D13" s="8">
        <v>104.070598</v>
      </c>
      <c r="E13" s="8">
        <v>47.036974499999999</v>
      </c>
      <c r="F13" s="8">
        <v>49.773024999999997</v>
      </c>
      <c r="G13" s="8">
        <v>65.377279999999999</v>
      </c>
      <c r="H13" s="8">
        <v>67.935059999999993</v>
      </c>
      <c r="I13" s="8">
        <v>112.2833</v>
      </c>
      <c r="J13" s="8">
        <v>100.530558</v>
      </c>
      <c r="K13" s="8">
        <v>133.30157399999999</v>
      </c>
      <c r="L13" s="8">
        <v>193.873167</v>
      </c>
      <c r="N13" s="15"/>
      <c r="O13" s="15"/>
      <c r="Q13" s="15"/>
      <c r="R13" s="15"/>
      <c r="T13" s="15"/>
    </row>
    <row r="14" spans="2:20" x14ac:dyDescent="0.25">
      <c r="B14" s="79"/>
      <c r="C14" s="24">
        <v>4</v>
      </c>
      <c r="D14" s="8">
        <v>95.025712499999997</v>
      </c>
      <c r="E14" s="8">
        <v>55.996416000000004</v>
      </c>
      <c r="F14" s="8">
        <v>56.426980499999999</v>
      </c>
      <c r="G14" s="8">
        <v>43.466625000000001</v>
      </c>
      <c r="H14" s="8">
        <v>60.303662500000002</v>
      </c>
      <c r="I14" s="8">
        <v>83.966816499999993</v>
      </c>
      <c r="J14" s="8">
        <v>122.8192955</v>
      </c>
      <c r="K14" s="8">
        <v>188.78638050000001</v>
      </c>
      <c r="L14" s="8">
        <v>127.95262200000001</v>
      </c>
    </row>
    <row r="15" spans="2:20" x14ac:dyDescent="0.25">
      <c r="B15" s="79"/>
      <c r="C15" s="24">
        <v>5</v>
      </c>
      <c r="D15" s="8">
        <v>105.794909</v>
      </c>
      <c r="E15" s="8">
        <v>35.811184500000003</v>
      </c>
      <c r="F15" s="8">
        <v>25.8552</v>
      </c>
      <c r="G15" s="8">
        <v>21.647416</v>
      </c>
      <c r="H15" s="8">
        <v>35.66245</v>
      </c>
      <c r="I15" s="8">
        <v>47.17548</v>
      </c>
      <c r="J15" s="8">
        <v>40.5210455</v>
      </c>
      <c r="K15" s="8">
        <v>71.456406000000001</v>
      </c>
      <c r="L15" s="8">
        <v>55.7251245</v>
      </c>
    </row>
    <row r="16" spans="2:20" ht="15.75" x14ac:dyDescent="0.25">
      <c r="B16" s="79"/>
      <c r="C16" s="25" t="s">
        <v>23</v>
      </c>
      <c r="D16" s="44">
        <v>103.64847870000001</v>
      </c>
      <c r="E16" s="44">
        <v>43.265334000000003</v>
      </c>
      <c r="F16" s="44">
        <v>43.5987607</v>
      </c>
      <c r="G16" s="44">
        <v>43.339551599999993</v>
      </c>
      <c r="H16" s="44">
        <v>50.495623299999998</v>
      </c>
      <c r="I16" s="44">
        <v>80.073294300000001</v>
      </c>
      <c r="J16" s="44">
        <v>83.925681400000002</v>
      </c>
      <c r="K16" s="44">
        <v>121.49746329999998</v>
      </c>
      <c r="L16" s="44">
        <v>110.89705369999999</v>
      </c>
    </row>
    <row r="17" spans="2:20" ht="15.75" x14ac:dyDescent="0.25">
      <c r="B17" s="80"/>
      <c r="C17" s="25" t="s">
        <v>24</v>
      </c>
      <c r="D17" s="43">
        <v>2.9327174313792277</v>
      </c>
      <c r="E17" s="43">
        <v>3.8680585251942516</v>
      </c>
      <c r="F17" s="43">
        <v>5.5689559723584807</v>
      </c>
      <c r="G17" s="43">
        <v>7.2733070290506063</v>
      </c>
      <c r="H17" s="43">
        <v>5.9052785039019655</v>
      </c>
      <c r="I17" s="43">
        <v>10.773296452795073</v>
      </c>
      <c r="J17" s="43">
        <v>15.012562301828314</v>
      </c>
      <c r="K17" s="43">
        <v>19.871313520083191</v>
      </c>
      <c r="L17" s="43">
        <v>26.721651066934363</v>
      </c>
    </row>
    <row r="18" spans="2:20" x14ac:dyDescent="0.25">
      <c r="B18" s="78" t="s">
        <v>318</v>
      </c>
      <c r="C18" s="24">
        <v>1</v>
      </c>
      <c r="D18" s="8">
        <v>118.8419445</v>
      </c>
      <c r="E18" s="8">
        <v>282.28250050000003</v>
      </c>
      <c r="F18" s="8">
        <v>675.64667699999995</v>
      </c>
      <c r="G18" s="8">
        <v>845.50988500000005</v>
      </c>
      <c r="H18" s="8">
        <v>1227.0047999999999</v>
      </c>
      <c r="I18" s="8">
        <v>1379.5328</v>
      </c>
      <c r="J18" s="8">
        <v>1973.5539839999999</v>
      </c>
      <c r="K18" s="8">
        <v>2361.3845759999999</v>
      </c>
      <c r="L18" s="8"/>
      <c r="N18" s="14"/>
      <c r="O18" s="15"/>
      <c r="P18" s="15"/>
      <c r="Q18" s="15"/>
      <c r="R18" s="15"/>
      <c r="S18" s="15"/>
      <c r="T18" s="15"/>
    </row>
    <row r="19" spans="2:20" x14ac:dyDescent="0.25">
      <c r="B19" s="79"/>
      <c r="C19" s="24">
        <v>2</v>
      </c>
      <c r="D19" s="8">
        <v>116.95104000000001</v>
      </c>
      <c r="E19" s="8">
        <v>558.83799950000002</v>
      </c>
      <c r="F19" s="8">
        <v>1165.6091799999999</v>
      </c>
      <c r="G19" s="8">
        <v>1537.4236820000001</v>
      </c>
      <c r="H19" s="8">
        <v>2239.4750519999998</v>
      </c>
      <c r="I19" s="8"/>
      <c r="J19" s="8"/>
      <c r="K19" s="8"/>
      <c r="L19" s="8"/>
      <c r="N19" s="14"/>
      <c r="O19" s="15"/>
      <c r="P19" s="15"/>
      <c r="Q19" s="15"/>
      <c r="R19" s="15"/>
      <c r="S19" s="15"/>
      <c r="T19" s="15"/>
    </row>
    <row r="20" spans="2:20" x14ac:dyDescent="0.25">
      <c r="B20" s="79"/>
      <c r="C20" s="24">
        <v>3</v>
      </c>
      <c r="D20" s="8">
        <v>121.184399</v>
      </c>
      <c r="E20" s="8">
        <v>426.14783999999997</v>
      </c>
      <c r="F20" s="8">
        <v>918.60816150000005</v>
      </c>
      <c r="G20" s="8">
        <v>996.53519200000005</v>
      </c>
      <c r="H20" s="8">
        <v>1366.6504</v>
      </c>
      <c r="I20" s="8">
        <v>1562.7721610000001</v>
      </c>
      <c r="J20" s="8">
        <v>2023.65625</v>
      </c>
      <c r="K20" s="8"/>
      <c r="L20" s="8"/>
      <c r="N20" s="14"/>
      <c r="O20" s="15"/>
      <c r="P20" s="15"/>
      <c r="Q20" s="15"/>
      <c r="R20" s="15"/>
      <c r="S20" s="15"/>
      <c r="T20" s="15"/>
    </row>
    <row r="21" spans="2:20" x14ac:dyDescent="0.25">
      <c r="B21" s="79"/>
      <c r="C21" s="24">
        <v>4</v>
      </c>
      <c r="D21" s="8">
        <v>125.61884999999999</v>
      </c>
      <c r="E21" s="8">
        <v>290.88</v>
      </c>
      <c r="F21" s="8">
        <v>325.64912900000002</v>
      </c>
      <c r="G21" s="8">
        <v>417.93066249999998</v>
      </c>
      <c r="H21" s="8">
        <v>685.76870399999996</v>
      </c>
      <c r="I21" s="8">
        <v>1011.25332</v>
      </c>
      <c r="J21" s="8">
        <v>1684.0832579999999</v>
      </c>
      <c r="K21" s="8">
        <v>2139.0874159999998</v>
      </c>
      <c r="L21" s="8"/>
      <c r="N21" s="14"/>
      <c r="O21" s="15"/>
      <c r="P21" s="15"/>
      <c r="Q21" s="15"/>
      <c r="R21" s="15"/>
      <c r="S21" s="15"/>
      <c r="T21" s="15"/>
    </row>
    <row r="22" spans="2:20" x14ac:dyDescent="0.25">
      <c r="B22" s="79"/>
      <c r="C22" s="24">
        <v>5</v>
      </c>
      <c r="D22" s="8">
        <v>137.80965</v>
      </c>
      <c r="E22" s="8">
        <v>329.00471449999998</v>
      </c>
      <c r="F22" s="8">
        <v>825.21773450000001</v>
      </c>
      <c r="G22" s="8">
        <v>803.59722750000003</v>
      </c>
      <c r="H22" s="8">
        <v>1228.32</v>
      </c>
      <c r="I22" s="8">
        <v>1429.1855459999999</v>
      </c>
      <c r="J22" s="8">
        <v>1736.5088000000001</v>
      </c>
      <c r="K22" s="8">
        <v>2824.939437</v>
      </c>
      <c r="L22" s="8"/>
      <c r="N22" s="14"/>
      <c r="O22" s="15"/>
      <c r="P22" s="15"/>
      <c r="Q22" s="15"/>
      <c r="R22" s="15"/>
      <c r="S22" s="15"/>
      <c r="T22" s="15"/>
    </row>
    <row r="23" spans="2:20" ht="15.75" x14ac:dyDescent="0.25">
      <c r="B23" s="79"/>
      <c r="C23" s="25" t="s">
        <v>23</v>
      </c>
      <c r="D23" s="44">
        <v>124.08117669999999</v>
      </c>
      <c r="E23" s="44">
        <v>377.43061090000003</v>
      </c>
      <c r="F23" s="44">
        <v>782.14617639999994</v>
      </c>
      <c r="G23" s="44">
        <v>920.1993298000001</v>
      </c>
      <c r="H23" s="44">
        <v>1349.4437911999999</v>
      </c>
      <c r="I23" s="44">
        <v>1345.6859567499998</v>
      </c>
      <c r="J23" s="44">
        <v>1854.4505730000001</v>
      </c>
      <c r="K23" s="44">
        <v>2441.8038096666664</v>
      </c>
      <c r="L23" s="44"/>
      <c r="N23" s="14"/>
      <c r="O23" s="15"/>
      <c r="P23" s="15"/>
      <c r="Q23" s="15"/>
      <c r="R23" s="15"/>
      <c r="S23" s="15"/>
      <c r="T23" s="15"/>
    </row>
    <row r="24" spans="2:20" ht="15.75" x14ac:dyDescent="0.25">
      <c r="B24" s="80"/>
      <c r="C24" s="25" t="s">
        <v>24</v>
      </c>
      <c r="D24" s="43">
        <v>3.7250177367078865</v>
      </c>
      <c r="E24" s="43">
        <v>52.043850574227527</v>
      </c>
      <c r="F24" s="43">
        <v>139.14966857342796</v>
      </c>
      <c r="G24" s="43">
        <v>181.41684629371608</v>
      </c>
      <c r="H24" s="43">
        <v>251.25471272379133</v>
      </c>
      <c r="I24" s="43">
        <v>105.54285031908124</v>
      </c>
      <c r="J24" s="43">
        <v>75.609288441547093</v>
      </c>
      <c r="K24" s="43">
        <v>156.49197329901492</v>
      </c>
      <c r="L24" s="43"/>
      <c r="N24" s="14"/>
      <c r="O24" s="15"/>
      <c r="P24" s="15"/>
      <c r="Q24" s="15"/>
      <c r="R24" s="15"/>
      <c r="S24" s="15"/>
      <c r="T24" s="15"/>
    </row>
    <row r="25" spans="2:20" ht="30" customHeight="1" x14ac:dyDescent="0.25">
      <c r="B25" s="104" t="s">
        <v>319</v>
      </c>
      <c r="C25" s="24">
        <v>1</v>
      </c>
      <c r="D25" s="27">
        <v>132.89425199999999</v>
      </c>
      <c r="E25" s="28">
        <v>172.96911800000001</v>
      </c>
      <c r="F25" s="27">
        <v>405.8268875</v>
      </c>
      <c r="G25" s="27">
        <v>340.60500000000002</v>
      </c>
      <c r="H25" s="27">
        <v>235.3202125</v>
      </c>
      <c r="I25" s="27">
        <v>377.0668</v>
      </c>
      <c r="J25" s="27">
        <v>729.67826600000001</v>
      </c>
      <c r="K25" s="27">
        <v>1044.835</v>
      </c>
      <c r="L25" s="8">
        <v>1094.847098</v>
      </c>
      <c r="N25" s="14"/>
      <c r="O25" s="15"/>
      <c r="P25" s="15"/>
      <c r="Q25" s="15"/>
      <c r="R25" s="15"/>
      <c r="S25" s="15"/>
      <c r="T25" s="15"/>
    </row>
    <row r="26" spans="2:20" x14ac:dyDescent="0.25">
      <c r="B26" s="105"/>
      <c r="C26" s="24">
        <v>2</v>
      </c>
      <c r="D26" s="27">
        <v>102.202656</v>
      </c>
      <c r="E26" s="27">
        <v>112.082911</v>
      </c>
      <c r="F26" s="27">
        <v>218.659885</v>
      </c>
      <c r="G26" s="27">
        <v>181.88412299999999</v>
      </c>
      <c r="H26" s="27">
        <v>441.00794999999999</v>
      </c>
      <c r="I26" s="27">
        <v>1171.5944669999999</v>
      </c>
      <c r="J26" s="27">
        <v>1433.5409159999999</v>
      </c>
      <c r="K26" s="27">
        <v>1617.948118</v>
      </c>
      <c r="L26" s="8">
        <v>1728.979456</v>
      </c>
      <c r="N26" s="14"/>
      <c r="O26" s="15"/>
      <c r="P26" s="15"/>
      <c r="Q26" s="15"/>
      <c r="R26" s="15"/>
      <c r="S26" s="15"/>
      <c r="T26" s="15"/>
    </row>
    <row r="27" spans="2:20" x14ac:dyDescent="0.25">
      <c r="B27" s="105"/>
      <c r="C27" s="24">
        <v>3</v>
      </c>
      <c r="D27" s="27">
        <v>100.11830399999999</v>
      </c>
      <c r="E27" s="27">
        <v>65.6773515</v>
      </c>
      <c r="F27" s="27">
        <v>124.3049625</v>
      </c>
      <c r="G27" s="27">
        <v>115.2</v>
      </c>
      <c r="H27" s="27">
        <v>531.22614999999996</v>
      </c>
      <c r="I27" s="27">
        <v>795.96972000000005</v>
      </c>
      <c r="J27" s="27">
        <v>821.8107</v>
      </c>
      <c r="K27" s="27">
        <v>1069.0688</v>
      </c>
      <c r="L27" s="8">
        <v>1228.972732</v>
      </c>
      <c r="N27" s="14"/>
      <c r="O27" s="15"/>
      <c r="P27" s="15"/>
      <c r="Q27" s="15"/>
      <c r="R27" s="15"/>
      <c r="S27" s="15"/>
      <c r="T27" s="15"/>
    </row>
    <row r="28" spans="2:20" ht="15" customHeight="1" x14ac:dyDescent="0.25">
      <c r="B28" s="105"/>
      <c r="C28" s="24">
        <v>4</v>
      </c>
      <c r="D28" s="27">
        <v>118.722762</v>
      </c>
      <c r="E28" s="27">
        <v>225.00185200000001</v>
      </c>
      <c r="F28" s="27">
        <v>248.94560000000001</v>
      </c>
      <c r="G28" s="27">
        <v>210.7</v>
      </c>
      <c r="H28" s="27">
        <v>433.98323199999999</v>
      </c>
      <c r="I28" s="27">
        <v>627.58945749999998</v>
      </c>
      <c r="J28" s="27">
        <v>754.97348</v>
      </c>
      <c r="K28" s="27">
        <v>1130.7010680000001</v>
      </c>
      <c r="L28" s="8">
        <v>1341.751334</v>
      </c>
      <c r="N28" s="14"/>
      <c r="O28" s="15"/>
      <c r="P28" s="15"/>
      <c r="Q28" s="15"/>
      <c r="R28" s="15"/>
      <c r="S28" s="15"/>
      <c r="T28" s="15"/>
    </row>
    <row r="29" spans="2:20" x14ac:dyDescent="0.25">
      <c r="B29" s="105"/>
      <c r="C29" s="24">
        <v>5</v>
      </c>
      <c r="D29" s="8">
        <v>100.17937499999999</v>
      </c>
      <c r="E29" s="8">
        <v>168.34643750000001</v>
      </c>
      <c r="F29" s="8">
        <v>224.66499999999999</v>
      </c>
      <c r="G29" s="8">
        <v>338.91707500000001</v>
      </c>
      <c r="H29" s="8">
        <v>621.5</v>
      </c>
      <c r="I29" s="8">
        <v>946.24417800000003</v>
      </c>
      <c r="J29" s="8">
        <v>1049.2618500000001</v>
      </c>
      <c r="K29" s="8">
        <v>1358.2096879999999</v>
      </c>
      <c r="L29" s="8">
        <v>1954.648694</v>
      </c>
      <c r="N29" s="14"/>
      <c r="O29" s="15"/>
      <c r="P29" s="15"/>
      <c r="Q29" s="15"/>
      <c r="R29" s="15"/>
      <c r="S29" s="15"/>
      <c r="T29" s="15"/>
    </row>
    <row r="30" spans="2:20" ht="15.75" x14ac:dyDescent="0.25">
      <c r="B30" s="105"/>
      <c r="C30" s="25" t="s">
        <v>23</v>
      </c>
      <c r="D30" s="44">
        <v>110.82346979999997</v>
      </c>
      <c r="E30" s="44">
        <v>148.81553400000001</v>
      </c>
      <c r="F30" s="44">
        <v>244.480467</v>
      </c>
      <c r="G30" s="44">
        <v>237.46123960000006</v>
      </c>
      <c r="H30" s="44">
        <v>452.60750889999997</v>
      </c>
      <c r="I30" s="44">
        <v>783.69292449999989</v>
      </c>
      <c r="J30" s="44">
        <v>957.85304240000005</v>
      </c>
      <c r="K30" s="44">
        <v>1244.1525348</v>
      </c>
      <c r="L30" s="44">
        <v>1469.8398628</v>
      </c>
      <c r="N30" s="14"/>
      <c r="O30" s="15"/>
      <c r="P30" s="15"/>
      <c r="Q30" s="15"/>
      <c r="R30" s="15"/>
      <c r="S30" s="15"/>
      <c r="T30" s="15"/>
    </row>
    <row r="31" spans="2:20" ht="15" customHeight="1" x14ac:dyDescent="0.25">
      <c r="B31" s="106"/>
      <c r="C31" s="25" t="s">
        <v>24</v>
      </c>
      <c r="D31" s="43">
        <v>6.5258486178886752</v>
      </c>
      <c r="E31" s="43">
        <v>27.413910559998495</v>
      </c>
      <c r="F31" s="43">
        <v>45.581855979077275</v>
      </c>
      <c r="G31" s="43">
        <v>44.544759730630275</v>
      </c>
      <c r="H31" s="43">
        <v>64.187517054298823</v>
      </c>
      <c r="I31" s="43">
        <v>135.41682575133694</v>
      </c>
      <c r="J31" s="43">
        <v>131.59899079161431</v>
      </c>
      <c r="K31" s="43">
        <v>108.62439905593338</v>
      </c>
      <c r="L31" s="43"/>
      <c r="N31" s="14"/>
      <c r="O31" s="15"/>
      <c r="P31" s="15"/>
      <c r="Q31" s="15"/>
      <c r="R31" s="15"/>
      <c r="S31" s="15"/>
      <c r="T31" s="15"/>
    </row>
    <row r="32" spans="2:20" x14ac:dyDescent="0.25">
      <c r="N32" s="14"/>
      <c r="O32" s="15"/>
      <c r="P32" s="15"/>
      <c r="Q32" s="15"/>
      <c r="R32" s="15"/>
      <c r="S32" s="15"/>
      <c r="T32" s="15"/>
    </row>
    <row r="33" spans="14:20" x14ac:dyDescent="0.25">
      <c r="N33" s="14"/>
      <c r="O33" s="15"/>
      <c r="P33" s="15"/>
      <c r="Q33" s="15"/>
      <c r="R33" s="15"/>
      <c r="S33" s="15"/>
      <c r="T33" s="15"/>
    </row>
    <row r="34" spans="14:20" x14ac:dyDescent="0.25">
      <c r="N34" s="14"/>
      <c r="O34" s="15"/>
      <c r="P34" s="15"/>
      <c r="Q34" s="15"/>
      <c r="R34" s="15"/>
      <c r="S34" s="15"/>
      <c r="T34" s="15"/>
    </row>
    <row r="35" spans="14:20" x14ac:dyDescent="0.25">
      <c r="N35" s="14"/>
      <c r="O35" s="15"/>
      <c r="P35" s="15"/>
      <c r="Q35" s="15"/>
      <c r="R35" s="15"/>
      <c r="S35" s="15"/>
      <c r="T35" s="15"/>
    </row>
    <row r="36" spans="14:20" x14ac:dyDescent="0.25">
      <c r="N36" s="14"/>
      <c r="O36" s="15"/>
      <c r="P36" s="15"/>
      <c r="Q36" s="15"/>
      <c r="R36" s="15"/>
      <c r="S36" s="15"/>
      <c r="T36" s="15"/>
    </row>
  </sheetData>
  <mergeCells count="7">
    <mergeCell ref="B18:B24"/>
    <mergeCell ref="B25:B31"/>
    <mergeCell ref="B2:C2"/>
    <mergeCell ref="D2:L2"/>
    <mergeCell ref="N3:N8"/>
    <mergeCell ref="B4:B10"/>
    <mergeCell ref="B11:B1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DE351-0186-4C79-9A08-90CA378C4DF9}">
  <dimension ref="B2:M49"/>
  <sheetViews>
    <sheetView zoomScale="85" zoomScaleNormal="85" workbookViewId="0">
      <selection activeCell="K24" sqref="K24"/>
    </sheetView>
  </sheetViews>
  <sheetFormatPr defaultColWidth="9" defaultRowHeight="15" x14ac:dyDescent="0.25"/>
  <cols>
    <col min="1" max="1" width="9" style="7"/>
    <col min="2" max="2" width="12.375" style="7" customWidth="1"/>
    <col min="3" max="8" width="9" style="7"/>
    <col min="9" max="9" width="14.125" style="7" customWidth="1"/>
    <col min="10" max="10" width="21.125" style="7" customWidth="1"/>
    <col min="11" max="11" width="19.125" style="7" bestFit="1" customWidth="1"/>
    <col min="12" max="12" width="11" style="7" customWidth="1"/>
    <col min="13" max="13" width="26.625" style="7" customWidth="1"/>
    <col min="14" max="16384" width="9" style="7"/>
  </cols>
  <sheetData>
    <row r="2" spans="2:13" ht="15.75" x14ac:dyDescent="0.25">
      <c r="B2" s="25" t="s">
        <v>98</v>
      </c>
      <c r="C2" s="29" t="s">
        <v>226</v>
      </c>
      <c r="D2" s="33" t="s">
        <v>21</v>
      </c>
      <c r="E2" s="33" t="s">
        <v>22</v>
      </c>
      <c r="F2" s="33" t="s">
        <v>63</v>
      </c>
      <c r="G2" s="33" t="s">
        <v>64</v>
      </c>
      <c r="I2" s="20" t="s">
        <v>208</v>
      </c>
      <c r="J2" s="20" t="s">
        <v>168</v>
      </c>
      <c r="K2" s="20" t="s">
        <v>169</v>
      </c>
      <c r="L2" s="20" t="s">
        <v>29</v>
      </c>
      <c r="M2" s="20" t="s">
        <v>31</v>
      </c>
    </row>
    <row r="3" spans="2:13" ht="15" customHeight="1" x14ac:dyDescent="0.25">
      <c r="B3" s="75" t="s">
        <v>362</v>
      </c>
      <c r="C3" s="24">
        <v>1</v>
      </c>
      <c r="D3" s="42">
        <v>6.95</v>
      </c>
      <c r="E3" s="42">
        <v>7.1</v>
      </c>
      <c r="F3" s="42">
        <v>5.41</v>
      </c>
      <c r="G3" s="42">
        <v>5.89</v>
      </c>
      <c r="I3" s="63" t="s">
        <v>356</v>
      </c>
      <c r="J3" s="63" t="s">
        <v>383</v>
      </c>
      <c r="K3" s="7" t="s">
        <v>75</v>
      </c>
      <c r="L3" s="7">
        <v>0.90310000000000001</v>
      </c>
      <c r="M3" s="7" t="s">
        <v>368</v>
      </c>
    </row>
    <row r="4" spans="2:13" x14ac:dyDescent="0.25">
      <c r="B4" s="75"/>
      <c r="C4" s="24">
        <v>2</v>
      </c>
      <c r="D4" s="42">
        <v>9.7799999999999994</v>
      </c>
      <c r="E4" s="42">
        <v>9.4</v>
      </c>
      <c r="F4" s="42">
        <v>8.31</v>
      </c>
      <c r="G4" s="42">
        <v>4.63</v>
      </c>
      <c r="I4" s="63"/>
      <c r="J4" s="63"/>
      <c r="K4" s="7" t="s">
        <v>255</v>
      </c>
      <c r="L4" s="7">
        <v>0.90649999999999997</v>
      </c>
      <c r="M4" s="7" t="s">
        <v>369</v>
      </c>
    </row>
    <row r="5" spans="2:13" x14ac:dyDescent="0.25">
      <c r="B5" s="75"/>
      <c r="C5" s="24">
        <v>3</v>
      </c>
      <c r="D5" s="42">
        <v>6.37</v>
      </c>
      <c r="E5" s="42">
        <v>5.73</v>
      </c>
      <c r="F5" s="42">
        <v>8.17</v>
      </c>
      <c r="G5" s="42">
        <v>8.26</v>
      </c>
      <c r="I5" s="63"/>
      <c r="J5" s="63"/>
      <c r="K5" s="7" t="s">
        <v>256</v>
      </c>
      <c r="L5" s="7">
        <v>0.82199999999999995</v>
      </c>
      <c r="M5" s="7" t="s">
        <v>370</v>
      </c>
    </row>
    <row r="6" spans="2:13" x14ac:dyDescent="0.25">
      <c r="B6" s="75"/>
      <c r="C6" s="24">
        <v>4</v>
      </c>
      <c r="D6" s="42">
        <v>7.96</v>
      </c>
      <c r="E6" s="42">
        <v>11.28</v>
      </c>
      <c r="F6" s="42">
        <v>7.96</v>
      </c>
      <c r="G6" s="42">
        <v>6.33</v>
      </c>
      <c r="I6" s="63" t="s">
        <v>357</v>
      </c>
      <c r="J6" s="63"/>
      <c r="K6" s="7" t="s">
        <v>75</v>
      </c>
      <c r="L6" s="7">
        <v>0.87229999999999996</v>
      </c>
      <c r="M6" s="7" t="s">
        <v>371</v>
      </c>
    </row>
    <row r="7" spans="2:13" x14ac:dyDescent="0.25">
      <c r="B7" s="75"/>
      <c r="C7" s="24">
        <v>5</v>
      </c>
      <c r="D7" s="42">
        <v>9.7799999999999994</v>
      </c>
      <c r="E7" s="42">
        <v>10.83</v>
      </c>
      <c r="F7" s="42">
        <v>7.54</v>
      </c>
      <c r="G7" s="42">
        <v>11.23</v>
      </c>
      <c r="I7" s="63"/>
      <c r="J7" s="63"/>
      <c r="K7" s="7" t="s">
        <v>255</v>
      </c>
      <c r="L7" s="7">
        <v>0.21190000000000001</v>
      </c>
      <c r="M7" s="7" t="s">
        <v>372</v>
      </c>
    </row>
    <row r="8" spans="2:13" x14ac:dyDescent="0.25">
      <c r="B8" s="75"/>
      <c r="C8" s="50" t="s">
        <v>23</v>
      </c>
      <c r="D8" s="50">
        <f>AVERAGE(D3:D7)</f>
        <v>8.168000000000001</v>
      </c>
      <c r="E8" s="50">
        <f t="shared" ref="E8" si="0">AVERAGE(E3:E7)</f>
        <v>8.8679999999999986</v>
      </c>
      <c r="F8" s="50">
        <f t="shared" ref="F8" si="1">AVERAGE(F3:F7)</f>
        <v>7.4779999999999998</v>
      </c>
      <c r="G8" s="50">
        <f t="shared" ref="G8" si="2">AVERAGE(G3:G7)</f>
        <v>7.2680000000000007</v>
      </c>
      <c r="I8" s="63"/>
      <c r="J8" s="63"/>
      <c r="K8" s="7" t="s">
        <v>256</v>
      </c>
      <c r="L8" s="7">
        <v>2.47E-2</v>
      </c>
      <c r="M8" s="7" t="s">
        <v>373</v>
      </c>
    </row>
    <row r="9" spans="2:13" x14ac:dyDescent="0.25">
      <c r="B9" s="75"/>
      <c r="C9" s="56" t="s">
        <v>355</v>
      </c>
      <c r="D9" s="56">
        <f>STDEV(D3:D7)</f>
        <v>1.5777103663220233</v>
      </c>
      <c r="E9" s="56">
        <f t="shared" ref="E9:G9" si="3">STDEV(E3:E7)</f>
        <v>2.393902671371587</v>
      </c>
      <c r="F9" s="56">
        <f t="shared" si="3"/>
        <v>1.1920444622580137</v>
      </c>
      <c r="G9" s="56">
        <f t="shared" si="3"/>
        <v>2.5699844357505337</v>
      </c>
      <c r="I9" s="63" t="s">
        <v>358</v>
      </c>
      <c r="J9" s="63"/>
      <c r="K9" s="7" t="s">
        <v>75</v>
      </c>
      <c r="L9" s="7">
        <v>0.98939999999999995</v>
      </c>
      <c r="M9" s="7" t="s">
        <v>374</v>
      </c>
    </row>
    <row r="10" spans="2:13" ht="15.75" x14ac:dyDescent="0.25">
      <c r="B10" s="25" t="s">
        <v>98</v>
      </c>
      <c r="C10" s="29" t="s">
        <v>226</v>
      </c>
      <c r="D10" s="33" t="s">
        <v>21</v>
      </c>
      <c r="E10" s="33" t="s">
        <v>22</v>
      </c>
      <c r="F10" s="33" t="s">
        <v>63</v>
      </c>
      <c r="G10" s="33" t="s">
        <v>64</v>
      </c>
      <c r="I10" s="63"/>
      <c r="J10" s="63"/>
      <c r="K10" s="7" t="s">
        <v>255</v>
      </c>
      <c r="L10" s="7">
        <v>0.94140000000000001</v>
      </c>
      <c r="M10" s="7" t="s">
        <v>375</v>
      </c>
    </row>
    <row r="11" spans="2:13" x14ac:dyDescent="0.25">
      <c r="B11" s="75" t="s">
        <v>363</v>
      </c>
      <c r="C11" s="24">
        <v>1</v>
      </c>
      <c r="D11" s="42">
        <v>1.05</v>
      </c>
      <c r="E11" s="42">
        <v>1.2</v>
      </c>
      <c r="F11" s="42">
        <v>1.1299999999999999</v>
      </c>
      <c r="G11" s="42">
        <v>0.86</v>
      </c>
      <c r="I11" s="63"/>
      <c r="J11" s="63"/>
      <c r="K11" s="7" t="s">
        <v>256</v>
      </c>
      <c r="L11" s="7">
        <v>0.99390000000000001</v>
      </c>
      <c r="M11" s="7" t="s">
        <v>376</v>
      </c>
    </row>
    <row r="12" spans="2:13" x14ac:dyDescent="0.25">
      <c r="B12" s="75"/>
      <c r="C12" s="24">
        <v>2</v>
      </c>
      <c r="D12" s="42">
        <v>1.53</v>
      </c>
      <c r="E12" s="42">
        <v>1</v>
      </c>
      <c r="F12" s="42">
        <v>1.1399999999999999</v>
      </c>
      <c r="G12" s="42">
        <v>0.67</v>
      </c>
      <c r="I12" s="63" t="s">
        <v>359</v>
      </c>
      <c r="J12" s="63"/>
      <c r="K12" s="7" t="s">
        <v>75</v>
      </c>
      <c r="L12" s="7">
        <v>0.98939999999999995</v>
      </c>
      <c r="M12" s="7" t="s">
        <v>374</v>
      </c>
    </row>
    <row r="13" spans="2:13" x14ac:dyDescent="0.25">
      <c r="B13" s="75"/>
      <c r="C13" s="24">
        <v>3</v>
      </c>
      <c r="D13" s="42">
        <v>0.81</v>
      </c>
      <c r="E13" s="42">
        <v>0.79</v>
      </c>
      <c r="F13" s="42">
        <v>0.75</v>
      </c>
      <c r="G13" s="42">
        <v>0.72</v>
      </c>
      <c r="I13" s="63"/>
      <c r="J13" s="63"/>
      <c r="K13" s="7" t="s">
        <v>255</v>
      </c>
      <c r="L13" s="7">
        <v>0.94140000000000001</v>
      </c>
      <c r="M13" s="7" t="s">
        <v>375</v>
      </c>
    </row>
    <row r="14" spans="2:13" x14ac:dyDescent="0.25">
      <c r="B14" s="75"/>
      <c r="C14" s="24">
        <v>4</v>
      </c>
      <c r="D14" s="42">
        <v>1.18</v>
      </c>
      <c r="E14" s="42">
        <v>1.19</v>
      </c>
      <c r="F14" s="42">
        <v>0.71</v>
      </c>
      <c r="G14" s="42">
        <v>0.56000000000000005</v>
      </c>
      <c r="I14" s="63"/>
      <c r="J14" s="63"/>
      <c r="K14" s="7" t="s">
        <v>256</v>
      </c>
      <c r="L14" s="7">
        <v>0.99390000000000001</v>
      </c>
      <c r="M14" s="7" t="s">
        <v>376</v>
      </c>
    </row>
    <row r="15" spans="2:13" x14ac:dyDescent="0.25">
      <c r="B15" s="75"/>
      <c r="C15" s="24">
        <v>5</v>
      </c>
      <c r="D15" s="42">
        <v>1.24</v>
      </c>
      <c r="E15" s="42">
        <v>1.22</v>
      </c>
      <c r="F15" s="42">
        <v>0.88</v>
      </c>
      <c r="G15" s="42">
        <v>1.03</v>
      </c>
      <c r="I15" s="63" t="s">
        <v>366</v>
      </c>
      <c r="J15" s="63"/>
      <c r="K15" s="7" t="s">
        <v>75</v>
      </c>
      <c r="L15" s="7">
        <v>0.19189999999999999</v>
      </c>
      <c r="M15" s="7" t="s">
        <v>377</v>
      </c>
    </row>
    <row r="16" spans="2:13" x14ac:dyDescent="0.25">
      <c r="B16" s="75"/>
      <c r="C16" s="50" t="s">
        <v>23</v>
      </c>
      <c r="D16" s="50">
        <f>AVERAGE(D11:D15)</f>
        <v>1.1620000000000001</v>
      </c>
      <c r="E16" s="50">
        <f t="shared" ref="E16:G16" si="4">AVERAGE(E11:E15)</f>
        <v>1.0799999999999998</v>
      </c>
      <c r="F16" s="50">
        <f t="shared" si="4"/>
        <v>0.92199999999999993</v>
      </c>
      <c r="G16" s="50">
        <f t="shared" si="4"/>
        <v>0.76800000000000002</v>
      </c>
      <c r="I16" s="63"/>
      <c r="J16" s="63"/>
      <c r="K16" s="7" t="s">
        <v>255</v>
      </c>
      <c r="L16" s="7">
        <v>0.41909999999999997</v>
      </c>
      <c r="M16" s="7" t="s">
        <v>378</v>
      </c>
    </row>
    <row r="17" spans="2:13" x14ac:dyDescent="0.25">
      <c r="B17" s="75"/>
      <c r="C17" s="56" t="s">
        <v>355</v>
      </c>
      <c r="D17" s="56">
        <f>STDEV(D11:D15)</f>
        <v>0.26376125568399861</v>
      </c>
      <c r="E17" s="56">
        <f t="shared" ref="E17:G17" si="5">STDEV(E11:E15)</f>
        <v>0.18479718612576423</v>
      </c>
      <c r="F17" s="56">
        <f t="shared" si="5"/>
        <v>0.20437710243566937</v>
      </c>
      <c r="G17" s="56">
        <f t="shared" si="5"/>
        <v>0.18185158784019437</v>
      </c>
      <c r="I17" s="63"/>
      <c r="J17" s="63"/>
      <c r="K17" s="7" t="s">
        <v>256</v>
      </c>
      <c r="L17" s="7">
        <v>0.23680000000000001</v>
      </c>
      <c r="M17" s="7" t="s">
        <v>379</v>
      </c>
    </row>
    <row r="18" spans="2:13" ht="15.75" x14ac:dyDescent="0.25">
      <c r="B18" s="25" t="s">
        <v>98</v>
      </c>
      <c r="C18" s="29" t="s">
        <v>226</v>
      </c>
      <c r="D18" s="33" t="s">
        <v>21</v>
      </c>
      <c r="E18" s="33" t="s">
        <v>22</v>
      </c>
      <c r="F18" s="33" t="s">
        <v>63</v>
      </c>
      <c r="G18" s="33" t="s">
        <v>64</v>
      </c>
      <c r="I18" s="63" t="s">
        <v>367</v>
      </c>
      <c r="J18" s="63"/>
      <c r="K18" s="7" t="s">
        <v>75</v>
      </c>
      <c r="L18" s="7">
        <v>9.6600000000000005E-2</v>
      </c>
      <c r="M18" s="7" t="s">
        <v>380</v>
      </c>
    </row>
    <row r="19" spans="2:13" x14ac:dyDescent="0.25">
      <c r="B19" s="75" t="s">
        <v>364</v>
      </c>
      <c r="C19" s="24">
        <v>1</v>
      </c>
      <c r="D19" s="42">
        <v>10.85</v>
      </c>
      <c r="E19" s="42">
        <v>8.93</v>
      </c>
      <c r="F19" s="42">
        <v>7.8</v>
      </c>
      <c r="G19" s="42">
        <v>10.38</v>
      </c>
      <c r="I19" s="63"/>
      <c r="J19" s="63"/>
      <c r="K19" s="7" t="s">
        <v>255</v>
      </c>
      <c r="L19" s="7">
        <v>0.36730000000000002</v>
      </c>
      <c r="M19" s="7" t="s">
        <v>381</v>
      </c>
    </row>
    <row r="20" spans="2:13" x14ac:dyDescent="0.25">
      <c r="B20" s="75"/>
      <c r="C20" s="24">
        <v>2</v>
      </c>
      <c r="D20" s="42">
        <v>9.06</v>
      </c>
      <c r="E20" s="42">
        <v>10.18</v>
      </c>
      <c r="F20" s="42">
        <v>8.91</v>
      </c>
      <c r="G20" s="42">
        <v>8.16</v>
      </c>
      <c r="I20" s="63"/>
      <c r="J20" s="63"/>
      <c r="K20" s="7" t="s">
        <v>256</v>
      </c>
      <c r="L20" s="7">
        <v>2.1600000000000001E-2</v>
      </c>
      <c r="M20" s="7" t="s">
        <v>382</v>
      </c>
    </row>
    <row r="21" spans="2:13" x14ac:dyDescent="0.25">
      <c r="B21" s="75"/>
      <c r="C21" s="24">
        <v>3</v>
      </c>
      <c r="D21" s="42">
        <v>10.01</v>
      </c>
      <c r="E21" s="42">
        <v>8.81</v>
      </c>
      <c r="F21" s="42">
        <v>10.39</v>
      </c>
      <c r="G21" s="42">
        <v>9.4</v>
      </c>
    </row>
    <row r="22" spans="2:13" x14ac:dyDescent="0.25">
      <c r="B22" s="75"/>
      <c r="C22" s="24">
        <v>4</v>
      </c>
      <c r="D22" s="42">
        <v>7.77</v>
      </c>
      <c r="E22" s="42">
        <v>10.38</v>
      </c>
      <c r="F22" s="42">
        <v>10.29</v>
      </c>
      <c r="G22" s="42">
        <v>8.74</v>
      </c>
    </row>
    <row r="23" spans="2:13" x14ac:dyDescent="0.25">
      <c r="B23" s="75"/>
      <c r="C23" s="24">
        <v>5</v>
      </c>
      <c r="D23" s="42">
        <v>10.24</v>
      </c>
      <c r="E23" s="42">
        <v>10.44</v>
      </c>
      <c r="F23" s="42">
        <v>9.0500000000000007</v>
      </c>
      <c r="G23" s="42">
        <v>10.58</v>
      </c>
    </row>
    <row r="24" spans="2:13" x14ac:dyDescent="0.25">
      <c r="B24" s="75"/>
      <c r="C24" s="50" t="s">
        <v>23</v>
      </c>
      <c r="D24" s="50">
        <f>AVERAGE(D19:D23)</f>
        <v>9.5860000000000003</v>
      </c>
      <c r="E24" s="50">
        <f t="shared" ref="E24" si="6">AVERAGE(E19:E23)</f>
        <v>9.7480000000000011</v>
      </c>
      <c r="F24" s="50">
        <f t="shared" ref="F24" si="7">AVERAGE(F19:F23)</f>
        <v>9.2880000000000003</v>
      </c>
      <c r="G24" s="50">
        <f t="shared" ref="G24" si="8">AVERAGE(G19:G23)</f>
        <v>9.452</v>
      </c>
    </row>
    <row r="25" spans="2:13" x14ac:dyDescent="0.25">
      <c r="B25" s="75"/>
      <c r="C25" s="56" t="s">
        <v>355</v>
      </c>
      <c r="D25" s="56">
        <f>STDEV(D19:D23)</f>
        <v>1.2020524115029259</v>
      </c>
      <c r="E25" s="56">
        <f t="shared" ref="E25:G25" si="9">STDEV(E19:E23)</f>
        <v>0.8083749130199428</v>
      </c>
      <c r="F25" s="56">
        <f t="shared" si="9"/>
        <v>1.0761133769264379</v>
      </c>
      <c r="G25" s="56">
        <f t="shared" si="9"/>
        <v>1.0383255751449061</v>
      </c>
    </row>
    <row r="26" spans="2:13" ht="15.75" x14ac:dyDescent="0.25">
      <c r="B26" s="25" t="s">
        <v>98</v>
      </c>
      <c r="C26" s="29" t="s">
        <v>226</v>
      </c>
      <c r="D26" s="33" t="s">
        <v>21</v>
      </c>
      <c r="E26" s="33" t="s">
        <v>22</v>
      </c>
      <c r="F26" s="33" t="s">
        <v>63</v>
      </c>
      <c r="G26" s="33" t="s">
        <v>64</v>
      </c>
    </row>
    <row r="27" spans="2:13" x14ac:dyDescent="0.25">
      <c r="B27" s="75" t="s">
        <v>365</v>
      </c>
      <c r="C27" s="24">
        <v>1</v>
      </c>
      <c r="D27" s="42">
        <v>10.85</v>
      </c>
      <c r="E27" s="42">
        <v>8.93</v>
      </c>
      <c r="F27" s="42">
        <v>7.8</v>
      </c>
      <c r="G27" s="42">
        <v>10.38</v>
      </c>
    </row>
    <row r="28" spans="2:13" x14ac:dyDescent="0.25">
      <c r="B28" s="75"/>
      <c r="C28" s="24">
        <v>2</v>
      </c>
      <c r="D28" s="42">
        <v>9.06</v>
      </c>
      <c r="E28" s="42">
        <v>10.18</v>
      </c>
      <c r="F28" s="42">
        <v>8.91</v>
      </c>
      <c r="G28" s="42">
        <v>8.16</v>
      </c>
    </row>
    <row r="29" spans="2:13" x14ac:dyDescent="0.25">
      <c r="B29" s="75"/>
      <c r="C29" s="24">
        <v>3</v>
      </c>
      <c r="D29" s="42">
        <v>10.01</v>
      </c>
      <c r="E29" s="42">
        <v>8.81</v>
      </c>
      <c r="F29" s="42">
        <v>10.39</v>
      </c>
      <c r="G29" s="42">
        <v>9.4</v>
      </c>
    </row>
    <row r="30" spans="2:13" x14ac:dyDescent="0.25">
      <c r="B30" s="75"/>
      <c r="C30" s="24">
        <v>4</v>
      </c>
      <c r="D30" s="42">
        <v>7.77</v>
      </c>
      <c r="E30" s="42">
        <v>10.38</v>
      </c>
      <c r="F30" s="42">
        <v>10.29</v>
      </c>
      <c r="G30" s="42">
        <v>8.74</v>
      </c>
    </row>
    <row r="31" spans="2:13" x14ac:dyDescent="0.25">
      <c r="B31" s="75"/>
      <c r="C31" s="24">
        <v>5</v>
      </c>
      <c r="D31" s="42">
        <v>10.24</v>
      </c>
      <c r="E31" s="42">
        <v>10.44</v>
      </c>
      <c r="F31" s="42">
        <v>9.0500000000000007</v>
      </c>
      <c r="G31" s="42">
        <v>10.58</v>
      </c>
    </row>
    <row r="32" spans="2:13" x14ac:dyDescent="0.25">
      <c r="B32" s="75"/>
      <c r="C32" s="50" t="s">
        <v>23</v>
      </c>
      <c r="D32" s="50">
        <f>AVERAGE(D27:D31)</f>
        <v>9.5860000000000003</v>
      </c>
      <c r="E32" s="50">
        <f t="shared" ref="E32" si="10">AVERAGE(E27:E31)</f>
        <v>9.7480000000000011</v>
      </c>
      <c r="F32" s="50">
        <f t="shared" ref="F32" si="11">AVERAGE(F27:F31)</f>
        <v>9.2880000000000003</v>
      </c>
      <c r="G32" s="50">
        <f t="shared" ref="G32" si="12">AVERAGE(G27:G31)</f>
        <v>9.452</v>
      </c>
    </row>
    <row r="33" spans="2:7" x14ac:dyDescent="0.25">
      <c r="B33" s="75"/>
      <c r="C33" s="56" t="s">
        <v>355</v>
      </c>
      <c r="D33" s="56">
        <f>STDEV(D27:D31)</f>
        <v>1.2020524115029259</v>
      </c>
      <c r="E33" s="56">
        <f t="shared" ref="E33:G33" si="13">STDEV(E27:E31)</f>
        <v>0.8083749130199428</v>
      </c>
      <c r="F33" s="56">
        <f t="shared" si="13"/>
        <v>1.0761133769264379</v>
      </c>
      <c r="G33" s="56">
        <f t="shared" si="13"/>
        <v>1.0383255751449061</v>
      </c>
    </row>
    <row r="34" spans="2:7" ht="15.75" x14ac:dyDescent="0.25">
      <c r="B34" s="25" t="s">
        <v>98</v>
      </c>
      <c r="C34" s="29" t="s">
        <v>226</v>
      </c>
      <c r="D34" s="33" t="s">
        <v>21</v>
      </c>
      <c r="E34" s="33" t="s">
        <v>22</v>
      </c>
      <c r="F34" s="33" t="s">
        <v>63</v>
      </c>
      <c r="G34" s="33" t="s">
        <v>64</v>
      </c>
    </row>
    <row r="35" spans="2:7" ht="15.75" customHeight="1" x14ac:dyDescent="0.25">
      <c r="B35" s="75" t="s">
        <v>360</v>
      </c>
      <c r="C35" s="24">
        <v>1</v>
      </c>
      <c r="D35" s="42">
        <v>17</v>
      </c>
      <c r="E35" s="42">
        <v>15</v>
      </c>
      <c r="F35" s="42">
        <v>15</v>
      </c>
      <c r="G35" s="42">
        <v>18</v>
      </c>
    </row>
    <row r="36" spans="2:7" x14ac:dyDescent="0.25">
      <c r="B36" s="75"/>
      <c r="C36" s="24">
        <v>2</v>
      </c>
      <c r="D36" s="42">
        <v>17</v>
      </c>
      <c r="E36" s="42">
        <v>17</v>
      </c>
      <c r="F36" s="42">
        <v>13</v>
      </c>
      <c r="G36" s="42">
        <v>15</v>
      </c>
    </row>
    <row r="37" spans="2:7" x14ac:dyDescent="0.25">
      <c r="B37" s="75"/>
      <c r="C37" s="24">
        <v>3</v>
      </c>
      <c r="D37" s="42">
        <v>33</v>
      </c>
      <c r="E37" s="42">
        <v>19</v>
      </c>
      <c r="F37" s="42">
        <v>13</v>
      </c>
      <c r="G37" s="42">
        <v>20</v>
      </c>
    </row>
    <row r="38" spans="2:7" x14ac:dyDescent="0.25">
      <c r="B38" s="75"/>
      <c r="C38" s="24">
        <v>4</v>
      </c>
      <c r="D38" s="42">
        <v>19</v>
      </c>
      <c r="E38" s="42">
        <v>16</v>
      </c>
      <c r="F38" s="42">
        <v>20</v>
      </c>
      <c r="G38" s="42">
        <v>13</v>
      </c>
    </row>
    <row r="39" spans="2:7" x14ac:dyDescent="0.25">
      <c r="B39" s="75"/>
      <c r="C39" s="24">
        <v>5</v>
      </c>
      <c r="D39" s="42">
        <v>24</v>
      </c>
      <c r="E39" s="42">
        <v>14</v>
      </c>
      <c r="F39" s="42">
        <v>28</v>
      </c>
      <c r="G39" s="42">
        <v>17</v>
      </c>
    </row>
    <row r="40" spans="2:7" x14ac:dyDescent="0.25">
      <c r="B40" s="75"/>
      <c r="C40" s="50" t="s">
        <v>23</v>
      </c>
      <c r="D40" s="50">
        <f>AVERAGE(D35:D39)</f>
        <v>22</v>
      </c>
      <c r="E40" s="50">
        <f t="shared" ref="E40" si="14">AVERAGE(E35:E39)</f>
        <v>16.2</v>
      </c>
      <c r="F40" s="50">
        <f t="shared" ref="F40" si="15">AVERAGE(F35:F39)</f>
        <v>17.8</v>
      </c>
      <c r="G40" s="50">
        <f t="shared" ref="G40" si="16">AVERAGE(G35:G39)</f>
        <v>16.600000000000001</v>
      </c>
    </row>
    <row r="41" spans="2:7" x14ac:dyDescent="0.25">
      <c r="B41" s="75"/>
      <c r="C41" s="56" t="s">
        <v>355</v>
      </c>
      <c r="D41" s="56">
        <f>STDEV(D35:D39)</f>
        <v>6.7823299831252681</v>
      </c>
      <c r="E41" s="56">
        <f t="shared" ref="E41:G41" si="17">STDEV(E35:E39)</f>
        <v>1.9235384061671315</v>
      </c>
      <c r="F41" s="56">
        <f t="shared" si="17"/>
        <v>6.3796551630946317</v>
      </c>
      <c r="G41" s="56">
        <f t="shared" si="17"/>
        <v>2.7018512172212614</v>
      </c>
    </row>
    <row r="42" spans="2:7" ht="15.75" x14ac:dyDescent="0.25">
      <c r="B42" s="25" t="s">
        <v>98</v>
      </c>
      <c r="C42" s="29" t="s">
        <v>226</v>
      </c>
      <c r="D42" s="33" t="s">
        <v>21</v>
      </c>
      <c r="E42" s="33" t="s">
        <v>22</v>
      </c>
      <c r="F42" s="33" t="s">
        <v>63</v>
      </c>
      <c r="G42" s="33" t="s">
        <v>64</v>
      </c>
    </row>
    <row r="43" spans="2:7" ht="15.75" customHeight="1" x14ac:dyDescent="0.25">
      <c r="B43" s="75" t="s">
        <v>361</v>
      </c>
      <c r="C43" s="24">
        <v>1</v>
      </c>
      <c r="D43" s="42">
        <v>97</v>
      </c>
      <c r="E43" s="42">
        <v>55</v>
      </c>
      <c r="F43" s="42">
        <v>130</v>
      </c>
      <c r="G43" s="42">
        <v>37</v>
      </c>
    </row>
    <row r="44" spans="2:7" x14ac:dyDescent="0.25">
      <c r="B44" s="75"/>
      <c r="C44" s="24">
        <v>2</v>
      </c>
      <c r="D44" s="42">
        <v>54</v>
      </c>
      <c r="E44" s="42">
        <v>45</v>
      </c>
      <c r="F44" s="42">
        <v>76</v>
      </c>
      <c r="G44" s="42">
        <v>41</v>
      </c>
    </row>
    <row r="45" spans="2:7" x14ac:dyDescent="0.25">
      <c r="B45" s="75"/>
      <c r="C45" s="24">
        <v>3</v>
      </c>
      <c r="D45" s="42">
        <v>90</v>
      </c>
      <c r="E45" s="42">
        <v>60</v>
      </c>
      <c r="F45" s="42">
        <v>68</v>
      </c>
      <c r="G45" s="42">
        <v>48</v>
      </c>
    </row>
    <row r="46" spans="2:7" x14ac:dyDescent="0.25">
      <c r="B46" s="75"/>
      <c r="C46" s="24">
        <v>4</v>
      </c>
      <c r="D46" s="42">
        <v>79</v>
      </c>
      <c r="E46" s="42">
        <v>55</v>
      </c>
      <c r="F46" s="42">
        <v>45</v>
      </c>
      <c r="G46" s="42">
        <v>35</v>
      </c>
    </row>
    <row r="47" spans="2:7" x14ac:dyDescent="0.25">
      <c r="B47" s="75"/>
      <c r="C47" s="24">
        <v>5</v>
      </c>
      <c r="D47" s="42">
        <v>208</v>
      </c>
      <c r="E47" s="42">
        <v>68</v>
      </c>
      <c r="F47" s="42">
        <v>52</v>
      </c>
      <c r="G47" s="42">
        <v>38</v>
      </c>
    </row>
    <row r="48" spans="2:7" x14ac:dyDescent="0.25">
      <c r="B48" s="75"/>
      <c r="C48" s="50" t="s">
        <v>23</v>
      </c>
      <c r="D48" s="50">
        <f>AVERAGE(D43:D47)</f>
        <v>105.6</v>
      </c>
      <c r="E48" s="50">
        <f t="shared" ref="E48" si="18">AVERAGE(E43:E47)</f>
        <v>56.6</v>
      </c>
      <c r="F48" s="50">
        <f t="shared" ref="F48" si="19">AVERAGE(F43:F47)</f>
        <v>74.2</v>
      </c>
      <c r="G48" s="50">
        <f t="shared" ref="G48" si="20">AVERAGE(G43:G47)</f>
        <v>39.799999999999997</v>
      </c>
    </row>
    <row r="49" spans="2:7" x14ac:dyDescent="0.25">
      <c r="B49" s="75"/>
      <c r="C49" s="56" t="s">
        <v>355</v>
      </c>
      <c r="D49" s="56">
        <f>STDEV(D43:D47)</f>
        <v>59.525624734226852</v>
      </c>
      <c r="E49" s="56">
        <f t="shared" ref="E49:G49" si="21">STDEV(E43:E47)</f>
        <v>8.3845095265018443</v>
      </c>
      <c r="F49" s="56">
        <f t="shared" si="21"/>
        <v>33.544000953970887</v>
      </c>
      <c r="G49" s="56">
        <f t="shared" si="21"/>
        <v>5.0695167422546348</v>
      </c>
    </row>
  </sheetData>
  <mergeCells count="13">
    <mergeCell ref="B43:B49"/>
    <mergeCell ref="B3:B9"/>
    <mergeCell ref="B11:B17"/>
    <mergeCell ref="B19:B25"/>
    <mergeCell ref="B27:B33"/>
    <mergeCell ref="B35:B41"/>
    <mergeCell ref="I18:I20"/>
    <mergeCell ref="J3:J20"/>
    <mergeCell ref="I3:I5"/>
    <mergeCell ref="I6:I8"/>
    <mergeCell ref="I9:I11"/>
    <mergeCell ref="I12:I14"/>
    <mergeCell ref="I15:I1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01647-8D24-4373-AC80-0258B4FF44E4}">
  <dimension ref="B2:AT52"/>
  <sheetViews>
    <sheetView topLeftCell="A3" zoomScale="85" zoomScaleNormal="85" workbookViewId="0">
      <selection activeCell="M3" sqref="M3:M44"/>
    </sheetView>
  </sheetViews>
  <sheetFormatPr defaultColWidth="8.875" defaultRowHeight="15" x14ac:dyDescent="0.25"/>
  <cols>
    <col min="1" max="1" width="8.875" style="7"/>
    <col min="2" max="2" width="14.625" style="7" customWidth="1"/>
    <col min="3" max="3" width="9.625" style="7" customWidth="1"/>
    <col min="4" max="4" width="12.375" style="7" customWidth="1"/>
    <col min="5" max="5" width="11.5" style="7" customWidth="1"/>
    <col min="6" max="6" width="12.125" style="7" customWidth="1"/>
    <col min="7" max="7" width="13.125" style="7" customWidth="1"/>
    <col min="8" max="8" width="11.125" style="7" customWidth="1"/>
    <col min="9" max="9" width="13.125" style="7" customWidth="1"/>
    <col min="10" max="10" width="15.625" style="7" customWidth="1"/>
    <col min="11" max="11" width="8.875" style="7"/>
    <col min="12" max="12" width="14.375" style="7" customWidth="1"/>
    <col min="13" max="13" width="15.625" style="7" customWidth="1"/>
    <col min="14" max="14" width="29.5" style="7" customWidth="1"/>
    <col min="15" max="15" width="11.875" style="7" customWidth="1"/>
    <col min="16" max="16" width="25.375" style="7" customWidth="1"/>
    <col min="17" max="16384" width="8.875" style="7"/>
  </cols>
  <sheetData>
    <row r="2" spans="2:46" ht="15.75" x14ac:dyDescent="0.25">
      <c r="D2" s="66" t="s">
        <v>298</v>
      </c>
      <c r="E2" s="66"/>
      <c r="F2" s="66"/>
      <c r="G2" s="66"/>
      <c r="H2" s="66"/>
      <c r="I2" s="66"/>
      <c r="J2" s="66"/>
      <c r="L2" s="20" t="s">
        <v>208</v>
      </c>
      <c r="M2" s="20" t="s">
        <v>168</v>
      </c>
      <c r="N2" s="20" t="s">
        <v>169</v>
      </c>
      <c r="O2" s="20" t="s">
        <v>29</v>
      </c>
      <c r="P2" s="20" t="s">
        <v>31</v>
      </c>
    </row>
    <row r="3" spans="2:46" ht="15.75" x14ac:dyDescent="0.25">
      <c r="B3" s="29" t="s">
        <v>98</v>
      </c>
      <c r="C3" s="29" t="s">
        <v>226</v>
      </c>
      <c r="D3" s="29" t="s">
        <v>87</v>
      </c>
      <c r="E3" s="33" t="s">
        <v>88</v>
      </c>
      <c r="F3" s="33" t="s">
        <v>89</v>
      </c>
      <c r="G3" s="33" t="s">
        <v>91</v>
      </c>
      <c r="H3" s="29" t="s">
        <v>90</v>
      </c>
      <c r="I3" s="29" t="s">
        <v>299</v>
      </c>
      <c r="J3" s="29" t="s">
        <v>300</v>
      </c>
      <c r="L3" s="95" t="s">
        <v>87</v>
      </c>
      <c r="M3" s="63" t="s">
        <v>383</v>
      </c>
      <c r="N3" s="47" t="s">
        <v>62</v>
      </c>
      <c r="O3" s="21">
        <v>0.104</v>
      </c>
      <c r="P3" s="21" t="s">
        <v>571</v>
      </c>
    </row>
    <row r="4" spans="2:46" x14ac:dyDescent="0.25">
      <c r="B4" s="75" t="s">
        <v>21</v>
      </c>
      <c r="C4" s="26">
        <v>1</v>
      </c>
      <c r="D4" s="36">
        <v>47.8</v>
      </c>
      <c r="E4" s="48">
        <v>11.4</v>
      </c>
      <c r="F4" s="48">
        <v>14</v>
      </c>
      <c r="G4" s="48">
        <v>2.4795639999999999</v>
      </c>
      <c r="H4" s="36">
        <v>0.3</v>
      </c>
      <c r="I4" s="42">
        <v>0.11</v>
      </c>
      <c r="J4" s="42">
        <v>2.72</v>
      </c>
      <c r="L4" s="95"/>
      <c r="M4" s="63"/>
      <c r="N4" s="47" t="s">
        <v>301</v>
      </c>
      <c r="O4" s="21">
        <v>0.86399999999999999</v>
      </c>
      <c r="P4" s="21" t="s">
        <v>572</v>
      </c>
    </row>
    <row r="5" spans="2:46" x14ac:dyDescent="0.25">
      <c r="B5" s="75"/>
      <c r="C5" s="26">
        <v>2</v>
      </c>
      <c r="D5" s="36">
        <v>17.399999999999999</v>
      </c>
      <c r="E5" s="48">
        <v>2.79</v>
      </c>
      <c r="F5" s="48">
        <v>2.3199999999999998</v>
      </c>
      <c r="G5" s="48">
        <v>0.67219899999999999</v>
      </c>
      <c r="H5" s="48">
        <v>0.51</v>
      </c>
      <c r="I5" s="42">
        <v>0.42</v>
      </c>
      <c r="J5" s="42">
        <v>6.54</v>
      </c>
      <c r="L5" s="95"/>
      <c r="M5" s="63"/>
      <c r="N5" s="47" t="s">
        <v>302</v>
      </c>
      <c r="O5" s="21">
        <v>0.1195</v>
      </c>
      <c r="P5" s="21" t="s">
        <v>573</v>
      </c>
      <c r="Q5" s="21"/>
    </row>
    <row r="6" spans="2:46" x14ac:dyDescent="0.25">
      <c r="B6" s="75"/>
      <c r="C6" s="26">
        <v>3</v>
      </c>
      <c r="D6" s="36">
        <v>24.2</v>
      </c>
      <c r="E6" s="48">
        <v>4.0599999999999996</v>
      </c>
      <c r="F6" s="48">
        <v>6.56</v>
      </c>
      <c r="G6" s="48">
        <v>1.1040000000000001</v>
      </c>
      <c r="H6" s="36">
        <v>0.37</v>
      </c>
      <c r="I6" s="42">
        <v>0.59</v>
      </c>
      <c r="J6" s="42">
        <v>5.0999999999999996</v>
      </c>
      <c r="L6" s="95"/>
      <c r="M6" s="63"/>
      <c r="N6" s="47" t="s">
        <v>72</v>
      </c>
      <c r="O6" s="21">
        <v>0.1653</v>
      </c>
      <c r="P6" s="21" t="s">
        <v>574</v>
      </c>
      <c r="Q6" s="21"/>
      <c r="R6" s="15"/>
      <c r="S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</row>
    <row r="7" spans="2:46" x14ac:dyDescent="0.25">
      <c r="B7" s="75"/>
      <c r="C7" s="26">
        <v>4</v>
      </c>
      <c r="D7" s="36">
        <v>35</v>
      </c>
      <c r="E7" s="48">
        <v>7.8</v>
      </c>
      <c r="F7" s="48">
        <v>6.92</v>
      </c>
      <c r="G7" s="48">
        <v>1.113712</v>
      </c>
      <c r="H7" s="36">
        <v>1.1299999999999999</v>
      </c>
      <c r="I7" s="42">
        <v>0.6</v>
      </c>
      <c r="J7" s="42">
        <v>6.11</v>
      </c>
      <c r="L7" s="95"/>
      <c r="M7" s="63"/>
      <c r="N7" s="47" t="s">
        <v>303</v>
      </c>
      <c r="O7" s="16">
        <v>2.5000000000000001E-3</v>
      </c>
      <c r="P7" s="21" t="s">
        <v>575</v>
      </c>
      <c r="Q7" s="21"/>
    </row>
    <row r="8" spans="2:46" x14ac:dyDescent="0.25">
      <c r="B8" s="75"/>
      <c r="C8" s="26">
        <v>5</v>
      </c>
      <c r="D8" s="36">
        <v>14.3</v>
      </c>
      <c r="E8" s="48">
        <v>2.13</v>
      </c>
      <c r="F8" s="48">
        <v>1.51</v>
      </c>
      <c r="G8" s="48">
        <v>1.087248</v>
      </c>
      <c r="H8" s="36">
        <v>0.43</v>
      </c>
      <c r="I8" s="42">
        <v>0.16</v>
      </c>
      <c r="J8" s="42">
        <v>3.64</v>
      </c>
      <c r="L8" s="95"/>
      <c r="M8" s="63"/>
      <c r="N8" s="47" t="s">
        <v>304</v>
      </c>
      <c r="O8" s="16">
        <v>0.98380000000000001</v>
      </c>
      <c r="P8" s="21" t="s">
        <v>576</v>
      </c>
      <c r="Q8" s="21"/>
    </row>
    <row r="9" spans="2:46" x14ac:dyDescent="0.25">
      <c r="B9" s="75"/>
      <c r="C9" s="26">
        <v>6</v>
      </c>
      <c r="D9" s="36">
        <v>8.69</v>
      </c>
      <c r="E9" s="48">
        <v>0.64</v>
      </c>
      <c r="F9" s="48">
        <v>1.18</v>
      </c>
      <c r="G9" s="48">
        <v>0.46575299999999997</v>
      </c>
      <c r="H9" s="36">
        <v>0.32</v>
      </c>
      <c r="I9" s="42">
        <v>0.21</v>
      </c>
      <c r="J9" s="42">
        <v>3.14</v>
      </c>
      <c r="L9" s="94" t="s">
        <v>88</v>
      </c>
      <c r="M9" s="63"/>
      <c r="N9" s="47" t="s">
        <v>62</v>
      </c>
      <c r="O9" s="16">
        <v>0.23449999999999999</v>
      </c>
      <c r="P9" s="16" t="s">
        <v>577</v>
      </c>
      <c r="Q9" s="21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</row>
    <row r="10" spans="2:46" x14ac:dyDescent="0.25">
      <c r="B10" s="75"/>
      <c r="C10" s="26">
        <v>7</v>
      </c>
      <c r="D10" s="36">
        <v>38.700000000000003</v>
      </c>
      <c r="E10" s="48">
        <v>7.77</v>
      </c>
      <c r="F10" s="48">
        <v>6.24</v>
      </c>
      <c r="G10" s="48">
        <v>1.2883439999999999</v>
      </c>
      <c r="H10" s="36">
        <v>0.6</v>
      </c>
      <c r="I10" s="42">
        <v>0.37</v>
      </c>
      <c r="J10" s="42">
        <v>5.42</v>
      </c>
      <c r="L10" s="94"/>
      <c r="M10" s="63"/>
      <c r="N10" s="47" t="s">
        <v>301</v>
      </c>
      <c r="O10" s="16">
        <v>0.93879999999999997</v>
      </c>
      <c r="P10" s="16" t="s">
        <v>578</v>
      </c>
      <c r="Q10" s="21"/>
    </row>
    <row r="11" spans="2:46" x14ac:dyDescent="0.25">
      <c r="B11" s="75" t="s">
        <v>22</v>
      </c>
      <c r="C11" s="26">
        <v>1</v>
      </c>
      <c r="D11" s="36">
        <v>13.9</v>
      </c>
      <c r="E11" s="48">
        <v>1.96</v>
      </c>
      <c r="F11" s="48">
        <v>2.17</v>
      </c>
      <c r="G11" s="48">
        <v>2.3157890000000001</v>
      </c>
      <c r="H11" s="36">
        <v>1.1200000000000001</v>
      </c>
      <c r="I11" s="42">
        <v>1.03</v>
      </c>
      <c r="J11" s="42">
        <v>2.2999999999999998</v>
      </c>
      <c r="L11" s="94"/>
      <c r="M11" s="63"/>
      <c r="N11" s="47" t="s">
        <v>302</v>
      </c>
      <c r="O11" s="16">
        <v>0.99470000000000003</v>
      </c>
      <c r="P11" s="16" t="s">
        <v>579</v>
      </c>
      <c r="Q11" s="21"/>
      <c r="R11" s="21"/>
      <c r="S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2:46" x14ac:dyDescent="0.25">
      <c r="B12" s="75"/>
      <c r="C12" s="26">
        <v>2</v>
      </c>
      <c r="D12" s="36">
        <v>9.3000000000000007</v>
      </c>
      <c r="E12" s="48">
        <v>1.53</v>
      </c>
      <c r="F12" s="48">
        <v>1.39</v>
      </c>
      <c r="G12" s="48">
        <v>3.0254780000000001</v>
      </c>
      <c r="H12" s="36">
        <v>0.6</v>
      </c>
      <c r="I12" s="42">
        <v>0.56999999999999995</v>
      </c>
      <c r="J12" s="42">
        <v>1.7</v>
      </c>
      <c r="L12" s="94"/>
      <c r="M12" s="63"/>
      <c r="N12" s="47" t="s">
        <v>72</v>
      </c>
      <c r="O12" s="16">
        <v>0.25900000000000001</v>
      </c>
      <c r="P12" s="16" t="s">
        <v>580</v>
      </c>
      <c r="Q12" s="16"/>
      <c r="R12" s="21"/>
      <c r="S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2:46" x14ac:dyDescent="0.25">
      <c r="B13" s="75"/>
      <c r="C13" s="26">
        <v>3</v>
      </c>
      <c r="D13" s="36">
        <v>2.08</v>
      </c>
      <c r="E13" s="48">
        <v>0.22</v>
      </c>
      <c r="F13" s="48">
        <v>0.21</v>
      </c>
      <c r="G13" s="48">
        <v>5.1481479999999999</v>
      </c>
      <c r="H13" s="36">
        <v>0.25</v>
      </c>
      <c r="I13" s="42">
        <v>0.16</v>
      </c>
      <c r="J13" s="42">
        <v>0.59</v>
      </c>
      <c r="L13" s="94"/>
      <c r="M13" s="63"/>
      <c r="N13" s="47" t="s">
        <v>303</v>
      </c>
      <c r="O13" s="16">
        <v>9.5999999999999992E-3</v>
      </c>
      <c r="P13" s="16" t="s">
        <v>581</v>
      </c>
      <c r="Q13" s="16"/>
      <c r="R13" s="21"/>
      <c r="S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2:46" x14ac:dyDescent="0.25">
      <c r="B14" s="75"/>
      <c r="C14" s="26">
        <v>4</v>
      </c>
      <c r="D14" s="36">
        <v>6.32</v>
      </c>
      <c r="E14" s="48">
        <v>0.75</v>
      </c>
      <c r="F14" s="48">
        <v>0.98</v>
      </c>
      <c r="G14" s="48">
        <v>2.0487799999999998</v>
      </c>
      <c r="H14" s="36">
        <v>0.59</v>
      </c>
      <c r="I14" s="42">
        <v>0.31</v>
      </c>
      <c r="J14" s="42">
        <v>1.62</v>
      </c>
      <c r="L14" s="94"/>
      <c r="M14" s="63"/>
      <c r="N14" s="47" t="s">
        <v>304</v>
      </c>
      <c r="O14" s="16">
        <v>0.98650000000000004</v>
      </c>
      <c r="P14" s="16" t="s">
        <v>582</v>
      </c>
      <c r="Q14" s="16"/>
      <c r="R14" s="21"/>
      <c r="S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2:46" x14ac:dyDescent="0.25">
      <c r="B15" s="75"/>
      <c r="C15" s="26">
        <v>5</v>
      </c>
      <c r="D15" s="36">
        <v>9.83</v>
      </c>
      <c r="E15" s="48">
        <v>1.73</v>
      </c>
      <c r="F15" s="48">
        <v>1.54</v>
      </c>
      <c r="G15" s="48">
        <v>2.8518520000000001</v>
      </c>
      <c r="H15" s="36">
        <v>0.57999999999999996</v>
      </c>
      <c r="I15" s="42">
        <v>0.6</v>
      </c>
      <c r="J15" s="42">
        <v>0.97</v>
      </c>
      <c r="L15" s="94" t="s">
        <v>89</v>
      </c>
      <c r="M15" s="63"/>
      <c r="N15" s="47" t="s">
        <v>62</v>
      </c>
      <c r="O15" s="16">
        <v>0.20169999999999999</v>
      </c>
      <c r="P15" s="16" t="s">
        <v>583</v>
      </c>
      <c r="Q15" s="16"/>
      <c r="R15" s="21"/>
      <c r="S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2:46" x14ac:dyDescent="0.25">
      <c r="B16" s="75"/>
      <c r="C16" s="26">
        <v>6</v>
      </c>
      <c r="D16" s="36">
        <v>16.2</v>
      </c>
      <c r="E16" s="48">
        <v>3.8</v>
      </c>
      <c r="F16" s="48">
        <v>1.28</v>
      </c>
      <c r="G16" s="48">
        <v>1.8272729999999999</v>
      </c>
      <c r="H16" s="36">
        <v>0.7</v>
      </c>
      <c r="I16" s="42">
        <v>0.25</v>
      </c>
      <c r="J16" s="42">
        <v>2.35</v>
      </c>
      <c r="L16" s="94"/>
      <c r="M16" s="63"/>
      <c r="N16" s="47" t="s">
        <v>301</v>
      </c>
      <c r="O16" s="16" t="s">
        <v>322</v>
      </c>
      <c r="P16" s="16" t="s">
        <v>584</v>
      </c>
      <c r="Q16" s="16"/>
      <c r="R16" s="21"/>
      <c r="S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2:39" x14ac:dyDescent="0.25">
      <c r="B17" s="75"/>
      <c r="C17" s="26">
        <v>7</v>
      </c>
      <c r="D17" s="36">
        <v>11.6</v>
      </c>
      <c r="E17" s="48">
        <v>1.98</v>
      </c>
      <c r="F17" s="48">
        <v>1.31</v>
      </c>
      <c r="G17" s="48">
        <v>1.322368</v>
      </c>
      <c r="H17" s="36">
        <v>0.78</v>
      </c>
      <c r="I17" s="42">
        <v>0.21</v>
      </c>
      <c r="J17" s="42">
        <v>1.91</v>
      </c>
      <c r="L17" s="94"/>
      <c r="M17" s="63"/>
      <c r="N17" s="47" t="s">
        <v>302</v>
      </c>
      <c r="O17" s="16">
        <v>0.99990000000000001</v>
      </c>
      <c r="P17" s="16" t="s">
        <v>585</v>
      </c>
      <c r="Q17" s="16"/>
      <c r="R17" s="21"/>
      <c r="S17" s="21"/>
      <c r="U17" s="21"/>
      <c r="V17" s="21"/>
      <c r="W17" s="21"/>
      <c r="X17" s="21"/>
      <c r="Y17" s="21"/>
      <c r="Z17" s="21"/>
      <c r="AA17" s="21"/>
      <c r="AB17" s="21"/>
      <c r="AC17" s="21"/>
    </row>
    <row r="18" spans="2:39" x14ac:dyDescent="0.25">
      <c r="B18" s="75" t="s">
        <v>63</v>
      </c>
      <c r="C18" s="26">
        <v>1</v>
      </c>
      <c r="D18" s="36">
        <v>25.2</v>
      </c>
      <c r="E18" s="48">
        <v>4.07</v>
      </c>
      <c r="F18" s="48">
        <v>2.99</v>
      </c>
      <c r="G18" s="48">
        <v>2.052632</v>
      </c>
      <c r="H18" s="36">
        <v>1.68</v>
      </c>
      <c r="I18" s="42">
        <v>1.1299999999999999</v>
      </c>
      <c r="J18" s="42">
        <v>4.7300000000000004</v>
      </c>
      <c r="L18" s="94"/>
      <c r="M18" s="63"/>
      <c r="N18" s="47" t="s">
        <v>72</v>
      </c>
      <c r="O18" s="16">
        <v>0.1061</v>
      </c>
      <c r="P18" s="16" t="s">
        <v>586</v>
      </c>
      <c r="Q18" s="21"/>
      <c r="R18" s="16"/>
      <c r="S18" s="16"/>
      <c r="U18" s="16"/>
      <c r="V18" s="21"/>
      <c r="W18" s="16"/>
      <c r="X18" s="16"/>
      <c r="Y18" s="16"/>
      <c r="Z18" s="16"/>
      <c r="AA18" s="21"/>
      <c r="AB18" s="16"/>
      <c r="AC18" s="16"/>
    </row>
    <row r="19" spans="2:39" x14ac:dyDescent="0.25">
      <c r="B19" s="75"/>
      <c r="C19" s="26">
        <v>2</v>
      </c>
      <c r="D19" s="36">
        <v>52.3</v>
      </c>
      <c r="E19" s="48">
        <v>9.83</v>
      </c>
      <c r="F19" s="48">
        <v>10.8</v>
      </c>
      <c r="G19" s="48">
        <v>3.7584749999999998</v>
      </c>
      <c r="H19" s="36">
        <v>0.99</v>
      </c>
      <c r="I19" s="42">
        <v>2.91</v>
      </c>
      <c r="J19" s="42">
        <v>1.52</v>
      </c>
      <c r="L19" s="94"/>
      <c r="M19" s="63"/>
      <c r="N19" s="47" t="s">
        <v>303</v>
      </c>
      <c r="O19" s="16">
        <v>5.3499999999999999E-2</v>
      </c>
      <c r="P19" s="16" t="s">
        <v>587</v>
      </c>
      <c r="Q19" s="16"/>
      <c r="R19" s="16"/>
      <c r="S19" s="16"/>
      <c r="U19" s="16"/>
      <c r="V19" s="21"/>
      <c r="W19" s="16"/>
      <c r="X19" s="16"/>
      <c r="Y19" s="16"/>
      <c r="Z19" s="16"/>
      <c r="AA19" s="21"/>
      <c r="AB19" s="16"/>
      <c r="AC19" s="16"/>
    </row>
    <row r="20" spans="2:39" x14ac:dyDescent="0.25">
      <c r="B20" s="75"/>
      <c r="C20" s="26">
        <v>3</v>
      </c>
      <c r="D20" s="36">
        <v>3.05</v>
      </c>
      <c r="E20" s="48">
        <v>0.2</v>
      </c>
      <c r="F20" s="48">
        <v>0.3</v>
      </c>
      <c r="G20" s="48">
        <v>3.9759039999999999</v>
      </c>
      <c r="H20" s="36">
        <v>0.13</v>
      </c>
      <c r="I20" s="42">
        <v>0.51</v>
      </c>
      <c r="J20" s="42">
        <v>0.55000000000000004</v>
      </c>
      <c r="L20" s="94"/>
      <c r="M20" s="63"/>
      <c r="N20" s="47" t="s">
        <v>304</v>
      </c>
      <c r="O20" s="16">
        <v>0.98970000000000002</v>
      </c>
      <c r="P20" s="16" t="s">
        <v>588</v>
      </c>
      <c r="Q20" s="16"/>
      <c r="R20" s="16"/>
      <c r="S20" s="16"/>
      <c r="U20" s="16"/>
      <c r="V20" s="21"/>
      <c r="W20" s="16"/>
      <c r="X20" s="16"/>
      <c r="Y20" s="16"/>
      <c r="Z20" s="16"/>
      <c r="AA20" s="21"/>
      <c r="AB20" s="16"/>
      <c r="AC20" s="16"/>
    </row>
    <row r="21" spans="2:39" x14ac:dyDescent="0.25">
      <c r="B21" s="75"/>
      <c r="C21" s="26">
        <v>4</v>
      </c>
      <c r="D21" s="36">
        <v>26.4</v>
      </c>
      <c r="E21" s="48">
        <v>4.38</v>
      </c>
      <c r="F21" s="48">
        <v>2.68</v>
      </c>
      <c r="G21" s="48">
        <v>1.2714289999999999</v>
      </c>
      <c r="H21" s="36">
        <v>1.27</v>
      </c>
      <c r="I21" s="42">
        <v>0.2</v>
      </c>
      <c r="J21" s="42">
        <v>6.74</v>
      </c>
      <c r="L21" s="94" t="s">
        <v>91</v>
      </c>
      <c r="M21" s="63"/>
      <c r="N21" s="47" t="s">
        <v>62</v>
      </c>
      <c r="O21" s="16">
        <v>0.106</v>
      </c>
      <c r="P21" s="16" t="s">
        <v>589</v>
      </c>
      <c r="Q21" s="16"/>
      <c r="R21" s="16"/>
      <c r="S21" s="16"/>
      <c r="U21" s="16"/>
      <c r="V21" s="21"/>
      <c r="W21" s="16"/>
      <c r="X21" s="16"/>
      <c r="Y21" s="16"/>
      <c r="Z21" s="16"/>
      <c r="AA21" s="21"/>
      <c r="AB21" s="16"/>
      <c r="AC21" s="16"/>
    </row>
    <row r="22" spans="2:39" x14ac:dyDescent="0.25">
      <c r="B22" s="75"/>
      <c r="C22" s="26">
        <v>5</v>
      </c>
      <c r="D22" s="36">
        <v>71.900000000000006</v>
      </c>
      <c r="E22" s="48">
        <v>18.899999999999999</v>
      </c>
      <c r="F22" s="48">
        <v>9.98</v>
      </c>
      <c r="G22" s="48">
        <v>3.2112069999999999</v>
      </c>
      <c r="H22" s="36">
        <v>1.64</v>
      </c>
      <c r="I22" s="42">
        <v>0.15</v>
      </c>
      <c r="J22" s="42">
        <v>4.79</v>
      </c>
      <c r="L22" s="94"/>
      <c r="M22" s="63"/>
      <c r="N22" s="47" t="s">
        <v>301</v>
      </c>
      <c r="O22" s="16">
        <v>0.16539999999999999</v>
      </c>
      <c r="P22" s="16" t="s">
        <v>590</v>
      </c>
      <c r="Q22" s="16"/>
      <c r="R22" s="16"/>
      <c r="S22" s="16"/>
      <c r="U22" s="16"/>
      <c r="V22" s="21"/>
      <c r="W22" s="16"/>
      <c r="X22" s="16"/>
      <c r="Y22" s="16"/>
      <c r="Z22" s="16"/>
      <c r="AA22" s="21"/>
      <c r="AB22" s="16"/>
      <c r="AC22" s="16"/>
    </row>
    <row r="23" spans="2:39" x14ac:dyDescent="0.25">
      <c r="B23" s="75"/>
      <c r="C23" s="26">
        <v>6</v>
      </c>
      <c r="D23" s="36">
        <v>79.400000000000006</v>
      </c>
      <c r="E23" s="48">
        <v>14.7</v>
      </c>
      <c r="F23" s="48">
        <v>9.8000000000000007</v>
      </c>
      <c r="G23" s="48">
        <v>2.515091</v>
      </c>
      <c r="H23" s="36">
        <v>1.26</v>
      </c>
      <c r="I23" s="42">
        <v>0.63</v>
      </c>
      <c r="J23" s="42">
        <v>2.64</v>
      </c>
      <c r="L23" s="94"/>
      <c r="M23" s="63"/>
      <c r="N23" s="47" t="s">
        <v>302</v>
      </c>
      <c r="O23" s="16">
        <v>8.1600000000000006E-2</v>
      </c>
      <c r="P23" s="16" t="s">
        <v>591</v>
      </c>
      <c r="Q23" s="16"/>
      <c r="R23" s="16"/>
      <c r="S23" s="16"/>
      <c r="U23" s="16"/>
      <c r="V23" s="21"/>
      <c r="W23" s="16"/>
      <c r="X23" s="16"/>
      <c r="Y23" s="16"/>
      <c r="Z23" s="16"/>
      <c r="AA23" s="21"/>
      <c r="AB23" s="16"/>
      <c r="AC23" s="16"/>
    </row>
    <row r="24" spans="2:39" x14ac:dyDescent="0.25">
      <c r="B24" s="75"/>
      <c r="C24" s="26">
        <v>7</v>
      </c>
      <c r="D24" s="36">
        <v>17</v>
      </c>
      <c r="E24" s="48">
        <v>2.36</v>
      </c>
      <c r="F24" s="48">
        <v>6.27</v>
      </c>
      <c r="G24" s="48">
        <v>0.66438399999999997</v>
      </c>
      <c r="H24" s="36">
        <v>0.28000000000000003</v>
      </c>
      <c r="I24" s="42">
        <v>0.24</v>
      </c>
      <c r="J24" s="42">
        <v>4.21</v>
      </c>
      <c r="L24" s="94"/>
      <c r="M24" s="63"/>
      <c r="N24" s="47" t="s">
        <v>72</v>
      </c>
      <c r="O24" s="16" t="s">
        <v>322</v>
      </c>
      <c r="P24" s="16" t="s">
        <v>592</v>
      </c>
      <c r="Q24" s="16"/>
      <c r="R24" s="21"/>
      <c r="S24" s="21"/>
      <c r="U24" s="21"/>
      <c r="V24" s="21"/>
      <c r="W24" s="21"/>
      <c r="X24" s="21"/>
      <c r="Y24" s="21"/>
      <c r="Z24" s="21"/>
      <c r="AA24" s="21"/>
      <c r="AB24" s="21"/>
      <c r="AC24" s="21"/>
    </row>
    <row r="25" spans="2:39" x14ac:dyDescent="0.25">
      <c r="B25" s="75" t="s">
        <v>267</v>
      </c>
      <c r="C25" s="26">
        <v>1</v>
      </c>
      <c r="D25" s="36">
        <v>35.200000000000003</v>
      </c>
      <c r="E25" s="48">
        <v>3.61</v>
      </c>
      <c r="F25" s="48">
        <v>3.57</v>
      </c>
      <c r="G25" s="48">
        <v>3.6153849999999998</v>
      </c>
      <c r="H25" s="36">
        <v>3.89</v>
      </c>
      <c r="I25" s="42">
        <v>1.06</v>
      </c>
      <c r="J25" s="42">
        <v>3.48</v>
      </c>
      <c r="L25" s="94"/>
      <c r="M25" s="63"/>
      <c r="N25" s="47" t="s">
        <v>303</v>
      </c>
      <c r="O25" s="16">
        <v>0.71220000000000006</v>
      </c>
      <c r="P25" s="16" t="s">
        <v>593</v>
      </c>
      <c r="Q25" s="21"/>
      <c r="R25" s="16"/>
      <c r="S25" s="16"/>
      <c r="U25" s="16"/>
      <c r="V25" s="21"/>
      <c r="W25" s="16"/>
      <c r="X25" s="16"/>
      <c r="Y25" s="16"/>
      <c r="Z25" s="16"/>
      <c r="AA25" s="21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</row>
    <row r="26" spans="2:39" x14ac:dyDescent="0.25">
      <c r="B26" s="75"/>
      <c r="C26" s="26">
        <v>2</v>
      </c>
      <c r="D26" s="36">
        <v>50.5</v>
      </c>
      <c r="E26" s="48">
        <v>6.36</v>
      </c>
      <c r="F26" s="48">
        <v>6.74</v>
      </c>
      <c r="G26" s="48">
        <v>6.5437789999999998</v>
      </c>
      <c r="H26" s="36">
        <v>3.57</v>
      </c>
      <c r="I26" s="42">
        <v>1.58</v>
      </c>
      <c r="J26" s="42">
        <v>3.63</v>
      </c>
      <c r="L26" s="94"/>
      <c r="M26" s="63"/>
      <c r="N26" s="47" t="s">
        <v>304</v>
      </c>
      <c r="O26" s="16">
        <v>0.61429999999999996</v>
      </c>
      <c r="P26" s="16" t="s">
        <v>594</v>
      </c>
      <c r="Q26" s="16"/>
      <c r="R26" s="16"/>
      <c r="S26" s="16"/>
      <c r="U26" s="16"/>
      <c r="V26" s="21"/>
      <c r="W26" s="16"/>
      <c r="X26" s="16"/>
      <c r="Y26" s="16"/>
      <c r="Z26" s="16"/>
      <c r="AA26" s="21"/>
      <c r="AB26" s="16"/>
      <c r="AC26" s="16"/>
    </row>
    <row r="27" spans="2:39" x14ac:dyDescent="0.25">
      <c r="B27" s="75"/>
      <c r="C27" s="26">
        <v>3</v>
      </c>
      <c r="D27" s="36">
        <v>41.8</v>
      </c>
      <c r="E27" s="48">
        <v>4.67</v>
      </c>
      <c r="F27" s="48">
        <v>3.55</v>
      </c>
      <c r="G27" s="48">
        <v>5.3561639999999997</v>
      </c>
      <c r="H27" s="36">
        <v>4.05</v>
      </c>
      <c r="I27" s="42">
        <v>0.85</v>
      </c>
      <c r="J27" s="42">
        <v>4.8</v>
      </c>
      <c r="L27" s="95" t="s">
        <v>90</v>
      </c>
      <c r="M27" s="63"/>
      <c r="N27" s="47" t="s">
        <v>62</v>
      </c>
      <c r="O27" s="16">
        <v>0.91420000000000001</v>
      </c>
      <c r="P27" s="16" t="s">
        <v>595</v>
      </c>
      <c r="Q27" s="16"/>
      <c r="R27" s="16"/>
      <c r="S27" s="16"/>
      <c r="U27" s="16"/>
      <c r="V27" s="21"/>
      <c r="W27" s="16"/>
      <c r="X27" s="16"/>
      <c r="Y27" s="16"/>
      <c r="Z27" s="16"/>
      <c r="AA27" s="21"/>
      <c r="AB27" s="16"/>
      <c r="AC27" s="16"/>
    </row>
    <row r="28" spans="2:39" x14ac:dyDescent="0.25">
      <c r="B28" s="75"/>
      <c r="C28" s="26">
        <v>4</v>
      </c>
      <c r="D28" s="36">
        <v>38.5</v>
      </c>
      <c r="E28" s="48">
        <v>8</v>
      </c>
      <c r="F28" s="48">
        <v>3.87</v>
      </c>
      <c r="G28" s="48">
        <v>6.4754100000000001</v>
      </c>
      <c r="H28" s="36">
        <v>3.05</v>
      </c>
      <c r="I28" s="42">
        <v>1.1399999999999999</v>
      </c>
      <c r="J28" s="42">
        <v>3.13</v>
      </c>
      <c r="L28" s="95"/>
      <c r="M28" s="63"/>
      <c r="N28" s="47" t="s">
        <v>301</v>
      </c>
      <c r="O28" s="16">
        <v>0.33339999999999997</v>
      </c>
      <c r="P28" s="16" t="s">
        <v>596</v>
      </c>
      <c r="Q28" s="16"/>
      <c r="R28" s="16"/>
      <c r="S28" s="16"/>
      <c r="U28" s="16"/>
      <c r="V28" s="21"/>
      <c r="W28" s="16"/>
      <c r="X28" s="16"/>
      <c r="Y28" s="16"/>
      <c r="Z28" s="16"/>
      <c r="AA28" s="21"/>
      <c r="AB28" s="16"/>
      <c r="AC28" s="16"/>
    </row>
    <row r="29" spans="2:39" x14ac:dyDescent="0.25">
      <c r="B29" s="75"/>
      <c r="C29" s="26">
        <v>5</v>
      </c>
      <c r="D29" s="36">
        <v>76.7</v>
      </c>
      <c r="E29" s="48">
        <v>4.74</v>
      </c>
      <c r="F29" s="48">
        <v>10.7</v>
      </c>
      <c r="G29" s="48">
        <v>3.0711740000000001</v>
      </c>
      <c r="H29" s="36">
        <v>0.75</v>
      </c>
      <c r="I29" s="42">
        <v>0.59</v>
      </c>
      <c r="J29" s="42">
        <v>0.88</v>
      </c>
      <c r="L29" s="95"/>
      <c r="M29" s="63"/>
      <c r="N29" s="47" t="s">
        <v>302</v>
      </c>
      <c r="O29" s="16">
        <v>2.5999999999999999E-3</v>
      </c>
      <c r="P29" s="16" t="s">
        <v>597</v>
      </c>
      <c r="Q29" s="16"/>
      <c r="R29" s="16"/>
      <c r="S29" s="16"/>
      <c r="U29" s="16"/>
      <c r="V29" s="21"/>
      <c r="W29" s="16"/>
      <c r="X29" s="16"/>
      <c r="Y29" s="16"/>
      <c r="Z29" s="16"/>
      <c r="AA29" s="21"/>
      <c r="AB29" s="16"/>
      <c r="AC29" s="16"/>
    </row>
    <row r="30" spans="2:39" x14ac:dyDescent="0.25">
      <c r="B30" s="75"/>
      <c r="C30" s="26">
        <v>6</v>
      </c>
      <c r="D30" s="36">
        <v>55.2</v>
      </c>
      <c r="E30" s="48">
        <v>10.5</v>
      </c>
      <c r="F30" s="48">
        <v>3.85</v>
      </c>
      <c r="G30" s="48">
        <v>1.1257490000000001</v>
      </c>
      <c r="H30" s="36">
        <v>3.77</v>
      </c>
      <c r="I30" s="42">
        <v>0.86</v>
      </c>
      <c r="J30" s="42">
        <v>2.88</v>
      </c>
      <c r="L30" s="95"/>
      <c r="M30" s="63"/>
      <c r="N30" s="47" t="s">
        <v>72</v>
      </c>
      <c r="O30" s="16">
        <v>0.61450000000000005</v>
      </c>
      <c r="P30" s="16" t="s">
        <v>598</v>
      </c>
      <c r="Q30" s="16"/>
      <c r="R30" s="16"/>
      <c r="S30" s="16"/>
      <c r="U30" s="16"/>
      <c r="V30" s="21"/>
      <c r="W30" s="16"/>
      <c r="X30" s="16"/>
      <c r="Y30" s="16"/>
      <c r="Z30" s="16"/>
      <c r="AA30" s="21"/>
      <c r="AB30" s="16"/>
      <c r="AC30" s="16"/>
    </row>
    <row r="31" spans="2:39" x14ac:dyDescent="0.25">
      <c r="B31" s="75"/>
      <c r="C31" s="26">
        <v>7</v>
      </c>
      <c r="D31" s="36">
        <v>32.4</v>
      </c>
      <c r="E31" s="48">
        <v>4.88</v>
      </c>
      <c r="F31" s="48">
        <v>2.73</v>
      </c>
      <c r="G31" s="48">
        <v>1.3713690000000001</v>
      </c>
      <c r="H31" s="36">
        <v>3.49</v>
      </c>
      <c r="I31" s="42">
        <v>1.36</v>
      </c>
      <c r="J31" s="42">
        <v>2.19</v>
      </c>
      <c r="L31" s="95"/>
      <c r="M31" s="63"/>
      <c r="N31" s="47" t="s">
        <v>303</v>
      </c>
      <c r="O31" s="16">
        <v>3.3999999999999998E-3</v>
      </c>
      <c r="P31" s="16" t="s">
        <v>599</v>
      </c>
      <c r="Q31" s="16"/>
      <c r="R31" s="21"/>
      <c r="S31" s="21"/>
      <c r="U31" s="21"/>
      <c r="V31" s="21"/>
      <c r="W31" s="21"/>
      <c r="X31" s="21"/>
      <c r="Y31" s="21"/>
      <c r="Z31" s="21"/>
      <c r="AA31" s="21"/>
      <c r="AB31" s="21"/>
      <c r="AC31" s="21"/>
    </row>
    <row r="32" spans="2:39" x14ac:dyDescent="0.25">
      <c r="D32" s="15"/>
      <c r="E32" s="15"/>
      <c r="F32" s="15"/>
      <c r="G32" s="15"/>
      <c r="H32" s="15"/>
      <c r="I32" s="21"/>
      <c r="J32" s="21"/>
      <c r="L32" s="95"/>
      <c r="M32" s="63"/>
      <c r="N32" s="47" t="s">
        <v>304</v>
      </c>
      <c r="O32" s="16">
        <v>8.3999999999999995E-3</v>
      </c>
      <c r="P32" s="16" t="s">
        <v>600</v>
      </c>
      <c r="R32" s="16"/>
      <c r="S32" s="16"/>
      <c r="U32" s="16"/>
      <c r="V32" s="21"/>
      <c r="W32" s="16"/>
      <c r="X32" s="16"/>
      <c r="Y32" s="16"/>
      <c r="Z32" s="16"/>
      <c r="AA32" s="21"/>
      <c r="AB32" s="16"/>
      <c r="AC32" s="16"/>
    </row>
    <row r="33" spans="4:29" x14ac:dyDescent="0.25">
      <c r="D33" s="15"/>
      <c r="E33" s="15"/>
      <c r="F33" s="15"/>
      <c r="G33" s="15"/>
      <c r="H33" s="15"/>
      <c r="I33" s="15"/>
      <c r="J33" s="15"/>
      <c r="K33" s="15"/>
      <c r="L33" s="95" t="s">
        <v>299</v>
      </c>
      <c r="M33" s="63"/>
      <c r="N33" s="47" t="s">
        <v>62</v>
      </c>
      <c r="O33" s="15">
        <v>0.97689999999999999</v>
      </c>
      <c r="P33" s="16" t="s">
        <v>601</v>
      </c>
      <c r="Q33" s="16"/>
      <c r="R33" s="16"/>
      <c r="S33" s="16"/>
      <c r="U33" s="16"/>
      <c r="V33" s="21"/>
      <c r="W33" s="16"/>
      <c r="X33" s="16"/>
      <c r="Y33" s="16"/>
      <c r="Z33" s="16"/>
      <c r="AA33" s="21"/>
      <c r="AB33" s="16"/>
      <c r="AC33" s="16"/>
    </row>
    <row r="34" spans="4:29" x14ac:dyDescent="0.25">
      <c r="D34" s="15"/>
      <c r="E34" s="15"/>
      <c r="F34" s="15"/>
      <c r="G34" s="15"/>
      <c r="H34" s="15"/>
      <c r="I34" s="15"/>
      <c r="J34" s="15"/>
      <c r="K34" s="15"/>
      <c r="L34" s="95"/>
      <c r="M34" s="63"/>
      <c r="N34" s="47" t="s">
        <v>301</v>
      </c>
      <c r="O34" s="15">
        <v>0.75380000000000003</v>
      </c>
      <c r="P34" s="16" t="s">
        <v>602</v>
      </c>
      <c r="Q34" s="16"/>
      <c r="R34" s="16"/>
      <c r="S34" s="16"/>
      <c r="U34" s="16"/>
      <c r="V34" s="21"/>
      <c r="W34" s="16"/>
      <c r="X34" s="16"/>
      <c r="Y34" s="16"/>
      <c r="Z34" s="16"/>
      <c r="AA34" s="21"/>
      <c r="AB34" s="16"/>
      <c r="AC34" s="16"/>
    </row>
    <row r="35" spans="4:29" x14ac:dyDescent="0.25">
      <c r="D35" s="15"/>
      <c r="E35" s="15"/>
      <c r="F35" s="15"/>
      <c r="G35" s="15"/>
      <c r="H35" s="15"/>
      <c r="I35" s="15"/>
      <c r="J35" s="15"/>
      <c r="K35" s="15"/>
      <c r="L35" s="95"/>
      <c r="M35" s="63"/>
      <c r="N35" s="47" t="s">
        <v>302</v>
      </c>
      <c r="O35" s="15">
        <v>3.8999999999999998E-3</v>
      </c>
      <c r="P35" s="16" t="s">
        <v>603</v>
      </c>
      <c r="Q35" s="16"/>
      <c r="R35" s="16"/>
      <c r="S35" s="16"/>
      <c r="U35" s="16"/>
      <c r="V35" s="21"/>
      <c r="W35" s="16"/>
      <c r="X35" s="16"/>
      <c r="Y35" s="16"/>
      <c r="Z35" s="16"/>
      <c r="AA35" s="21"/>
      <c r="AB35" s="16"/>
      <c r="AC35" s="16"/>
    </row>
    <row r="36" spans="4:29" x14ac:dyDescent="0.25">
      <c r="D36" s="15"/>
      <c r="E36" s="15"/>
      <c r="F36" s="15"/>
      <c r="G36" s="15"/>
      <c r="H36" s="15"/>
      <c r="I36" s="15"/>
      <c r="J36" s="15"/>
      <c r="K36" s="15"/>
      <c r="L36" s="95"/>
      <c r="M36" s="63"/>
      <c r="N36" s="47" t="s">
        <v>72</v>
      </c>
      <c r="O36" s="15">
        <v>0.8931</v>
      </c>
      <c r="P36" s="16" t="s">
        <v>604</v>
      </c>
      <c r="Q36" s="16"/>
      <c r="R36" s="16"/>
      <c r="S36" s="16"/>
      <c r="U36" s="16"/>
      <c r="V36" s="21"/>
      <c r="W36" s="16"/>
      <c r="X36" s="16"/>
      <c r="Y36" s="16"/>
      <c r="Z36" s="16"/>
      <c r="AA36" s="21"/>
      <c r="AB36" s="16"/>
      <c r="AC36" s="16"/>
    </row>
    <row r="37" spans="4:29" x14ac:dyDescent="0.25">
      <c r="D37" s="15"/>
      <c r="E37" s="15"/>
      <c r="F37" s="15"/>
      <c r="G37" s="15"/>
      <c r="H37" s="15"/>
      <c r="I37" s="15"/>
      <c r="J37" s="15"/>
      <c r="K37" s="15"/>
      <c r="L37" s="95"/>
      <c r="M37" s="63"/>
      <c r="N37" s="47" t="s">
        <v>303</v>
      </c>
      <c r="O37" s="15">
        <v>2.12E-2</v>
      </c>
      <c r="P37" s="16" t="s">
        <v>605</v>
      </c>
      <c r="Q37" s="16"/>
      <c r="R37" s="16"/>
      <c r="S37" s="16"/>
      <c r="U37" s="16"/>
      <c r="V37" s="21"/>
      <c r="W37" s="16"/>
      <c r="X37" s="16"/>
      <c r="Y37" s="16"/>
      <c r="Z37" s="16"/>
      <c r="AA37" s="21"/>
      <c r="AB37" s="16"/>
      <c r="AC37" s="16"/>
    </row>
    <row r="38" spans="4:29" x14ac:dyDescent="0.25">
      <c r="D38" s="15"/>
      <c r="E38" s="15"/>
      <c r="F38" s="15"/>
      <c r="G38" s="15"/>
      <c r="H38" s="15"/>
      <c r="I38" s="15"/>
      <c r="J38" s="15"/>
      <c r="L38" s="95"/>
      <c r="M38" s="63"/>
      <c r="N38" s="47" t="s">
        <v>304</v>
      </c>
      <c r="O38" s="15">
        <v>0.98570000000000002</v>
      </c>
      <c r="P38" s="16" t="s">
        <v>606</v>
      </c>
    </row>
    <row r="39" spans="4:29" x14ac:dyDescent="0.25">
      <c r="I39" s="15"/>
      <c r="J39" s="15"/>
      <c r="K39" s="15"/>
      <c r="L39" s="95" t="s">
        <v>300</v>
      </c>
      <c r="M39" s="63"/>
      <c r="N39" s="47" t="s">
        <v>62</v>
      </c>
      <c r="O39" s="15">
        <v>6.4000000000000003E-3</v>
      </c>
      <c r="P39" s="16" t="s">
        <v>607</v>
      </c>
    </row>
    <row r="40" spans="4:29" x14ac:dyDescent="0.25">
      <c r="D40" s="15"/>
      <c r="E40" s="15"/>
      <c r="F40" s="15"/>
      <c r="G40" s="15"/>
      <c r="H40" s="15"/>
      <c r="K40" s="15"/>
      <c r="L40" s="95"/>
      <c r="M40" s="63"/>
      <c r="N40" s="47" t="s">
        <v>301</v>
      </c>
      <c r="O40" s="15">
        <v>0.84750000000000003</v>
      </c>
      <c r="P40" s="16" t="s">
        <v>608</v>
      </c>
    </row>
    <row r="41" spans="4:29" x14ac:dyDescent="0.25">
      <c r="D41" s="15"/>
      <c r="E41" s="15"/>
      <c r="F41" s="15"/>
      <c r="G41" s="15"/>
      <c r="H41" s="15"/>
      <c r="I41" s="15"/>
      <c r="J41" s="15"/>
      <c r="K41" s="15"/>
      <c r="L41" s="95"/>
      <c r="M41" s="63"/>
      <c r="N41" s="47" t="s">
        <v>302</v>
      </c>
      <c r="O41" s="15">
        <v>0.2041</v>
      </c>
      <c r="P41" s="16" t="s">
        <v>609</v>
      </c>
    </row>
    <row r="42" spans="4:29" x14ac:dyDescent="0.25">
      <c r="D42" s="15"/>
      <c r="E42" s="15"/>
      <c r="F42" s="15"/>
      <c r="G42" s="15"/>
      <c r="H42" s="15"/>
      <c r="I42" s="15"/>
      <c r="J42" s="15"/>
      <c r="L42" s="95"/>
      <c r="M42" s="63"/>
      <c r="N42" s="47" t="s">
        <v>72</v>
      </c>
      <c r="O42" s="15">
        <v>0.23330000000000001</v>
      </c>
      <c r="P42" s="16" t="s">
        <v>610</v>
      </c>
    </row>
    <row r="43" spans="4:29" x14ac:dyDescent="0.25">
      <c r="I43" s="15"/>
      <c r="J43" s="15"/>
      <c r="K43" s="15"/>
      <c r="L43" s="95"/>
      <c r="M43" s="63"/>
      <c r="N43" s="47" t="s">
        <v>303</v>
      </c>
      <c r="O43" s="15">
        <v>0.14069999999999999</v>
      </c>
      <c r="P43" s="16" t="s">
        <v>611</v>
      </c>
    </row>
    <row r="44" spans="4:29" x14ac:dyDescent="0.25">
      <c r="K44" s="15"/>
      <c r="L44" s="95"/>
      <c r="M44" s="63"/>
      <c r="N44" s="47" t="s">
        <v>304</v>
      </c>
      <c r="O44" s="15">
        <v>0.98350000000000004</v>
      </c>
      <c r="P44" s="16" t="s">
        <v>612</v>
      </c>
    </row>
    <row r="45" spans="4:29" x14ac:dyDescent="0.25">
      <c r="D45" s="21"/>
      <c r="F45" s="16"/>
      <c r="K45" s="15"/>
    </row>
    <row r="46" spans="4:29" x14ac:dyDescent="0.25">
      <c r="D46" s="21"/>
      <c r="F46" s="16"/>
    </row>
    <row r="47" spans="4:29" x14ac:dyDescent="0.25">
      <c r="D47" s="21"/>
      <c r="F47" s="16"/>
    </row>
    <row r="48" spans="4:29" x14ac:dyDescent="0.25">
      <c r="D48" s="21"/>
      <c r="F48" s="16"/>
    </row>
    <row r="49" spans="4:6" x14ac:dyDescent="0.25">
      <c r="D49" s="21"/>
      <c r="F49" s="16"/>
    </row>
    <row r="50" spans="4:6" x14ac:dyDescent="0.25">
      <c r="F50" s="16"/>
    </row>
    <row r="51" spans="4:6" x14ac:dyDescent="0.25">
      <c r="F51" s="16"/>
    </row>
    <row r="52" spans="4:6" x14ac:dyDescent="0.25">
      <c r="F52" s="16"/>
    </row>
  </sheetData>
  <mergeCells count="13">
    <mergeCell ref="D2:J2"/>
    <mergeCell ref="M3:M44"/>
    <mergeCell ref="L33:L38"/>
    <mergeCell ref="L39:L44"/>
    <mergeCell ref="B11:B17"/>
    <mergeCell ref="B18:B24"/>
    <mergeCell ref="B25:B31"/>
    <mergeCell ref="L3:L8"/>
    <mergeCell ref="L9:L14"/>
    <mergeCell ref="L15:L20"/>
    <mergeCell ref="L21:L26"/>
    <mergeCell ref="B4:B10"/>
    <mergeCell ref="L27:L3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0D87E-067C-4789-9700-A854EEDC7469}">
  <dimension ref="B2:K10"/>
  <sheetViews>
    <sheetView zoomScale="85" zoomScaleNormal="85" workbookViewId="0">
      <selection activeCell="L16" sqref="L16"/>
    </sheetView>
  </sheetViews>
  <sheetFormatPr defaultColWidth="8.875" defaultRowHeight="15" x14ac:dyDescent="0.25"/>
  <cols>
    <col min="1" max="1" width="8.875" style="7"/>
    <col min="2" max="2" width="10.625" style="7" customWidth="1"/>
    <col min="3" max="3" width="14" style="7" customWidth="1"/>
    <col min="4" max="4" width="13.375" style="7" customWidth="1"/>
    <col min="5" max="5" width="12.625" style="7" customWidth="1"/>
    <col min="6" max="6" width="14.875" style="7" customWidth="1"/>
    <col min="7" max="7" width="8.875" style="7"/>
    <col min="8" max="8" width="21.625" style="7" customWidth="1"/>
    <col min="9" max="9" width="26.5" style="7" bestFit="1" customWidth="1"/>
    <col min="10" max="10" width="9.375" style="7" customWidth="1"/>
    <col min="11" max="11" width="24.375" style="7" bestFit="1" customWidth="1"/>
    <col min="12" max="16384" width="8.875" style="7"/>
  </cols>
  <sheetData>
    <row r="2" spans="2:11" ht="15.75" x14ac:dyDescent="0.25">
      <c r="B2" s="8"/>
      <c r="C2" s="66" t="s">
        <v>284</v>
      </c>
      <c r="D2" s="66"/>
      <c r="E2" s="66"/>
      <c r="F2" s="66"/>
      <c r="H2" s="20" t="s">
        <v>168</v>
      </c>
      <c r="I2" s="20" t="s">
        <v>169</v>
      </c>
      <c r="J2" s="20" t="s">
        <v>29</v>
      </c>
      <c r="K2" s="20" t="s">
        <v>31</v>
      </c>
    </row>
    <row r="3" spans="2:11" ht="15.75" x14ac:dyDescent="0.25">
      <c r="B3" s="29" t="s">
        <v>226</v>
      </c>
      <c r="C3" s="29" t="s">
        <v>21</v>
      </c>
      <c r="D3" s="29" t="s">
        <v>22</v>
      </c>
      <c r="E3" s="29" t="s">
        <v>63</v>
      </c>
      <c r="F3" s="29" t="s">
        <v>277</v>
      </c>
      <c r="H3" s="63" t="s">
        <v>383</v>
      </c>
      <c r="I3" s="14" t="s">
        <v>75</v>
      </c>
      <c r="J3" s="7">
        <v>0.9516</v>
      </c>
      <c r="K3" s="7" t="s">
        <v>613</v>
      </c>
    </row>
    <row r="4" spans="2:11" ht="15.75" customHeight="1" x14ac:dyDescent="0.25">
      <c r="B4" s="24">
        <v>1</v>
      </c>
      <c r="C4" s="8">
        <v>220.928477530984</v>
      </c>
      <c r="D4" s="8">
        <v>335.69938962581199</v>
      </c>
      <c r="E4" s="8">
        <v>448.52881714583498</v>
      </c>
      <c r="F4" s="8">
        <v>684.90904496609699</v>
      </c>
      <c r="H4" s="63"/>
      <c r="I4" s="14" t="s">
        <v>255</v>
      </c>
      <c r="J4" s="7">
        <v>0.47289999999999999</v>
      </c>
      <c r="K4" s="7" t="s">
        <v>614</v>
      </c>
    </row>
    <row r="5" spans="2:11" x14ac:dyDescent="0.25">
      <c r="B5" s="24">
        <v>2</v>
      </c>
      <c r="C5" s="8">
        <v>218.720559070977</v>
      </c>
      <c r="D5" s="8">
        <v>187.58682105633599</v>
      </c>
      <c r="E5" s="8">
        <v>389.38899355563598</v>
      </c>
      <c r="F5" s="8">
        <v>780.125872903257</v>
      </c>
      <c r="H5" s="63"/>
      <c r="I5" s="14" t="s">
        <v>122</v>
      </c>
      <c r="J5" s="7">
        <v>4.4000000000000003E-3</v>
      </c>
      <c r="K5" s="7" t="s">
        <v>615</v>
      </c>
    </row>
    <row r="6" spans="2:11" x14ac:dyDescent="0.25">
      <c r="B6" s="24">
        <v>3</v>
      </c>
      <c r="C6" s="8">
        <v>248.45678588681901</v>
      </c>
      <c r="D6" s="8">
        <v>306.02413449294102</v>
      </c>
      <c r="E6" s="8">
        <v>661.34378959403602</v>
      </c>
      <c r="F6" s="8">
        <v>689.71498050404898</v>
      </c>
      <c r="H6" s="63"/>
      <c r="I6" s="14" t="s">
        <v>99</v>
      </c>
      <c r="J6" s="7">
        <v>0.17699999999999999</v>
      </c>
      <c r="K6" s="7" t="s">
        <v>616</v>
      </c>
    </row>
    <row r="7" spans="2:11" x14ac:dyDescent="0.25">
      <c r="B7" s="24">
        <v>4</v>
      </c>
      <c r="C7" s="8">
        <v>713.95749877125297</v>
      </c>
      <c r="D7" s="8">
        <v>99.596290920776696</v>
      </c>
      <c r="E7" s="8">
        <v>175.71685729519399</v>
      </c>
      <c r="F7" s="8">
        <v>811.20816678143103</v>
      </c>
      <c r="H7" s="63"/>
      <c r="I7" s="7" t="s">
        <v>270</v>
      </c>
      <c r="J7" s="7">
        <v>2.0000000000000001E-4</v>
      </c>
      <c r="K7" s="7" t="s">
        <v>617</v>
      </c>
    </row>
    <row r="8" spans="2:11" x14ac:dyDescent="0.25">
      <c r="B8" s="24">
        <v>5</v>
      </c>
      <c r="C8" s="8">
        <v>221.966894481765</v>
      </c>
      <c r="D8" s="8">
        <v>435.150747091862</v>
      </c>
      <c r="E8" s="8">
        <v>619.58478271850504</v>
      </c>
      <c r="F8" s="8">
        <v>672.39246355854698</v>
      </c>
      <c r="H8" s="63"/>
      <c r="I8" s="7" t="s">
        <v>269</v>
      </c>
      <c r="J8" s="7">
        <v>0.54700000000000004</v>
      </c>
      <c r="K8" s="7" t="s">
        <v>618</v>
      </c>
    </row>
    <row r="9" spans="2:11" x14ac:dyDescent="0.25">
      <c r="B9" s="24">
        <v>6</v>
      </c>
      <c r="C9" s="8">
        <v>290.35202505581498</v>
      </c>
      <c r="D9" s="8">
        <v>250.14232508970301</v>
      </c>
      <c r="E9" s="8">
        <v>1108.9103295196001</v>
      </c>
      <c r="F9" s="8">
        <v>1075.5475677494201</v>
      </c>
    </row>
    <row r="10" spans="2:11" x14ac:dyDescent="0.25">
      <c r="B10" s="24">
        <v>7</v>
      </c>
      <c r="C10" s="8">
        <v>480.60139088692802</v>
      </c>
      <c r="D10" s="8">
        <v>314.91855798972301</v>
      </c>
      <c r="E10" s="8">
        <v>556.89726044079305</v>
      </c>
      <c r="F10" s="8">
        <v>625.23638293894101</v>
      </c>
    </row>
  </sheetData>
  <mergeCells count="2">
    <mergeCell ref="C2:F2"/>
    <mergeCell ref="H3:H8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28E43-4C3F-4E8D-A766-14D5BFEC34CD}">
  <dimension ref="B2:L31"/>
  <sheetViews>
    <sheetView zoomScale="85" zoomScaleNormal="85" workbookViewId="0">
      <selection activeCell="G40" sqref="G40"/>
    </sheetView>
  </sheetViews>
  <sheetFormatPr defaultColWidth="9" defaultRowHeight="15" x14ac:dyDescent="0.25"/>
  <cols>
    <col min="1" max="1" width="9" style="7"/>
    <col min="2" max="2" width="16" style="7" customWidth="1"/>
    <col min="3" max="3" width="9" style="7"/>
    <col min="4" max="4" width="11.625" style="7" customWidth="1"/>
    <col min="5" max="5" width="13.625" style="7" customWidth="1"/>
    <col min="6" max="6" width="9" style="7"/>
    <col min="7" max="7" width="14.375" style="7" customWidth="1"/>
    <col min="8" max="8" width="15.625" style="7" customWidth="1"/>
    <col min="9" max="9" width="9.125" style="7" bestFit="1" customWidth="1"/>
    <col min="10" max="10" width="11.125" style="7" customWidth="1"/>
    <col min="11" max="11" width="17.125" style="7" customWidth="1"/>
    <col min="12" max="16384" width="9" style="7"/>
  </cols>
  <sheetData>
    <row r="2" spans="2:12" ht="15.75" x14ac:dyDescent="0.25">
      <c r="D2" s="66" t="s">
        <v>315</v>
      </c>
      <c r="E2" s="66"/>
      <c r="G2" s="20" t="s">
        <v>163</v>
      </c>
      <c r="H2" s="107" t="s">
        <v>169</v>
      </c>
      <c r="I2" s="107"/>
      <c r="J2" s="34" t="s">
        <v>29</v>
      </c>
      <c r="K2" s="34" t="s">
        <v>30</v>
      </c>
      <c r="L2" s="14"/>
    </row>
    <row r="3" spans="2:12" ht="15.75" x14ac:dyDescent="0.25">
      <c r="B3" s="25" t="s">
        <v>208</v>
      </c>
      <c r="C3" s="25" t="s">
        <v>226</v>
      </c>
      <c r="D3" s="29" t="s">
        <v>77</v>
      </c>
      <c r="E3" s="29" t="s">
        <v>78</v>
      </c>
      <c r="G3" s="95" t="s">
        <v>86</v>
      </c>
      <c r="H3" s="63" t="s">
        <v>81</v>
      </c>
      <c r="I3" s="7" t="s">
        <v>21</v>
      </c>
      <c r="J3" s="15">
        <v>7.7999999999999996E-3</v>
      </c>
      <c r="K3" s="15" t="s">
        <v>82</v>
      </c>
      <c r="L3" s="15"/>
    </row>
    <row r="4" spans="2:12" x14ac:dyDescent="0.25">
      <c r="B4" s="75" t="s">
        <v>21</v>
      </c>
      <c r="C4" s="24">
        <v>1</v>
      </c>
      <c r="D4" s="8">
        <v>315.79000239234</v>
      </c>
      <c r="E4" s="8">
        <v>64.2746350448149</v>
      </c>
      <c r="G4" s="95"/>
      <c r="H4" s="63"/>
      <c r="I4" s="7" t="s">
        <v>79</v>
      </c>
      <c r="J4" s="15">
        <v>6.1999999999999998E-3</v>
      </c>
      <c r="K4" s="15" t="s">
        <v>83</v>
      </c>
      <c r="L4" s="15"/>
    </row>
    <row r="5" spans="2:12" x14ac:dyDescent="0.25">
      <c r="B5" s="75"/>
      <c r="C5" s="24">
        <v>2</v>
      </c>
      <c r="D5" s="8">
        <v>269.30770549042398</v>
      </c>
      <c r="E5" s="8">
        <v>217.537449655849</v>
      </c>
      <c r="G5" s="95"/>
      <c r="H5" s="63"/>
      <c r="I5" s="7" t="s">
        <v>80</v>
      </c>
      <c r="J5" s="15">
        <v>0.46910000000000002</v>
      </c>
      <c r="K5" s="15" t="s">
        <v>84</v>
      </c>
      <c r="L5" s="15"/>
    </row>
    <row r="6" spans="2:12" x14ac:dyDescent="0.25">
      <c r="B6" s="75"/>
      <c r="C6" s="24">
        <v>3</v>
      </c>
      <c r="D6" s="8">
        <v>316.16657917169999</v>
      </c>
      <c r="E6" s="8">
        <v>156.35114400116501</v>
      </c>
      <c r="G6" s="95"/>
      <c r="H6" s="63"/>
      <c r="I6" s="7" t="s">
        <v>64</v>
      </c>
      <c r="J6" s="15">
        <v>0.83389999999999997</v>
      </c>
      <c r="K6" s="15" t="s">
        <v>85</v>
      </c>
      <c r="L6" s="15"/>
    </row>
    <row r="7" spans="2:12" x14ac:dyDescent="0.25">
      <c r="B7" s="75"/>
      <c r="C7" s="24">
        <v>4</v>
      </c>
      <c r="D7" s="8">
        <v>726.69008621469402</v>
      </c>
      <c r="E7" s="8">
        <v>739.78477372340205</v>
      </c>
    </row>
    <row r="8" spans="2:12" x14ac:dyDescent="0.25">
      <c r="B8" s="75"/>
      <c r="C8" s="24">
        <v>5</v>
      </c>
      <c r="D8" s="8">
        <v>234.19277809857101</v>
      </c>
      <c r="E8" s="8">
        <v>94.323968244206199</v>
      </c>
    </row>
    <row r="9" spans="2:12" x14ac:dyDescent="0.25">
      <c r="B9" s="75"/>
      <c r="C9" s="24">
        <v>6</v>
      </c>
      <c r="D9" s="8">
        <v>424.13536671448202</v>
      </c>
      <c r="E9" s="8">
        <v>162.46099732350601</v>
      </c>
    </row>
    <row r="10" spans="2:12" x14ac:dyDescent="0.25">
      <c r="B10" s="75"/>
      <c r="C10" s="24">
        <v>7</v>
      </c>
      <c r="D10" s="8">
        <v>621.367641051889</v>
      </c>
      <c r="E10" s="8">
        <v>394.78384825315402</v>
      </c>
    </row>
    <row r="11" spans="2:12" x14ac:dyDescent="0.25">
      <c r="B11" s="75" t="s">
        <v>22</v>
      </c>
      <c r="C11" s="24">
        <v>1</v>
      </c>
      <c r="D11" s="8">
        <v>397.88726798219301</v>
      </c>
      <c r="E11" s="8">
        <v>225.141077402413</v>
      </c>
    </row>
    <row r="12" spans="2:12" x14ac:dyDescent="0.25">
      <c r="B12" s="75"/>
      <c r="C12" s="24">
        <v>2</v>
      </c>
      <c r="D12" s="8">
        <v>232.44409298743599</v>
      </c>
      <c r="E12" s="8">
        <v>81.618564388258605</v>
      </c>
    </row>
    <row r="13" spans="2:12" x14ac:dyDescent="0.25">
      <c r="B13" s="75"/>
      <c r="C13" s="24">
        <v>3</v>
      </c>
      <c r="D13" s="8">
        <v>384.27313658244901</v>
      </c>
      <c r="E13" s="8">
        <v>184.07840839791399</v>
      </c>
    </row>
    <row r="14" spans="2:12" x14ac:dyDescent="0.25">
      <c r="B14" s="75"/>
      <c r="C14" s="24">
        <v>4</v>
      </c>
      <c r="D14" s="8">
        <v>106.42982184352201</v>
      </c>
      <c r="E14" s="8">
        <v>95.713988584117303</v>
      </c>
    </row>
    <row r="15" spans="2:12" x14ac:dyDescent="0.25">
      <c r="B15" s="75"/>
      <c r="C15" s="24">
        <v>5</v>
      </c>
      <c r="D15" s="8">
        <v>477.61760603792101</v>
      </c>
      <c r="E15" s="8">
        <v>397.927394714147</v>
      </c>
    </row>
    <row r="16" spans="2:12" x14ac:dyDescent="0.25">
      <c r="B16" s="75"/>
      <c r="C16" s="24">
        <v>6</v>
      </c>
      <c r="D16" s="8">
        <v>269.89526212414802</v>
      </c>
      <c r="E16" s="8">
        <v>236.55607508217</v>
      </c>
    </row>
    <row r="17" spans="2:7" x14ac:dyDescent="0.25">
      <c r="B17" s="75"/>
      <c r="C17" s="24">
        <v>7</v>
      </c>
      <c r="D17" s="8">
        <v>391.17338428169501</v>
      </c>
      <c r="E17" s="8">
        <v>215.971006030149</v>
      </c>
    </row>
    <row r="18" spans="2:7" x14ac:dyDescent="0.25">
      <c r="B18" s="75" t="s">
        <v>63</v>
      </c>
      <c r="C18" s="24">
        <v>1</v>
      </c>
      <c r="D18" s="8">
        <v>518.04284273008204</v>
      </c>
      <c r="E18" s="8">
        <v>553.41149779182103</v>
      </c>
    </row>
    <row r="19" spans="2:7" x14ac:dyDescent="0.25">
      <c r="B19" s="75"/>
      <c r="C19" s="24">
        <v>2</v>
      </c>
      <c r="D19" s="8">
        <v>408.90055566887401</v>
      </c>
      <c r="E19" s="8">
        <v>396.18135064190898</v>
      </c>
    </row>
    <row r="20" spans="2:7" x14ac:dyDescent="0.25">
      <c r="B20" s="75"/>
      <c r="C20" s="24">
        <v>3</v>
      </c>
      <c r="D20" s="8">
        <v>620.366631717058</v>
      </c>
      <c r="E20" s="8">
        <v>716.81737668851201</v>
      </c>
      <c r="G20" s="14"/>
    </row>
    <row r="21" spans="2:7" x14ac:dyDescent="0.25">
      <c r="B21" s="75"/>
      <c r="C21" s="24">
        <v>4</v>
      </c>
      <c r="D21" s="8">
        <v>223.676165423133</v>
      </c>
      <c r="E21" s="8">
        <v>129.600865964962</v>
      </c>
      <c r="G21" s="14"/>
    </row>
    <row r="22" spans="2:7" x14ac:dyDescent="0.25">
      <c r="B22" s="75"/>
      <c r="C22" s="24">
        <v>5</v>
      </c>
      <c r="D22" s="8">
        <v>641.76064404905503</v>
      </c>
      <c r="E22" s="8">
        <v>666.36679103990195</v>
      </c>
      <c r="G22" s="14"/>
    </row>
    <row r="23" spans="2:7" x14ac:dyDescent="0.25">
      <c r="B23" s="75"/>
      <c r="C23" s="24">
        <v>6</v>
      </c>
      <c r="D23" s="8">
        <v>1144.0380451503299</v>
      </c>
      <c r="E23" s="8">
        <v>1081.5921950479999</v>
      </c>
      <c r="G23" s="14"/>
    </row>
    <row r="24" spans="2:7" x14ac:dyDescent="0.25">
      <c r="B24" s="75"/>
      <c r="C24" s="24">
        <v>7</v>
      </c>
      <c r="D24" s="8">
        <v>548.70756392616295</v>
      </c>
      <c r="E24" s="8">
        <v>377.87783966362099</v>
      </c>
      <c r="G24" s="14"/>
    </row>
    <row r="25" spans="2:7" x14ac:dyDescent="0.25">
      <c r="B25" s="75" t="s">
        <v>277</v>
      </c>
      <c r="C25" s="24">
        <v>1</v>
      </c>
      <c r="D25" s="8">
        <v>716.14584945046295</v>
      </c>
      <c r="E25" s="8">
        <v>580.34085198208504</v>
      </c>
    </row>
    <row r="26" spans="2:7" x14ac:dyDescent="0.25">
      <c r="B26" s="75"/>
      <c r="C26" s="24">
        <v>2</v>
      </c>
      <c r="D26" s="8">
        <v>753.76233632464698</v>
      </c>
      <c r="E26" s="8">
        <v>882.59021589507802</v>
      </c>
    </row>
    <row r="27" spans="2:7" x14ac:dyDescent="0.25">
      <c r="B27" s="75"/>
      <c r="C27" s="24">
        <v>3</v>
      </c>
      <c r="D27" s="8">
        <v>688.50063081641395</v>
      </c>
      <c r="E27" s="8">
        <v>702.70374460822097</v>
      </c>
    </row>
    <row r="28" spans="2:7" x14ac:dyDescent="0.25">
      <c r="B28" s="75"/>
      <c r="C28" s="24">
        <v>4</v>
      </c>
      <c r="D28" s="8">
        <v>837.98648583951206</v>
      </c>
      <c r="E28" s="8">
        <v>786.50213332161502</v>
      </c>
    </row>
    <row r="29" spans="2:7" x14ac:dyDescent="0.25">
      <c r="B29" s="75"/>
      <c r="C29" s="24">
        <v>5</v>
      </c>
      <c r="D29" s="8">
        <v>681.19400932951396</v>
      </c>
      <c r="E29" s="8">
        <v>678.80327974605495</v>
      </c>
    </row>
    <row r="30" spans="2:7" x14ac:dyDescent="0.25">
      <c r="B30" s="75"/>
      <c r="C30" s="24">
        <v>6</v>
      </c>
      <c r="D30" s="8">
        <v>1090.1472521722101</v>
      </c>
      <c r="E30" s="8">
        <v>1098.9597282013201</v>
      </c>
    </row>
    <row r="31" spans="2:7" x14ac:dyDescent="0.25">
      <c r="B31" s="75"/>
      <c r="C31" s="24">
        <v>7</v>
      </c>
      <c r="D31" s="8">
        <v>639.740183475442</v>
      </c>
      <c r="E31" s="8">
        <v>631.62898279537205</v>
      </c>
    </row>
  </sheetData>
  <mergeCells count="8">
    <mergeCell ref="B25:B31"/>
    <mergeCell ref="D2:E2"/>
    <mergeCell ref="G3:G6"/>
    <mergeCell ref="H2:I2"/>
    <mergeCell ref="H3:H6"/>
    <mergeCell ref="B4:B10"/>
    <mergeCell ref="B11:B17"/>
    <mergeCell ref="B18:B2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FF498-8950-4C51-AF97-71D99FA7F8B0}">
  <dimension ref="B2:L15"/>
  <sheetViews>
    <sheetView zoomScale="85" zoomScaleNormal="85" workbookViewId="0">
      <selection activeCell="E19" sqref="E19"/>
    </sheetView>
  </sheetViews>
  <sheetFormatPr defaultColWidth="9" defaultRowHeight="15" x14ac:dyDescent="0.2"/>
  <cols>
    <col min="1" max="1" width="9" style="1"/>
    <col min="2" max="2" width="15.5" style="1" bestFit="1" customWidth="1"/>
    <col min="3" max="3" width="9" style="1"/>
    <col min="4" max="4" width="13.125" style="1" customWidth="1"/>
    <col min="5" max="6" width="17.625" style="1" bestFit="1" customWidth="1"/>
    <col min="7" max="7" width="18.875" style="1" customWidth="1"/>
    <col min="8" max="8" width="14.875" style="1" bestFit="1" customWidth="1"/>
    <col min="9" max="9" width="23.625" style="1" bestFit="1" customWidth="1"/>
    <col min="10" max="10" width="7.625" style="1" bestFit="1" customWidth="1"/>
    <col min="11" max="11" width="13.875" style="1" bestFit="1" customWidth="1"/>
    <col min="12" max="12" width="23.875" style="1" bestFit="1" customWidth="1"/>
    <col min="13" max="16384" width="9" style="1"/>
  </cols>
  <sheetData>
    <row r="2" spans="2:12" ht="15.75" x14ac:dyDescent="0.2">
      <c r="B2" s="7"/>
      <c r="C2" s="7"/>
      <c r="D2" s="102" t="s">
        <v>298</v>
      </c>
      <c r="E2" s="103"/>
      <c r="G2" s="7"/>
      <c r="H2" s="7"/>
      <c r="I2" s="7"/>
      <c r="J2" s="7"/>
      <c r="K2" s="107" t="s">
        <v>170</v>
      </c>
      <c r="L2" s="107"/>
    </row>
    <row r="3" spans="2:12" ht="15.75" x14ac:dyDescent="0.2">
      <c r="B3" s="29" t="s">
        <v>98</v>
      </c>
      <c r="C3" s="29" t="s">
        <v>226</v>
      </c>
      <c r="D3" s="33" t="s">
        <v>88</v>
      </c>
      <c r="E3" s="33" t="s">
        <v>419</v>
      </c>
      <c r="G3" s="20" t="s">
        <v>208</v>
      </c>
      <c r="H3" s="20" t="s">
        <v>168</v>
      </c>
      <c r="I3" s="20" t="s">
        <v>169</v>
      </c>
      <c r="J3" s="20" t="s">
        <v>29</v>
      </c>
      <c r="K3" s="20" t="s">
        <v>30</v>
      </c>
      <c r="L3" s="20" t="s">
        <v>31</v>
      </c>
    </row>
    <row r="4" spans="2:12" x14ac:dyDescent="0.2">
      <c r="B4" s="104" t="s">
        <v>21</v>
      </c>
      <c r="C4" s="26">
        <v>1</v>
      </c>
      <c r="D4" s="30">
        <v>9.7799999999999994</v>
      </c>
      <c r="E4" s="30">
        <v>5.85</v>
      </c>
      <c r="G4" s="1" t="s">
        <v>88</v>
      </c>
      <c r="H4" s="95" t="s">
        <v>28</v>
      </c>
      <c r="I4" s="95" t="s">
        <v>302</v>
      </c>
      <c r="J4" s="1">
        <v>2.3E-2</v>
      </c>
      <c r="K4" s="1" t="s">
        <v>397</v>
      </c>
      <c r="L4" s="1" t="s">
        <v>398</v>
      </c>
    </row>
    <row r="5" spans="2:12" x14ac:dyDescent="0.2">
      <c r="B5" s="105"/>
      <c r="C5" s="26">
        <v>2</v>
      </c>
      <c r="D5" s="30">
        <v>1.5</v>
      </c>
      <c r="E5" s="30">
        <v>1.0900000000000001</v>
      </c>
      <c r="G5" s="1" t="s">
        <v>419</v>
      </c>
      <c r="H5" s="95"/>
      <c r="I5" s="95"/>
      <c r="J5" s="1">
        <v>1.9400000000000001E-2</v>
      </c>
      <c r="K5" s="1" t="s">
        <v>395</v>
      </c>
      <c r="L5" s="1" t="s">
        <v>396</v>
      </c>
    </row>
    <row r="6" spans="2:12" x14ac:dyDescent="0.2">
      <c r="B6" s="105"/>
      <c r="C6" s="26">
        <v>3</v>
      </c>
      <c r="D6" s="30">
        <v>5.2</v>
      </c>
      <c r="E6" s="30">
        <v>3.16</v>
      </c>
    </row>
    <row r="7" spans="2:12" x14ac:dyDescent="0.2">
      <c r="B7" s="105"/>
      <c r="C7" s="26">
        <v>4</v>
      </c>
      <c r="D7" s="30">
        <v>7.89</v>
      </c>
      <c r="E7" s="30">
        <v>4.67</v>
      </c>
    </row>
    <row r="8" spans="2:12" x14ac:dyDescent="0.2">
      <c r="B8" s="105"/>
      <c r="C8" s="26">
        <v>5</v>
      </c>
      <c r="D8" s="30">
        <v>4.34</v>
      </c>
      <c r="E8" s="30">
        <v>2.33</v>
      </c>
    </row>
    <row r="9" spans="2:12" x14ac:dyDescent="0.2">
      <c r="B9" s="106"/>
      <c r="C9" s="26">
        <v>6</v>
      </c>
      <c r="D9" s="30">
        <v>6.69</v>
      </c>
      <c r="E9" s="30">
        <v>3.3</v>
      </c>
    </row>
    <row r="10" spans="2:12" x14ac:dyDescent="0.2">
      <c r="B10" s="104" t="s">
        <v>267</v>
      </c>
      <c r="C10" s="26">
        <v>1</v>
      </c>
      <c r="D10" s="30">
        <v>9.7100000000000009</v>
      </c>
      <c r="E10" s="30">
        <v>5.16</v>
      </c>
    </row>
    <row r="11" spans="2:12" x14ac:dyDescent="0.2">
      <c r="B11" s="105"/>
      <c r="C11" s="26">
        <v>2</v>
      </c>
      <c r="D11" s="30">
        <v>13.26</v>
      </c>
      <c r="E11" s="30">
        <v>7.71</v>
      </c>
    </row>
    <row r="12" spans="2:12" x14ac:dyDescent="0.2">
      <c r="B12" s="105"/>
      <c r="C12" s="26">
        <v>3</v>
      </c>
      <c r="D12" s="30">
        <v>14.48</v>
      </c>
      <c r="E12" s="30">
        <v>10.4</v>
      </c>
    </row>
    <row r="13" spans="2:12" x14ac:dyDescent="0.2">
      <c r="B13" s="105"/>
      <c r="C13" s="26">
        <v>4</v>
      </c>
      <c r="D13" s="30">
        <v>7.04</v>
      </c>
      <c r="E13" s="30">
        <v>3.65</v>
      </c>
    </row>
    <row r="14" spans="2:12" x14ac:dyDescent="0.2">
      <c r="B14" s="105"/>
      <c r="C14" s="26">
        <v>5</v>
      </c>
      <c r="D14" s="30">
        <v>22.77</v>
      </c>
      <c r="E14" s="30">
        <v>11.78</v>
      </c>
    </row>
    <row r="15" spans="2:12" x14ac:dyDescent="0.2">
      <c r="B15" s="106"/>
      <c r="C15" s="26">
        <v>6</v>
      </c>
      <c r="D15" s="30">
        <v>9.48</v>
      </c>
      <c r="E15" s="30">
        <v>5.98</v>
      </c>
    </row>
  </sheetData>
  <mergeCells count="6">
    <mergeCell ref="K2:L2"/>
    <mergeCell ref="H4:H5"/>
    <mergeCell ref="D2:E2"/>
    <mergeCell ref="B4:B9"/>
    <mergeCell ref="B10:B15"/>
    <mergeCell ref="I4:I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798C1-1353-46D4-AFD9-5C6DA12C30C1}">
  <dimension ref="B2:N27"/>
  <sheetViews>
    <sheetView tabSelected="1" zoomScale="85" zoomScaleNormal="85" workbookViewId="0">
      <selection activeCell="J17" sqref="J17"/>
    </sheetView>
  </sheetViews>
  <sheetFormatPr defaultColWidth="9" defaultRowHeight="15" x14ac:dyDescent="0.2"/>
  <cols>
    <col min="1" max="1" width="9" style="1"/>
    <col min="2" max="2" width="9.875" style="1" bestFit="1" customWidth="1"/>
    <col min="3" max="3" width="15.5" style="1" bestFit="1" customWidth="1"/>
    <col min="4" max="8" width="9" style="1"/>
    <col min="9" max="9" width="10.125" style="1" customWidth="1"/>
    <col min="10" max="10" width="15.625" style="1" customWidth="1"/>
    <col min="11" max="11" width="37.625" style="1" bestFit="1" customWidth="1"/>
    <col min="12" max="12" width="11.375" style="1" customWidth="1"/>
    <col min="13" max="13" width="16.5" style="1" customWidth="1"/>
    <col min="14" max="14" width="23.875" style="1" bestFit="1" customWidth="1"/>
    <col min="15" max="16384" width="9" style="1"/>
  </cols>
  <sheetData>
    <row r="2" spans="2:14" ht="15.75" x14ac:dyDescent="0.2">
      <c r="C2" s="7"/>
      <c r="D2" s="7"/>
      <c r="E2" s="66" t="s">
        <v>418</v>
      </c>
      <c r="F2" s="66"/>
      <c r="G2" s="66"/>
      <c r="I2" s="7"/>
      <c r="J2" s="7"/>
      <c r="K2" s="7"/>
      <c r="L2" s="7"/>
      <c r="M2" s="107" t="s">
        <v>170</v>
      </c>
      <c r="N2" s="107"/>
    </row>
    <row r="3" spans="2:14" ht="15.75" x14ac:dyDescent="0.25">
      <c r="C3" s="29" t="s">
        <v>98</v>
      </c>
      <c r="D3" s="29" t="s">
        <v>226</v>
      </c>
      <c r="E3" s="33" t="s">
        <v>399</v>
      </c>
      <c r="F3" s="33" t="s">
        <v>400</v>
      </c>
      <c r="G3" s="57" t="s">
        <v>401</v>
      </c>
      <c r="I3" s="20" t="s">
        <v>208</v>
      </c>
      <c r="J3" s="20" t="s">
        <v>168</v>
      </c>
      <c r="K3" s="20" t="s">
        <v>169</v>
      </c>
      <c r="L3" s="20" t="s">
        <v>29</v>
      </c>
      <c r="M3" s="20" t="s">
        <v>30</v>
      </c>
      <c r="N3" s="20" t="s">
        <v>31</v>
      </c>
    </row>
    <row r="4" spans="2:14" x14ac:dyDescent="0.2">
      <c r="B4" s="65" t="s">
        <v>416</v>
      </c>
      <c r="C4" s="104" t="s">
        <v>21</v>
      </c>
      <c r="D4" s="26">
        <v>1</v>
      </c>
      <c r="E4" s="4">
        <v>64.8</v>
      </c>
      <c r="F4" s="30">
        <v>3.2</v>
      </c>
      <c r="G4" s="4">
        <v>3.57</v>
      </c>
      <c r="I4" s="108" t="s">
        <v>399</v>
      </c>
      <c r="J4" s="95" t="s">
        <v>28</v>
      </c>
      <c r="K4" s="47" t="s">
        <v>404</v>
      </c>
      <c r="L4" s="1">
        <v>1.9E-3</v>
      </c>
      <c r="M4" s="1" t="s">
        <v>402</v>
      </c>
      <c r="N4" s="1" t="s">
        <v>403</v>
      </c>
    </row>
    <row r="5" spans="2:14" x14ac:dyDescent="0.2">
      <c r="B5" s="65"/>
      <c r="C5" s="105"/>
      <c r="D5" s="26">
        <v>2</v>
      </c>
      <c r="E5" s="4">
        <v>52.53</v>
      </c>
      <c r="F5" s="30">
        <v>4.79</v>
      </c>
      <c r="G5" s="4">
        <v>6.99</v>
      </c>
      <c r="I5" s="108"/>
      <c r="J5" s="95"/>
      <c r="K5" s="47" t="s">
        <v>407</v>
      </c>
      <c r="L5" s="1">
        <v>1.9400000000000001E-2</v>
      </c>
      <c r="M5" s="1" t="s">
        <v>405</v>
      </c>
      <c r="N5" s="1" t="s">
        <v>406</v>
      </c>
    </row>
    <row r="6" spans="2:14" x14ac:dyDescent="0.2">
      <c r="B6" s="65"/>
      <c r="C6" s="105"/>
      <c r="D6" s="26">
        <v>3</v>
      </c>
      <c r="E6" s="4">
        <v>66.73</v>
      </c>
      <c r="F6" s="30">
        <v>7.45</v>
      </c>
      <c r="G6" s="4">
        <v>7.23</v>
      </c>
      <c r="I6" s="108" t="s">
        <v>400</v>
      </c>
      <c r="J6" s="95"/>
      <c r="K6" s="47" t="s">
        <v>421</v>
      </c>
      <c r="L6" s="1">
        <v>1.2999999999999999E-2</v>
      </c>
      <c r="M6" s="1" t="s">
        <v>411</v>
      </c>
      <c r="N6" s="1" t="s">
        <v>410</v>
      </c>
    </row>
    <row r="7" spans="2:14" x14ac:dyDescent="0.2">
      <c r="B7" s="65"/>
      <c r="C7" s="105"/>
      <c r="D7" s="26">
        <v>4</v>
      </c>
      <c r="E7" s="4">
        <v>46.64</v>
      </c>
      <c r="F7" s="30">
        <v>17.78</v>
      </c>
      <c r="G7" s="4">
        <v>16.09</v>
      </c>
      <c r="I7" s="108"/>
      <c r="J7" s="95"/>
      <c r="K7" s="47" t="s">
        <v>420</v>
      </c>
      <c r="L7" s="1">
        <v>7.7999999999999996E-3</v>
      </c>
      <c r="M7" s="1" t="s">
        <v>409</v>
      </c>
      <c r="N7" s="1" t="s">
        <v>408</v>
      </c>
    </row>
    <row r="8" spans="2:14" x14ac:dyDescent="0.2">
      <c r="B8" s="65"/>
      <c r="C8" s="105"/>
      <c r="D8" s="26">
        <v>5</v>
      </c>
      <c r="E8" s="4">
        <v>42.55</v>
      </c>
      <c r="F8" s="30">
        <v>16.079999999999998</v>
      </c>
      <c r="G8" s="4">
        <v>11.02</v>
      </c>
      <c r="I8" s="108" t="s">
        <v>401</v>
      </c>
      <c r="J8" s="95"/>
      <c r="K8" s="47" t="s">
        <v>421</v>
      </c>
      <c r="L8" s="1">
        <v>0.91049999999999998</v>
      </c>
      <c r="M8" s="1" t="s">
        <v>414</v>
      </c>
      <c r="N8" s="1" t="s">
        <v>415</v>
      </c>
    </row>
    <row r="9" spans="2:14" x14ac:dyDescent="0.2">
      <c r="B9" s="65"/>
      <c r="C9" s="106"/>
      <c r="D9" s="26">
        <v>6</v>
      </c>
      <c r="E9" s="4">
        <v>21.84</v>
      </c>
      <c r="F9" s="30">
        <v>4.87</v>
      </c>
      <c r="G9" s="4">
        <v>2.25</v>
      </c>
      <c r="I9" s="108"/>
      <c r="J9" s="95"/>
      <c r="K9" s="47" t="s">
        <v>422</v>
      </c>
      <c r="L9" s="1">
        <v>0.37390000000000001</v>
      </c>
      <c r="M9" s="1" t="s">
        <v>413</v>
      </c>
      <c r="N9" s="1" t="s">
        <v>412</v>
      </c>
    </row>
    <row r="10" spans="2:14" x14ac:dyDescent="0.2">
      <c r="B10" s="65"/>
      <c r="C10" s="104" t="s">
        <v>267</v>
      </c>
      <c r="D10" s="26">
        <v>1</v>
      </c>
      <c r="E10" s="4">
        <v>72.72</v>
      </c>
      <c r="F10" s="30">
        <v>14.78</v>
      </c>
      <c r="G10" s="4">
        <v>8.93</v>
      </c>
      <c r="I10" s="11"/>
    </row>
    <row r="11" spans="2:14" x14ac:dyDescent="0.2">
      <c r="B11" s="65"/>
      <c r="C11" s="105"/>
      <c r="D11" s="26">
        <v>2</v>
      </c>
      <c r="E11" s="4">
        <v>78.010000000000005</v>
      </c>
      <c r="F11" s="30">
        <v>8.93</v>
      </c>
      <c r="G11" s="4">
        <v>9.5399999999999991</v>
      </c>
      <c r="I11" s="11"/>
    </row>
    <row r="12" spans="2:14" x14ac:dyDescent="0.2">
      <c r="B12" s="65"/>
      <c r="C12" s="105"/>
      <c r="D12" s="26">
        <v>3</v>
      </c>
      <c r="E12" s="4">
        <v>85.24</v>
      </c>
      <c r="F12" s="30">
        <v>16.850000000000001</v>
      </c>
      <c r="G12" s="4">
        <v>11.53</v>
      </c>
      <c r="I12" s="11"/>
    </row>
    <row r="13" spans="2:14" x14ac:dyDescent="0.2">
      <c r="B13" s="65"/>
      <c r="C13" s="105"/>
      <c r="D13" s="26">
        <v>4</v>
      </c>
      <c r="E13" s="4">
        <v>72.209999999999994</v>
      </c>
      <c r="F13" s="30">
        <v>5.5</v>
      </c>
      <c r="G13" s="4">
        <v>8.16</v>
      </c>
      <c r="I13" s="11"/>
    </row>
    <row r="14" spans="2:14" x14ac:dyDescent="0.2">
      <c r="B14" s="65"/>
      <c r="C14" s="105"/>
      <c r="D14" s="26">
        <v>5</v>
      </c>
      <c r="E14" s="4">
        <v>80.23</v>
      </c>
      <c r="F14" s="30">
        <v>7.44</v>
      </c>
      <c r="G14" s="4">
        <v>8.1999999999999993</v>
      </c>
      <c r="I14" s="11"/>
    </row>
    <row r="15" spans="2:14" x14ac:dyDescent="0.2">
      <c r="B15" s="65"/>
      <c r="C15" s="106"/>
      <c r="D15" s="26">
        <v>6</v>
      </c>
      <c r="E15" s="4">
        <v>84.41</v>
      </c>
      <c r="F15" s="30">
        <v>18.16</v>
      </c>
      <c r="G15" s="4">
        <v>12.83</v>
      </c>
      <c r="I15" s="11"/>
    </row>
    <row r="16" spans="2:14" x14ac:dyDescent="0.2">
      <c r="B16" s="65" t="s">
        <v>417</v>
      </c>
      <c r="C16" s="104" t="s">
        <v>21</v>
      </c>
      <c r="D16" s="26">
        <v>1</v>
      </c>
      <c r="E16" s="4">
        <v>80.33</v>
      </c>
      <c r="F16" s="4">
        <v>13.31</v>
      </c>
      <c r="G16" s="4">
        <v>4.38</v>
      </c>
    </row>
    <row r="17" spans="2:7" x14ac:dyDescent="0.2">
      <c r="B17" s="65"/>
      <c r="C17" s="105"/>
      <c r="D17" s="26">
        <v>2</v>
      </c>
      <c r="E17" s="4">
        <v>41.37</v>
      </c>
      <c r="F17" s="4">
        <v>17.7</v>
      </c>
      <c r="G17" s="4">
        <v>6.22</v>
      </c>
    </row>
    <row r="18" spans="2:7" x14ac:dyDescent="0.2">
      <c r="B18" s="65"/>
      <c r="C18" s="105"/>
      <c r="D18" s="26">
        <v>3</v>
      </c>
      <c r="E18" s="4">
        <v>78.81</v>
      </c>
      <c r="F18" s="4">
        <v>26.54</v>
      </c>
      <c r="G18" s="4">
        <v>7.58</v>
      </c>
    </row>
    <row r="19" spans="2:7" x14ac:dyDescent="0.2">
      <c r="B19" s="65"/>
      <c r="C19" s="105"/>
      <c r="D19" s="26">
        <v>4</v>
      </c>
      <c r="E19" s="4">
        <v>73.86</v>
      </c>
      <c r="F19" s="4">
        <v>22.42</v>
      </c>
      <c r="G19" s="4">
        <v>18.37</v>
      </c>
    </row>
    <row r="20" spans="2:7" x14ac:dyDescent="0.2">
      <c r="B20" s="65"/>
      <c r="C20" s="105"/>
      <c r="D20" s="26">
        <v>5</v>
      </c>
      <c r="E20" s="4">
        <v>62.74</v>
      </c>
      <c r="F20" s="4">
        <v>21.99</v>
      </c>
      <c r="G20" s="4">
        <v>10.56</v>
      </c>
    </row>
    <row r="21" spans="2:7" x14ac:dyDescent="0.2">
      <c r="B21" s="65"/>
      <c r="C21" s="106"/>
      <c r="D21" s="26">
        <v>6</v>
      </c>
      <c r="E21" s="4">
        <v>33.130000000000003</v>
      </c>
      <c r="F21" s="4">
        <v>13.29</v>
      </c>
      <c r="G21" s="4">
        <v>2.2000000000000002</v>
      </c>
    </row>
    <row r="22" spans="2:7" x14ac:dyDescent="0.2">
      <c r="B22" s="65"/>
      <c r="C22" s="104" t="s">
        <v>267</v>
      </c>
      <c r="D22" s="26">
        <v>1</v>
      </c>
      <c r="E22" s="4">
        <v>86.95</v>
      </c>
      <c r="F22" s="4">
        <v>34.39</v>
      </c>
      <c r="G22" s="4">
        <v>14.93</v>
      </c>
    </row>
    <row r="23" spans="2:7" x14ac:dyDescent="0.2">
      <c r="B23" s="65"/>
      <c r="C23" s="105"/>
      <c r="D23" s="26">
        <v>2</v>
      </c>
      <c r="E23" s="4">
        <v>78.78</v>
      </c>
      <c r="F23" s="4">
        <v>20.36</v>
      </c>
      <c r="G23" s="4">
        <v>12.67</v>
      </c>
    </row>
    <row r="24" spans="2:7" x14ac:dyDescent="0.2">
      <c r="B24" s="65"/>
      <c r="C24" s="105"/>
      <c r="D24" s="26">
        <v>3</v>
      </c>
      <c r="E24" s="4">
        <v>90.03</v>
      </c>
      <c r="F24" s="4">
        <v>16.55</v>
      </c>
      <c r="G24" s="4">
        <v>7.66</v>
      </c>
    </row>
    <row r="25" spans="2:7" x14ac:dyDescent="0.2">
      <c r="B25" s="65"/>
      <c r="C25" s="105"/>
      <c r="D25" s="26">
        <v>4</v>
      </c>
      <c r="E25" s="4">
        <v>83.47</v>
      </c>
      <c r="F25" s="4">
        <v>22.14</v>
      </c>
      <c r="G25" s="4">
        <v>13.27</v>
      </c>
    </row>
    <row r="26" spans="2:7" x14ac:dyDescent="0.2">
      <c r="B26" s="65"/>
      <c r="C26" s="105"/>
      <c r="D26" s="26">
        <v>5</v>
      </c>
      <c r="E26" s="4">
        <v>84.09</v>
      </c>
      <c r="F26" s="4">
        <v>19.12</v>
      </c>
      <c r="G26" s="4">
        <v>7.21</v>
      </c>
    </row>
    <row r="27" spans="2:7" x14ac:dyDescent="0.2">
      <c r="B27" s="65"/>
      <c r="C27" s="106"/>
      <c r="D27" s="26">
        <v>6</v>
      </c>
      <c r="E27" s="4">
        <v>86.17</v>
      </c>
      <c r="F27" s="4">
        <v>28.86</v>
      </c>
      <c r="G27" s="4">
        <v>11.82</v>
      </c>
    </row>
  </sheetData>
  <mergeCells count="12">
    <mergeCell ref="M2:N2"/>
    <mergeCell ref="C4:C9"/>
    <mergeCell ref="C10:C15"/>
    <mergeCell ref="B4:B15"/>
    <mergeCell ref="E2:G2"/>
    <mergeCell ref="J4:J9"/>
    <mergeCell ref="B16:B27"/>
    <mergeCell ref="C16:C21"/>
    <mergeCell ref="C22:C27"/>
    <mergeCell ref="I4:I5"/>
    <mergeCell ref="I6:I7"/>
    <mergeCell ref="I8:I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1F554-D671-4A3E-8862-A38AFF28E49F}">
  <dimension ref="B2:R38"/>
  <sheetViews>
    <sheetView zoomScale="85" zoomScaleNormal="85" workbookViewId="0">
      <selection activeCell="B4" sqref="B4:B38"/>
    </sheetView>
  </sheetViews>
  <sheetFormatPr defaultColWidth="9" defaultRowHeight="15" x14ac:dyDescent="0.25"/>
  <cols>
    <col min="1" max="1" width="9" style="7"/>
    <col min="2" max="2" width="15.125" style="7" customWidth="1"/>
    <col min="3" max="3" width="20.125" style="7" customWidth="1"/>
    <col min="4" max="4" width="17.5" style="7" customWidth="1"/>
    <col min="5" max="13" width="9" style="7"/>
    <col min="14" max="14" width="14" style="7" customWidth="1"/>
    <col min="15" max="15" width="16.375" style="7" customWidth="1"/>
    <col min="16" max="16" width="19.5" style="7" bestFit="1" customWidth="1"/>
    <col min="17" max="17" width="10.125" style="7" customWidth="1"/>
    <col min="18" max="18" width="17.875" style="7" bestFit="1" customWidth="1"/>
    <col min="19" max="16384" width="9" style="7"/>
  </cols>
  <sheetData>
    <row r="2" spans="2:18" ht="15.75" x14ac:dyDescent="0.25">
      <c r="B2" s="38"/>
      <c r="C2" s="46"/>
      <c r="D2" s="52"/>
      <c r="E2" s="65" t="s">
        <v>93</v>
      </c>
      <c r="F2" s="65"/>
      <c r="G2" s="65"/>
      <c r="H2" s="65"/>
      <c r="I2" s="65"/>
      <c r="J2" s="65"/>
      <c r="K2" s="65"/>
      <c r="L2" s="65"/>
      <c r="M2" s="65"/>
      <c r="R2" s="20"/>
    </row>
    <row r="3" spans="2:18" ht="15.75" x14ac:dyDescent="0.25">
      <c r="B3" s="39"/>
      <c r="C3" s="29" t="s">
        <v>208</v>
      </c>
      <c r="D3" s="29" t="s">
        <v>92</v>
      </c>
      <c r="E3" s="29">
        <v>0</v>
      </c>
      <c r="F3" s="29">
        <v>2</v>
      </c>
      <c r="G3" s="29">
        <v>7</v>
      </c>
      <c r="H3" s="29">
        <v>10</v>
      </c>
      <c r="I3" s="29">
        <v>14</v>
      </c>
      <c r="J3" s="29">
        <v>17</v>
      </c>
      <c r="K3" s="29">
        <v>21</v>
      </c>
      <c r="L3" s="29">
        <v>24</v>
      </c>
      <c r="M3" s="29">
        <v>28</v>
      </c>
      <c r="O3" s="13" t="s">
        <v>168</v>
      </c>
      <c r="P3" s="13" t="s">
        <v>169</v>
      </c>
      <c r="Q3" s="13" t="s">
        <v>29</v>
      </c>
      <c r="R3" s="13" t="s">
        <v>320</v>
      </c>
    </row>
    <row r="4" spans="2:18" ht="15" customHeight="1" x14ac:dyDescent="0.2">
      <c r="B4" s="76" t="s">
        <v>94</v>
      </c>
      <c r="C4" s="65" t="s">
        <v>21</v>
      </c>
      <c r="D4" s="24">
        <v>1</v>
      </c>
      <c r="E4" s="8">
        <v>89.888000000000005</v>
      </c>
      <c r="F4" s="8">
        <v>205.81440000000001</v>
      </c>
      <c r="G4" s="8">
        <v>315.84660000000002</v>
      </c>
      <c r="H4" s="8">
        <v>564.25530600000002</v>
      </c>
      <c r="I4" s="8">
        <v>1375.3563200000001</v>
      </c>
      <c r="J4" s="8">
        <v>1804.6875</v>
      </c>
      <c r="K4" s="8">
        <v>2365.3125</v>
      </c>
      <c r="L4" s="8"/>
      <c r="M4" s="8"/>
      <c r="O4" s="63" t="s">
        <v>434</v>
      </c>
      <c r="P4" s="7" t="s">
        <v>164</v>
      </c>
      <c r="Q4" s="23">
        <v>0.83450000000000002</v>
      </c>
      <c r="R4" s="11" t="s">
        <v>424</v>
      </c>
    </row>
    <row r="5" spans="2:18" ht="15.75" customHeight="1" x14ac:dyDescent="0.2">
      <c r="B5" s="76"/>
      <c r="C5" s="65"/>
      <c r="D5" s="24">
        <v>2</v>
      </c>
      <c r="E5" s="8">
        <v>80.166589999999999</v>
      </c>
      <c r="F5" s="8">
        <v>214.25839999999999</v>
      </c>
      <c r="G5" s="8">
        <v>443.20150000000001</v>
      </c>
      <c r="H5" s="8">
        <v>558.07610299999999</v>
      </c>
      <c r="I5" s="8">
        <v>1400.6381040000001</v>
      </c>
      <c r="J5" s="8">
        <v>1702.0475819999999</v>
      </c>
      <c r="K5" s="8">
        <v>2238.4875499999998</v>
      </c>
      <c r="L5" s="8"/>
      <c r="M5" s="8"/>
      <c r="O5" s="63"/>
      <c r="P5" s="7" t="s">
        <v>167</v>
      </c>
      <c r="Q5" s="23">
        <v>1.0200000000000001E-2</v>
      </c>
      <c r="R5" s="11" t="s">
        <v>425</v>
      </c>
    </row>
    <row r="6" spans="2:18" ht="15.75" customHeight="1" x14ac:dyDescent="0.2">
      <c r="B6" s="76"/>
      <c r="C6" s="65"/>
      <c r="D6" s="24">
        <v>3</v>
      </c>
      <c r="E6" s="8">
        <v>133.394756</v>
      </c>
      <c r="F6" s="8">
        <v>453.93270749999999</v>
      </c>
      <c r="G6" s="8">
        <v>578.73357150000004</v>
      </c>
      <c r="H6" s="8">
        <v>939.32325000000003</v>
      </c>
      <c r="I6" s="8">
        <v>1373.089608</v>
      </c>
      <c r="J6" s="8">
        <v>1760.4608000000001</v>
      </c>
      <c r="K6" s="8">
        <v>2341.1313359999999</v>
      </c>
      <c r="L6" s="8"/>
      <c r="M6" s="8"/>
      <c r="O6" s="63"/>
      <c r="P6" s="7" t="s">
        <v>166</v>
      </c>
      <c r="Q6" s="23" t="s">
        <v>26</v>
      </c>
      <c r="R6" s="11" t="s">
        <v>426</v>
      </c>
    </row>
    <row r="7" spans="2:18" ht="15.75" customHeight="1" x14ac:dyDescent="0.2">
      <c r="B7" s="76"/>
      <c r="C7" s="65"/>
      <c r="D7" s="24">
        <v>4</v>
      </c>
      <c r="E7" s="8">
        <v>123.2308295</v>
      </c>
      <c r="F7" s="8">
        <v>185.34394549999999</v>
      </c>
      <c r="G7" s="8">
        <v>308.83109999999999</v>
      </c>
      <c r="H7" s="8">
        <v>494.81439999999998</v>
      </c>
      <c r="I7" s="8">
        <v>690.02859999999998</v>
      </c>
      <c r="J7" s="8">
        <v>1040.729</v>
      </c>
      <c r="K7" s="8">
        <v>1836.922</v>
      </c>
      <c r="L7" s="8">
        <v>2207.73</v>
      </c>
      <c r="M7" s="8"/>
      <c r="O7" s="63"/>
      <c r="P7" s="7" t="s">
        <v>165</v>
      </c>
      <c r="Q7" s="23" t="s">
        <v>26</v>
      </c>
      <c r="R7" s="11" t="s">
        <v>427</v>
      </c>
    </row>
    <row r="8" spans="2:18" ht="16.5" customHeight="1" x14ac:dyDescent="0.2">
      <c r="B8" s="76"/>
      <c r="C8" s="65"/>
      <c r="D8" s="24">
        <v>5</v>
      </c>
      <c r="E8" s="8">
        <v>97.784791999999996</v>
      </c>
      <c r="F8" s="8">
        <v>270.81880000000001</v>
      </c>
      <c r="G8" s="8">
        <v>327.27629999999999</v>
      </c>
      <c r="H8" s="8">
        <v>528.27049999999997</v>
      </c>
      <c r="I8" s="8">
        <v>630.72339999999997</v>
      </c>
      <c r="J8" s="8">
        <v>919.39769999999999</v>
      </c>
      <c r="K8" s="8">
        <v>1187.1510000000001</v>
      </c>
      <c r="L8" s="8">
        <v>2111.6190000000001</v>
      </c>
      <c r="M8" s="8"/>
      <c r="O8" s="63"/>
      <c r="P8" s="7" t="s">
        <v>171</v>
      </c>
      <c r="Q8" s="23">
        <v>0.15459999999999999</v>
      </c>
      <c r="R8" s="11" t="s">
        <v>428</v>
      </c>
    </row>
    <row r="9" spans="2:18" ht="16.5" customHeight="1" x14ac:dyDescent="0.2">
      <c r="B9" s="76"/>
      <c r="C9" s="65"/>
      <c r="D9" s="49" t="s">
        <v>23</v>
      </c>
      <c r="E9" s="50">
        <v>104.89299350000002</v>
      </c>
      <c r="F9" s="50">
        <v>266.03365059999999</v>
      </c>
      <c r="G9" s="50">
        <v>394.77781429999993</v>
      </c>
      <c r="H9" s="50">
        <v>616.94791180000004</v>
      </c>
      <c r="I9" s="50">
        <v>1093.9672064000001</v>
      </c>
      <c r="J9" s="50">
        <v>1445.4645164000001</v>
      </c>
      <c r="K9" s="50">
        <v>1993.8008772000001</v>
      </c>
      <c r="L9" s="50">
        <v>2159.6745000000001</v>
      </c>
      <c r="M9" s="50"/>
      <c r="O9" s="63"/>
      <c r="P9" s="7" t="s">
        <v>172</v>
      </c>
      <c r="Q9" s="23" t="s">
        <v>26</v>
      </c>
      <c r="R9" s="11" t="s">
        <v>429</v>
      </c>
    </row>
    <row r="10" spans="2:18" ht="16.5" customHeight="1" x14ac:dyDescent="0.2">
      <c r="B10" s="76"/>
      <c r="C10" s="65"/>
      <c r="D10" s="51" t="s">
        <v>24</v>
      </c>
      <c r="E10" s="43">
        <v>46.909572765888726</v>
      </c>
      <c r="F10" s="43">
        <v>118.97386540880554</v>
      </c>
      <c r="G10" s="43">
        <v>176.55000575671767</v>
      </c>
      <c r="H10" s="43">
        <v>275.90749387226896</v>
      </c>
      <c r="I10" s="43">
        <v>489.23700773318865</v>
      </c>
      <c r="J10" s="43">
        <v>646.43138354685198</v>
      </c>
      <c r="K10" s="43">
        <v>891.65485900358215</v>
      </c>
      <c r="L10" s="43">
        <v>965.83579825457389</v>
      </c>
      <c r="M10" s="43"/>
      <c r="O10" s="63"/>
      <c r="P10" s="7" t="s">
        <v>173</v>
      </c>
      <c r="Q10" s="23" t="s">
        <v>26</v>
      </c>
      <c r="R10" s="11" t="s">
        <v>430</v>
      </c>
    </row>
    <row r="11" spans="2:18" ht="15.75" customHeight="1" x14ac:dyDescent="0.2">
      <c r="B11" s="76"/>
      <c r="C11" s="75" t="s">
        <v>312</v>
      </c>
      <c r="D11" s="24">
        <v>1</v>
      </c>
      <c r="E11" s="8">
        <v>140.496872</v>
      </c>
      <c r="F11" s="8">
        <v>270.61212799999998</v>
      </c>
      <c r="G11" s="8">
        <v>428.37550649999997</v>
      </c>
      <c r="H11" s="8">
        <v>561.28279999999995</v>
      </c>
      <c r="I11" s="8">
        <v>701.92551200000003</v>
      </c>
      <c r="J11" s="8">
        <v>1143.8927040000001</v>
      </c>
      <c r="K11" s="8">
        <v>1861.0272</v>
      </c>
      <c r="L11" s="8">
        <v>2048.9288750000001</v>
      </c>
      <c r="M11" s="8">
        <v>2504.6883250000001</v>
      </c>
      <c r="O11" s="63"/>
      <c r="P11" s="7" t="s">
        <v>174</v>
      </c>
      <c r="Q11" s="23" t="s">
        <v>26</v>
      </c>
      <c r="R11" s="11" t="s">
        <v>431</v>
      </c>
    </row>
    <row r="12" spans="2:18" ht="15.75" customHeight="1" x14ac:dyDescent="0.2">
      <c r="B12" s="76"/>
      <c r="C12" s="75"/>
      <c r="D12" s="24">
        <v>2</v>
      </c>
      <c r="E12" s="8">
        <v>128.58331200000001</v>
      </c>
      <c r="F12" s="8">
        <v>184.81758300000001</v>
      </c>
      <c r="G12" s="8">
        <v>250.23289500000001</v>
      </c>
      <c r="H12" s="8">
        <v>329.18936050000002</v>
      </c>
      <c r="I12" s="8">
        <v>431.31944800000002</v>
      </c>
      <c r="J12" s="8">
        <v>490.36363999999998</v>
      </c>
      <c r="K12" s="8">
        <v>809.13425649999999</v>
      </c>
      <c r="L12" s="8">
        <v>1262.0408090000001</v>
      </c>
      <c r="M12" s="8">
        <v>1630.7219009999999</v>
      </c>
      <c r="O12" s="63"/>
      <c r="P12" s="7" t="s">
        <v>175</v>
      </c>
      <c r="Q12" s="23" t="s">
        <v>26</v>
      </c>
      <c r="R12" s="11" t="s">
        <v>432</v>
      </c>
    </row>
    <row r="13" spans="2:18" ht="15.75" customHeight="1" x14ac:dyDescent="0.2">
      <c r="B13" s="76"/>
      <c r="C13" s="75"/>
      <c r="D13" s="24">
        <v>3</v>
      </c>
      <c r="E13" s="8">
        <v>77.518355</v>
      </c>
      <c r="F13" s="8">
        <v>76.568111999999999</v>
      </c>
      <c r="G13" s="8">
        <v>113.262776</v>
      </c>
      <c r="H13" s="8">
        <v>174.1464</v>
      </c>
      <c r="I13" s="8">
        <v>254.606022</v>
      </c>
      <c r="J13" s="8">
        <v>283.35223999999999</v>
      </c>
      <c r="K13" s="8">
        <v>544.27972999999997</v>
      </c>
      <c r="L13" s="8">
        <v>741.01574249999999</v>
      </c>
      <c r="M13" s="8">
        <v>1078.2652949999999</v>
      </c>
      <c r="O13" s="63"/>
      <c r="P13" s="7" t="s">
        <v>176</v>
      </c>
      <c r="Q13" s="23">
        <v>5.9999999999999995E-4</v>
      </c>
      <c r="R13" s="11" t="s">
        <v>433</v>
      </c>
    </row>
    <row r="14" spans="2:18" ht="15.75" customHeight="1" x14ac:dyDescent="0.2">
      <c r="B14" s="76"/>
      <c r="C14" s="75"/>
      <c r="D14" s="24">
        <v>4</v>
      </c>
      <c r="E14" s="8">
        <v>70.229249999999993</v>
      </c>
      <c r="F14" s="8">
        <v>206.64521999999999</v>
      </c>
      <c r="G14" s="8">
        <v>403.67917349999999</v>
      </c>
      <c r="H14" s="8">
        <v>500.08855599999998</v>
      </c>
      <c r="I14" s="8">
        <v>994.00900000000001</v>
      </c>
      <c r="J14" s="8">
        <v>1817.7383</v>
      </c>
      <c r="K14" s="8">
        <v>1573.7788169999999</v>
      </c>
      <c r="L14" s="8">
        <v>2329.9157249999998</v>
      </c>
      <c r="M14" s="8"/>
      <c r="O14" s="37"/>
      <c r="Q14" s="11"/>
      <c r="R14" s="11"/>
    </row>
    <row r="15" spans="2:18" ht="16.5" customHeight="1" x14ac:dyDescent="0.25">
      <c r="B15" s="76"/>
      <c r="C15" s="75"/>
      <c r="D15" s="24">
        <v>5</v>
      </c>
      <c r="E15" s="8">
        <v>135.3320435</v>
      </c>
      <c r="F15" s="8">
        <v>280.79757000000001</v>
      </c>
      <c r="G15" s="8">
        <v>459.71744849999999</v>
      </c>
      <c r="H15" s="8">
        <v>987.84</v>
      </c>
      <c r="I15" s="8">
        <v>1071.4121729999999</v>
      </c>
      <c r="J15" s="8">
        <v>1364.7970130000001</v>
      </c>
      <c r="K15" s="8">
        <v>1964.337816</v>
      </c>
      <c r="L15" s="8">
        <v>2277.6339870000002</v>
      </c>
      <c r="M15" s="8"/>
      <c r="O15" s="37"/>
    </row>
    <row r="16" spans="2:18" ht="16.5" customHeight="1" x14ac:dyDescent="0.25">
      <c r="B16" s="76"/>
      <c r="C16" s="75"/>
      <c r="D16" s="49" t="s">
        <v>23</v>
      </c>
      <c r="E16" s="50">
        <v>110.4319665</v>
      </c>
      <c r="F16" s="50">
        <v>203.8881226</v>
      </c>
      <c r="G16" s="50">
        <v>331.05355990000004</v>
      </c>
      <c r="H16" s="50">
        <v>510.50942329999998</v>
      </c>
      <c r="I16" s="50">
        <v>690.65443099999993</v>
      </c>
      <c r="J16" s="50">
        <v>1020.0287794</v>
      </c>
      <c r="K16" s="50">
        <v>1350.5115639000001</v>
      </c>
      <c r="L16" s="50">
        <v>1731.9070276999998</v>
      </c>
      <c r="M16" s="50">
        <v>1737.8918403333334</v>
      </c>
      <c r="O16" s="19"/>
    </row>
    <row r="17" spans="2:18" ht="16.5" customHeight="1" x14ac:dyDescent="0.2">
      <c r="B17" s="76"/>
      <c r="C17" s="75"/>
      <c r="D17" s="51" t="s">
        <v>24</v>
      </c>
      <c r="E17" s="43">
        <v>49.386676796595907</v>
      </c>
      <c r="F17" s="43">
        <v>91.181540387682233</v>
      </c>
      <c r="G17" s="43">
        <v>148.0516528259397</v>
      </c>
      <c r="H17" s="43">
        <v>228.30675473060299</v>
      </c>
      <c r="I17" s="43">
        <v>308.87005133548757</v>
      </c>
      <c r="J17" s="43">
        <v>456.1707379489074</v>
      </c>
      <c r="K17" s="43">
        <v>603.96713225599024</v>
      </c>
      <c r="L17" s="43">
        <v>774.53236892936218</v>
      </c>
      <c r="M17" s="43">
        <v>777.20885850550883</v>
      </c>
      <c r="O17" s="19"/>
      <c r="Q17" s="11"/>
      <c r="R17" s="11"/>
    </row>
    <row r="18" spans="2:18" ht="15.75" customHeight="1" x14ac:dyDescent="0.25">
      <c r="B18" s="76"/>
      <c r="C18" s="75" t="s">
        <v>311</v>
      </c>
      <c r="D18" s="24">
        <v>1</v>
      </c>
      <c r="E18" s="8">
        <v>134.99548999999999</v>
      </c>
      <c r="F18" s="8">
        <v>163.40213750000001</v>
      </c>
      <c r="G18" s="8">
        <v>287.52104250000002</v>
      </c>
      <c r="H18" s="8">
        <v>293.211657</v>
      </c>
      <c r="I18" s="8">
        <v>367.46473800000001</v>
      </c>
      <c r="J18" s="8">
        <v>370.42881149999999</v>
      </c>
      <c r="K18" s="8">
        <v>612.58428000000004</v>
      </c>
      <c r="L18" s="8">
        <v>1288.488288</v>
      </c>
      <c r="M18" s="8">
        <v>1321.891286</v>
      </c>
    </row>
    <row r="19" spans="2:18" ht="15.75" customHeight="1" x14ac:dyDescent="0.25">
      <c r="B19" s="76"/>
      <c r="C19" s="75"/>
      <c r="D19" s="24">
        <v>2</v>
      </c>
      <c r="E19" s="8">
        <v>86.329638000000003</v>
      </c>
      <c r="F19" s="8">
        <v>102.8415675</v>
      </c>
      <c r="G19" s="8">
        <v>207.75724650000001</v>
      </c>
      <c r="H19" s="8">
        <v>153.54034849999999</v>
      </c>
      <c r="I19" s="8">
        <v>239.67463799999999</v>
      </c>
      <c r="J19" s="8">
        <v>439.372544</v>
      </c>
      <c r="K19" s="8">
        <v>811.6813985</v>
      </c>
      <c r="L19" s="8">
        <v>1148.5856839999999</v>
      </c>
      <c r="M19" s="8">
        <v>1234.947263</v>
      </c>
      <c r="N19" s="7" t="s">
        <v>95</v>
      </c>
    </row>
    <row r="20" spans="2:18" ht="15.75" customHeight="1" x14ac:dyDescent="0.25">
      <c r="B20" s="76"/>
      <c r="C20" s="75"/>
      <c r="D20" s="24">
        <v>3</v>
      </c>
      <c r="E20" s="8">
        <v>105.05</v>
      </c>
      <c r="F20" s="8">
        <v>216.71337449999999</v>
      </c>
      <c r="G20" s="8">
        <v>321.947968</v>
      </c>
      <c r="H20" s="8">
        <v>654.83203500000002</v>
      </c>
      <c r="I20" s="8">
        <v>930.95453599999996</v>
      </c>
      <c r="J20" s="8">
        <v>1307.7394650000001</v>
      </c>
      <c r="K20" s="8">
        <v>1445.1614099999999</v>
      </c>
      <c r="L20" s="8">
        <v>1618.0321980000001</v>
      </c>
      <c r="M20" s="8">
        <v>1802.0673059999999</v>
      </c>
    </row>
    <row r="21" spans="2:18" ht="15.75" customHeight="1" x14ac:dyDescent="0.25">
      <c r="B21" s="76"/>
      <c r="C21" s="75"/>
      <c r="D21" s="24">
        <v>4</v>
      </c>
      <c r="E21" s="8">
        <v>91.565932500000002</v>
      </c>
      <c r="F21" s="8">
        <v>118.672686</v>
      </c>
      <c r="G21" s="8">
        <v>141.361448</v>
      </c>
      <c r="H21" s="8">
        <v>195.51980800000001</v>
      </c>
      <c r="I21" s="8">
        <v>180.261594</v>
      </c>
      <c r="J21" s="8">
        <v>306.59848649999998</v>
      </c>
      <c r="K21" s="8">
        <v>322.965261</v>
      </c>
      <c r="L21" s="8">
        <v>550.35255600000005</v>
      </c>
      <c r="M21" s="8">
        <v>722.88288</v>
      </c>
    </row>
    <row r="22" spans="2:18" ht="16.5" customHeight="1" x14ac:dyDescent="0.25">
      <c r="B22" s="76"/>
      <c r="C22" s="75"/>
      <c r="D22" s="24">
        <v>5</v>
      </c>
      <c r="E22" s="8">
        <v>83.835864000000001</v>
      </c>
      <c r="F22" s="8">
        <v>220.71272300000001</v>
      </c>
      <c r="G22" s="8">
        <v>322.00335000000001</v>
      </c>
      <c r="H22" s="8">
        <v>496.833483</v>
      </c>
      <c r="I22" s="8">
        <v>524.03293299999996</v>
      </c>
      <c r="J22" s="8">
        <v>1066.5653380000001</v>
      </c>
      <c r="K22" s="8">
        <v>1248.329215</v>
      </c>
      <c r="L22" s="8">
        <v>2044.1618000000001</v>
      </c>
      <c r="M22" s="8"/>
    </row>
    <row r="23" spans="2:18" ht="16.5" customHeight="1" x14ac:dyDescent="0.25">
      <c r="B23" s="76"/>
      <c r="C23" s="75"/>
      <c r="D23" s="49" t="s">
        <v>23</v>
      </c>
      <c r="E23" s="50">
        <v>100.35538490000002</v>
      </c>
      <c r="F23" s="50">
        <v>164.4684977</v>
      </c>
      <c r="G23" s="50">
        <v>256.11821100000003</v>
      </c>
      <c r="H23" s="50">
        <v>358.78746629999995</v>
      </c>
      <c r="I23" s="50">
        <v>448.47768779999996</v>
      </c>
      <c r="J23" s="50">
        <v>698.14092900000014</v>
      </c>
      <c r="K23" s="50">
        <v>888.14431289999993</v>
      </c>
      <c r="L23" s="50">
        <v>1329.9241052</v>
      </c>
      <c r="M23" s="50">
        <v>1270.44718375</v>
      </c>
    </row>
    <row r="24" spans="2:18" ht="16.5" customHeight="1" x14ac:dyDescent="0.25">
      <c r="B24" s="76"/>
      <c r="C24" s="75"/>
      <c r="D24" s="51" t="s">
        <v>24</v>
      </c>
      <c r="E24" s="43">
        <v>44.880292508911189</v>
      </c>
      <c r="F24" s="43">
        <v>73.552548202893561</v>
      </c>
      <c r="G24" s="43">
        <v>114.53954601432689</v>
      </c>
      <c r="H24" s="43">
        <v>160.45463282434295</v>
      </c>
      <c r="I24" s="43">
        <v>200.56531926254559</v>
      </c>
      <c r="J24" s="43">
        <v>312.21811502377091</v>
      </c>
      <c r="K24" s="43">
        <v>397.19021149484865</v>
      </c>
      <c r="L24" s="43">
        <v>594.76014082855625</v>
      </c>
      <c r="M24" s="43">
        <v>568.16125293763321</v>
      </c>
    </row>
    <row r="25" spans="2:18" ht="15.75" customHeight="1" x14ac:dyDescent="0.25">
      <c r="B25" s="76"/>
      <c r="C25" s="75" t="s">
        <v>313</v>
      </c>
      <c r="D25" s="24">
        <v>1</v>
      </c>
      <c r="E25" s="27">
        <v>86.874111999999997</v>
      </c>
      <c r="F25" s="28">
        <v>99.55368</v>
      </c>
      <c r="G25" s="27">
        <v>118.08759999999999</v>
      </c>
      <c r="H25" s="27">
        <v>138.7345</v>
      </c>
      <c r="I25" s="27">
        <v>149.0223</v>
      </c>
      <c r="J25" s="27">
        <v>171.2362</v>
      </c>
      <c r="K25" s="27">
        <v>270.60239999999999</v>
      </c>
      <c r="L25" s="27">
        <v>407.8125</v>
      </c>
      <c r="M25" s="8">
        <v>457.4708</v>
      </c>
    </row>
    <row r="26" spans="2:18" ht="15.75" customHeight="1" x14ac:dyDescent="0.25">
      <c r="B26" s="76"/>
      <c r="C26" s="75"/>
      <c r="D26" s="24">
        <v>2</v>
      </c>
      <c r="E26" s="27">
        <v>87.494615999999994</v>
      </c>
      <c r="F26" s="27">
        <v>92.628371999999999</v>
      </c>
      <c r="G26" s="27">
        <v>122.7054</v>
      </c>
      <c r="H26" s="27">
        <v>179.1343</v>
      </c>
      <c r="I26" s="27">
        <v>205.2552</v>
      </c>
      <c r="J26" s="27">
        <v>251.7199</v>
      </c>
      <c r="K26" s="27">
        <v>319.35719999999998</v>
      </c>
      <c r="L26" s="27">
        <v>335.5573</v>
      </c>
      <c r="M26" s="8">
        <v>397.13589999999999</v>
      </c>
    </row>
    <row r="27" spans="2:18" ht="15.75" customHeight="1" x14ac:dyDescent="0.25">
      <c r="B27" s="76"/>
      <c r="C27" s="75"/>
      <c r="D27" s="24">
        <v>3</v>
      </c>
      <c r="E27" s="27">
        <v>108.18789</v>
      </c>
      <c r="F27" s="27">
        <v>93.849199999999996</v>
      </c>
      <c r="G27" s="27">
        <v>120.8618</v>
      </c>
      <c r="H27" s="27">
        <v>161.64830000000001</v>
      </c>
      <c r="I27" s="27">
        <v>192.4889</v>
      </c>
      <c r="J27" s="27">
        <v>231.7201</v>
      </c>
      <c r="K27" s="27">
        <v>303.24</v>
      </c>
      <c r="L27" s="27">
        <v>432.4452</v>
      </c>
      <c r="M27" s="8">
        <v>492.33620000000002</v>
      </c>
    </row>
    <row r="28" spans="2:18" ht="15.75" customHeight="1" x14ac:dyDescent="0.25">
      <c r="B28" s="76"/>
      <c r="C28" s="75"/>
      <c r="D28" s="24">
        <v>4</v>
      </c>
      <c r="E28" s="27">
        <v>95.548640000000006</v>
      </c>
      <c r="F28" s="27">
        <v>93.310803000000007</v>
      </c>
      <c r="G28" s="27">
        <v>110.0912</v>
      </c>
      <c r="H28" s="27">
        <v>166.31620000000001</v>
      </c>
      <c r="I28" s="27">
        <v>157.09540000000001</v>
      </c>
      <c r="J28" s="27">
        <v>173.5968</v>
      </c>
      <c r="K28" s="27">
        <v>226.7757</v>
      </c>
      <c r="L28" s="27">
        <v>473.05829999999997</v>
      </c>
      <c r="M28" s="8">
        <v>597.69650000000001</v>
      </c>
    </row>
    <row r="29" spans="2:18" ht="16.5" customHeight="1" x14ac:dyDescent="0.25">
      <c r="B29" s="76"/>
      <c r="C29" s="75"/>
      <c r="D29" s="24">
        <v>5</v>
      </c>
      <c r="E29" s="27">
        <v>122.14845</v>
      </c>
      <c r="F29" s="27">
        <v>146.90290150000001</v>
      </c>
      <c r="G29" s="27">
        <v>205.08580000000001</v>
      </c>
      <c r="H29" s="27">
        <v>224.8998</v>
      </c>
      <c r="I29" s="27">
        <v>200.8365</v>
      </c>
      <c r="J29" s="27">
        <v>262.98970000000003</v>
      </c>
      <c r="K29" s="27">
        <v>380.23779999999999</v>
      </c>
      <c r="L29" s="27">
        <v>629.31489999999997</v>
      </c>
      <c r="M29" s="8">
        <v>788.06320000000005</v>
      </c>
    </row>
    <row r="30" spans="2:18" ht="16.5" customHeight="1" x14ac:dyDescent="0.25">
      <c r="B30" s="76"/>
      <c r="C30" s="75"/>
      <c r="D30" s="49" t="s">
        <v>23</v>
      </c>
      <c r="E30" s="50">
        <v>100.05074159999999</v>
      </c>
      <c r="F30" s="50">
        <v>105.24899130000001</v>
      </c>
      <c r="G30" s="50">
        <v>135.36636000000001</v>
      </c>
      <c r="H30" s="50">
        <v>174.14662000000001</v>
      </c>
      <c r="I30" s="50">
        <v>180.93966</v>
      </c>
      <c r="J30" s="50">
        <v>218.25254000000001</v>
      </c>
      <c r="K30" s="50">
        <v>300.04262</v>
      </c>
      <c r="L30" s="50">
        <v>455.63764000000003</v>
      </c>
      <c r="M30" s="50">
        <v>546.54052000000001</v>
      </c>
    </row>
    <row r="31" spans="2:18" ht="16.5" customHeight="1" x14ac:dyDescent="0.25">
      <c r="B31" s="76"/>
      <c r="C31" s="75"/>
      <c r="D31" s="51" t="s">
        <v>24</v>
      </c>
      <c r="E31" s="43">
        <v>44.74405188337321</v>
      </c>
      <c r="F31" s="43">
        <v>47.068779822016793</v>
      </c>
      <c r="G31" s="43">
        <v>60.537676565341691</v>
      </c>
      <c r="H31" s="43">
        <v>77.88073607436489</v>
      </c>
      <c r="I31" s="43">
        <v>80.918675917139922</v>
      </c>
      <c r="J31" s="43">
        <v>97.605503140398383</v>
      </c>
      <c r="K31" s="43">
        <v>134.18313889342758</v>
      </c>
      <c r="L31" s="43">
        <v>203.76734722951545</v>
      </c>
      <c r="M31" s="43">
        <v>244.42035103561668</v>
      </c>
    </row>
    <row r="32" spans="2:18" ht="15.75" customHeight="1" x14ac:dyDescent="0.25">
      <c r="B32" s="76"/>
      <c r="C32" s="75" t="s">
        <v>314</v>
      </c>
      <c r="D32" s="24">
        <v>1</v>
      </c>
      <c r="E32" s="27">
        <v>131.0061</v>
      </c>
      <c r="F32" s="28">
        <v>158.9254</v>
      </c>
      <c r="G32" s="27">
        <v>92.598309999999998</v>
      </c>
      <c r="H32" s="27"/>
      <c r="I32" s="27"/>
      <c r="J32" s="27"/>
      <c r="K32" s="27"/>
      <c r="L32" s="27"/>
      <c r="M32" s="8"/>
    </row>
    <row r="33" spans="2:13" ht="15.75" customHeight="1" x14ac:dyDescent="0.25">
      <c r="B33" s="76"/>
      <c r="C33" s="75"/>
      <c r="D33" s="24">
        <v>2</v>
      </c>
      <c r="E33" s="27">
        <v>175.01169999999999</v>
      </c>
      <c r="F33" s="27">
        <v>175.95249999999999</v>
      </c>
      <c r="G33" s="27">
        <v>106.07470000000001</v>
      </c>
      <c r="H33" s="27">
        <v>140.64420000000001</v>
      </c>
      <c r="I33" s="27"/>
      <c r="J33" s="27"/>
      <c r="K33" s="27"/>
      <c r="L33" s="27"/>
      <c r="M33" s="8"/>
    </row>
    <row r="34" spans="2:13" ht="15.75" customHeight="1" x14ac:dyDescent="0.25">
      <c r="B34" s="76"/>
      <c r="C34" s="75"/>
      <c r="D34" s="24">
        <v>3</v>
      </c>
      <c r="E34" s="27">
        <v>82.28</v>
      </c>
      <c r="F34" s="27">
        <v>117.7542</v>
      </c>
      <c r="G34" s="27">
        <v>151.79150000000001</v>
      </c>
      <c r="H34" s="27">
        <v>190.42410000000001</v>
      </c>
      <c r="I34" s="27">
        <v>177.55535</v>
      </c>
      <c r="J34" s="27">
        <v>254.54001550000001</v>
      </c>
      <c r="K34" s="27">
        <v>65.521992999999995</v>
      </c>
      <c r="L34" s="27"/>
      <c r="M34" s="8"/>
    </row>
    <row r="35" spans="2:13" ht="15.75" customHeight="1" x14ac:dyDescent="0.25">
      <c r="B35" s="76"/>
      <c r="C35" s="75"/>
      <c r="D35" s="24">
        <v>4</v>
      </c>
      <c r="E35" s="27">
        <v>93.804460000000006</v>
      </c>
      <c r="F35" s="27">
        <v>115.619</v>
      </c>
      <c r="G35" s="27">
        <v>89.546049999999994</v>
      </c>
      <c r="H35" s="27">
        <v>181.03729999999999</v>
      </c>
      <c r="I35" s="27">
        <v>150.93081599999999</v>
      </c>
      <c r="J35" s="27">
        <v>158.661</v>
      </c>
      <c r="K35" s="27">
        <v>140.81698399999999</v>
      </c>
      <c r="L35" s="27">
        <v>128.528572</v>
      </c>
      <c r="M35" s="8">
        <v>109.662784</v>
      </c>
    </row>
    <row r="36" spans="2:13" ht="16.5" customHeight="1" x14ac:dyDescent="0.25">
      <c r="B36" s="76"/>
      <c r="C36" s="75"/>
      <c r="D36" s="24">
        <v>5</v>
      </c>
      <c r="E36" s="27">
        <v>85.569429999999997</v>
      </c>
      <c r="F36" s="27">
        <v>73.826620000000005</v>
      </c>
      <c r="G36" s="27">
        <v>108.3856</v>
      </c>
      <c r="H36" s="27">
        <v>159.77209999999999</v>
      </c>
      <c r="I36" s="27">
        <v>195.77200049999999</v>
      </c>
      <c r="J36" s="27">
        <v>191.25592950000001</v>
      </c>
      <c r="K36" s="27">
        <v>155.87051400000001</v>
      </c>
      <c r="L36" s="27"/>
      <c r="M36" s="8"/>
    </row>
    <row r="37" spans="2:13" x14ac:dyDescent="0.25">
      <c r="B37" s="76"/>
      <c r="C37" s="75"/>
      <c r="D37" s="49" t="s">
        <v>23</v>
      </c>
      <c r="E37" s="50">
        <v>113.53433799999998</v>
      </c>
      <c r="F37" s="50">
        <v>128.41554400000001</v>
      </c>
      <c r="G37" s="50">
        <v>109.679232</v>
      </c>
      <c r="H37" s="50">
        <v>167.969425</v>
      </c>
      <c r="I37" s="50">
        <v>174.75272216666667</v>
      </c>
      <c r="J37" s="50">
        <v>201.48564833333333</v>
      </c>
      <c r="K37" s="50">
        <v>120.736497</v>
      </c>
      <c r="L37" s="50">
        <v>128.528572</v>
      </c>
      <c r="M37" s="50">
        <v>109.662784</v>
      </c>
    </row>
    <row r="38" spans="2:13" x14ac:dyDescent="0.25">
      <c r="B38" s="76"/>
      <c r="C38" s="75"/>
      <c r="D38" s="51" t="s">
        <v>24</v>
      </c>
      <c r="E38" s="43">
        <v>50.774099509687488</v>
      </c>
      <c r="F38" s="43">
        <v>57.429177150323056</v>
      </c>
      <c r="G38" s="43">
        <v>49.050043694394041</v>
      </c>
      <c r="H38" s="43">
        <v>75.118210488310524</v>
      </c>
      <c r="I38" s="43">
        <v>78.151793203560203</v>
      </c>
      <c r="J38" s="43">
        <v>90.107121232790107</v>
      </c>
      <c r="K38" s="43">
        <v>53.995002931439885</v>
      </c>
      <c r="L38" s="43">
        <v>57.479724808595215</v>
      </c>
      <c r="M38" s="43">
        <v>49.042687925175258</v>
      </c>
    </row>
  </sheetData>
  <mergeCells count="8">
    <mergeCell ref="O4:O13"/>
    <mergeCell ref="C4:C10"/>
    <mergeCell ref="C11:C17"/>
    <mergeCell ref="B4:B38"/>
    <mergeCell ref="E2:M2"/>
    <mergeCell ref="C18:C24"/>
    <mergeCell ref="C25:C31"/>
    <mergeCell ref="C32:C3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9B1B6-3CCA-4980-B798-70D70D669D42}">
  <dimension ref="B2:X38"/>
  <sheetViews>
    <sheetView zoomScale="85" zoomScaleNormal="85" workbookViewId="0">
      <selection activeCell="P37" sqref="P37"/>
    </sheetView>
  </sheetViews>
  <sheetFormatPr defaultColWidth="9" defaultRowHeight="15" x14ac:dyDescent="0.25"/>
  <cols>
    <col min="1" max="1" width="9" style="7"/>
    <col min="2" max="2" width="19.125" style="7" bestFit="1" customWidth="1"/>
    <col min="3" max="3" width="17.5" style="7" customWidth="1"/>
    <col min="4" max="13" width="9" style="7"/>
    <col min="14" max="14" width="20.125" style="7" customWidth="1"/>
    <col min="15" max="15" width="17" style="7" customWidth="1"/>
    <col min="16" max="16384" width="9" style="7"/>
  </cols>
  <sheetData>
    <row r="2" spans="2:24" ht="15.75" x14ac:dyDescent="0.25">
      <c r="B2" s="8"/>
      <c r="C2" s="8"/>
      <c r="D2" s="70" t="s">
        <v>291</v>
      </c>
      <c r="E2" s="77"/>
      <c r="F2" s="77"/>
      <c r="G2" s="77"/>
      <c r="H2" s="77"/>
      <c r="I2" s="77"/>
      <c r="J2" s="77"/>
      <c r="K2" s="77"/>
      <c r="L2" s="71"/>
      <c r="N2" s="8"/>
      <c r="O2" s="8"/>
      <c r="P2" s="70" t="s">
        <v>354</v>
      </c>
      <c r="Q2" s="77"/>
      <c r="R2" s="77"/>
      <c r="S2" s="77"/>
      <c r="T2" s="77"/>
      <c r="U2" s="77"/>
      <c r="V2" s="77"/>
      <c r="W2" s="77"/>
      <c r="X2" s="71"/>
    </row>
    <row r="3" spans="2:24" s="18" customFormat="1" ht="15.75" x14ac:dyDescent="0.25">
      <c r="B3" s="29" t="s">
        <v>208</v>
      </c>
      <c r="C3" s="29" t="s">
        <v>92</v>
      </c>
      <c r="D3" s="29">
        <v>0</v>
      </c>
      <c r="E3" s="29">
        <v>3</v>
      </c>
      <c r="F3" s="29">
        <v>7</v>
      </c>
      <c r="G3" s="29">
        <v>10</v>
      </c>
      <c r="H3" s="29">
        <v>14</v>
      </c>
      <c r="I3" s="29">
        <v>17</v>
      </c>
      <c r="J3" s="29">
        <v>21</v>
      </c>
      <c r="K3" s="29">
        <v>24</v>
      </c>
      <c r="L3" s="29">
        <v>28</v>
      </c>
      <c r="N3" s="29" t="s">
        <v>208</v>
      </c>
      <c r="O3" s="29" t="s">
        <v>92</v>
      </c>
      <c r="P3" s="29">
        <v>0</v>
      </c>
      <c r="Q3" s="29">
        <v>3</v>
      </c>
      <c r="R3" s="29">
        <v>7</v>
      </c>
      <c r="S3" s="29">
        <v>10</v>
      </c>
      <c r="T3" s="29">
        <v>14</v>
      </c>
      <c r="U3" s="29">
        <v>17</v>
      </c>
      <c r="V3" s="29">
        <v>21</v>
      </c>
      <c r="W3" s="29">
        <v>24</v>
      </c>
      <c r="X3" s="29">
        <v>28</v>
      </c>
    </row>
    <row r="4" spans="2:24" x14ac:dyDescent="0.25">
      <c r="B4" s="78" t="s">
        <v>21</v>
      </c>
      <c r="C4" s="24">
        <v>1</v>
      </c>
      <c r="D4" s="36">
        <v>21.8</v>
      </c>
      <c r="E4" s="36">
        <v>21.5</v>
      </c>
      <c r="F4" s="36">
        <v>22.8</v>
      </c>
      <c r="G4" s="36">
        <v>23.3</v>
      </c>
      <c r="H4" s="36">
        <v>23.2</v>
      </c>
      <c r="I4" s="36">
        <v>23.5</v>
      </c>
      <c r="J4" s="36">
        <v>24</v>
      </c>
      <c r="K4" s="36"/>
      <c r="L4" s="36"/>
      <c r="N4" s="81" t="s">
        <v>21</v>
      </c>
      <c r="O4" s="24">
        <v>1</v>
      </c>
      <c r="P4" s="36">
        <v>0</v>
      </c>
      <c r="Q4" s="36">
        <v>-1.376146788990829</v>
      </c>
      <c r="R4" s="36">
        <v>4.5871559633027514</v>
      </c>
      <c r="S4" s="36">
        <v>6.8807339449541285</v>
      </c>
      <c r="T4" s="36">
        <v>6.4220183486238467</v>
      </c>
      <c r="U4" s="36">
        <v>7.7981651376146752</v>
      </c>
      <c r="V4" s="36">
        <v>10.091743119266052</v>
      </c>
      <c r="W4" s="36"/>
      <c r="X4" s="36"/>
    </row>
    <row r="5" spans="2:24" x14ac:dyDescent="0.25">
      <c r="B5" s="79"/>
      <c r="C5" s="24">
        <v>2</v>
      </c>
      <c r="D5" s="36">
        <v>21.4</v>
      </c>
      <c r="E5" s="36">
        <v>21.4</v>
      </c>
      <c r="F5" s="36">
        <v>21.6</v>
      </c>
      <c r="G5" s="36">
        <v>21.9</v>
      </c>
      <c r="H5" s="36">
        <v>22.5</v>
      </c>
      <c r="I5" s="36">
        <v>25.7</v>
      </c>
      <c r="J5" s="36">
        <v>25.4</v>
      </c>
      <c r="K5" s="36"/>
      <c r="L5" s="36"/>
      <c r="N5" s="82"/>
      <c r="O5" s="24">
        <v>2</v>
      </c>
      <c r="P5" s="36">
        <v>0</v>
      </c>
      <c r="Q5" s="36">
        <v>0</v>
      </c>
      <c r="R5" s="36">
        <v>0.93457943925234976</v>
      </c>
      <c r="S5" s="36">
        <v>2.3364485981308416</v>
      </c>
      <c r="T5" s="36">
        <v>5.140186915887857</v>
      </c>
      <c r="U5" s="36">
        <v>20.093457943925237</v>
      </c>
      <c r="V5" s="36">
        <v>18.691588785046733</v>
      </c>
      <c r="W5" s="36"/>
      <c r="X5" s="36"/>
    </row>
    <row r="6" spans="2:24" x14ac:dyDescent="0.25">
      <c r="B6" s="79"/>
      <c r="C6" s="24">
        <v>3</v>
      </c>
      <c r="D6" s="36">
        <v>21</v>
      </c>
      <c r="E6" s="36">
        <v>21.2</v>
      </c>
      <c r="F6" s="36">
        <v>21.6</v>
      </c>
      <c r="G6" s="36">
        <v>22.7</v>
      </c>
      <c r="H6" s="36">
        <v>23.2</v>
      </c>
      <c r="I6" s="36">
        <v>25.2</v>
      </c>
      <c r="J6" s="36">
        <v>25.4</v>
      </c>
      <c r="K6" s="36"/>
      <c r="L6" s="36"/>
      <c r="N6" s="82"/>
      <c r="O6" s="24">
        <v>3</v>
      </c>
      <c r="P6" s="36">
        <v>0</v>
      </c>
      <c r="Q6" s="36">
        <v>0.952380952380949</v>
      </c>
      <c r="R6" s="36">
        <v>2.8571428571428639</v>
      </c>
      <c r="S6" s="36">
        <v>8.0952380952380913</v>
      </c>
      <c r="T6" s="36">
        <v>10.476190476190473</v>
      </c>
      <c r="U6" s="36">
        <v>19.999999999999996</v>
      </c>
      <c r="V6" s="36">
        <v>20.952380952380945</v>
      </c>
      <c r="W6" s="36"/>
      <c r="X6" s="36"/>
    </row>
    <row r="7" spans="2:24" x14ac:dyDescent="0.25">
      <c r="B7" s="79"/>
      <c r="C7" s="24">
        <v>4</v>
      </c>
      <c r="D7" s="36">
        <v>18.8</v>
      </c>
      <c r="E7" s="36">
        <v>18.899999999999999</v>
      </c>
      <c r="F7" s="36">
        <v>19.399999999999999</v>
      </c>
      <c r="G7" s="36">
        <v>19.5</v>
      </c>
      <c r="H7" s="36">
        <v>20.3</v>
      </c>
      <c r="I7" s="36">
        <v>21</v>
      </c>
      <c r="J7" s="36">
        <v>21.6</v>
      </c>
      <c r="K7" s="36">
        <v>23.5</v>
      </c>
      <c r="L7" s="36"/>
      <c r="N7" s="82"/>
      <c r="O7" s="24">
        <v>4</v>
      </c>
      <c r="P7" s="36">
        <v>0</v>
      </c>
      <c r="Q7" s="36">
        <v>0.53191489361700994</v>
      </c>
      <c r="R7" s="36">
        <v>3.1914893617021165</v>
      </c>
      <c r="S7" s="36">
        <v>3.7234042553191453</v>
      </c>
      <c r="T7" s="36">
        <v>7.9787234042553186</v>
      </c>
      <c r="U7" s="36">
        <v>11.702127659574463</v>
      </c>
      <c r="V7" s="36">
        <v>14.893617021276597</v>
      </c>
      <c r="W7" s="36">
        <v>24.999999999999993</v>
      </c>
      <c r="X7" s="36"/>
    </row>
    <row r="8" spans="2:24" x14ac:dyDescent="0.25">
      <c r="B8" s="79"/>
      <c r="C8" s="24">
        <v>5</v>
      </c>
      <c r="D8" s="36">
        <v>20.7</v>
      </c>
      <c r="E8" s="36">
        <v>20.8</v>
      </c>
      <c r="F8" s="36">
        <v>21.2</v>
      </c>
      <c r="G8" s="36">
        <v>22.1</v>
      </c>
      <c r="H8" s="36">
        <v>21.9</v>
      </c>
      <c r="I8" s="36">
        <v>23.5</v>
      </c>
      <c r="J8" s="36">
        <v>24.3</v>
      </c>
      <c r="K8" s="36">
        <v>27.3</v>
      </c>
      <c r="L8" s="36"/>
      <c r="N8" s="82"/>
      <c r="O8" s="24">
        <v>5</v>
      </c>
      <c r="P8" s="36">
        <v>0</v>
      </c>
      <c r="Q8" s="36">
        <v>0.48309178743962045</v>
      </c>
      <c r="R8" s="36">
        <v>2.4154589371980677</v>
      </c>
      <c r="S8" s="36">
        <v>6.7632850241545999</v>
      </c>
      <c r="T8" s="36">
        <v>5.7971014492753588</v>
      </c>
      <c r="U8" s="36">
        <v>13.526570048309184</v>
      </c>
      <c r="V8" s="36">
        <v>17.391304347826093</v>
      </c>
      <c r="W8" s="36">
        <v>31.884057971014499</v>
      </c>
      <c r="X8" s="36"/>
    </row>
    <row r="9" spans="2:24" x14ac:dyDescent="0.25">
      <c r="B9" s="79"/>
      <c r="C9" s="49" t="s">
        <v>23</v>
      </c>
      <c r="D9" s="53">
        <v>20.740000000000002</v>
      </c>
      <c r="E9" s="53">
        <v>20.759999999999998</v>
      </c>
      <c r="F9" s="53">
        <v>21.32</v>
      </c>
      <c r="G9" s="53">
        <v>21.9</v>
      </c>
      <c r="H9" s="53">
        <v>22.22</v>
      </c>
      <c r="I9" s="53">
        <v>23.78</v>
      </c>
      <c r="J9" s="53">
        <v>24.14</v>
      </c>
      <c r="K9" s="53">
        <v>25.4</v>
      </c>
      <c r="L9" s="53"/>
      <c r="N9" s="82"/>
      <c r="O9" s="49" t="s">
        <v>23</v>
      </c>
      <c r="P9" s="53">
        <v>0</v>
      </c>
      <c r="Q9" s="53">
        <v>0.11824816888935008</v>
      </c>
      <c r="R9" s="53">
        <v>2.7971653117196298</v>
      </c>
      <c r="S9" s="53">
        <v>5.5598219835593614</v>
      </c>
      <c r="T9" s="53">
        <v>7.1628441188465715</v>
      </c>
      <c r="U9" s="53">
        <v>14.624064157884712</v>
      </c>
      <c r="V9" s="53">
        <v>16.404126845159283</v>
      </c>
      <c r="W9" s="53">
        <v>28.442028985507246</v>
      </c>
      <c r="X9" s="53"/>
    </row>
    <row r="10" spans="2:24" x14ac:dyDescent="0.25">
      <c r="B10" s="80"/>
      <c r="C10" s="54" t="s">
        <v>353</v>
      </c>
      <c r="D10" s="55">
        <v>1.1610340218959991</v>
      </c>
      <c r="E10" s="55">
        <v>1.0737783756436896</v>
      </c>
      <c r="F10" s="55">
        <v>1.2296340919151527</v>
      </c>
      <c r="G10" s="55">
        <v>1.4491376746189439</v>
      </c>
      <c r="H10" s="55">
        <v>1.2029131306956455</v>
      </c>
      <c r="I10" s="55">
        <v>1.8430952227163953</v>
      </c>
      <c r="J10" s="55">
        <v>1.554991961394012</v>
      </c>
      <c r="K10" s="55">
        <v>2.6870057685088811</v>
      </c>
      <c r="L10" s="55"/>
      <c r="N10" s="83"/>
      <c r="O10" s="54" t="s">
        <v>353</v>
      </c>
      <c r="P10" s="55">
        <v>0</v>
      </c>
      <c r="Q10" s="55">
        <v>0.90100047797193117</v>
      </c>
      <c r="R10" s="55">
        <v>1.3208028982185092</v>
      </c>
      <c r="S10" s="55">
        <v>2.4178519709485147</v>
      </c>
      <c r="T10" s="55">
        <v>2.1300904390469815</v>
      </c>
      <c r="U10" s="55">
        <v>5.3653997572630265</v>
      </c>
      <c r="V10" s="55">
        <v>4.1539573060827202</v>
      </c>
      <c r="W10" s="55">
        <v>4.8677640733856684</v>
      </c>
      <c r="X10" s="55"/>
    </row>
    <row r="11" spans="2:24" x14ac:dyDescent="0.25">
      <c r="B11" s="78" t="s">
        <v>312</v>
      </c>
      <c r="C11" s="24">
        <v>1</v>
      </c>
      <c r="D11" s="36">
        <v>20</v>
      </c>
      <c r="E11" s="36">
        <v>20.2</v>
      </c>
      <c r="F11" s="36">
        <v>20.3</v>
      </c>
      <c r="G11" s="36">
        <v>20.2</v>
      </c>
      <c r="H11" s="36">
        <v>20.8</v>
      </c>
      <c r="I11" s="36">
        <v>21</v>
      </c>
      <c r="J11" s="36">
        <v>23.1</v>
      </c>
      <c r="K11" s="36">
        <v>22.8</v>
      </c>
      <c r="L11" s="36">
        <v>23.6</v>
      </c>
      <c r="N11" s="81" t="s">
        <v>312</v>
      </c>
      <c r="O11" s="24">
        <v>1</v>
      </c>
      <c r="P11" s="36">
        <v>0</v>
      </c>
      <c r="Q11" s="36">
        <v>0.99999999999999634</v>
      </c>
      <c r="R11" s="36">
        <v>1.5000000000000036</v>
      </c>
      <c r="S11" s="36">
        <v>0.99999999999999634</v>
      </c>
      <c r="T11" s="36">
        <v>4.0000000000000036</v>
      </c>
      <c r="U11" s="36">
        <v>5</v>
      </c>
      <c r="V11" s="36">
        <v>15.500000000000009</v>
      </c>
      <c r="W11" s="36">
        <v>14.000000000000004</v>
      </c>
      <c r="X11" s="36">
        <v>18.000000000000007</v>
      </c>
    </row>
    <row r="12" spans="2:24" x14ac:dyDescent="0.25">
      <c r="B12" s="79"/>
      <c r="C12" s="24">
        <v>2</v>
      </c>
      <c r="D12" s="36">
        <v>17.5</v>
      </c>
      <c r="E12" s="36">
        <v>17.899999999999999</v>
      </c>
      <c r="F12" s="36">
        <v>18.399999999999999</v>
      </c>
      <c r="G12" s="36">
        <v>18.3</v>
      </c>
      <c r="H12" s="36">
        <v>19.8</v>
      </c>
      <c r="I12" s="36">
        <v>20</v>
      </c>
      <c r="J12" s="36">
        <v>20</v>
      </c>
      <c r="K12" s="36">
        <v>20.5</v>
      </c>
      <c r="L12" s="36">
        <v>21.2</v>
      </c>
      <c r="N12" s="82"/>
      <c r="O12" s="24">
        <v>2</v>
      </c>
      <c r="P12" s="36">
        <v>0</v>
      </c>
      <c r="Q12" s="36">
        <v>2.2857142857142776</v>
      </c>
      <c r="R12" s="36">
        <v>5.1428571428571344</v>
      </c>
      <c r="S12" s="36">
        <v>4.5714285714285756</v>
      </c>
      <c r="T12" s="36">
        <v>13.142857142857148</v>
      </c>
      <c r="U12" s="36">
        <v>14.285714285714285</v>
      </c>
      <c r="V12" s="36">
        <v>14.285714285714285</v>
      </c>
      <c r="W12" s="36">
        <v>17.142857142857142</v>
      </c>
      <c r="X12" s="36">
        <v>21.142857142857139</v>
      </c>
    </row>
    <row r="13" spans="2:24" x14ac:dyDescent="0.25">
      <c r="B13" s="79"/>
      <c r="C13" s="24">
        <v>3</v>
      </c>
      <c r="D13" s="36">
        <v>21.1</v>
      </c>
      <c r="E13" s="36">
        <v>21.9</v>
      </c>
      <c r="F13" s="36">
        <v>22</v>
      </c>
      <c r="G13" s="36">
        <v>21.7</v>
      </c>
      <c r="H13" s="36">
        <v>22.3</v>
      </c>
      <c r="I13" s="36">
        <v>22.2</v>
      </c>
      <c r="J13" s="36">
        <v>22.2</v>
      </c>
      <c r="K13" s="36">
        <v>22.5</v>
      </c>
      <c r="L13" s="36">
        <v>24</v>
      </c>
      <c r="N13" s="82"/>
      <c r="O13" s="24">
        <v>3</v>
      </c>
      <c r="P13" s="36">
        <v>0</v>
      </c>
      <c r="Q13" s="36">
        <v>3.7914691943127825</v>
      </c>
      <c r="R13" s="36">
        <v>4.2654028436018887</v>
      </c>
      <c r="S13" s="36">
        <v>2.843601895734587</v>
      </c>
      <c r="T13" s="36">
        <v>5.6872037914691909</v>
      </c>
      <c r="U13" s="36">
        <v>5.2132701421800842</v>
      </c>
      <c r="V13" s="36">
        <v>5.2132701421800842</v>
      </c>
      <c r="W13" s="36">
        <v>6.6350710900473855</v>
      </c>
      <c r="X13" s="36">
        <v>13.744075829383878</v>
      </c>
    </row>
    <row r="14" spans="2:24" x14ac:dyDescent="0.25">
      <c r="B14" s="79"/>
      <c r="C14" s="24">
        <v>4</v>
      </c>
      <c r="D14" s="36">
        <v>21.2</v>
      </c>
      <c r="E14" s="36">
        <v>20.7</v>
      </c>
      <c r="F14" s="36">
        <v>21.8</v>
      </c>
      <c r="G14" s="36">
        <v>22.1</v>
      </c>
      <c r="H14" s="36">
        <v>22.5</v>
      </c>
      <c r="I14" s="36">
        <v>22.5</v>
      </c>
      <c r="J14" s="36">
        <v>22.9</v>
      </c>
      <c r="K14" s="36">
        <v>23</v>
      </c>
      <c r="L14" s="36"/>
      <c r="N14" s="82"/>
      <c r="O14" s="24">
        <v>4</v>
      </c>
      <c r="P14" s="36">
        <v>0</v>
      </c>
      <c r="Q14" s="36">
        <v>-2.358490566037736</v>
      </c>
      <c r="R14" s="36">
        <v>2.8301886792452895</v>
      </c>
      <c r="S14" s="36">
        <v>4.2452830188679345</v>
      </c>
      <c r="T14" s="36">
        <v>6.1320754716981165</v>
      </c>
      <c r="U14" s="36">
        <v>6.1320754716981165</v>
      </c>
      <c r="V14" s="36">
        <v>8.0188679245282994</v>
      </c>
      <c r="W14" s="36">
        <v>8.4905660377358529</v>
      </c>
      <c r="X14" s="36"/>
    </row>
    <row r="15" spans="2:24" x14ac:dyDescent="0.25">
      <c r="B15" s="79"/>
      <c r="C15" s="24">
        <v>5</v>
      </c>
      <c r="D15" s="36">
        <v>19.399999999999999</v>
      </c>
      <c r="E15" s="36">
        <v>19.8</v>
      </c>
      <c r="F15" s="36">
        <v>19.7</v>
      </c>
      <c r="G15" s="36">
        <v>20.8</v>
      </c>
      <c r="H15" s="36">
        <v>20.8</v>
      </c>
      <c r="I15" s="36">
        <v>21.1</v>
      </c>
      <c r="J15" s="36">
        <v>21.4</v>
      </c>
      <c r="K15" s="36">
        <v>22.3</v>
      </c>
      <c r="L15" s="36"/>
      <c r="N15" s="82"/>
      <c r="O15" s="24">
        <v>5</v>
      </c>
      <c r="P15" s="36">
        <v>0</v>
      </c>
      <c r="Q15" s="36">
        <v>2.0618556701031037</v>
      </c>
      <c r="R15" s="36">
        <v>1.5463917525773232</v>
      </c>
      <c r="S15" s="36">
        <v>7.2164948453608364</v>
      </c>
      <c r="T15" s="36">
        <v>7.2164948453608364</v>
      </c>
      <c r="U15" s="36">
        <v>8.7628865979381594</v>
      </c>
      <c r="V15" s="36">
        <v>10.309278350515465</v>
      </c>
      <c r="W15" s="36">
        <v>14.948453608247434</v>
      </c>
      <c r="X15" s="36"/>
    </row>
    <row r="16" spans="2:24" x14ac:dyDescent="0.25">
      <c r="B16" s="79"/>
      <c r="C16" s="49" t="s">
        <v>23</v>
      </c>
      <c r="D16" s="53">
        <v>19.839999999999996</v>
      </c>
      <c r="E16" s="53">
        <v>20.099999999999998</v>
      </c>
      <c r="F16" s="53">
        <v>20.440000000000001</v>
      </c>
      <c r="G16" s="53">
        <v>20.62</v>
      </c>
      <c r="H16" s="53">
        <v>21.240000000000002</v>
      </c>
      <c r="I16" s="53">
        <v>21.360000000000003</v>
      </c>
      <c r="J16" s="53">
        <v>21.919999999999998</v>
      </c>
      <c r="K16" s="53">
        <v>22.22</v>
      </c>
      <c r="L16" s="53">
        <v>22.933333333333334</v>
      </c>
      <c r="N16" s="82"/>
      <c r="O16" s="49" t="s">
        <v>23</v>
      </c>
      <c r="P16" s="53">
        <v>0</v>
      </c>
      <c r="Q16" s="53">
        <v>1.3561097168184848</v>
      </c>
      <c r="R16" s="53">
        <v>3.0569680836563276</v>
      </c>
      <c r="S16" s="53">
        <v>3.9753616662783857</v>
      </c>
      <c r="T16" s="53">
        <v>7.2357262502770592</v>
      </c>
      <c r="U16" s="53">
        <v>7.8787892995061295</v>
      </c>
      <c r="V16" s="53">
        <v>10.665426140587629</v>
      </c>
      <c r="W16" s="53">
        <v>12.243389575777563</v>
      </c>
      <c r="X16" s="53">
        <v>17.628977657413675</v>
      </c>
    </row>
    <row r="17" spans="2:24" x14ac:dyDescent="0.25">
      <c r="B17" s="80"/>
      <c r="C17" s="54" t="s">
        <v>353</v>
      </c>
      <c r="D17" s="55">
        <v>1.5109599597606818</v>
      </c>
      <c r="E17" s="55">
        <v>1.4611639196202457</v>
      </c>
      <c r="F17" s="55">
        <v>1.5009996668887047</v>
      </c>
      <c r="G17" s="55">
        <v>1.4956603892595404</v>
      </c>
      <c r="H17" s="55">
        <v>1.1371015785759861</v>
      </c>
      <c r="I17" s="55">
        <v>1.0064790112068902</v>
      </c>
      <c r="J17" s="55">
        <v>1.2637246535539299</v>
      </c>
      <c r="K17" s="55">
        <v>0.9984988733093294</v>
      </c>
      <c r="L17" s="55">
        <v>1.5143755588800738</v>
      </c>
      <c r="N17" s="83"/>
      <c r="O17" s="54" t="s">
        <v>353</v>
      </c>
      <c r="P17" s="55">
        <v>0</v>
      </c>
      <c r="Q17" s="55">
        <v>2.3031656031166601</v>
      </c>
      <c r="R17" s="55">
        <v>1.6254743230934079</v>
      </c>
      <c r="S17" s="55">
        <v>2.2949267308526697</v>
      </c>
      <c r="T17" s="55">
        <v>3.4993019461826722</v>
      </c>
      <c r="U17" s="55">
        <v>3.8818083806800643</v>
      </c>
      <c r="V17" s="55">
        <v>4.2818426911259237</v>
      </c>
      <c r="W17" s="55">
        <v>4.4705915377099883</v>
      </c>
      <c r="X17" s="55">
        <v>3.7133185178723691</v>
      </c>
    </row>
    <row r="18" spans="2:24" x14ac:dyDescent="0.25">
      <c r="B18" s="78" t="s">
        <v>311</v>
      </c>
      <c r="C18" s="24">
        <v>1</v>
      </c>
      <c r="D18" s="36">
        <v>19.7</v>
      </c>
      <c r="E18" s="36">
        <v>20.100000000000001</v>
      </c>
      <c r="F18" s="36">
        <v>19.7</v>
      </c>
      <c r="G18" s="36">
        <v>19.7</v>
      </c>
      <c r="H18" s="36">
        <v>20.7</v>
      </c>
      <c r="I18" s="36">
        <v>20.5</v>
      </c>
      <c r="J18" s="36">
        <v>21.1</v>
      </c>
      <c r="K18" s="36">
        <v>22</v>
      </c>
      <c r="L18" s="36">
        <v>22.6</v>
      </c>
      <c r="N18" s="81" t="s">
        <v>311</v>
      </c>
      <c r="O18" s="24">
        <v>1</v>
      </c>
      <c r="P18" s="36">
        <v>0</v>
      </c>
      <c r="Q18" s="36">
        <v>2.0304568527918891</v>
      </c>
      <c r="R18" s="36">
        <v>0</v>
      </c>
      <c r="S18" s="36">
        <v>0</v>
      </c>
      <c r="T18" s="36">
        <v>5.0761421319796955</v>
      </c>
      <c r="U18" s="36">
        <v>4.0609137055837605</v>
      </c>
      <c r="V18" s="36">
        <v>7.1065989847715851</v>
      </c>
      <c r="W18" s="36">
        <v>11.675126903553304</v>
      </c>
      <c r="X18" s="36">
        <v>14.720812182741128</v>
      </c>
    </row>
    <row r="19" spans="2:24" x14ac:dyDescent="0.25">
      <c r="B19" s="79"/>
      <c r="C19" s="24">
        <v>2</v>
      </c>
      <c r="D19" s="36">
        <v>20.100000000000001</v>
      </c>
      <c r="E19" s="36">
        <v>19.8</v>
      </c>
      <c r="F19" s="36">
        <v>20.2</v>
      </c>
      <c r="G19" s="36">
        <v>19.899999999999999</v>
      </c>
      <c r="H19" s="36">
        <v>20.399999999999999</v>
      </c>
      <c r="I19" s="36">
        <v>20.3</v>
      </c>
      <c r="J19" s="36">
        <v>20.7</v>
      </c>
      <c r="K19" s="36">
        <v>21.6</v>
      </c>
      <c r="L19" s="36">
        <v>21.7</v>
      </c>
      <c r="N19" s="82"/>
      <c r="O19" s="24">
        <v>2</v>
      </c>
      <c r="P19" s="36">
        <v>0</v>
      </c>
      <c r="Q19" s="36">
        <v>-1.4925373134328392</v>
      </c>
      <c r="R19" s="36">
        <v>0.49751243781093457</v>
      </c>
      <c r="S19" s="36">
        <v>-0.99502487562190456</v>
      </c>
      <c r="T19" s="36">
        <v>1.4925373134328215</v>
      </c>
      <c r="U19" s="36">
        <v>0.99502487562188691</v>
      </c>
      <c r="V19" s="36">
        <v>2.9850746268656607</v>
      </c>
      <c r="W19" s="36">
        <v>7.4626865671641784</v>
      </c>
      <c r="X19" s="36">
        <v>7.960199004975113</v>
      </c>
    </row>
    <row r="20" spans="2:24" x14ac:dyDescent="0.25">
      <c r="B20" s="79"/>
      <c r="C20" s="24">
        <v>3</v>
      </c>
      <c r="D20" s="36">
        <v>18.899999999999999</v>
      </c>
      <c r="E20" s="36">
        <v>19</v>
      </c>
      <c r="F20" s="36">
        <v>18.600000000000001</v>
      </c>
      <c r="G20" s="36">
        <v>20</v>
      </c>
      <c r="H20" s="36">
        <v>20.100000000000001</v>
      </c>
      <c r="I20" s="36">
        <v>20.3</v>
      </c>
      <c r="J20" s="36">
        <v>20.6</v>
      </c>
      <c r="K20" s="36">
        <v>21.1</v>
      </c>
      <c r="L20" s="36">
        <v>21.2</v>
      </c>
      <c r="N20" s="82"/>
      <c r="O20" s="24">
        <v>3</v>
      </c>
      <c r="P20" s="36">
        <v>0</v>
      </c>
      <c r="Q20" s="36">
        <v>0.52910052910053662</v>
      </c>
      <c r="R20" s="36">
        <v>-1.5873015873015723</v>
      </c>
      <c r="S20" s="36">
        <v>5.8201058201058284</v>
      </c>
      <c r="T20" s="36">
        <v>6.349206349206364</v>
      </c>
      <c r="U20" s="36">
        <v>7.4074074074074199</v>
      </c>
      <c r="V20" s="36">
        <v>8.9947089947090113</v>
      </c>
      <c r="W20" s="36">
        <v>11.640211640211657</v>
      </c>
      <c r="X20" s="36">
        <v>12.169312169312175</v>
      </c>
    </row>
    <row r="21" spans="2:24" x14ac:dyDescent="0.25">
      <c r="B21" s="79"/>
      <c r="C21" s="24">
        <v>4</v>
      </c>
      <c r="D21" s="36">
        <v>20.9</v>
      </c>
      <c r="E21" s="36">
        <v>19.899999999999999</v>
      </c>
      <c r="F21" s="36">
        <v>20.5</v>
      </c>
      <c r="G21" s="36">
        <v>20.9</v>
      </c>
      <c r="H21" s="36">
        <v>21</v>
      </c>
      <c r="I21" s="36">
        <v>21.5</v>
      </c>
      <c r="J21" s="36">
        <v>21.4</v>
      </c>
      <c r="K21" s="36">
        <v>21.6</v>
      </c>
      <c r="L21" s="36">
        <v>21.3</v>
      </c>
      <c r="N21" s="82"/>
      <c r="O21" s="24">
        <v>4</v>
      </c>
      <c r="P21" s="36">
        <v>0</v>
      </c>
      <c r="Q21" s="36">
        <v>-4.7846889952153111</v>
      </c>
      <c r="R21" s="36">
        <v>-1.9138755980861177</v>
      </c>
      <c r="S21" s="36">
        <v>0</v>
      </c>
      <c r="T21" s="36">
        <v>0.47846889952153793</v>
      </c>
      <c r="U21" s="36">
        <v>2.8708133971291936</v>
      </c>
      <c r="V21" s="36">
        <v>2.3923444976076556</v>
      </c>
      <c r="W21" s="36">
        <v>3.3492822966507316</v>
      </c>
      <c r="X21" s="36">
        <v>1.9138755980861348</v>
      </c>
    </row>
    <row r="22" spans="2:24" x14ac:dyDescent="0.25">
      <c r="B22" s="79"/>
      <c r="C22" s="24">
        <v>5</v>
      </c>
      <c r="D22" s="36">
        <v>20.100000000000001</v>
      </c>
      <c r="E22" s="36">
        <v>19.100000000000001</v>
      </c>
      <c r="F22" s="36">
        <v>19</v>
      </c>
      <c r="G22" s="36">
        <v>20.100000000000001</v>
      </c>
      <c r="H22" s="36">
        <v>19.7</v>
      </c>
      <c r="I22" s="36">
        <v>20.100000000000001</v>
      </c>
      <c r="J22" s="36">
        <v>21.4</v>
      </c>
      <c r="K22" s="36">
        <v>21.3</v>
      </c>
      <c r="L22" s="36"/>
      <c r="N22" s="82"/>
      <c r="O22" s="24">
        <v>5</v>
      </c>
      <c r="P22" s="36">
        <v>0</v>
      </c>
      <c r="Q22" s="36">
        <v>-4.9751243781094523</v>
      </c>
      <c r="R22" s="36">
        <v>-5.4726368159204046</v>
      </c>
      <c r="S22" s="36">
        <v>0</v>
      </c>
      <c r="T22" s="36">
        <v>-1.9900497512437916</v>
      </c>
      <c r="U22" s="36">
        <v>0</v>
      </c>
      <c r="V22" s="36">
        <v>6.4676616915422747</v>
      </c>
      <c r="W22" s="36">
        <v>5.9701492537313392</v>
      </c>
      <c r="X22" s="36"/>
    </row>
    <row r="23" spans="2:24" x14ac:dyDescent="0.25">
      <c r="B23" s="79"/>
      <c r="C23" s="49" t="s">
        <v>23</v>
      </c>
      <c r="D23" s="53">
        <v>19.939999999999998</v>
      </c>
      <c r="E23" s="53">
        <v>19.580000000000002</v>
      </c>
      <c r="F23" s="53">
        <v>19.600000000000001</v>
      </c>
      <c r="G23" s="53">
        <v>20.119999999999997</v>
      </c>
      <c r="H23" s="53">
        <v>20.38</v>
      </c>
      <c r="I23" s="53">
        <v>20.54</v>
      </c>
      <c r="J23" s="53">
        <v>21.04</v>
      </c>
      <c r="K23" s="53">
        <v>21.520000000000003</v>
      </c>
      <c r="L23" s="53">
        <v>21.7</v>
      </c>
      <c r="N23" s="82"/>
      <c r="O23" s="49" t="s">
        <v>23</v>
      </c>
      <c r="P23" s="53">
        <v>0</v>
      </c>
      <c r="Q23" s="53">
        <v>-1.7385586609730352</v>
      </c>
      <c r="R23" s="53">
        <v>-1.6952603126994319</v>
      </c>
      <c r="S23" s="53">
        <v>0.96501618889678475</v>
      </c>
      <c r="T23" s="53">
        <v>2.2812609885793256</v>
      </c>
      <c r="U23" s="53">
        <v>3.0668318771484522</v>
      </c>
      <c r="V23" s="53">
        <v>5.5892777590992377</v>
      </c>
      <c r="W23" s="53">
        <v>8.019491332262243</v>
      </c>
      <c r="X23" s="53">
        <v>9.1910497387786378</v>
      </c>
    </row>
    <row r="24" spans="2:24" x14ac:dyDescent="0.25">
      <c r="B24" s="80"/>
      <c r="C24" s="54" t="s">
        <v>353</v>
      </c>
      <c r="D24" s="55">
        <v>0.72663608498339827</v>
      </c>
      <c r="E24" s="55">
        <v>0.49699094559156692</v>
      </c>
      <c r="F24" s="55">
        <v>0.79686887252546079</v>
      </c>
      <c r="G24" s="55">
        <v>0.46043457732885323</v>
      </c>
      <c r="H24" s="55">
        <v>0.50695167422546294</v>
      </c>
      <c r="I24" s="55">
        <v>0.55497747702046385</v>
      </c>
      <c r="J24" s="55">
        <v>0.37815340802377989</v>
      </c>
      <c r="K24" s="55">
        <v>0.34205262752974103</v>
      </c>
      <c r="L24" s="55">
        <v>0.63770421565696711</v>
      </c>
      <c r="N24" s="83"/>
      <c r="O24" s="54" t="s">
        <v>353</v>
      </c>
      <c r="P24" s="55">
        <v>0</v>
      </c>
      <c r="Q24" s="55">
        <v>3.1289994528325273</v>
      </c>
      <c r="R24" s="55">
        <v>2.3457504577253476</v>
      </c>
      <c r="S24" s="55">
        <v>2.748064092964889</v>
      </c>
      <c r="T24" s="55">
        <v>3.4086573548472225</v>
      </c>
      <c r="U24" s="55">
        <v>2.8967680211869595</v>
      </c>
      <c r="V24" s="55">
        <v>2.8139403053140186</v>
      </c>
      <c r="W24" s="55">
        <v>3.6329730908742781</v>
      </c>
      <c r="X24" s="55">
        <v>5.595253249992469</v>
      </c>
    </row>
    <row r="25" spans="2:24" x14ac:dyDescent="0.25">
      <c r="B25" s="78" t="s">
        <v>313</v>
      </c>
      <c r="C25" s="24">
        <v>1</v>
      </c>
      <c r="D25" s="35">
        <v>19.100000000000001</v>
      </c>
      <c r="E25" s="35">
        <v>18</v>
      </c>
      <c r="F25" s="35">
        <v>18.3</v>
      </c>
      <c r="G25" s="35">
        <v>18.899999999999999</v>
      </c>
      <c r="H25" s="35">
        <v>19.5</v>
      </c>
      <c r="I25" s="35">
        <v>19.399999999999999</v>
      </c>
      <c r="J25" s="35">
        <v>19.600000000000001</v>
      </c>
      <c r="K25" s="35">
        <v>20.2</v>
      </c>
      <c r="L25" s="36">
        <v>19.899999999999999</v>
      </c>
      <c r="N25" s="81" t="s">
        <v>313</v>
      </c>
      <c r="O25" s="24">
        <v>1</v>
      </c>
      <c r="P25" s="35">
        <v>0</v>
      </c>
      <c r="Q25" s="35">
        <v>-5.7591623036649287</v>
      </c>
      <c r="R25" s="35">
        <v>-4.1884816753926737</v>
      </c>
      <c r="S25" s="35">
        <v>-1.0471204188481824</v>
      </c>
      <c r="T25" s="35">
        <v>2.0942408376963275</v>
      </c>
      <c r="U25" s="35">
        <v>1.5706806282722363</v>
      </c>
      <c r="V25" s="35">
        <v>2.6178010471204183</v>
      </c>
      <c r="W25" s="35">
        <v>5.75916230366491</v>
      </c>
      <c r="X25" s="36">
        <v>4.188481675392655</v>
      </c>
    </row>
    <row r="26" spans="2:24" x14ac:dyDescent="0.25">
      <c r="B26" s="79"/>
      <c r="C26" s="24">
        <v>2</v>
      </c>
      <c r="D26" s="35">
        <v>17</v>
      </c>
      <c r="E26" s="35">
        <v>16.3</v>
      </c>
      <c r="F26" s="35">
        <v>16.7</v>
      </c>
      <c r="G26" s="35">
        <v>16.399999999999999</v>
      </c>
      <c r="H26" s="35">
        <v>17</v>
      </c>
      <c r="I26" s="35">
        <v>17.399999999999999</v>
      </c>
      <c r="J26" s="35">
        <v>17.600000000000001</v>
      </c>
      <c r="K26" s="35">
        <v>18</v>
      </c>
      <c r="L26" s="36">
        <v>18.100000000000001</v>
      </c>
      <c r="N26" s="82"/>
      <c r="O26" s="24">
        <v>2</v>
      </c>
      <c r="P26" s="35">
        <v>0</v>
      </c>
      <c r="Q26" s="35">
        <v>-4.1176470588235254</v>
      </c>
      <c r="R26" s="35">
        <v>-1.7647058823529453</v>
      </c>
      <c r="S26" s="35">
        <v>-3.5294117647058907</v>
      </c>
      <c r="T26" s="35">
        <v>0</v>
      </c>
      <c r="U26" s="35">
        <v>2.3529411764705799</v>
      </c>
      <c r="V26" s="35">
        <v>3.5294117647058907</v>
      </c>
      <c r="W26" s="35">
        <v>5.8823529411764701</v>
      </c>
      <c r="X26" s="36">
        <v>6.4705882352941266</v>
      </c>
    </row>
    <row r="27" spans="2:24" x14ac:dyDescent="0.25">
      <c r="B27" s="79"/>
      <c r="C27" s="24">
        <v>3</v>
      </c>
      <c r="D27" s="35">
        <v>19.5</v>
      </c>
      <c r="E27" s="35">
        <v>18.899999999999999</v>
      </c>
      <c r="F27" s="35">
        <v>18.8</v>
      </c>
      <c r="G27" s="35">
        <v>18.8</v>
      </c>
      <c r="H27" s="35">
        <v>19.5</v>
      </c>
      <c r="I27" s="35">
        <v>20</v>
      </c>
      <c r="J27" s="35">
        <v>20</v>
      </c>
      <c r="K27" s="35">
        <v>19.5</v>
      </c>
      <c r="L27" s="36">
        <v>20.5</v>
      </c>
      <c r="N27" s="82"/>
      <c r="O27" s="24">
        <v>3</v>
      </c>
      <c r="P27" s="35">
        <v>0</v>
      </c>
      <c r="Q27" s="35">
        <v>-3.0769230769230842</v>
      </c>
      <c r="R27" s="35">
        <v>-3.5897435897435859</v>
      </c>
      <c r="S27" s="35">
        <v>-3.5897435897435859</v>
      </c>
      <c r="T27" s="35">
        <v>0</v>
      </c>
      <c r="U27" s="35">
        <v>2.5641025641025639</v>
      </c>
      <c r="V27" s="35">
        <v>2.5641025641025639</v>
      </c>
      <c r="W27" s="35">
        <v>0</v>
      </c>
      <c r="X27" s="36">
        <v>5.1282051282051277</v>
      </c>
    </row>
    <row r="28" spans="2:24" x14ac:dyDescent="0.25">
      <c r="B28" s="79"/>
      <c r="C28" s="24">
        <v>4</v>
      </c>
      <c r="D28" s="35">
        <v>18.3</v>
      </c>
      <c r="E28" s="35">
        <v>17.7</v>
      </c>
      <c r="F28" s="35">
        <v>18.100000000000001</v>
      </c>
      <c r="G28" s="35">
        <v>17.899999999999999</v>
      </c>
      <c r="H28" s="35">
        <v>18.3</v>
      </c>
      <c r="I28" s="35">
        <v>18.5</v>
      </c>
      <c r="J28" s="35">
        <v>18.8</v>
      </c>
      <c r="K28" s="35">
        <v>19.600000000000001</v>
      </c>
      <c r="L28" s="36">
        <v>20</v>
      </c>
      <c r="N28" s="82"/>
      <c r="O28" s="24">
        <v>4</v>
      </c>
      <c r="P28" s="35">
        <v>0</v>
      </c>
      <c r="Q28" s="35">
        <v>-3.2786885245901716</v>
      </c>
      <c r="R28" s="35">
        <v>-1.0928961748633841</v>
      </c>
      <c r="S28" s="35">
        <v>-2.1857923497267873</v>
      </c>
      <c r="T28" s="35">
        <v>0</v>
      </c>
      <c r="U28" s="35">
        <v>1.0928961748633841</v>
      </c>
      <c r="V28" s="35">
        <v>2.7322404371584699</v>
      </c>
      <c r="W28" s="35">
        <v>7.1038251366120253</v>
      </c>
      <c r="X28" s="36">
        <v>9.2896174863387948</v>
      </c>
    </row>
    <row r="29" spans="2:24" x14ac:dyDescent="0.25">
      <c r="B29" s="79"/>
      <c r="C29" s="24">
        <v>5</v>
      </c>
      <c r="D29" s="35">
        <v>18.399999999999999</v>
      </c>
      <c r="E29" s="35">
        <v>18.399999999999999</v>
      </c>
      <c r="F29" s="35">
        <v>19.5</v>
      </c>
      <c r="G29" s="35">
        <v>18.600000000000001</v>
      </c>
      <c r="H29" s="35">
        <v>19.8</v>
      </c>
      <c r="I29" s="35">
        <v>19.8</v>
      </c>
      <c r="J29" s="35">
        <v>20.399999999999999</v>
      </c>
      <c r="K29" s="35">
        <v>20.6</v>
      </c>
      <c r="L29" s="36">
        <v>21.7</v>
      </c>
      <c r="N29" s="82"/>
      <c r="O29" s="24">
        <v>5</v>
      </c>
      <c r="P29" s="35">
        <v>0</v>
      </c>
      <c r="Q29" s="35">
        <v>0</v>
      </c>
      <c r="R29" s="35">
        <v>5.9782608695652257</v>
      </c>
      <c r="S29" s="35">
        <v>1.0869565217391459</v>
      </c>
      <c r="T29" s="35">
        <v>7.6086956521739246</v>
      </c>
      <c r="U29" s="35">
        <v>7.6086956521739246</v>
      </c>
      <c r="V29" s="35">
        <v>10.869565217391305</v>
      </c>
      <c r="W29" s="35">
        <v>11.956521739130451</v>
      </c>
      <c r="X29" s="36">
        <v>17.934782608695656</v>
      </c>
    </row>
    <row r="30" spans="2:24" x14ac:dyDescent="0.25">
      <c r="B30" s="79"/>
      <c r="C30" s="49" t="s">
        <v>23</v>
      </c>
      <c r="D30" s="53">
        <v>18.46</v>
      </c>
      <c r="E30" s="53">
        <v>17.859999999999996</v>
      </c>
      <c r="F30" s="53">
        <v>18.28</v>
      </c>
      <c r="G30" s="53">
        <v>18.119999999999997</v>
      </c>
      <c r="H30" s="53">
        <v>18.82</v>
      </c>
      <c r="I30" s="53">
        <v>19.02</v>
      </c>
      <c r="J30" s="53">
        <v>19.28</v>
      </c>
      <c r="K30" s="53">
        <v>19.580000000000002</v>
      </c>
      <c r="L30" s="53">
        <v>20.04</v>
      </c>
      <c r="N30" s="82"/>
      <c r="O30" s="49" t="s">
        <v>23</v>
      </c>
      <c r="P30" s="53">
        <v>0</v>
      </c>
      <c r="Q30" s="53">
        <v>-3.2464841928003425</v>
      </c>
      <c r="R30" s="53">
        <v>-0.93151329055747278</v>
      </c>
      <c r="S30" s="53">
        <v>-1.8530223202570604</v>
      </c>
      <c r="T30" s="53">
        <v>1.9405872979740504</v>
      </c>
      <c r="U30" s="53">
        <v>3.0378632391765379</v>
      </c>
      <c r="V30" s="53">
        <v>4.4626242060957297</v>
      </c>
      <c r="W30" s="53">
        <v>6.1403724241167712</v>
      </c>
      <c r="X30" s="53">
        <v>8.6023350267852727</v>
      </c>
    </row>
    <row r="31" spans="2:24" x14ac:dyDescent="0.25">
      <c r="B31" s="80"/>
      <c r="C31" s="54" t="s">
        <v>353</v>
      </c>
      <c r="D31" s="55">
        <v>0.95551033484730052</v>
      </c>
      <c r="E31" s="55">
        <v>0.98132563402776674</v>
      </c>
      <c r="F31" s="55">
        <v>1.035374328443583</v>
      </c>
      <c r="G31" s="55">
        <v>1.0377861051295691</v>
      </c>
      <c r="H31" s="55">
        <v>1.1691877522451217</v>
      </c>
      <c r="I31" s="55">
        <v>1.0733126291998996</v>
      </c>
      <c r="J31" s="55">
        <v>1.1099549540409277</v>
      </c>
      <c r="K31" s="55">
        <v>0.99095913134699987</v>
      </c>
      <c r="L31" s="55">
        <v>1.2992305415129364</v>
      </c>
      <c r="N31" s="83"/>
      <c r="O31" s="54" t="s">
        <v>353</v>
      </c>
      <c r="P31" s="55">
        <v>0</v>
      </c>
      <c r="Q31" s="55">
        <v>2.1001145047985963</v>
      </c>
      <c r="R31" s="55">
        <v>4.0663025175703611</v>
      </c>
      <c r="S31" s="55">
        <v>1.9512926289987504</v>
      </c>
      <c r="T31" s="55">
        <v>3.2957813530479485</v>
      </c>
      <c r="U31" s="55">
        <v>2.6230515650639776</v>
      </c>
      <c r="V31" s="55">
        <v>3.6028378912947052</v>
      </c>
      <c r="W31" s="55">
        <v>4.2623908402478179</v>
      </c>
      <c r="X31" s="55">
        <v>5.5601924290251876</v>
      </c>
    </row>
    <row r="32" spans="2:24" x14ac:dyDescent="0.25">
      <c r="B32" s="78" t="s">
        <v>314</v>
      </c>
      <c r="C32" s="24">
        <v>1</v>
      </c>
      <c r="D32" s="35">
        <v>19.3</v>
      </c>
      <c r="E32" s="35">
        <v>18.600000000000001</v>
      </c>
      <c r="F32" s="35">
        <v>13</v>
      </c>
      <c r="G32" s="35"/>
      <c r="H32" s="35"/>
      <c r="I32" s="35"/>
      <c r="J32" s="35"/>
      <c r="K32" s="35"/>
      <c r="L32" s="36"/>
      <c r="N32" s="81" t="s">
        <v>314</v>
      </c>
      <c r="O32" s="24">
        <v>1</v>
      </c>
      <c r="P32" s="35">
        <v>0</v>
      </c>
      <c r="Q32" s="35">
        <v>-3.6269430051813432</v>
      </c>
      <c r="R32" s="35">
        <v>-32.642487046632127</v>
      </c>
      <c r="S32" s="35"/>
      <c r="T32" s="35"/>
      <c r="U32" s="35"/>
      <c r="V32" s="35"/>
      <c r="W32" s="35"/>
      <c r="X32" s="36"/>
    </row>
    <row r="33" spans="2:24" x14ac:dyDescent="0.25">
      <c r="B33" s="79"/>
      <c r="C33" s="24">
        <v>2</v>
      </c>
      <c r="D33" s="35">
        <v>19.399999999999999</v>
      </c>
      <c r="E33" s="35">
        <v>19.2</v>
      </c>
      <c r="F33" s="35">
        <v>15</v>
      </c>
      <c r="G33" s="35">
        <v>13.4</v>
      </c>
      <c r="H33" s="35"/>
      <c r="I33" s="35"/>
      <c r="J33" s="35"/>
      <c r="K33" s="35"/>
      <c r="L33" s="36"/>
      <c r="N33" s="82"/>
      <c r="O33" s="24">
        <v>2</v>
      </c>
      <c r="P33" s="35">
        <v>0</v>
      </c>
      <c r="Q33" s="35">
        <v>-1.0309278350515427</v>
      </c>
      <c r="R33" s="35">
        <v>-22.680412371134015</v>
      </c>
      <c r="S33" s="35">
        <v>-30.927835051546388</v>
      </c>
      <c r="T33" s="35"/>
      <c r="U33" s="35"/>
      <c r="V33" s="35"/>
      <c r="W33" s="35"/>
      <c r="X33" s="36"/>
    </row>
    <row r="34" spans="2:24" x14ac:dyDescent="0.25">
      <c r="B34" s="79"/>
      <c r="C34" s="24">
        <v>3</v>
      </c>
      <c r="D34" s="35">
        <v>20.100000000000001</v>
      </c>
      <c r="E34" s="35">
        <v>20.6</v>
      </c>
      <c r="F34" s="35">
        <v>20.6</v>
      </c>
      <c r="G34" s="35">
        <v>21.3</v>
      </c>
      <c r="H34" s="35">
        <v>20.3</v>
      </c>
      <c r="I34" s="35">
        <v>16.5</v>
      </c>
      <c r="J34" s="35">
        <v>14.4</v>
      </c>
      <c r="K34" s="35"/>
      <c r="L34" s="36"/>
      <c r="N34" s="82"/>
      <c r="O34" s="24">
        <v>3</v>
      </c>
      <c r="P34" s="35">
        <v>0</v>
      </c>
      <c r="Q34" s="35">
        <v>2.4875621890547261</v>
      </c>
      <c r="R34" s="35">
        <v>2.4875621890547261</v>
      </c>
      <c r="S34" s="35">
        <v>5.9701492537313392</v>
      </c>
      <c r="T34" s="35">
        <v>0.99502487562188691</v>
      </c>
      <c r="U34" s="35">
        <v>-17.910447761194035</v>
      </c>
      <c r="V34" s="35">
        <v>-28.358208955223883</v>
      </c>
      <c r="W34" s="35"/>
      <c r="X34" s="36"/>
    </row>
    <row r="35" spans="2:24" x14ac:dyDescent="0.25">
      <c r="B35" s="79"/>
      <c r="C35" s="24">
        <v>4</v>
      </c>
      <c r="D35" s="35">
        <v>19.8</v>
      </c>
      <c r="E35" s="35">
        <v>18.899999999999999</v>
      </c>
      <c r="F35" s="35">
        <v>19.100000000000001</v>
      </c>
      <c r="G35" s="35">
        <v>19.3</v>
      </c>
      <c r="H35" s="35">
        <v>19.3</v>
      </c>
      <c r="I35" s="35">
        <v>18.399999999999999</v>
      </c>
      <c r="J35" s="35">
        <v>18.100000000000001</v>
      </c>
      <c r="K35" s="35">
        <v>14.7</v>
      </c>
      <c r="L35" s="36">
        <v>12.1</v>
      </c>
      <c r="N35" s="82"/>
      <c r="O35" s="24">
        <v>4</v>
      </c>
      <c r="P35" s="35">
        <v>0</v>
      </c>
      <c r="Q35" s="35">
        <v>-4.5454545454545556</v>
      </c>
      <c r="R35" s="35">
        <v>-3.5353535353535319</v>
      </c>
      <c r="S35" s="35">
        <v>-2.5252525252525251</v>
      </c>
      <c r="T35" s="35">
        <v>-2.5252525252525251</v>
      </c>
      <c r="U35" s="35">
        <v>-7.0707070707070816</v>
      </c>
      <c r="V35" s="35">
        <v>-8.5858585858585812</v>
      </c>
      <c r="W35" s="35">
        <v>-25.757575757575761</v>
      </c>
      <c r="X35" s="36">
        <v>-38.888888888888893</v>
      </c>
    </row>
    <row r="36" spans="2:24" x14ac:dyDescent="0.25">
      <c r="B36" s="79"/>
      <c r="C36" s="24">
        <v>5</v>
      </c>
      <c r="D36" s="35">
        <v>19.5</v>
      </c>
      <c r="E36" s="35">
        <v>19.7</v>
      </c>
      <c r="F36" s="35">
        <v>19.7</v>
      </c>
      <c r="G36" s="35">
        <v>20.100000000000001</v>
      </c>
      <c r="H36" s="35">
        <v>19.3</v>
      </c>
      <c r="I36" s="35">
        <v>17.5</v>
      </c>
      <c r="J36" s="35">
        <v>14.6</v>
      </c>
      <c r="K36" s="35"/>
      <c r="L36" s="36"/>
      <c r="N36" s="82"/>
      <c r="O36" s="24">
        <v>5</v>
      </c>
      <c r="P36" s="35">
        <v>0</v>
      </c>
      <c r="Q36" s="35">
        <v>1.025641025641022</v>
      </c>
      <c r="R36" s="35">
        <v>1.025641025641022</v>
      </c>
      <c r="S36" s="35">
        <v>3.0769230769230842</v>
      </c>
      <c r="T36" s="35">
        <v>-1.025641025641022</v>
      </c>
      <c r="U36" s="35">
        <v>-10.256410256410255</v>
      </c>
      <c r="V36" s="35">
        <v>-25.128205128205128</v>
      </c>
      <c r="W36" s="35"/>
      <c r="X36" s="36"/>
    </row>
    <row r="37" spans="2:24" x14ac:dyDescent="0.25">
      <c r="B37" s="79"/>
      <c r="C37" s="49" t="s">
        <v>23</v>
      </c>
      <c r="D37" s="53">
        <v>19.62</v>
      </c>
      <c r="E37" s="53">
        <v>19.399999999999999</v>
      </c>
      <c r="F37" s="53">
        <v>17.48</v>
      </c>
      <c r="G37" s="53">
        <v>18.524999999999999</v>
      </c>
      <c r="H37" s="53">
        <v>19.633333333333336</v>
      </c>
      <c r="I37" s="53">
        <v>17.466666666666665</v>
      </c>
      <c r="J37" s="53">
        <v>15.700000000000001</v>
      </c>
      <c r="K37" s="53">
        <v>14.7</v>
      </c>
      <c r="L37" s="53">
        <v>12.1</v>
      </c>
      <c r="N37" s="82"/>
      <c r="O37" s="49" t="s">
        <v>23</v>
      </c>
      <c r="P37" s="53">
        <v>0</v>
      </c>
      <c r="Q37" s="53">
        <v>-1.1380244341983388</v>
      </c>
      <c r="R37" s="53">
        <v>-11.069009947684783</v>
      </c>
      <c r="S37" s="53">
        <v>-6.1015038115361229</v>
      </c>
      <c r="T37" s="53">
        <v>-0.85195622509055335</v>
      </c>
      <c r="U37" s="53">
        <v>-11.745855029437124</v>
      </c>
      <c r="V37" s="53">
        <v>-20.690757556429194</v>
      </c>
      <c r="W37" s="53">
        <v>-25.757575757575761</v>
      </c>
      <c r="X37" s="53">
        <v>-38.888888888888893</v>
      </c>
    </row>
    <row r="38" spans="2:24" x14ac:dyDescent="0.25">
      <c r="B38" s="80"/>
      <c r="C38" s="54" t="s">
        <v>353</v>
      </c>
      <c r="D38" s="55">
        <v>0.32710854467592321</v>
      </c>
      <c r="E38" s="55">
        <v>0.78421935706790646</v>
      </c>
      <c r="F38" s="55">
        <v>3.2980297148449029</v>
      </c>
      <c r="G38" s="55">
        <v>3.5141381114957206</v>
      </c>
      <c r="H38" s="55">
        <v>0.57735026918962584</v>
      </c>
      <c r="I38" s="55">
        <v>0.95043849529221613</v>
      </c>
      <c r="J38" s="55">
        <v>2.0808652046684637</v>
      </c>
      <c r="K38" s="55"/>
      <c r="L38" s="55"/>
      <c r="N38" s="83"/>
      <c r="O38" s="54" t="s">
        <v>353</v>
      </c>
      <c r="P38" s="55">
        <v>0</v>
      </c>
      <c r="Q38" s="55">
        <v>2.9850917859607717</v>
      </c>
      <c r="R38" s="55">
        <v>15.708729973985333</v>
      </c>
      <c r="S38" s="55">
        <v>16.922417321178113</v>
      </c>
      <c r="T38" s="55">
        <v>1.766554004901483</v>
      </c>
      <c r="U38" s="55">
        <v>5.5712502060284859</v>
      </c>
      <c r="V38" s="55">
        <v>10.606821649128939</v>
      </c>
      <c r="W38" s="55"/>
      <c r="X38" s="55"/>
    </row>
  </sheetData>
  <mergeCells count="12">
    <mergeCell ref="P2:X2"/>
    <mergeCell ref="D2:L2"/>
    <mergeCell ref="B4:B10"/>
    <mergeCell ref="B32:B38"/>
    <mergeCell ref="N4:N10"/>
    <mergeCell ref="N11:N17"/>
    <mergeCell ref="N18:N24"/>
    <mergeCell ref="N25:N31"/>
    <mergeCell ref="N32:N38"/>
    <mergeCell ref="B25:B31"/>
    <mergeCell ref="B18:B24"/>
    <mergeCell ref="B11:B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BED3C-9053-46A3-96E9-216AEAF10EE3}">
  <dimension ref="B2:K9"/>
  <sheetViews>
    <sheetView zoomScale="85" zoomScaleNormal="85" workbookViewId="0">
      <selection activeCell="K22" sqref="K22"/>
    </sheetView>
  </sheetViews>
  <sheetFormatPr defaultColWidth="9" defaultRowHeight="15" x14ac:dyDescent="0.25"/>
  <cols>
    <col min="1" max="1" width="9" style="7"/>
    <col min="2" max="2" width="16.625" style="7" customWidth="1"/>
    <col min="3" max="7" width="9" style="7"/>
    <col min="8" max="8" width="16.375" style="7" customWidth="1"/>
    <col min="9" max="9" width="20.5" style="7" customWidth="1"/>
    <col min="10" max="10" width="10.125" style="7" customWidth="1"/>
    <col min="11" max="11" width="26" style="7" bestFit="1" customWidth="1"/>
    <col min="12" max="16384" width="9" style="7"/>
  </cols>
  <sheetData>
    <row r="2" spans="2:11" ht="15.75" x14ac:dyDescent="0.25">
      <c r="B2" s="8"/>
      <c r="C2" s="65" t="s">
        <v>25</v>
      </c>
      <c r="D2" s="65"/>
      <c r="E2" s="65"/>
      <c r="F2" s="65"/>
      <c r="H2" s="13" t="s">
        <v>168</v>
      </c>
      <c r="I2" s="13" t="s">
        <v>169</v>
      </c>
      <c r="J2" s="13" t="s">
        <v>29</v>
      </c>
      <c r="K2" s="13" t="s">
        <v>31</v>
      </c>
    </row>
    <row r="3" spans="2:11" ht="15.75" x14ac:dyDescent="0.2">
      <c r="B3" s="29" t="s">
        <v>92</v>
      </c>
      <c r="C3" s="33" t="s">
        <v>21</v>
      </c>
      <c r="D3" s="33" t="s">
        <v>157</v>
      </c>
      <c r="E3" s="33" t="s">
        <v>160</v>
      </c>
      <c r="F3" s="33" t="s">
        <v>80</v>
      </c>
      <c r="H3" s="63" t="s">
        <v>183</v>
      </c>
      <c r="I3" s="7" t="s">
        <v>305</v>
      </c>
      <c r="J3" s="11">
        <v>6.1000000000000004E-3</v>
      </c>
      <c r="K3" s="11" t="s">
        <v>456</v>
      </c>
    </row>
    <row r="4" spans="2:11" x14ac:dyDescent="0.2">
      <c r="B4" s="24">
        <v>1</v>
      </c>
      <c r="C4" s="42">
        <v>1.7595000000000001</v>
      </c>
      <c r="D4" s="42">
        <v>1.1599999999999999</v>
      </c>
      <c r="E4" s="42">
        <v>1.0960000000000001</v>
      </c>
      <c r="F4" s="42">
        <v>0.38</v>
      </c>
      <c r="H4" s="63"/>
      <c r="I4" s="7" t="s">
        <v>307</v>
      </c>
      <c r="J4" s="11">
        <v>8.2900000000000001E-2</v>
      </c>
      <c r="K4" s="11" t="s">
        <v>457</v>
      </c>
    </row>
    <row r="5" spans="2:11" ht="15.95" customHeight="1" x14ac:dyDescent="0.2">
      <c r="B5" s="24">
        <v>2</v>
      </c>
      <c r="C5" s="42">
        <v>2.25</v>
      </c>
      <c r="D5" s="42">
        <v>0.26729999999999998</v>
      </c>
      <c r="E5" s="42">
        <v>1.696</v>
      </c>
      <c r="F5" s="42">
        <v>0.64559999999999995</v>
      </c>
      <c r="H5" s="63"/>
      <c r="I5" s="7" t="s">
        <v>306</v>
      </c>
      <c r="J5" s="11">
        <v>3.3999999999999998E-3</v>
      </c>
      <c r="K5" s="11" t="s">
        <v>458</v>
      </c>
    </row>
    <row r="6" spans="2:11" ht="15.95" customHeight="1" x14ac:dyDescent="0.2">
      <c r="B6" s="24">
        <v>3</v>
      </c>
      <c r="C6" s="42">
        <v>3.85</v>
      </c>
      <c r="D6" s="42">
        <v>0.94510000000000005</v>
      </c>
      <c r="E6" s="42">
        <v>1.4339999999999999</v>
      </c>
      <c r="F6" s="42">
        <v>0.22</v>
      </c>
      <c r="H6" s="63"/>
      <c r="I6" s="7" t="s">
        <v>308</v>
      </c>
      <c r="J6" s="11">
        <v>0.4647</v>
      </c>
      <c r="K6" s="11" t="s">
        <v>459</v>
      </c>
    </row>
    <row r="7" spans="2:11" ht="15.95" customHeight="1" x14ac:dyDescent="0.2">
      <c r="B7" s="24">
        <v>4</v>
      </c>
      <c r="C7" s="42">
        <v>1.8160000000000001</v>
      </c>
      <c r="D7" s="42">
        <v>0.45200000000000001</v>
      </c>
      <c r="E7" s="8">
        <v>1.0660000000000001</v>
      </c>
      <c r="F7" s="42">
        <v>1.024</v>
      </c>
      <c r="H7" s="63"/>
      <c r="I7" s="7" t="s">
        <v>309</v>
      </c>
      <c r="J7" s="11">
        <v>0.98599999999999999</v>
      </c>
      <c r="K7" s="11" t="s">
        <v>460</v>
      </c>
    </row>
    <row r="8" spans="2:11" ht="15.95" customHeight="1" x14ac:dyDescent="0.2">
      <c r="H8" s="63"/>
      <c r="I8" s="7" t="s">
        <v>310</v>
      </c>
      <c r="J8" s="11">
        <v>0.30159999999999998</v>
      </c>
      <c r="K8" s="11" t="s">
        <v>461</v>
      </c>
    </row>
    <row r="9" spans="2:11" ht="15.95" customHeight="1" x14ac:dyDescent="0.25"/>
  </sheetData>
  <mergeCells count="2">
    <mergeCell ref="C2:F2"/>
    <mergeCell ref="H3:H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EABC2-34C3-4FCF-8CA4-7F8D44405E19}">
  <dimension ref="B2:Y24"/>
  <sheetViews>
    <sheetView zoomScale="85" zoomScaleNormal="85" workbookViewId="0">
      <selection activeCell="C3" sqref="C3"/>
    </sheetView>
  </sheetViews>
  <sheetFormatPr defaultColWidth="9" defaultRowHeight="15" x14ac:dyDescent="0.25"/>
  <cols>
    <col min="1" max="1" width="9" style="7"/>
    <col min="2" max="2" width="14.875" style="7" customWidth="1"/>
    <col min="3" max="3" width="14" style="7" bestFit="1" customWidth="1"/>
    <col min="4" max="4" width="16.625" style="7" bestFit="1" customWidth="1"/>
    <col min="5" max="13" width="9" style="7"/>
    <col min="14" max="14" width="14" style="7" customWidth="1"/>
    <col min="15" max="16384" width="9" style="7"/>
  </cols>
  <sheetData>
    <row r="2" spans="2:25" ht="15.75" x14ac:dyDescent="0.2">
      <c r="B2" s="87"/>
      <c r="C2" s="88"/>
      <c r="D2" s="89"/>
      <c r="E2" s="70" t="s">
        <v>93</v>
      </c>
      <c r="F2" s="77"/>
      <c r="G2" s="77"/>
      <c r="H2" s="77"/>
      <c r="I2" s="77"/>
      <c r="J2" s="77"/>
      <c r="K2" s="77"/>
      <c r="L2" s="77"/>
      <c r="M2" s="71"/>
      <c r="O2" s="12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2:25" ht="15.75" x14ac:dyDescent="0.2">
      <c r="B3" s="39"/>
      <c r="C3" s="29" t="s">
        <v>208</v>
      </c>
      <c r="D3" s="29" t="s">
        <v>92</v>
      </c>
      <c r="E3" s="29">
        <v>0</v>
      </c>
      <c r="F3" s="29">
        <v>3</v>
      </c>
      <c r="G3" s="29">
        <v>7</v>
      </c>
      <c r="H3" s="29">
        <v>10</v>
      </c>
      <c r="I3" s="29">
        <v>14</v>
      </c>
      <c r="J3" s="29">
        <v>17</v>
      </c>
      <c r="K3" s="29">
        <v>21</v>
      </c>
      <c r="L3" s="29">
        <v>24</v>
      </c>
      <c r="M3" s="29">
        <v>28</v>
      </c>
      <c r="O3" s="12"/>
      <c r="Y3" s="11"/>
    </row>
    <row r="4" spans="2:25" ht="15" customHeight="1" x14ac:dyDescent="0.2">
      <c r="B4" s="84" t="s">
        <v>94</v>
      </c>
      <c r="C4" s="65" t="s">
        <v>21</v>
      </c>
      <c r="D4" s="24">
        <v>1</v>
      </c>
      <c r="E4" s="30">
        <v>130.618008</v>
      </c>
      <c r="F4" s="30">
        <v>279.84719999999999</v>
      </c>
      <c r="G4" s="30">
        <v>482.03483749999998</v>
      </c>
      <c r="H4" s="30">
        <v>948.11080000000004</v>
      </c>
      <c r="I4" s="30">
        <v>1360.2652</v>
      </c>
      <c r="J4" s="30">
        <v>1931.2491500000001</v>
      </c>
      <c r="K4" s="30">
        <v>2641.495938</v>
      </c>
      <c r="L4" s="30"/>
      <c r="M4" s="30"/>
      <c r="O4" s="12"/>
      <c r="Y4" s="11"/>
    </row>
    <row r="5" spans="2:25" ht="15.75" customHeight="1" x14ac:dyDescent="0.2">
      <c r="B5" s="85"/>
      <c r="C5" s="65"/>
      <c r="D5" s="24">
        <v>2</v>
      </c>
      <c r="E5" s="30">
        <v>127.37435499999999</v>
      </c>
      <c r="F5" s="30">
        <v>186.8288445</v>
      </c>
      <c r="G5" s="30">
        <v>309.70419750000002</v>
      </c>
      <c r="H5" s="30">
        <v>741.26091150000002</v>
      </c>
      <c r="I5" s="30">
        <v>938.77341799999999</v>
      </c>
      <c r="J5" s="30">
        <v>1203.9634880000001</v>
      </c>
      <c r="K5" s="30">
        <v>2141.5680000000002</v>
      </c>
      <c r="L5" s="30"/>
      <c r="M5" s="30"/>
      <c r="O5" s="12"/>
      <c r="Y5" s="11"/>
    </row>
    <row r="6" spans="2:25" ht="15.75" customHeight="1" x14ac:dyDescent="0.2">
      <c r="B6" s="85"/>
      <c r="C6" s="65"/>
      <c r="D6" s="24">
        <v>3</v>
      </c>
      <c r="E6" s="30">
        <v>150.70050000000001</v>
      </c>
      <c r="F6" s="30">
        <v>183.05099999999999</v>
      </c>
      <c r="G6" s="30">
        <v>214.245</v>
      </c>
      <c r="H6" s="30">
        <v>379.3125</v>
      </c>
      <c r="I6" s="30">
        <v>446.2001775</v>
      </c>
      <c r="J6" s="30">
        <v>604.13265000000001</v>
      </c>
      <c r="K6" s="30">
        <v>818.45559000000003</v>
      </c>
      <c r="L6" s="30">
        <v>1221.7700520000001</v>
      </c>
      <c r="M6" s="30">
        <v>1737.5913519999999</v>
      </c>
      <c r="O6" s="12"/>
      <c r="Y6" s="11"/>
    </row>
    <row r="7" spans="2:25" ht="15.75" customHeight="1" x14ac:dyDescent="0.2">
      <c r="B7" s="85"/>
      <c r="C7" s="65"/>
      <c r="D7" s="24">
        <v>4</v>
      </c>
      <c r="E7" s="30">
        <v>131.8743125</v>
      </c>
      <c r="F7" s="30">
        <v>161.29</v>
      </c>
      <c r="G7" s="30">
        <v>188.26259200000001</v>
      </c>
      <c r="H7" s="30">
        <v>362.943354</v>
      </c>
      <c r="I7" s="30">
        <v>470.23901499999999</v>
      </c>
      <c r="J7" s="30">
        <v>576.29768750000005</v>
      </c>
      <c r="K7" s="30">
        <v>754.95155399999999</v>
      </c>
      <c r="L7" s="30">
        <v>1033.2718970000001</v>
      </c>
      <c r="M7" s="30">
        <v>1758.623904</v>
      </c>
      <c r="O7" s="12"/>
      <c r="P7" s="11"/>
      <c r="Q7" s="11"/>
      <c r="R7" s="11"/>
      <c r="S7" s="11"/>
      <c r="T7" s="11"/>
      <c r="U7" s="11"/>
      <c r="V7" s="11"/>
      <c r="W7" s="11"/>
      <c r="X7" s="11"/>
      <c r="Y7" s="11"/>
    </row>
    <row r="8" spans="2:25" ht="15.75" customHeight="1" x14ac:dyDescent="0.2">
      <c r="B8" s="85"/>
      <c r="C8" s="65" t="s">
        <v>157</v>
      </c>
      <c r="D8" s="24">
        <v>1</v>
      </c>
      <c r="E8" s="30">
        <v>104.233425</v>
      </c>
      <c r="F8" s="30">
        <v>123.849216</v>
      </c>
      <c r="G8" s="30">
        <v>228.501465</v>
      </c>
      <c r="H8" s="30">
        <v>407.59064999999998</v>
      </c>
      <c r="I8" s="30">
        <v>561.61508500000002</v>
      </c>
      <c r="J8" s="30">
        <v>707.42160000000001</v>
      </c>
      <c r="K8" s="30">
        <v>770.67854999999997</v>
      </c>
      <c r="L8" s="30">
        <v>1062.5</v>
      </c>
      <c r="M8" s="30">
        <v>1291.0208</v>
      </c>
      <c r="O8" s="12"/>
      <c r="Y8" s="11"/>
    </row>
    <row r="9" spans="2:25" ht="15.75" customHeight="1" x14ac:dyDescent="0.2">
      <c r="B9" s="85"/>
      <c r="C9" s="65"/>
      <c r="D9" s="24">
        <v>2</v>
      </c>
      <c r="E9" s="30">
        <v>115.0837015</v>
      </c>
      <c r="F9" s="30">
        <v>138.111728</v>
      </c>
      <c r="G9" s="30">
        <v>216.77269999999999</v>
      </c>
      <c r="H9" s="30">
        <v>254.01599999999999</v>
      </c>
      <c r="I9" s="30">
        <v>419.79599999999999</v>
      </c>
      <c r="J9" s="30">
        <v>557.62947999999994</v>
      </c>
      <c r="K9" s="30">
        <v>640.3369735</v>
      </c>
      <c r="L9" s="30">
        <v>918.24562500000002</v>
      </c>
      <c r="M9" s="30">
        <v>969.73030000000006</v>
      </c>
      <c r="O9" s="12"/>
      <c r="Y9" s="11"/>
    </row>
    <row r="10" spans="2:25" ht="15.75" customHeight="1" x14ac:dyDescent="0.2">
      <c r="B10" s="85"/>
      <c r="C10" s="65"/>
      <c r="D10" s="24">
        <v>3</v>
      </c>
      <c r="E10" s="30">
        <v>107.47900799999999</v>
      </c>
      <c r="F10" s="30">
        <v>129.10599999999999</v>
      </c>
      <c r="G10" s="30">
        <v>151.9855</v>
      </c>
      <c r="H10" s="30">
        <v>204.24</v>
      </c>
      <c r="I10" s="30">
        <v>233.83670000000001</v>
      </c>
      <c r="J10" s="30">
        <v>287.37405000000001</v>
      </c>
      <c r="K10" s="30">
        <v>349.48322250000001</v>
      </c>
      <c r="L10" s="30">
        <v>400.021657</v>
      </c>
      <c r="M10" s="30">
        <v>594.56000600000004</v>
      </c>
      <c r="O10" s="12"/>
      <c r="Y10" s="11"/>
    </row>
    <row r="11" spans="2:25" ht="15.75" customHeight="1" x14ac:dyDescent="0.2">
      <c r="B11" s="85"/>
      <c r="C11" s="65"/>
      <c r="D11" s="24">
        <v>4</v>
      </c>
      <c r="E11" s="30">
        <v>109.35</v>
      </c>
      <c r="F11" s="30">
        <v>166.015625</v>
      </c>
      <c r="G11" s="30">
        <v>203.03471250000001</v>
      </c>
      <c r="H11" s="30">
        <v>262.57574799999998</v>
      </c>
      <c r="I11" s="30">
        <v>293.89162499999998</v>
      </c>
      <c r="J11" s="30">
        <v>323.49841700000002</v>
      </c>
      <c r="K11" s="30">
        <v>341.64024999999998</v>
      </c>
      <c r="L11" s="30">
        <v>427.40396800000002</v>
      </c>
      <c r="M11" s="30">
        <v>488.76090499999998</v>
      </c>
      <c r="O11" s="12"/>
      <c r="Y11" s="11"/>
    </row>
    <row r="12" spans="2:25" ht="15.75" customHeight="1" x14ac:dyDescent="0.2">
      <c r="B12" s="85"/>
      <c r="C12" s="65" t="s">
        <v>160</v>
      </c>
      <c r="D12" s="24">
        <v>1</v>
      </c>
      <c r="E12" s="30">
        <v>102.46854999999999</v>
      </c>
      <c r="F12" s="30">
        <v>106.67631</v>
      </c>
      <c r="G12" s="30">
        <v>141.10952399999999</v>
      </c>
      <c r="H12" s="30">
        <v>181.90056999999999</v>
      </c>
      <c r="I12" s="30">
        <v>244.14566400000001</v>
      </c>
      <c r="J12" s="30">
        <v>393.921808</v>
      </c>
      <c r="K12" s="30">
        <v>461.75677999999999</v>
      </c>
      <c r="L12" s="30">
        <v>588.7744285</v>
      </c>
      <c r="M12" s="30">
        <v>870.79</v>
      </c>
      <c r="O12" s="12"/>
      <c r="Y12" s="11"/>
    </row>
    <row r="13" spans="2:25" ht="15.75" customHeight="1" x14ac:dyDescent="0.2">
      <c r="B13" s="85"/>
      <c r="C13" s="65"/>
      <c r="D13" s="24">
        <v>2</v>
      </c>
      <c r="E13" s="30">
        <v>98.166762500000004</v>
      </c>
      <c r="F13" s="30">
        <v>97.343999999999994</v>
      </c>
      <c r="G13" s="30">
        <v>137.69999999999999</v>
      </c>
      <c r="H13" s="30">
        <v>156.06639999999999</v>
      </c>
      <c r="I13" s="30">
        <v>225.1953</v>
      </c>
      <c r="J13" s="30">
        <v>525.84349999999995</v>
      </c>
      <c r="K13" s="30">
        <v>776.88311999999996</v>
      </c>
      <c r="L13" s="30">
        <v>944.28483749999998</v>
      </c>
      <c r="M13" s="30">
        <v>1044.3350399999999</v>
      </c>
      <c r="O13" s="12"/>
      <c r="Y13" s="11"/>
    </row>
    <row r="14" spans="2:25" ht="15.75" customHeight="1" x14ac:dyDescent="0.2">
      <c r="B14" s="85"/>
      <c r="C14" s="65"/>
      <c r="D14" s="24">
        <v>3</v>
      </c>
      <c r="E14" s="30">
        <v>105.3782485</v>
      </c>
      <c r="F14" s="30">
        <v>94.504266000000001</v>
      </c>
      <c r="G14" s="30">
        <v>134.84800000000001</v>
      </c>
      <c r="H14" s="30">
        <v>160.71517800000001</v>
      </c>
      <c r="I14" s="30">
        <v>188.698048</v>
      </c>
      <c r="J14" s="30">
        <v>278.11439999999999</v>
      </c>
      <c r="K14" s="30">
        <v>295.68239999999997</v>
      </c>
      <c r="L14" s="30">
        <v>342.28215</v>
      </c>
      <c r="M14" s="30">
        <v>514.41956300000004</v>
      </c>
      <c r="O14" s="12"/>
      <c r="Y14" s="11"/>
    </row>
    <row r="15" spans="2:25" ht="15.75" customHeight="1" x14ac:dyDescent="0.2">
      <c r="B15" s="85"/>
      <c r="C15" s="65"/>
      <c r="D15" s="24">
        <v>4</v>
      </c>
      <c r="E15" s="30">
        <v>93.720563999999996</v>
      </c>
      <c r="F15" s="30">
        <v>121.53639149999999</v>
      </c>
      <c r="G15" s="30">
        <v>206.85316449999999</v>
      </c>
      <c r="H15" s="30">
        <v>240.993774</v>
      </c>
      <c r="I15" s="30">
        <v>418.05591199999998</v>
      </c>
      <c r="J15" s="30">
        <v>489.73941200000002</v>
      </c>
      <c r="K15" s="30">
        <v>662.93222549999996</v>
      </c>
      <c r="L15" s="30">
        <v>823.35274700000002</v>
      </c>
      <c r="M15" s="30">
        <v>1109.3906730000001</v>
      </c>
      <c r="O15" s="12"/>
      <c r="Y15" s="11"/>
    </row>
    <row r="16" spans="2:25" ht="15.75" customHeight="1" x14ac:dyDescent="0.2">
      <c r="B16" s="85"/>
      <c r="C16" s="65" t="s">
        <v>80</v>
      </c>
      <c r="D16" s="24">
        <v>1</v>
      </c>
      <c r="E16" s="30">
        <v>85.517127500000001</v>
      </c>
      <c r="F16" s="30">
        <v>113.26058</v>
      </c>
      <c r="G16" s="30">
        <v>116.57164349999999</v>
      </c>
      <c r="H16" s="30">
        <v>114.171632</v>
      </c>
      <c r="I16" s="30">
        <v>129.50938099999999</v>
      </c>
      <c r="J16" s="30">
        <v>136.33995300000001</v>
      </c>
      <c r="K16" s="30">
        <v>185.65360000000001</v>
      </c>
      <c r="L16" s="30">
        <v>216.69689</v>
      </c>
      <c r="M16" s="30">
        <v>361.19963749999999</v>
      </c>
      <c r="O16" s="12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spans="2:25" ht="15.75" customHeight="1" x14ac:dyDescent="0.2">
      <c r="B17" s="85"/>
      <c r="C17" s="65"/>
      <c r="D17" s="24">
        <v>2</v>
      </c>
      <c r="E17" s="30">
        <v>86.9085915</v>
      </c>
      <c r="F17" s="30">
        <v>87.087438000000006</v>
      </c>
      <c r="G17" s="30">
        <v>116.619264</v>
      </c>
      <c r="H17" s="30">
        <v>116.3565</v>
      </c>
      <c r="I17" s="30">
        <v>125.83556</v>
      </c>
      <c r="J17" s="30">
        <v>141.28800000000001</v>
      </c>
      <c r="K17" s="30">
        <v>144.91387449999999</v>
      </c>
      <c r="L17" s="30">
        <v>178.33936499999999</v>
      </c>
      <c r="M17" s="30">
        <v>193.10400000000001</v>
      </c>
      <c r="O17" s="12"/>
      <c r="Y17" s="11"/>
    </row>
    <row r="18" spans="2:25" ht="15.75" customHeight="1" x14ac:dyDescent="0.2">
      <c r="B18" s="85"/>
      <c r="C18" s="65"/>
      <c r="D18" s="24">
        <v>3</v>
      </c>
      <c r="E18" s="30">
        <v>119.209568</v>
      </c>
      <c r="F18" s="30">
        <v>125.83556</v>
      </c>
      <c r="G18" s="30">
        <v>141.28800000000001</v>
      </c>
      <c r="H18" s="30">
        <v>144.15</v>
      </c>
      <c r="I18" s="30">
        <v>177.31549999999999</v>
      </c>
      <c r="J18" s="30">
        <v>254.8125</v>
      </c>
      <c r="K18" s="30">
        <v>361.26680800000003</v>
      </c>
      <c r="L18" s="30">
        <v>425.53471500000001</v>
      </c>
      <c r="M18" s="30">
        <v>612.70496000000003</v>
      </c>
      <c r="O18" s="12"/>
      <c r="Y18" s="11"/>
    </row>
    <row r="19" spans="2:25" ht="15.75" customHeight="1" x14ac:dyDescent="0.2">
      <c r="B19" s="86"/>
      <c r="C19" s="65"/>
      <c r="D19" s="24">
        <v>4</v>
      </c>
      <c r="E19" s="30">
        <v>102.52849999999999</v>
      </c>
      <c r="F19" s="30">
        <v>105.9966</v>
      </c>
      <c r="G19" s="30">
        <v>149.43285</v>
      </c>
      <c r="H19" s="30">
        <v>258.43490600000001</v>
      </c>
      <c r="I19" s="30">
        <v>286.60070000000002</v>
      </c>
      <c r="J19" s="30">
        <v>397.49529999999999</v>
      </c>
      <c r="K19" s="30">
        <v>468.866736</v>
      </c>
      <c r="L19" s="30">
        <v>539.65861199999995</v>
      </c>
      <c r="M19" s="30">
        <v>925.82586000000003</v>
      </c>
      <c r="O19" s="12"/>
      <c r="Y19" s="11"/>
    </row>
    <row r="20" spans="2:25" ht="15.75" customHeight="1" x14ac:dyDescent="0.2">
      <c r="B20" s="12"/>
      <c r="C20" s="11"/>
      <c r="D20" s="11"/>
      <c r="E20" s="11"/>
      <c r="F20" s="11"/>
      <c r="G20" s="11"/>
      <c r="H20" s="11"/>
      <c r="I20" s="12"/>
      <c r="J20" s="11"/>
      <c r="K20" s="11"/>
      <c r="L20" s="11"/>
      <c r="M20" s="11"/>
      <c r="N20" s="11"/>
      <c r="O20" s="12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2:25" ht="15.75" customHeight="1" x14ac:dyDescent="0.2">
      <c r="B21" s="12"/>
      <c r="C21" s="11"/>
      <c r="D21" s="11"/>
      <c r="E21" s="11"/>
      <c r="F21" s="11"/>
      <c r="G21" s="11"/>
      <c r="H21" s="11"/>
      <c r="I21" s="12"/>
      <c r="J21" s="11"/>
      <c r="K21" s="11"/>
      <c r="L21" s="11"/>
      <c r="M21" s="11"/>
      <c r="N21" s="11"/>
      <c r="O21" s="12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2:25" ht="15.75" customHeight="1" x14ac:dyDescent="0.2">
      <c r="B22" s="12"/>
      <c r="D22" s="11"/>
      <c r="N22" s="11"/>
      <c r="O22" s="12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2:25" ht="15.75" customHeight="1" x14ac:dyDescent="0.2">
      <c r="D23" s="11"/>
      <c r="N23" s="11"/>
      <c r="O23" s="12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2:25" ht="16.5" customHeight="1" x14ac:dyDescent="0.2">
      <c r="O24" s="12"/>
      <c r="P24" s="11"/>
      <c r="Q24" s="11"/>
      <c r="R24" s="11"/>
      <c r="S24" s="11"/>
      <c r="T24" s="11"/>
      <c r="U24" s="11"/>
      <c r="V24" s="11"/>
      <c r="W24" s="11"/>
      <c r="X24" s="11"/>
      <c r="Y24" s="11"/>
    </row>
  </sheetData>
  <mergeCells count="7">
    <mergeCell ref="E2:M2"/>
    <mergeCell ref="B4:B19"/>
    <mergeCell ref="C4:C7"/>
    <mergeCell ref="C8:C11"/>
    <mergeCell ref="C16:C19"/>
    <mergeCell ref="C12:C15"/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7F8D4-E7A9-4B28-A285-EDCA290F7AD4}">
  <dimension ref="B2:P24"/>
  <sheetViews>
    <sheetView zoomScale="85" zoomScaleNormal="85" workbookViewId="0">
      <selection activeCell="H39" sqref="H39"/>
    </sheetView>
  </sheetViews>
  <sheetFormatPr defaultColWidth="9" defaultRowHeight="15" x14ac:dyDescent="0.25"/>
  <cols>
    <col min="1" max="1" width="9" style="7"/>
    <col min="2" max="2" width="13.625" style="7" customWidth="1"/>
    <col min="3" max="3" width="14" style="7" bestFit="1" customWidth="1"/>
    <col min="4" max="4" width="16" style="7" customWidth="1"/>
    <col min="5" max="5" width="10.625" style="7" customWidth="1"/>
    <col min="6" max="7" width="13.625" style="7" bestFit="1" customWidth="1"/>
    <col min="8" max="8" width="11" style="7" customWidth="1"/>
    <col min="9" max="16384" width="9" style="7"/>
  </cols>
  <sheetData>
    <row r="2" spans="2:16" ht="16.5" customHeight="1" x14ac:dyDescent="0.2">
      <c r="E2" s="78" t="s">
        <v>93</v>
      </c>
      <c r="F2" s="78"/>
      <c r="G2" s="78"/>
      <c r="I2" s="11"/>
      <c r="J2" s="11"/>
      <c r="K2" s="11"/>
      <c r="L2" s="11"/>
      <c r="M2" s="11"/>
      <c r="N2" s="11"/>
      <c r="O2" s="11"/>
      <c r="P2" s="11"/>
    </row>
    <row r="3" spans="2:16" ht="15.75" x14ac:dyDescent="0.2">
      <c r="C3" s="29" t="s">
        <v>208</v>
      </c>
      <c r="D3" s="29" t="s">
        <v>92</v>
      </c>
      <c r="E3" s="29" t="s">
        <v>102</v>
      </c>
      <c r="F3" s="29" t="s">
        <v>161</v>
      </c>
      <c r="G3" s="29" t="s">
        <v>162</v>
      </c>
      <c r="P3" s="11"/>
    </row>
    <row r="4" spans="2:16" ht="15" customHeight="1" x14ac:dyDescent="0.2">
      <c r="B4" s="76" t="s">
        <v>94</v>
      </c>
      <c r="C4" s="65" t="s">
        <v>21</v>
      </c>
      <c r="D4" s="24">
        <v>1</v>
      </c>
      <c r="E4" s="30">
        <v>130.618008</v>
      </c>
      <c r="F4" s="30">
        <v>2641.495938</v>
      </c>
      <c r="G4" s="30">
        <f>(F4-E4)/E4*100</f>
        <v>1922.3060958026554</v>
      </c>
      <c r="P4" s="11"/>
    </row>
    <row r="5" spans="2:16" ht="15.75" customHeight="1" x14ac:dyDescent="0.2">
      <c r="B5" s="76"/>
      <c r="C5" s="65"/>
      <c r="D5" s="24">
        <v>2</v>
      </c>
      <c r="E5" s="30">
        <v>127.37435499999999</v>
      </c>
      <c r="F5" s="30">
        <v>2141.5680000000002</v>
      </c>
      <c r="G5" s="30">
        <f>(F5-E5)/E5*100</f>
        <v>1581.3180329745344</v>
      </c>
      <c r="P5" s="11"/>
    </row>
    <row r="6" spans="2:16" ht="15.75" customHeight="1" x14ac:dyDescent="0.2">
      <c r="B6" s="76"/>
      <c r="C6" s="65"/>
      <c r="D6" s="24">
        <v>3</v>
      </c>
      <c r="E6" s="30">
        <v>150.70050000000001</v>
      </c>
      <c r="F6" s="30">
        <v>1737.5913519999999</v>
      </c>
      <c r="G6" s="30">
        <f t="shared" ref="G6:G19" si="0">(F6-E6)/E6*100</f>
        <v>1053.0096794635717</v>
      </c>
      <c r="P6" s="11"/>
    </row>
    <row r="7" spans="2:16" ht="15.75" customHeight="1" x14ac:dyDescent="0.2">
      <c r="B7" s="76"/>
      <c r="C7" s="65"/>
      <c r="D7" s="24">
        <v>4</v>
      </c>
      <c r="E7" s="30">
        <v>131.8743125</v>
      </c>
      <c r="F7" s="30">
        <v>1758.623904</v>
      </c>
      <c r="G7" s="30">
        <f t="shared" si="0"/>
        <v>1233.5606234914021</v>
      </c>
      <c r="I7" s="11"/>
      <c r="J7" s="11"/>
      <c r="K7" s="11"/>
      <c r="L7" s="11"/>
      <c r="M7" s="11"/>
      <c r="N7" s="11"/>
      <c r="O7" s="11"/>
      <c r="P7" s="11"/>
    </row>
    <row r="8" spans="2:16" ht="15.75" customHeight="1" x14ac:dyDescent="0.2">
      <c r="B8" s="76"/>
      <c r="C8" s="65" t="s">
        <v>157</v>
      </c>
      <c r="D8" s="24">
        <v>1</v>
      </c>
      <c r="E8" s="30">
        <v>104.233425</v>
      </c>
      <c r="F8" s="30">
        <v>1291.0208</v>
      </c>
      <c r="G8" s="30">
        <f t="shared" si="0"/>
        <v>1138.5861828871114</v>
      </c>
      <c r="P8" s="11"/>
    </row>
    <row r="9" spans="2:16" ht="15.75" customHeight="1" x14ac:dyDescent="0.2">
      <c r="B9" s="76"/>
      <c r="C9" s="65"/>
      <c r="D9" s="24">
        <v>2</v>
      </c>
      <c r="E9" s="30">
        <v>115.0837015</v>
      </c>
      <c r="F9" s="30">
        <v>969.73030000000006</v>
      </c>
      <c r="G9" s="30">
        <f t="shared" si="0"/>
        <v>742.63043972390835</v>
      </c>
      <c r="P9" s="11"/>
    </row>
    <row r="10" spans="2:16" ht="15.75" customHeight="1" x14ac:dyDescent="0.2">
      <c r="B10" s="76"/>
      <c r="C10" s="65"/>
      <c r="D10" s="24">
        <v>3</v>
      </c>
      <c r="E10" s="30">
        <v>107.47900799999999</v>
      </c>
      <c r="F10" s="30">
        <v>594.56000600000004</v>
      </c>
      <c r="G10" s="30">
        <f t="shared" si="0"/>
        <v>453.18709863790343</v>
      </c>
      <c r="P10" s="11"/>
    </row>
    <row r="11" spans="2:16" ht="15.75" customHeight="1" x14ac:dyDescent="0.2">
      <c r="B11" s="76"/>
      <c r="C11" s="65"/>
      <c r="D11" s="24">
        <v>4</v>
      </c>
      <c r="E11" s="30">
        <v>109.35</v>
      </c>
      <c r="F11" s="30">
        <v>488.76090499999998</v>
      </c>
      <c r="G11" s="30">
        <f t="shared" si="0"/>
        <v>346.96927754915407</v>
      </c>
      <c r="P11" s="11"/>
    </row>
    <row r="12" spans="2:16" ht="15.75" customHeight="1" x14ac:dyDescent="0.2">
      <c r="B12" s="76"/>
      <c r="C12" s="65" t="s">
        <v>80</v>
      </c>
      <c r="D12" s="24">
        <v>1</v>
      </c>
      <c r="E12" s="30">
        <v>85.517127500000001</v>
      </c>
      <c r="F12" s="30">
        <v>361.19963749999999</v>
      </c>
      <c r="G12" s="30">
        <f t="shared" si="0"/>
        <v>322.37110630265261</v>
      </c>
      <c r="P12" s="11"/>
    </row>
    <row r="13" spans="2:16" ht="15.75" customHeight="1" x14ac:dyDescent="0.2">
      <c r="B13" s="76"/>
      <c r="C13" s="65"/>
      <c r="D13" s="24">
        <v>2</v>
      </c>
      <c r="E13" s="30">
        <v>86.9085915</v>
      </c>
      <c r="F13" s="30">
        <v>193.10400000000001</v>
      </c>
      <c r="G13" s="30">
        <f t="shared" si="0"/>
        <v>122.19207177002748</v>
      </c>
      <c r="P13" s="11"/>
    </row>
    <row r="14" spans="2:16" ht="15.75" customHeight="1" x14ac:dyDescent="0.2">
      <c r="B14" s="76"/>
      <c r="C14" s="65"/>
      <c r="D14" s="24">
        <v>3</v>
      </c>
      <c r="E14" s="30">
        <v>119.209568</v>
      </c>
      <c r="F14" s="30">
        <v>612.70496000000003</v>
      </c>
      <c r="G14" s="30">
        <f t="shared" si="0"/>
        <v>413.97297237080835</v>
      </c>
      <c r="P14" s="11"/>
    </row>
    <row r="15" spans="2:16" ht="15.75" customHeight="1" x14ac:dyDescent="0.2">
      <c r="B15" s="76"/>
      <c r="C15" s="65"/>
      <c r="D15" s="24">
        <v>4</v>
      </c>
      <c r="E15" s="30">
        <v>102.52849999999999</v>
      </c>
      <c r="F15" s="30">
        <v>925.82586000000003</v>
      </c>
      <c r="G15" s="30">
        <f t="shared" si="0"/>
        <v>802.99366517602436</v>
      </c>
      <c r="P15" s="11"/>
    </row>
    <row r="16" spans="2:16" ht="15.75" customHeight="1" x14ac:dyDescent="0.2">
      <c r="B16" s="76"/>
      <c r="C16" s="65" t="s">
        <v>160</v>
      </c>
      <c r="D16" s="24">
        <v>1</v>
      </c>
      <c r="E16" s="30">
        <v>102.46854999999999</v>
      </c>
      <c r="F16" s="30">
        <v>870.79</v>
      </c>
      <c r="G16" s="30">
        <f t="shared" si="0"/>
        <v>749.81196669612279</v>
      </c>
      <c r="I16" s="11"/>
      <c r="J16" s="11"/>
      <c r="K16" s="11"/>
      <c r="L16" s="11"/>
      <c r="M16" s="11"/>
      <c r="N16" s="11"/>
      <c r="O16" s="11"/>
      <c r="P16" s="11"/>
    </row>
    <row r="17" spans="2:16" ht="15.75" customHeight="1" x14ac:dyDescent="0.2">
      <c r="B17" s="76"/>
      <c r="C17" s="65"/>
      <c r="D17" s="24">
        <v>2</v>
      </c>
      <c r="E17" s="30">
        <v>98.166762500000004</v>
      </c>
      <c r="F17" s="30">
        <v>1044.3350399999999</v>
      </c>
      <c r="G17" s="30">
        <f t="shared" si="0"/>
        <v>963.83771187320133</v>
      </c>
      <c r="P17" s="11"/>
    </row>
    <row r="18" spans="2:16" ht="15.75" customHeight="1" x14ac:dyDescent="0.2">
      <c r="B18" s="76"/>
      <c r="C18" s="65"/>
      <c r="D18" s="24">
        <v>3</v>
      </c>
      <c r="E18" s="30">
        <v>105.3782485</v>
      </c>
      <c r="F18" s="30">
        <v>514.41956300000004</v>
      </c>
      <c r="G18" s="30">
        <f t="shared" si="0"/>
        <v>388.16484456941799</v>
      </c>
      <c r="P18" s="11"/>
    </row>
    <row r="19" spans="2:16" ht="15.75" customHeight="1" x14ac:dyDescent="0.2">
      <c r="B19" s="76"/>
      <c r="C19" s="65"/>
      <c r="D19" s="24">
        <v>4</v>
      </c>
      <c r="E19" s="30">
        <v>93.720563999999996</v>
      </c>
      <c r="F19" s="30">
        <v>1109.3906730000001</v>
      </c>
      <c r="G19" s="30">
        <f t="shared" si="0"/>
        <v>1083.7217208808092</v>
      </c>
      <c r="P19" s="11"/>
    </row>
    <row r="20" spans="2:16" ht="15.75" customHeight="1" x14ac:dyDescent="0.2">
      <c r="B20" s="12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2:16" ht="15.75" customHeight="1" x14ac:dyDescent="0.2">
      <c r="B21" s="12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2:16" ht="15.75" customHeight="1" x14ac:dyDescent="0.2">
      <c r="B22" s="12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2:16" ht="15.75" customHeight="1" x14ac:dyDescent="0.2"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2:16" ht="16.5" customHeight="1" x14ac:dyDescent="0.2">
      <c r="I24" s="11"/>
      <c r="J24" s="11"/>
      <c r="K24" s="11"/>
      <c r="L24" s="11"/>
      <c r="M24" s="11"/>
      <c r="N24" s="11"/>
      <c r="O24" s="11"/>
      <c r="P24" s="11"/>
    </row>
  </sheetData>
  <mergeCells count="6">
    <mergeCell ref="E2:G2"/>
    <mergeCell ref="B4:B19"/>
    <mergeCell ref="C4:C7"/>
    <mergeCell ref="C8:C11"/>
    <mergeCell ref="C12:C15"/>
    <mergeCell ref="C16:C1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6EB0D-CF32-422B-8C0B-55FA880713CB}">
  <dimension ref="B2:I100"/>
  <sheetViews>
    <sheetView workbookViewId="0">
      <selection activeCell="J5" sqref="J5:K5"/>
    </sheetView>
  </sheetViews>
  <sheetFormatPr defaultColWidth="8.875" defaultRowHeight="15.75" x14ac:dyDescent="0.25"/>
  <cols>
    <col min="2" max="2" width="16" customWidth="1"/>
    <col min="3" max="3" width="17.125" customWidth="1"/>
  </cols>
  <sheetData>
    <row r="2" spans="2:9" x14ac:dyDescent="0.25">
      <c r="D2" s="64" t="s">
        <v>9</v>
      </c>
      <c r="E2" s="64"/>
      <c r="F2" s="64"/>
      <c r="G2" s="64" t="s">
        <v>384</v>
      </c>
      <c r="H2" s="64"/>
      <c r="I2" s="64"/>
    </row>
    <row r="3" spans="2:9" x14ac:dyDescent="0.25">
      <c r="B3" s="64" t="s">
        <v>387</v>
      </c>
      <c r="C3" s="64"/>
      <c r="D3" s="90" t="s">
        <v>388</v>
      </c>
      <c r="E3" s="90"/>
      <c r="F3" s="90"/>
      <c r="G3" s="90"/>
      <c r="H3" s="90"/>
      <c r="I3" s="90"/>
    </row>
    <row r="4" spans="2:9" x14ac:dyDescent="0.25">
      <c r="B4" s="57" t="s">
        <v>385</v>
      </c>
      <c r="C4" s="57" t="s">
        <v>386</v>
      </c>
      <c r="D4" s="4" t="s">
        <v>68</v>
      </c>
      <c r="E4" s="4" t="s">
        <v>69</v>
      </c>
      <c r="F4" s="4" t="s">
        <v>70</v>
      </c>
      <c r="G4" s="4" t="s">
        <v>68</v>
      </c>
      <c r="H4" s="4" t="s">
        <v>69</v>
      </c>
      <c r="I4" s="4" t="s">
        <v>70</v>
      </c>
    </row>
    <row r="5" spans="2:9" x14ac:dyDescent="0.25">
      <c r="B5" s="4">
        <v>0</v>
      </c>
      <c r="C5" s="4">
        <v>0</v>
      </c>
      <c r="D5" s="4">
        <v>100</v>
      </c>
      <c r="E5" s="4">
        <v>100</v>
      </c>
      <c r="F5" s="4">
        <v>100</v>
      </c>
      <c r="G5" s="4">
        <v>100</v>
      </c>
      <c r="H5" s="4">
        <v>100</v>
      </c>
      <c r="I5" s="4">
        <v>100</v>
      </c>
    </row>
    <row r="6" spans="2:9" x14ac:dyDescent="0.25">
      <c r="B6" s="4">
        <v>0</v>
      </c>
      <c r="C6" s="4">
        <v>0.03</v>
      </c>
      <c r="D6" s="4">
        <v>99.452210832397498</v>
      </c>
      <c r="E6" s="4">
        <v>93.882720858008497</v>
      </c>
      <c r="F6" s="4">
        <v>83.0253613352793</v>
      </c>
      <c r="G6" s="4">
        <v>100.03604468725899</v>
      </c>
      <c r="H6" s="4">
        <v>96.267812732844405</v>
      </c>
      <c r="I6" s="4">
        <v>99.621320129378304</v>
      </c>
    </row>
    <row r="7" spans="2:9" x14ac:dyDescent="0.25">
      <c r="B7" s="4">
        <v>0</v>
      </c>
      <c r="C7" s="4">
        <v>0.1</v>
      </c>
      <c r="D7" s="4">
        <v>98.958130368704403</v>
      </c>
      <c r="E7" s="4">
        <v>102.378028592769</v>
      </c>
      <c r="F7" s="4">
        <v>83.283460091688895</v>
      </c>
      <c r="G7" s="4">
        <v>100.134447198167</v>
      </c>
      <c r="H7" s="4">
        <v>102.888809189444</v>
      </c>
      <c r="I7" s="4">
        <v>99.1605285530093</v>
      </c>
    </row>
    <row r="8" spans="2:9" x14ac:dyDescent="0.25">
      <c r="B8" s="4">
        <v>0</v>
      </c>
      <c r="C8" s="4">
        <v>0.3</v>
      </c>
      <c r="D8" s="4">
        <v>99.207750456725606</v>
      </c>
      <c r="E8" s="4">
        <v>97.658199150261495</v>
      </c>
      <c r="F8" s="4">
        <v>89.224551881930594</v>
      </c>
      <c r="G8" s="4">
        <v>100.14289664409</v>
      </c>
      <c r="H8" s="4">
        <v>97.510228252154405</v>
      </c>
      <c r="I8" s="4">
        <v>97.981045645299304</v>
      </c>
    </row>
    <row r="9" spans="2:9" x14ac:dyDescent="0.25">
      <c r="B9" s="4">
        <v>0</v>
      </c>
      <c r="C9" s="4">
        <v>1</v>
      </c>
      <c r="D9" s="4">
        <v>99.6346228184929</v>
      </c>
      <c r="E9" s="4">
        <v>97.658199150261495</v>
      </c>
      <c r="F9" s="4">
        <v>82.4137246459197</v>
      </c>
      <c r="G9" s="4">
        <v>99.887551000698707</v>
      </c>
      <c r="H9" s="4">
        <v>92.140921285907595</v>
      </c>
      <c r="I9" s="4">
        <v>98.670645570429897</v>
      </c>
    </row>
    <row r="10" spans="2:9" x14ac:dyDescent="0.25">
      <c r="B10" s="4">
        <v>0</v>
      </c>
      <c r="C10" s="4">
        <v>3</v>
      </c>
      <c r="D10" s="4">
        <v>100.136830771883</v>
      </c>
      <c r="E10" s="4">
        <v>95.2620604776303</v>
      </c>
      <c r="F10" s="4">
        <v>85.035266212206594</v>
      </c>
      <c r="G10" s="4">
        <v>99.590859257998702</v>
      </c>
      <c r="H10" s="4">
        <v>94.947946214640695</v>
      </c>
      <c r="I10" s="4">
        <v>101.47641293860799</v>
      </c>
    </row>
    <row r="11" spans="2:9" x14ac:dyDescent="0.25">
      <c r="B11" s="4">
        <v>0</v>
      </c>
      <c r="C11" s="4">
        <v>10</v>
      </c>
      <c r="D11" s="4">
        <v>99.004809378014102</v>
      </c>
      <c r="E11" s="4">
        <v>106.50061766985</v>
      </c>
      <c r="F11" s="4">
        <v>78.485983195866694</v>
      </c>
      <c r="G11" s="4">
        <v>99.9221683326369</v>
      </c>
      <c r="H11" s="4">
        <v>92.257326501397102</v>
      </c>
      <c r="I11" s="4">
        <v>105.16704663729</v>
      </c>
    </row>
    <row r="12" spans="2:9" x14ac:dyDescent="0.25">
      <c r="B12" s="4">
        <v>0</v>
      </c>
      <c r="C12" s="4">
        <v>30</v>
      </c>
      <c r="D12" s="4">
        <v>98.558568525495104</v>
      </c>
      <c r="E12" s="4">
        <v>93.396146366073594</v>
      </c>
      <c r="F12" s="4">
        <v>72.190409033452198</v>
      </c>
      <c r="G12" s="4">
        <v>98.246927016920395</v>
      </c>
      <c r="H12" s="4">
        <v>90.473131849035298</v>
      </c>
      <c r="I12" s="4">
        <v>104.272689117856</v>
      </c>
    </row>
    <row r="13" spans="2:9" x14ac:dyDescent="0.25">
      <c r="B13" s="4">
        <v>0</v>
      </c>
      <c r="C13" s="4">
        <v>100</v>
      </c>
      <c r="D13" s="4">
        <v>87.987084594143994</v>
      </c>
      <c r="E13" s="4">
        <v>80.563702255246994</v>
      </c>
      <c r="F13" s="4">
        <v>66.9089502435219</v>
      </c>
      <c r="G13" s="4">
        <v>91.778061091326506</v>
      </c>
      <c r="H13" s="4">
        <v>83.921089399100197</v>
      </c>
      <c r="I13" s="4">
        <v>97.533747050631604</v>
      </c>
    </row>
    <row r="14" spans="2:9" x14ac:dyDescent="0.25">
      <c r="B14" s="4">
        <v>0</v>
      </c>
      <c r="C14" s="4">
        <v>300</v>
      </c>
      <c r="D14" s="4">
        <v>77.978481267735503</v>
      </c>
      <c r="E14" s="4">
        <v>65.721068212488902</v>
      </c>
      <c r="F14" s="4">
        <v>64.460270338381406</v>
      </c>
      <c r="G14" s="4">
        <v>80.653955916237393</v>
      </c>
      <c r="H14" s="4">
        <v>82.235292856274697</v>
      </c>
      <c r="I14" s="4">
        <v>88.724993737929907</v>
      </c>
    </row>
    <row r="15" spans="2:9" x14ac:dyDescent="0.25">
      <c r="B15" s="4">
        <v>0</v>
      </c>
      <c r="C15" s="4">
        <v>1000</v>
      </c>
      <c r="D15" s="4">
        <v>63.943478446618499</v>
      </c>
      <c r="E15" s="4">
        <v>55.946748264664599</v>
      </c>
      <c r="F15" s="4">
        <v>47.042996460328098</v>
      </c>
      <c r="G15" s="4">
        <v>73.850461941123996</v>
      </c>
      <c r="H15" s="4">
        <v>82.562915472299494</v>
      </c>
      <c r="I15" s="4">
        <v>74.549455844513702</v>
      </c>
    </row>
    <row r="16" spans="2:9" x14ac:dyDescent="0.25">
      <c r="B16" s="4">
        <v>0</v>
      </c>
      <c r="C16" s="4">
        <v>3000</v>
      </c>
      <c r="D16" s="4">
        <v>51.347093970668098</v>
      </c>
      <c r="E16" s="4">
        <v>38.330267728432503</v>
      </c>
      <c r="F16" s="4">
        <v>40.879913051420999</v>
      </c>
      <c r="G16" s="4">
        <v>65.039395655540105</v>
      </c>
      <c r="H16" s="4">
        <v>40.499519403519301</v>
      </c>
      <c r="I16" s="4">
        <v>42.812948907916599</v>
      </c>
    </row>
    <row r="17" spans="2:9" x14ac:dyDescent="0.25">
      <c r="B17" s="4">
        <v>10</v>
      </c>
      <c r="C17" s="4">
        <v>0</v>
      </c>
      <c r="D17" s="4">
        <v>99.3715040551089</v>
      </c>
      <c r="E17" s="4">
        <v>98.786069689697499</v>
      </c>
      <c r="F17" s="4">
        <v>89.778538007935794</v>
      </c>
      <c r="G17" s="4">
        <v>99.699304309777006</v>
      </c>
      <c r="H17" s="4">
        <v>91.178088154859694</v>
      </c>
      <c r="I17" s="4">
        <v>95.226750932107393</v>
      </c>
    </row>
    <row r="18" spans="2:9" x14ac:dyDescent="0.25">
      <c r="B18" s="4">
        <v>10</v>
      </c>
      <c r="C18" s="4">
        <v>0.03</v>
      </c>
      <c r="D18" s="4">
        <v>96.826931832096804</v>
      </c>
      <c r="E18" s="4">
        <v>89.558341839871403</v>
      </c>
      <c r="F18" s="4">
        <v>78.754580460638493</v>
      </c>
      <c r="G18" s="4">
        <v>99.158457524706904</v>
      </c>
      <c r="H18" s="4">
        <v>78.676821288558202</v>
      </c>
      <c r="I18" s="4">
        <v>80.449472113119597</v>
      </c>
    </row>
    <row r="19" spans="2:9" x14ac:dyDescent="0.25">
      <c r="B19" s="4">
        <v>10</v>
      </c>
      <c r="C19" s="4">
        <v>0.1</v>
      </c>
      <c r="D19" s="4">
        <v>97.078860352618406</v>
      </c>
      <c r="E19" s="4">
        <v>98.824788516296806</v>
      </c>
      <c r="F19" s="4">
        <v>72.392231840632505</v>
      </c>
      <c r="G19" s="4">
        <v>99.148920506899799</v>
      </c>
      <c r="H19" s="4">
        <v>76.017503174222796</v>
      </c>
      <c r="I19" s="4">
        <v>79.037113802681503</v>
      </c>
    </row>
    <row r="20" spans="2:9" x14ac:dyDescent="0.25">
      <c r="B20" s="4">
        <v>10</v>
      </c>
      <c r="C20" s="4">
        <v>0.3</v>
      </c>
      <c r="D20" s="4">
        <v>97.653551699752995</v>
      </c>
      <c r="E20" s="4">
        <v>93.518208279687997</v>
      </c>
      <c r="F20" s="4">
        <v>79.332632448773396</v>
      </c>
      <c r="G20" s="4">
        <v>99.399902367491507</v>
      </c>
      <c r="H20" s="4">
        <v>76.261547337983401</v>
      </c>
      <c r="I20" s="4">
        <v>93.630660494154299</v>
      </c>
    </row>
    <row r="21" spans="2:9" x14ac:dyDescent="0.25">
      <c r="B21" s="4">
        <v>10</v>
      </c>
      <c r="C21" s="4">
        <v>1</v>
      </c>
      <c r="D21" s="4">
        <v>96.6984930010196</v>
      </c>
      <c r="E21" s="4">
        <v>90.978556843872497</v>
      </c>
      <c r="F21" s="4">
        <v>78.129550270125307</v>
      </c>
      <c r="G21" s="4">
        <v>98.999335011610697</v>
      </c>
      <c r="H21" s="4">
        <v>76.112489260216506</v>
      </c>
      <c r="I21" s="4">
        <v>83.554366647002894</v>
      </c>
    </row>
    <row r="22" spans="2:9" x14ac:dyDescent="0.25">
      <c r="B22" s="4">
        <v>10</v>
      </c>
      <c r="C22" s="4">
        <v>3</v>
      </c>
      <c r="D22" s="4">
        <v>96.631787199676296</v>
      </c>
      <c r="E22" s="4">
        <v>91.169051738944106</v>
      </c>
      <c r="F22" s="4">
        <v>65.480698187525206</v>
      </c>
      <c r="G22" s="4">
        <v>99.032550736651302</v>
      </c>
      <c r="H22" s="4">
        <v>76.947462654158599</v>
      </c>
      <c r="I22" s="4">
        <v>100.14428644690101</v>
      </c>
    </row>
    <row r="23" spans="2:9" x14ac:dyDescent="0.25">
      <c r="B23" s="4">
        <v>10</v>
      </c>
      <c r="C23" s="4">
        <v>10</v>
      </c>
      <c r="D23" s="4">
        <v>97.227036868208501</v>
      </c>
      <c r="E23" s="4">
        <v>89.832190993367405</v>
      </c>
      <c r="F23" s="4">
        <v>59.157403009248199</v>
      </c>
      <c r="G23" s="4">
        <v>97.872101366302402</v>
      </c>
      <c r="H23" s="4">
        <v>80.976848937398998</v>
      </c>
      <c r="I23" s="4">
        <v>104.622061598253</v>
      </c>
    </row>
    <row r="24" spans="2:9" x14ac:dyDescent="0.25">
      <c r="B24" s="4">
        <v>10</v>
      </c>
      <c r="C24" s="4">
        <v>30</v>
      </c>
      <c r="D24" s="4">
        <v>95.218784632496707</v>
      </c>
      <c r="E24" s="4">
        <v>81.705835956967704</v>
      </c>
      <c r="F24" s="4">
        <v>64.320917746522696</v>
      </c>
      <c r="G24" s="4">
        <v>97.061431343961502</v>
      </c>
      <c r="H24" s="4">
        <v>81.351037454862805</v>
      </c>
      <c r="I24" s="4">
        <v>105.492623244398</v>
      </c>
    </row>
    <row r="25" spans="2:9" x14ac:dyDescent="0.25">
      <c r="B25" s="4">
        <v>10</v>
      </c>
      <c r="C25" s="4">
        <v>100</v>
      </c>
      <c r="D25" s="4">
        <v>79.184043076293904</v>
      </c>
      <c r="E25" s="4">
        <v>72.235600394489794</v>
      </c>
      <c r="F25" s="4">
        <v>63.6090884027181</v>
      </c>
      <c r="G25" s="4">
        <v>88.557714317353003</v>
      </c>
      <c r="H25" s="4">
        <v>85.961094573576503</v>
      </c>
      <c r="I25" s="4">
        <v>94.280287427652794</v>
      </c>
    </row>
    <row r="26" spans="2:9" x14ac:dyDescent="0.25">
      <c r="B26" s="4">
        <v>10</v>
      </c>
      <c r="C26" s="4">
        <v>300</v>
      </c>
      <c r="D26" s="4">
        <v>63.623895730473102</v>
      </c>
      <c r="E26" s="4">
        <v>58.500284307219601</v>
      </c>
      <c r="F26" s="4">
        <v>58.345674951394898</v>
      </c>
      <c r="G26" s="4">
        <v>81.2178155365078</v>
      </c>
      <c r="H26" s="4">
        <v>79.850999310325093</v>
      </c>
      <c r="I26" s="4">
        <v>76.594120343773497</v>
      </c>
    </row>
    <row r="27" spans="2:9" x14ac:dyDescent="0.25">
      <c r="B27" s="4">
        <v>10</v>
      </c>
      <c r="C27" s="4">
        <v>1000</v>
      </c>
      <c r="D27" s="4">
        <v>56.170098285386302</v>
      </c>
      <c r="E27" s="4">
        <v>24.144140935190801</v>
      </c>
      <c r="F27" s="4">
        <v>30.7807663246728</v>
      </c>
      <c r="G27" s="4">
        <v>71.056649669801203</v>
      </c>
      <c r="H27" s="4">
        <v>45.637435568161798</v>
      </c>
      <c r="I27" s="4">
        <v>50.600309001300097</v>
      </c>
    </row>
    <row r="28" spans="2:9" x14ac:dyDescent="0.25">
      <c r="B28" s="4">
        <v>10</v>
      </c>
      <c r="C28" s="4">
        <v>3000</v>
      </c>
      <c r="D28" s="4">
        <v>8.8847233573789097</v>
      </c>
      <c r="E28" s="4">
        <v>4.74142564091723</v>
      </c>
      <c r="F28" s="4">
        <v>9.5316084621616799</v>
      </c>
      <c r="G28" s="4">
        <v>31.7852426842827</v>
      </c>
      <c r="H28" s="4">
        <v>5.04908024121025</v>
      </c>
      <c r="I28" s="4">
        <v>14.385629224076601</v>
      </c>
    </row>
    <row r="29" spans="2:9" x14ac:dyDescent="0.25">
      <c r="B29" s="4">
        <v>30</v>
      </c>
      <c r="C29" s="4">
        <v>0</v>
      </c>
      <c r="D29" s="4">
        <v>97.713326364850204</v>
      </c>
      <c r="E29" s="4">
        <v>92.120723212973701</v>
      </c>
      <c r="F29" s="4">
        <v>85.892872627658804</v>
      </c>
      <c r="G29" s="4">
        <v>98.611254828761602</v>
      </c>
      <c r="H29" s="4">
        <v>83.259587428724899</v>
      </c>
      <c r="I29" s="4">
        <v>83.978125702793207</v>
      </c>
    </row>
    <row r="30" spans="2:9" x14ac:dyDescent="0.25">
      <c r="B30" s="4">
        <v>30</v>
      </c>
      <c r="C30" s="4">
        <v>0.03</v>
      </c>
      <c r="D30" s="4">
        <v>92.1415318122108</v>
      </c>
      <c r="E30" s="4">
        <v>84.886289755568498</v>
      </c>
      <c r="F30" s="4">
        <v>69.297480285635999</v>
      </c>
      <c r="G30" s="4">
        <v>98.267200659264304</v>
      </c>
      <c r="H30" s="4">
        <v>70.792287671077304</v>
      </c>
      <c r="I30" s="4">
        <v>76.925089205200607</v>
      </c>
    </row>
    <row r="31" spans="2:9" x14ac:dyDescent="0.25">
      <c r="B31" s="4">
        <v>30</v>
      </c>
      <c r="C31" s="4">
        <v>0.1</v>
      </c>
      <c r="D31" s="4">
        <v>90.723660168718794</v>
      </c>
      <c r="E31" s="4">
        <v>89.052568137104302</v>
      </c>
      <c r="F31" s="4">
        <v>65.051627633476897</v>
      </c>
      <c r="G31" s="4">
        <v>98.412306165453003</v>
      </c>
      <c r="H31" s="4">
        <v>72.186412471358395</v>
      </c>
      <c r="I31" s="4">
        <v>69.021503859800504</v>
      </c>
    </row>
    <row r="32" spans="2:9" x14ac:dyDescent="0.25">
      <c r="B32" s="4">
        <v>30</v>
      </c>
      <c r="C32" s="4">
        <v>0.3</v>
      </c>
      <c r="D32" s="4">
        <v>96.102565385385105</v>
      </c>
      <c r="E32" s="4">
        <v>86.019615139015897</v>
      </c>
      <c r="F32" s="4">
        <v>67.233455715923697</v>
      </c>
      <c r="G32" s="4">
        <v>98.462586573297898</v>
      </c>
      <c r="H32" s="4">
        <v>73.110445652359502</v>
      </c>
      <c r="I32" s="4">
        <v>73.587703915925303</v>
      </c>
    </row>
    <row r="33" spans="2:9" x14ac:dyDescent="0.25">
      <c r="B33" s="4">
        <v>30</v>
      </c>
      <c r="C33" s="4">
        <v>1</v>
      </c>
      <c r="D33" s="4">
        <v>94.558904756422294</v>
      </c>
      <c r="E33" s="4">
        <v>71.061581780294802</v>
      </c>
      <c r="F33" s="4">
        <v>64.948999766544702</v>
      </c>
      <c r="G33" s="4">
        <v>98.383687158911201</v>
      </c>
      <c r="H33" s="4">
        <v>68.423533659150706</v>
      </c>
      <c r="I33" s="4">
        <v>81.2494683370807</v>
      </c>
    </row>
    <row r="34" spans="2:9" x14ac:dyDescent="0.25">
      <c r="B34" s="4">
        <v>30</v>
      </c>
      <c r="C34" s="4">
        <v>3</v>
      </c>
      <c r="D34" s="4">
        <v>93.255389767316203</v>
      </c>
      <c r="E34" s="4">
        <v>85.504538841464495</v>
      </c>
      <c r="F34" s="4">
        <v>67.504897277848897</v>
      </c>
      <c r="G34" s="4">
        <v>95.854292699607498</v>
      </c>
      <c r="H34" s="4">
        <v>74.122664368375695</v>
      </c>
      <c r="I34" s="4">
        <v>88.196708139932795</v>
      </c>
    </row>
    <row r="35" spans="2:9" x14ac:dyDescent="0.25">
      <c r="B35" s="4">
        <v>30</v>
      </c>
      <c r="C35" s="4">
        <v>10</v>
      </c>
      <c r="D35" s="4">
        <v>95.690335323152695</v>
      </c>
      <c r="E35" s="4">
        <v>83.746256132638393</v>
      </c>
      <c r="F35" s="4">
        <v>65.568175182703101</v>
      </c>
      <c r="G35" s="4">
        <v>97.538571663375293</v>
      </c>
      <c r="H35" s="4">
        <v>76.8818192681059</v>
      </c>
      <c r="I35" s="4">
        <v>90.291539064440798</v>
      </c>
    </row>
    <row r="36" spans="2:9" x14ac:dyDescent="0.25">
      <c r="B36" s="4">
        <v>30</v>
      </c>
      <c r="C36" s="4">
        <v>30</v>
      </c>
      <c r="D36" s="4">
        <v>91.463082438708298</v>
      </c>
      <c r="E36" s="4">
        <v>74.971156961578501</v>
      </c>
      <c r="F36" s="4">
        <v>59.2646431191312</v>
      </c>
      <c r="G36" s="4">
        <v>95.179318521033494</v>
      </c>
      <c r="H36" s="4">
        <v>78.8663283723658</v>
      </c>
      <c r="I36" s="4">
        <v>97.730386677495105</v>
      </c>
    </row>
    <row r="37" spans="2:9" x14ac:dyDescent="0.25">
      <c r="B37" s="4">
        <v>30</v>
      </c>
      <c r="C37" s="4">
        <v>100</v>
      </c>
      <c r="D37" s="4">
        <v>78.818641659862706</v>
      </c>
      <c r="E37" s="4">
        <v>64.303877106755195</v>
      </c>
      <c r="F37" s="4">
        <v>45.348762069941699</v>
      </c>
      <c r="G37" s="4">
        <v>85.615404626338801</v>
      </c>
      <c r="H37" s="4">
        <v>76.394543354075694</v>
      </c>
      <c r="I37" s="4">
        <v>77.931121736010198</v>
      </c>
    </row>
    <row r="38" spans="2:9" x14ac:dyDescent="0.25">
      <c r="B38" s="4">
        <v>30</v>
      </c>
      <c r="C38" s="4">
        <v>300</v>
      </c>
      <c r="D38" s="4">
        <v>64.017324930204495</v>
      </c>
      <c r="E38" s="4">
        <v>31.0885926715655</v>
      </c>
      <c r="F38" s="4">
        <v>34.831767091220399</v>
      </c>
      <c r="G38" s="4">
        <v>74.287353574159397</v>
      </c>
      <c r="H38" s="4">
        <v>63.737015090980798</v>
      </c>
      <c r="I38" s="4">
        <v>63.207063379186501</v>
      </c>
    </row>
    <row r="39" spans="2:9" x14ac:dyDescent="0.25">
      <c r="B39" s="4">
        <v>30</v>
      </c>
      <c r="C39" s="4">
        <v>1000</v>
      </c>
      <c r="D39" s="4">
        <v>39.950978851773897</v>
      </c>
      <c r="E39" s="4">
        <v>8.25124455713852</v>
      </c>
      <c r="F39" s="4">
        <v>10.1989993462677</v>
      </c>
      <c r="G39" s="4">
        <v>55.955573715118803</v>
      </c>
      <c r="H39" s="4">
        <v>24.5898633155563</v>
      </c>
      <c r="I39" s="4">
        <v>24.583181947728999</v>
      </c>
    </row>
    <row r="40" spans="2:9" x14ac:dyDescent="0.25">
      <c r="B40" s="4">
        <v>30</v>
      </c>
      <c r="C40" s="4">
        <v>3000</v>
      </c>
      <c r="D40" s="4">
        <v>1.78206924154493</v>
      </c>
      <c r="E40" s="4">
        <v>4.5822644219831901</v>
      </c>
      <c r="F40" s="4">
        <v>0.37411525348068297</v>
      </c>
      <c r="G40" s="4">
        <v>15.404848301106</v>
      </c>
      <c r="H40" s="4">
        <v>1.0588262970056499</v>
      </c>
      <c r="I40" s="4">
        <v>3.3530857008444999</v>
      </c>
    </row>
    <row r="41" spans="2:9" x14ac:dyDescent="0.25">
      <c r="B41" s="4">
        <v>100</v>
      </c>
      <c r="C41" s="4">
        <v>0</v>
      </c>
      <c r="D41" s="4">
        <v>94.147246840426305</v>
      </c>
      <c r="E41" s="4">
        <v>64.745774723665406</v>
      </c>
      <c r="F41" s="4">
        <v>77.420752995568805</v>
      </c>
      <c r="G41" s="4">
        <v>97.356182857220205</v>
      </c>
      <c r="H41" s="4">
        <v>63.444047043724403</v>
      </c>
      <c r="I41" s="4">
        <v>74.960344131686099</v>
      </c>
    </row>
    <row r="42" spans="2:9" x14ac:dyDescent="0.25">
      <c r="B42" s="4">
        <v>100</v>
      </c>
      <c r="C42" s="4">
        <v>0.03</v>
      </c>
      <c r="D42" s="4">
        <v>89.1153663473969</v>
      </c>
      <c r="E42" s="4">
        <v>56.977831672629897</v>
      </c>
      <c r="F42" s="4">
        <v>56.343000039220897</v>
      </c>
      <c r="G42" s="4">
        <v>96.370690332049804</v>
      </c>
      <c r="H42" s="4">
        <v>51.374329167147799</v>
      </c>
      <c r="I42" s="4">
        <v>70.021245058011004</v>
      </c>
    </row>
    <row r="43" spans="2:9" x14ac:dyDescent="0.25">
      <c r="B43" s="4">
        <v>100</v>
      </c>
      <c r="C43" s="4">
        <v>0.1</v>
      </c>
      <c r="D43" s="4">
        <v>91.707151679542804</v>
      </c>
      <c r="E43" s="4">
        <v>55.8980488201085</v>
      </c>
      <c r="F43" s="4">
        <v>59.9338670193045</v>
      </c>
      <c r="G43" s="4">
        <v>95.954763952179107</v>
      </c>
      <c r="H43" s="4">
        <v>58.636675033858403</v>
      </c>
      <c r="I43" s="4">
        <v>60.855664273157601</v>
      </c>
    </row>
    <row r="44" spans="2:9" x14ac:dyDescent="0.25">
      <c r="B44" s="4">
        <v>100</v>
      </c>
      <c r="C44" s="4">
        <v>0.3</v>
      </c>
      <c r="D44" s="4">
        <v>87.490380190101405</v>
      </c>
      <c r="E44" s="4">
        <v>64.440070007007193</v>
      </c>
      <c r="F44" s="4">
        <v>59.595810671738299</v>
      </c>
      <c r="G44" s="4">
        <v>96.197163269001905</v>
      </c>
      <c r="H44" s="4">
        <v>59.835473474074703</v>
      </c>
      <c r="I44" s="4">
        <v>70.863542203963604</v>
      </c>
    </row>
    <row r="45" spans="2:9" x14ac:dyDescent="0.25">
      <c r="B45" s="4">
        <v>100</v>
      </c>
      <c r="C45" s="4">
        <v>1</v>
      </c>
      <c r="D45" s="4">
        <v>84.558491569883103</v>
      </c>
      <c r="E45" s="4">
        <v>64.668372280948503</v>
      </c>
      <c r="F45" s="4">
        <v>60.269855466209897</v>
      </c>
      <c r="G45" s="4">
        <v>95.636475391921607</v>
      </c>
      <c r="H45" s="4">
        <v>62.178707801718197</v>
      </c>
      <c r="I45" s="4">
        <v>60.6370527138616</v>
      </c>
    </row>
    <row r="46" spans="2:9" x14ac:dyDescent="0.25">
      <c r="B46" s="4">
        <v>100</v>
      </c>
      <c r="C46" s="4">
        <v>3</v>
      </c>
      <c r="D46" s="4">
        <v>88.720857622053899</v>
      </c>
      <c r="E46" s="4">
        <v>55.377365448117402</v>
      </c>
      <c r="F46" s="4">
        <v>59.020832184857603</v>
      </c>
      <c r="G46" s="4">
        <v>96.405960507657596</v>
      </c>
      <c r="H46" s="4">
        <v>61.543763373126403</v>
      </c>
      <c r="I46" s="4">
        <v>80.677682182384103</v>
      </c>
    </row>
    <row r="47" spans="2:9" x14ac:dyDescent="0.25">
      <c r="B47" s="4">
        <v>100</v>
      </c>
      <c r="C47" s="4">
        <v>10</v>
      </c>
      <c r="D47" s="4">
        <v>84.427997475117706</v>
      </c>
      <c r="E47" s="4">
        <v>52.725582951696403</v>
      </c>
      <c r="F47" s="4">
        <v>48.359471719305297</v>
      </c>
      <c r="G47" s="4">
        <v>94.435581791621104</v>
      </c>
      <c r="H47" s="4">
        <v>61.975382632897102</v>
      </c>
      <c r="I47" s="4">
        <v>81.737604102623706</v>
      </c>
    </row>
    <row r="48" spans="2:9" x14ac:dyDescent="0.25">
      <c r="B48" s="4">
        <v>100</v>
      </c>
      <c r="C48" s="4">
        <v>30</v>
      </c>
      <c r="D48" s="4">
        <v>86.913596745080994</v>
      </c>
      <c r="E48" s="4">
        <v>38.391291330502099</v>
      </c>
      <c r="F48" s="4">
        <v>42.471921568022701</v>
      </c>
      <c r="G48" s="4">
        <v>92.662171859192</v>
      </c>
      <c r="H48" s="4">
        <v>61.544222395091097</v>
      </c>
      <c r="I48" s="4">
        <v>75.380252373050695</v>
      </c>
    </row>
    <row r="49" spans="2:9" x14ac:dyDescent="0.25">
      <c r="B49" s="4">
        <v>100</v>
      </c>
      <c r="C49" s="4">
        <v>100</v>
      </c>
      <c r="D49" s="4">
        <v>71.363110906837093</v>
      </c>
      <c r="E49" s="4">
        <v>19.9916507193896</v>
      </c>
      <c r="F49" s="4">
        <v>23.838871745909501</v>
      </c>
      <c r="G49" s="4">
        <v>79.040297749299995</v>
      </c>
      <c r="H49" s="4">
        <v>51.337835582628301</v>
      </c>
      <c r="I49" s="4">
        <v>45.881246835900797</v>
      </c>
    </row>
    <row r="50" spans="2:9" x14ac:dyDescent="0.25">
      <c r="B50" s="4">
        <v>100</v>
      </c>
      <c r="C50" s="4">
        <v>300</v>
      </c>
      <c r="D50" s="4">
        <v>30.437539179214401</v>
      </c>
      <c r="E50" s="4">
        <v>7.5261850583099097</v>
      </c>
      <c r="F50" s="4">
        <v>8.0474988676362393</v>
      </c>
      <c r="G50" s="4">
        <v>57.643081354353399</v>
      </c>
      <c r="H50" s="4">
        <v>29.0028894383039</v>
      </c>
      <c r="I50" s="4">
        <v>29.601871149761099</v>
      </c>
    </row>
    <row r="51" spans="2:9" x14ac:dyDescent="0.25">
      <c r="B51" s="4">
        <v>100</v>
      </c>
      <c r="C51" s="4">
        <v>1000</v>
      </c>
      <c r="D51" s="4">
        <v>4.9008464259132101</v>
      </c>
      <c r="E51" s="4">
        <v>4.5074004145763604</v>
      </c>
      <c r="F51" s="4">
        <v>0</v>
      </c>
      <c r="G51" s="4">
        <v>24.901937278737901</v>
      </c>
      <c r="H51" s="4">
        <v>5.78069500087636</v>
      </c>
      <c r="I51" s="4">
        <v>6.5483485366644603</v>
      </c>
    </row>
    <row r="52" spans="2:9" x14ac:dyDescent="0.25">
      <c r="B52" s="4">
        <v>100</v>
      </c>
      <c r="C52" s="4">
        <v>3000</v>
      </c>
      <c r="D52" s="4">
        <v>0.42873460701935601</v>
      </c>
      <c r="E52" s="4">
        <v>5.4376145064574901</v>
      </c>
      <c r="F52" s="4">
        <v>0</v>
      </c>
      <c r="G52" s="4">
        <v>4.0012851135647001</v>
      </c>
      <c r="H52" s="4">
        <v>0.314377654700217</v>
      </c>
      <c r="I52" s="4">
        <v>0.72681736077358905</v>
      </c>
    </row>
    <row r="53" spans="2:9" x14ac:dyDescent="0.25">
      <c r="B53" s="4">
        <v>300</v>
      </c>
      <c r="C53" s="4">
        <v>0</v>
      </c>
      <c r="D53" s="4">
        <v>80.746495731957594</v>
      </c>
      <c r="E53" s="4">
        <v>25.016137720353299</v>
      </c>
      <c r="F53" s="4">
        <v>32.796932342921899</v>
      </c>
      <c r="G53" s="4">
        <v>91.877415140959798</v>
      </c>
      <c r="H53" s="4">
        <v>35.791076139740099</v>
      </c>
      <c r="I53" s="4">
        <v>57.065773692381903</v>
      </c>
    </row>
    <row r="54" spans="2:9" x14ac:dyDescent="0.25">
      <c r="B54" s="4">
        <v>300</v>
      </c>
      <c r="C54" s="4">
        <v>0.03</v>
      </c>
      <c r="D54" s="4">
        <v>79.645316147217301</v>
      </c>
      <c r="E54" s="4">
        <v>26.6151167971781</v>
      </c>
      <c r="F54" s="4">
        <v>22.713789381779598</v>
      </c>
      <c r="G54" s="4">
        <v>88.189340272179294</v>
      </c>
      <c r="H54" s="4">
        <v>0</v>
      </c>
      <c r="I54" s="4">
        <v>33.717911580186701</v>
      </c>
    </row>
    <row r="55" spans="2:9" x14ac:dyDescent="0.25">
      <c r="B55" s="4">
        <v>300</v>
      </c>
      <c r="C55" s="4">
        <v>0.1</v>
      </c>
      <c r="D55" s="4">
        <v>79.589767465921696</v>
      </c>
      <c r="E55" s="4">
        <v>29.340614994078699</v>
      </c>
      <c r="F55" s="4">
        <v>32.879207447447399</v>
      </c>
      <c r="G55" s="4">
        <v>89.158502688640198</v>
      </c>
      <c r="H55" s="4">
        <v>37.769444101396203</v>
      </c>
      <c r="I55" s="4">
        <v>36.416518456412703</v>
      </c>
    </row>
    <row r="56" spans="2:9" x14ac:dyDescent="0.25">
      <c r="B56" s="4">
        <v>300</v>
      </c>
      <c r="C56" s="4">
        <v>0.3</v>
      </c>
      <c r="D56" s="4">
        <v>82.829787962867798</v>
      </c>
      <c r="E56" s="4">
        <v>27.508567253364799</v>
      </c>
      <c r="F56" s="4">
        <v>29.1505461470509</v>
      </c>
      <c r="G56" s="4">
        <v>89.483101398487506</v>
      </c>
      <c r="H56" s="4">
        <v>39.005419223551698</v>
      </c>
      <c r="I56" s="4">
        <v>45.380107229474497</v>
      </c>
    </row>
    <row r="57" spans="2:9" x14ac:dyDescent="0.25">
      <c r="B57" s="4">
        <v>300</v>
      </c>
      <c r="C57" s="4">
        <v>1</v>
      </c>
      <c r="D57" s="4">
        <v>79.777272797752104</v>
      </c>
      <c r="E57" s="4">
        <v>23.041983809603501</v>
      </c>
      <c r="F57" s="4">
        <v>30.1927052619215</v>
      </c>
      <c r="G57" s="4">
        <v>89.558396029135693</v>
      </c>
      <c r="H57" s="4">
        <v>37.765095896518901</v>
      </c>
      <c r="I57" s="4">
        <v>37.114161284351702</v>
      </c>
    </row>
    <row r="58" spans="2:9" x14ac:dyDescent="0.25">
      <c r="B58" s="4">
        <v>300</v>
      </c>
      <c r="C58" s="4">
        <v>3</v>
      </c>
      <c r="D58" s="4">
        <v>79.196661127360898</v>
      </c>
      <c r="E58" s="4">
        <v>24.182372192512599</v>
      </c>
      <c r="F58" s="4">
        <v>27.407216332218901</v>
      </c>
      <c r="G58" s="4">
        <v>88.621499446493104</v>
      </c>
      <c r="H58" s="4">
        <v>41.887175655204601</v>
      </c>
      <c r="I58" s="4">
        <v>47.755583672734701</v>
      </c>
    </row>
    <row r="59" spans="2:9" x14ac:dyDescent="0.25">
      <c r="B59" s="4">
        <v>300</v>
      </c>
      <c r="C59" s="4">
        <v>10</v>
      </c>
      <c r="D59" s="4">
        <v>76.844212916143704</v>
      </c>
      <c r="E59" s="4">
        <v>20.845408145961301</v>
      </c>
      <c r="F59" s="4">
        <v>21.1930221380305</v>
      </c>
      <c r="G59" s="4">
        <v>88.107211857756596</v>
      </c>
      <c r="H59" s="4">
        <v>45.1195439341585</v>
      </c>
      <c r="I59" s="4">
        <v>50.337681632431</v>
      </c>
    </row>
    <row r="60" spans="2:9" x14ac:dyDescent="0.25">
      <c r="B60" s="4">
        <v>300</v>
      </c>
      <c r="C60" s="4">
        <v>30</v>
      </c>
      <c r="D60" s="4">
        <v>72.577983240783794</v>
      </c>
      <c r="E60" s="4">
        <v>14.3183373042816</v>
      </c>
      <c r="F60" s="4">
        <v>14.708925849782601</v>
      </c>
      <c r="G60" s="4">
        <v>81.953436264962505</v>
      </c>
      <c r="H60" s="4">
        <v>39.597172061192502</v>
      </c>
      <c r="I60" s="4">
        <v>44.709987910792201</v>
      </c>
    </row>
    <row r="61" spans="2:9" x14ac:dyDescent="0.25">
      <c r="B61" s="4">
        <v>300</v>
      </c>
      <c r="C61" s="4">
        <v>100</v>
      </c>
      <c r="D61" s="4">
        <v>46.603306078804501</v>
      </c>
      <c r="E61" s="4">
        <v>4.9276045596215203</v>
      </c>
      <c r="F61" s="4">
        <v>5.9127038763772202</v>
      </c>
      <c r="G61" s="4">
        <v>58.356273441925602</v>
      </c>
      <c r="H61" s="4">
        <v>20.960845957141998</v>
      </c>
      <c r="I61" s="4">
        <v>18.454965044910502</v>
      </c>
    </row>
    <row r="62" spans="2:9" x14ac:dyDescent="0.25">
      <c r="B62" s="4">
        <v>300</v>
      </c>
      <c r="C62" s="4">
        <v>300</v>
      </c>
      <c r="D62" s="4">
        <v>8.7097917914736005</v>
      </c>
      <c r="E62" s="4">
        <v>3.4071779200825798</v>
      </c>
      <c r="F62" s="4">
        <v>1.03054896213429</v>
      </c>
      <c r="G62" s="4">
        <v>23.6471438346572</v>
      </c>
      <c r="H62" s="4">
        <v>8.2690859204697293</v>
      </c>
      <c r="I62" s="4">
        <v>6.1948940853500201</v>
      </c>
    </row>
    <row r="63" spans="2:9" x14ac:dyDescent="0.25">
      <c r="B63" s="4">
        <v>300</v>
      </c>
      <c r="C63" s="4">
        <v>1000</v>
      </c>
      <c r="D63" s="4">
        <v>0.63385376358558498</v>
      </c>
      <c r="E63" s="4">
        <v>11.4876522589154</v>
      </c>
      <c r="F63" s="4">
        <v>0.22271377259993699</v>
      </c>
      <c r="G63" s="4">
        <v>7.4258883371477902</v>
      </c>
      <c r="H63" s="4">
        <v>0.971764207082081</v>
      </c>
      <c r="I63" s="4">
        <v>0.83916365728016395</v>
      </c>
    </row>
    <row r="64" spans="2:9" x14ac:dyDescent="0.25">
      <c r="B64" s="4">
        <v>300</v>
      </c>
      <c r="C64" s="4">
        <v>3000</v>
      </c>
      <c r="D64" s="4">
        <v>0.38586114631742002</v>
      </c>
      <c r="E64" s="4">
        <v>17.480596306473501</v>
      </c>
      <c r="F64" s="4">
        <v>0</v>
      </c>
      <c r="G64" s="4">
        <v>1.0834926043525199</v>
      </c>
      <c r="H64" s="4">
        <v>2.0877769187625701E-2</v>
      </c>
      <c r="I64" s="4">
        <v>0.26340924399042798</v>
      </c>
    </row>
    <row r="65" spans="2:9" x14ac:dyDescent="0.25">
      <c r="B65" s="4">
        <v>1000</v>
      </c>
      <c r="C65" s="4">
        <v>0</v>
      </c>
      <c r="D65" s="4">
        <v>35.338017702038002</v>
      </c>
      <c r="E65" s="4">
        <v>8.2443450746756</v>
      </c>
      <c r="F65" s="4">
        <v>10.378310356626701</v>
      </c>
      <c r="G65" s="4">
        <v>75.384351877132801</v>
      </c>
      <c r="H65" s="4">
        <v>23.957930269059801</v>
      </c>
      <c r="I65" s="4">
        <v>37.399338520952298</v>
      </c>
    </row>
    <row r="66" spans="2:9" x14ac:dyDescent="0.25">
      <c r="B66" s="4">
        <v>1000</v>
      </c>
      <c r="C66" s="4">
        <v>0.03</v>
      </c>
      <c r="D66" s="4">
        <v>39.567436930978999</v>
      </c>
      <c r="E66" s="4">
        <v>4.7063881724085697</v>
      </c>
      <c r="F66" s="4">
        <v>5.8909427020826097</v>
      </c>
      <c r="G66" s="4">
        <v>74.319496333017497</v>
      </c>
      <c r="H66" s="4">
        <v>20.907353644426099</v>
      </c>
      <c r="I66" s="4">
        <v>26.944967473234701</v>
      </c>
    </row>
    <row r="67" spans="2:9" x14ac:dyDescent="0.25">
      <c r="B67" s="4">
        <v>1000</v>
      </c>
      <c r="C67" s="4">
        <v>0.1</v>
      </c>
      <c r="D67" s="4">
        <v>38.578607605549102</v>
      </c>
      <c r="E67" s="4">
        <v>9.0669266151161008</v>
      </c>
      <c r="F67" s="4">
        <v>6.5303366379860499</v>
      </c>
      <c r="G67" s="4">
        <v>72.399738705993897</v>
      </c>
      <c r="H67" s="4">
        <v>21.409086330047099</v>
      </c>
      <c r="I67" s="4">
        <v>22.457266626266101</v>
      </c>
    </row>
    <row r="68" spans="2:9" x14ac:dyDescent="0.25">
      <c r="B68" s="4">
        <v>1000</v>
      </c>
      <c r="C68" s="4">
        <v>0.3</v>
      </c>
      <c r="D68" s="4">
        <v>30.602780570002299</v>
      </c>
      <c r="E68" s="4">
        <v>9.06672847423728</v>
      </c>
      <c r="F68" s="4">
        <v>8.7155698186639903</v>
      </c>
      <c r="G68" s="4">
        <v>74.441836749139</v>
      </c>
      <c r="H68" s="4">
        <v>23.466511592571699</v>
      </c>
      <c r="I68" s="4">
        <v>30.416006082544801</v>
      </c>
    </row>
    <row r="69" spans="2:9" x14ac:dyDescent="0.25">
      <c r="B69" s="4">
        <v>1000</v>
      </c>
      <c r="C69" s="4">
        <v>1</v>
      </c>
      <c r="D69" s="4">
        <v>33.378862268817599</v>
      </c>
      <c r="E69" s="4">
        <v>6.1096858959775799</v>
      </c>
      <c r="F69" s="4">
        <v>7.7853228315293999</v>
      </c>
      <c r="G69" s="4">
        <v>75.251283195336399</v>
      </c>
      <c r="H69" s="4">
        <v>22.222146864889499</v>
      </c>
      <c r="I69" s="4">
        <v>27.342019915552299</v>
      </c>
    </row>
    <row r="70" spans="2:9" x14ac:dyDescent="0.25">
      <c r="B70" s="4">
        <v>1000</v>
      </c>
      <c r="C70" s="4">
        <v>3</v>
      </c>
      <c r="D70" s="4">
        <v>29.291783281112401</v>
      </c>
      <c r="E70" s="4">
        <v>5.9092643898771398</v>
      </c>
      <c r="F70" s="4">
        <v>7.6411806182628403</v>
      </c>
      <c r="G70" s="4">
        <v>73.406507799977007</v>
      </c>
      <c r="H70" s="4">
        <v>24.704343405682899</v>
      </c>
      <c r="I70" s="4">
        <v>28.3129093317688</v>
      </c>
    </row>
    <row r="71" spans="2:9" x14ac:dyDescent="0.25">
      <c r="B71" s="4">
        <v>1000</v>
      </c>
      <c r="C71" s="4">
        <v>10</v>
      </c>
      <c r="D71" s="4">
        <v>33.7855020704731</v>
      </c>
      <c r="E71" s="4">
        <v>3.8439862449403099</v>
      </c>
      <c r="F71" s="4">
        <v>4.9068513758939902</v>
      </c>
      <c r="G71" s="4">
        <v>72.951602965898502</v>
      </c>
      <c r="H71" s="4">
        <v>24.93550047446</v>
      </c>
      <c r="I71" s="4">
        <v>31.409217157525301</v>
      </c>
    </row>
    <row r="72" spans="2:9" x14ac:dyDescent="0.25">
      <c r="B72" s="4">
        <v>1000</v>
      </c>
      <c r="C72" s="4">
        <v>30</v>
      </c>
      <c r="D72" s="4">
        <v>30.285057783867899</v>
      </c>
      <c r="E72" s="4">
        <v>3.84952657371052</v>
      </c>
      <c r="F72" s="4">
        <v>3.5871644750070901</v>
      </c>
      <c r="G72" s="4">
        <v>61.5882712249363</v>
      </c>
      <c r="H72" s="4">
        <v>15.182979021051899</v>
      </c>
      <c r="I72" s="4">
        <v>18.6166305345821</v>
      </c>
    </row>
    <row r="73" spans="2:9" x14ac:dyDescent="0.25">
      <c r="B73" s="4">
        <v>1000</v>
      </c>
      <c r="C73" s="4">
        <v>100</v>
      </c>
      <c r="D73" s="4">
        <v>7.2932176785918799</v>
      </c>
      <c r="E73" s="4">
        <v>3.6614050371410598</v>
      </c>
      <c r="F73" s="4">
        <v>1.0981450020357599</v>
      </c>
      <c r="G73" s="4">
        <v>30.052533775336901</v>
      </c>
      <c r="H73" s="4">
        <v>6.3699326584784499</v>
      </c>
      <c r="I73" s="4">
        <v>4.1982954147518798</v>
      </c>
    </row>
    <row r="74" spans="2:9" x14ac:dyDescent="0.25">
      <c r="B74" s="4">
        <v>1000</v>
      </c>
      <c r="C74" s="4">
        <v>300</v>
      </c>
      <c r="D74" s="4">
        <v>1.07082665016569</v>
      </c>
      <c r="E74" s="4">
        <v>5.4405477760899297</v>
      </c>
      <c r="F74" s="4">
        <v>0</v>
      </c>
      <c r="G74" s="4">
        <v>8.5164034076380304</v>
      </c>
      <c r="H74" s="4">
        <v>2.0816501715430298</v>
      </c>
      <c r="I74" s="4">
        <v>1.7601640020903899</v>
      </c>
    </row>
    <row r="75" spans="2:9" x14ac:dyDescent="0.25">
      <c r="B75" s="4">
        <v>1000</v>
      </c>
      <c r="C75" s="4">
        <v>1000</v>
      </c>
      <c r="D75" s="4">
        <v>0</v>
      </c>
      <c r="E75" s="4">
        <v>6.90817702856911</v>
      </c>
      <c r="F75" s="4">
        <v>0.23512506642903599</v>
      </c>
      <c r="G75" s="4">
        <v>3.2537861874220102</v>
      </c>
      <c r="H75" s="4">
        <v>0.440560882866249</v>
      </c>
      <c r="I75" s="4">
        <v>0.29920284246059897</v>
      </c>
    </row>
    <row r="76" spans="2:9" x14ac:dyDescent="0.25">
      <c r="B76" s="4">
        <v>1000</v>
      </c>
      <c r="C76" s="4">
        <v>3000</v>
      </c>
      <c r="D76" s="4">
        <v>0</v>
      </c>
      <c r="E76" s="4">
        <v>17.934909862528801</v>
      </c>
      <c r="F76" s="4">
        <v>0</v>
      </c>
      <c r="G76" s="4">
        <v>0</v>
      </c>
      <c r="H76" s="4">
        <v>0.27636524394206102</v>
      </c>
      <c r="I76" s="4">
        <v>0</v>
      </c>
    </row>
    <row r="77" spans="2:9" x14ac:dyDescent="0.25">
      <c r="B77" s="4">
        <v>3000</v>
      </c>
      <c r="C77" s="4">
        <v>0</v>
      </c>
      <c r="D77" s="4">
        <v>12.501901140684399</v>
      </c>
      <c r="E77" s="4">
        <v>0.60709061197141401</v>
      </c>
      <c r="F77" s="4">
        <v>4.0773672233924101</v>
      </c>
      <c r="G77" s="4">
        <v>33.321984790879696</v>
      </c>
      <c r="H77" s="4">
        <v>10.6223214520183</v>
      </c>
      <c r="I77" s="4">
        <v>21.223927073477299</v>
      </c>
    </row>
    <row r="78" spans="2:9" x14ac:dyDescent="0.25">
      <c r="B78" s="4">
        <v>3000</v>
      </c>
      <c r="C78" s="4">
        <v>0.03</v>
      </c>
      <c r="D78" s="4">
        <v>15.027537734762101</v>
      </c>
      <c r="E78" s="4">
        <v>0.66705348297080902</v>
      </c>
      <c r="F78" s="4">
        <v>3.1382395229991098</v>
      </c>
      <c r="G78" s="4">
        <v>39.705820201525299</v>
      </c>
      <c r="H78" s="4">
        <v>12.747718501987499</v>
      </c>
      <c r="I78" s="4">
        <v>16.717205795197899</v>
      </c>
    </row>
    <row r="79" spans="2:9" x14ac:dyDescent="0.25">
      <c r="B79" s="4">
        <v>3000</v>
      </c>
      <c r="C79" s="4">
        <v>0.1</v>
      </c>
      <c r="D79" s="4">
        <v>11.609781117937599</v>
      </c>
      <c r="E79" s="4">
        <v>0.461968038059345</v>
      </c>
      <c r="F79" s="4">
        <v>2.26756826873816</v>
      </c>
      <c r="G79" s="4">
        <v>38.197380274900098</v>
      </c>
      <c r="H79" s="4">
        <v>10.6719215628955</v>
      </c>
      <c r="I79" s="4">
        <v>12.6823843334797</v>
      </c>
    </row>
    <row r="80" spans="2:9" x14ac:dyDescent="0.25">
      <c r="B80" s="4">
        <v>3000</v>
      </c>
      <c r="C80" s="4">
        <v>0.3</v>
      </c>
      <c r="D80" s="4">
        <v>13.968989055256101</v>
      </c>
      <c r="E80" s="4">
        <v>0.45543644754121698</v>
      </c>
      <c r="F80" s="4">
        <v>2.93328427325268</v>
      </c>
      <c r="G80" s="4">
        <v>32.733369237836797</v>
      </c>
      <c r="H80" s="4">
        <v>11.788495728270499</v>
      </c>
      <c r="I80" s="4">
        <v>13.400474973821201</v>
      </c>
    </row>
    <row r="81" spans="2:9" x14ac:dyDescent="0.25">
      <c r="B81" s="4">
        <v>3000</v>
      </c>
      <c r="C81" s="4">
        <v>1</v>
      </c>
      <c r="D81" s="4">
        <v>9.4877241581376204</v>
      </c>
      <c r="E81" s="4">
        <v>0.36007196914420397</v>
      </c>
      <c r="F81" s="4">
        <v>1.82586867453237</v>
      </c>
      <c r="G81" s="4">
        <v>31.097623554091999</v>
      </c>
      <c r="H81" s="4">
        <v>12.4747019342462</v>
      </c>
      <c r="I81" s="4">
        <v>11.2629241485226</v>
      </c>
    </row>
    <row r="82" spans="2:9" x14ac:dyDescent="0.25">
      <c r="B82" s="4">
        <v>3000</v>
      </c>
      <c r="C82" s="4">
        <v>3</v>
      </c>
      <c r="D82" s="4">
        <v>10.5246803019383</v>
      </c>
      <c r="E82" s="4">
        <v>0.49912777763126998</v>
      </c>
      <c r="F82" s="4">
        <v>2.0108173532260198</v>
      </c>
      <c r="G82" s="4">
        <v>40.642391203546602</v>
      </c>
      <c r="H82" s="4">
        <v>8.9564600730822601</v>
      </c>
      <c r="I82" s="4">
        <v>12.9166115735262</v>
      </c>
    </row>
    <row r="83" spans="2:9" x14ac:dyDescent="0.25">
      <c r="B83" s="4">
        <v>3000</v>
      </c>
      <c r="C83" s="4">
        <v>10</v>
      </c>
      <c r="D83" s="4">
        <v>8.7420829751665199</v>
      </c>
      <c r="E83" s="4">
        <v>0.27187138448054499</v>
      </c>
      <c r="F83" s="4">
        <v>1.0823571941555099</v>
      </c>
      <c r="G83" s="4">
        <v>33.4856047690336</v>
      </c>
      <c r="H83" s="4">
        <v>10.4041703615862</v>
      </c>
      <c r="I83" s="4">
        <v>11.764000247352101</v>
      </c>
    </row>
    <row r="84" spans="2:9" x14ac:dyDescent="0.25">
      <c r="B84" s="4">
        <v>3000</v>
      </c>
      <c r="C84" s="4">
        <v>30</v>
      </c>
      <c r="D84" s="4">
        <v>5.2482918322421996</v>
      </c>
      <c r="E84" s="4">
        <v>6.8637054992575802E-2</v>
      </c>
      <c r="F84" s="4">
        <v>0.90540529871934405</v>
      </c>
      <c r="G84" s="4">
        <v>23.283716396889901</v>
      </c>
      <c r="H84" s="4">
        <v>7.2839716261193601</v>
      </c>
      <c r="I84" s="4">
        <v>7.3419129208032903</v>
      </c>
    </row>
    <row r="85" spans="2:9" x14ac:dyDescent="0.25">
      <c r="B85" s="4">
        <v>3000</v>
      </c>
      <c r="C85" s="4">
        <v>100</v>
      </c>
      <c r="D85" s="4">
        <v>0.807047608846998</v>
      </c>
      <c r="E85" s="4">
        <v>5.1878504154400602E-2</v>
      </c>
      <c r="F85" s="4">
        <v>0.38221135609752699</v>
      </c>
      <c r="G85" s="4">
        <v>7.2566483628669403</v>
      </c>
      <c r="H85" s="4">
        <v>1.40173284743219</v>
      </c>
      <c r="I85" s="4">
        <v>1.0999213969388699</v>
      </c>
    </row>
    <row r="86" spans="2:9" x14ac:dyDescent="0.25">
      <c r="B86" s="4">
        <v>3000</v>
      </c>
      <c r="C86" s="4">
        <v>300</v>
      </c>
      <c r="D86" s="4">
        <v>0.21674585888842601</v>
      </c>
      <c r="E86" s="4">
        <v>3.8525612643089499E-2</v>
      </c>
      <c r="F86" s="4">
        <v>0</v>
      </c>
      <c r="G86" s="4">
        <v>0.189165220144802</v>
      </c>
      <c r="H86" s="4">
        <v>0.378045942531545</v>
      </c>
      <c r="I86" s="4">
        <v>0.60384573660230001</v>
      </c>
    </row>
    <row r="87" spans="2:9" x14ac:dyDescent="0.25">
      <c r="B87" s="4">
        <v>3000</v>
      </c>
      <c r="C87" s="4">
        <v>1000</v>
      </c>
      <c r="D87" s="4">
        <v>0.12521936238666301</v>
      </c>
      <c r="E87" s="4">
        <v>2.3120206618484299E-2</v>
      </c>
      <c r="F87" s="4">
        <v>0.17104819021751899</v>
      </c>
      <c r="G87" s="4">
        <v>0.17143098075622701</v>
      </c>
      <c r="H87" s="4">
        <v>0.42682105653943397</v>
      </c>
      <c r="I87" s="4">
        <v>0.331617728538457</v>
      </c>
    </row>
    <row r="88" spans="2:9" x14ac:dyDescent="0.25">
      <c r="B88" s="4">
        <v>3000</v>
      </c>
      <c r="C88" s="4">
        <v>3000</v>
      </c>
      <c r="D88" s="4">
        <v>0</v>
      </c>
      <c r="E88" s="4">
        <v>0</v>
      </c>
      <c r="F88" s="4">
        <v>0</v>
      </c>
      <c r="G88" s="4">
        <v>0</v>
      </c>
      <c r="H88" s="4">
        <v>0.34524772278555999</v>
      </c>
      <c r="I88" s="4">
        <v>0.90757343844581395</v>
      </c>
    </row>
    <row r="89" spans="2:9" x14ac:dyDescent="0.25">
      <c r="B89" s="4">
        <v>10000</v>
      </c>
      <c r="C89" s="4">
        <v>0</v>
      </c>
      <c r="D89" s="4">
        <v>0.66252788238921101</v>
      </c>
      <c r="E89" s="4">
        <v>0</v>
      </c>
      <c r="F89" s="4">
        <v>1.57656516962055</v>
      </c>
      <c r="G89" s="4">
        <v>0.30730398367202599</v>
      </c>
      <c r="H89" s="4">
        <v>0.15985342717356599</v>
      </c>
      <c r="I89" s="4">
        <v>1.46916104354111</v>
      </c>
    </row>
    <row r="90" spans="2:9" x14ac:dyDescent="0.25">
      <c r="B90" s="4">
        <v>10000</v>
      </c>
      <c r="C90" s="4">
        <v>0.03</v>
      </c>
      <c r="D90" s="4">
        <v>0.84655343585349496</v>
      </c>
      <c r="E90" s="4">
        <v>9.4997968654322598E-2</v>
      </c>
      <c r="F90" s="4">
        <v>8.5007159678283595E-2</v>
      </c>
      <c r="G90" s="4">
        <v>0.124295334485838</v>
      </c>
      <c r="H90" s="4">
        <v>1.7619612412794802E-2</v>
      </c>
      <c r="I90" s="4">
        <v>2.39204591311056</v>
      </c>
    </row>
    <row r="91" spans="2:9" x14ac:dyDescent="0.25">
      <c r="B91" s="4">
        <v>10000</v>
      </c>
      <c r="C91" s="4">
        <v>0.1</v>
      </c>
      <c r="D91" s="4">
        <v>0.84529419477244205</v>
      </c>
      <c r="E91" s="4">
        <v>0</v>
      </c>
      <c r="F91" s="4">
        <v>0.46055425383006998</v>
      </c>
      <c r="G91" s="4">
        <v>0.18068927111160801</v>
      </c>
      <c r="H91" s="4">
        <v>1.80225077155633E-2</v>
      </c>
      <c r="I91" s="4">
        <v>0.34928850671123401</v>
      </c>
    </row>
    <row r="92" spans="2:9" x14ac:dyDescent="0.25">
      <c r="B92" s="4">
        <v>10000</v>
      </c>
      <c r="C92" s="4">
        <v>0.3</v>
      </c>
      <c r="D92" s="4">
        <v>0.78605491791882998</v>
      </c>
      <c r="E92" s="4">
        <v>9.2919888090009298E-2</v>
      </c>
      <c r="F92" s="4">
        <v>0</v>
      </c>
      <c r="G92" s="4">
        <v>0</v>
      </c>
      <c r="H92" s="4">
        <v>0</v>
      </c>
      <c r="I92" s="4">
        <v>0.243843726234409</v>
      </c>
    </row>
    <row r="93" spans="2:9" x14ac:dyDescent="0.25">
      <c r="B93" s="4">
        <v>10000</v>
      </c>
      <c r="C93" s="4">
        <v>1</v>
      </c>
      <c r="D93" s="4">
        <v>0.74951445687556395</v>
      </c>
      <c r="E93" s="4">
        <v>0.13598829708159699</v>
      </c>
      <c r="F93" s="4">
        <v>1.0454152413548501</v>
      </c>
      <c r="G93" s="4">
        <v>0</v>
      </c>
      <c r="H93" s="4">
        <v>9.0010938697987E-2</v>
      </c>
      <c r="I93" s="4">
        <v>0</v>
      </c>
    </row>
    <row r="94" spans="2:9" x14ac:dyDescent="0.25">
      <c r="B94" s="4">
        <v>10000</v>
      </c>
      <c r="C94" s="4">
        <v>3</v>
      </c>
      <c r="D94" s="4">
        <v>0.47855998854250498</v>
      </c>
      <c r="E94" s="4">
        <v>2.8684085370617299E-2</v>
      </c>
      <c r="F94" s="4">
        <v>8.4103429077052705E-2</v>
      </c>
      <c r="G94" s="4">
        <v>0</v>
      </c>
      <c r="H94" s="4">
        <v>0</v>
      </c>
      <c r="I94" s="4">
        <v>6.8939316062535505E-2</v>
      </c>
    </row>
    <row r="95" spans="2:9" x14ac:dyDescent="0.25">
      <c r="B95" s="4">
        <v>10000</v>
      </c>
      <c r="C95" s="4">
        <v>10</v>
      </c>
      <c r="D95" s="4">
        <v>0.48344551974804401</v>
      </c>
      <c r="E95" s="4">
        <v>6.1152781910210202E-2</v>
      </c>
      <c r="F95" s="4">
        <v>0.174828260719564</v>
      </c>
      <c r="G95" s="4">
        <v>0</v>
      </c>
      <c r="H95" s="4">
        <v>0.12307791722205901</v>
      </c>
      <c r="I95" s="4">
        <v>0.14744291015816399</v>
      </c>
    </row>
    <row r="96" spans="2:9" x14ac:dyDescent="0.25">
      <c r="B96" s="4">
        <v>10000</v>
      </c>
      <c r="C96" s="4">
        <v>30</v>
      </c>
      <c r="D96" s="4">
        <v>0.21644565686780501</v>
      </c>
      <c r="E96" s="4">
        <v>0.187963401144877</v>
      </c>
      <c r="F96" s="4">
        <v>0</v>
      </c>
      <c r="G96" s="4">
        <v>0</v>
      </c>
      <c r="H96" s="4">
        <v>0.270508341456283</v>
      </c>
      <c r="I96" s="4">
        <v>9.8331652148412996E-2</v>
      </c>
    </row>
    <row r="97" spans="2:9" x14ac:dyDescent="0.25">
      <c r="B97" s="4">
        <v>10000</v>
      </c>
      <c r="C97" s="4">
        <v>100</v>
      </c>
      <c r="D97" s="4">
        <v>9.1308071433570101E-2</v>
      </c>
      <c r="E97" s="4">
        <v>0.118681834342781</v>
      </c>
      <c r="F97" s="4">
        <v>0.14001732385062399</v>
      </c>
      <c r="G97" s="4">
        <v>0.10912595764267401</v>
      </c>
      <c r="H97" s="4">
        <v>0.17224740809445699</v>
      </c>
      <c r="I97" s="4">
        <v>1.2388800621826199</v>
      </c>
    </row>
    <row r="98" spans="2:9" x14ac:dyDescent="0.25">
      <c r="B98" s="4">
        <v>10000</v>
      </c>
      <c r="C98" s="4">
        <v>300</v>
      </c>
      <c r="D98" s="4">
        <v>0</v>
      </c>
      <c r="E98" s="4">
        <v>0</v>
      </c>
      <c r="F98" s="4">
        <v>0</v>
      </c>
      <c r="G98" s="4">
        <v>0.34441337310300801</v>
      </c>
      <c r="H98" s="4">
        <v>0</v>
      </c>
      <c r="I98" s="4">
        <v>0.64022198579520995</v>
      </c>
    </row>
    <row r="99" spans="2:9" x14ac:dyDescent="0.25">
      <c r="B99" s="4">
        <v>10000</v>
      </c>
      <c r="C99" s="4">
        <v>1000</v>
      </c>
      <c r="D99" s="4">
        <v>0.29141960700896102</v>
      </c>
      <c r="E99" s="4">
        <v>4.0762072598801997E-2</v>
      </c>
      <c r="F99" s="4">
        <v>0.212019532262922</v>
      </c>
      <c r="G99" s="4">
        <v>0</v>
      </c>
      <c r="H99" s="4">
        <v>0</v>
      </c>
      <c r="I99" s="4">
        <v>1.8000821416328701</v>
      </c>
    </row>
    <row r="100" spans="2:9" x14ac:dyDescent="0.25">
      <c r="B100" s="4">
        <v>10000</v>
      </c>
      <c r="C100" s="4">
        <v>3000</v>
      </c>
      <c r="D100" s="4">
        <v>1.19475354937733</v>
      </c>
      <c r="E100" s="4">
        <v>4.5610234153916102E-2</v>
      </c>
      <c r="F100" s="4">
        <v>0</v>
      </c>
      <c r="G100" s="4">
        <v>0</v>
      </c>
      <c r="H100" s="4">
        <v>0</v>
      </c>
      <c r="I100" s="4">
        <v>0.54296755607291303</v>
      </c>
    </row>
  </sheetData>
  <mergeCells count="4">
    <mergeCell ref="G2:I2"/>
    <mergeCell ref="B3:C3"/>
    <mergeCell ref="D2:F2"/>
    <mergeCell ref="D3:I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89998-9DC7-AD41-BC48-A76CC55E645F}">
  <dimension ref="B2:N52"/>
  <sheetViews>
    <sheetView zoomScale="89" workbookViewId="0">
      <selection activeCell="H27" sqref="H27"/>
    </sheetView>
  </sheetViews>
  <sheetFormatPr defaultColWidth="11" defaultRowHeight="15" x14ac:dyDescent="0.2"/>
  <cols>
    <col min="1" max="1" width="11" style="1"/>
    <col min="2" max="2" width="19.375" style="1" customWidth="1"/>
    <col min="3" max="8" width="11" style="1"/>
    <col min="9" max="9" width="11" style="1" customWidth="1"/>
    <col min="10" max="10" width="14" style="1" customWidth="1"/>
    <col min="11" max="11" width="19.625" style="1" customWidth="1"/>
    <col min="12" max="12" width="24.875" style="1" bestFit="1" customWidth="1"/>
    <col min="13" max="13" width="12.375" style="1" customWidth="1"/>
    <col min="14" max="14" width="26.875" style="1" customWidth="1"/>
    <col min="15" max="16384" width="11" style="1"/>
  </cols>
  <sheetData>
    <row r="2" spans="2:14" ht="15.75" x14ac:dyDescent="0.25">
      <c r="C2" s="91" t="s">
        <v>289</v>
      </c>
      <c r="D2" s="92"/>
      <c r="E2" s="92"/>
      <c r="F2" s="92"/>
      <c r="G2" s="92"/>
      <c r="H2" s="93"/>
      <c r="J2" s="22" t="s">
        <v>208</v>
      </c>
      <c r="K2" s="20" t="s">
        <v>168</v>
      </c>
      <c r="L2" s="20" t="s">
        <v>169</v>
      </c>
      <c r="M2" s="20" t="s">
        <v>29</v>
      </c>
      <c r="N2" s="20" t="s">
        <v>31</v>
      </c>
    </row>
    <row r="3" spans="2:14" ht="15.75" customHeight="1" x14ac:dyDescent="0.25">
      <c r="B3" s="31"/>
      <c r="C3" s="64" t="s">
        <v>9</v>
      </c>
      <c r="D3" s="64"/>
      <c r="E3" s="64"/>
      <c r="F3" s="64"/>
      <c r="G3" s="64"/>
      <c r="H3" s="64"/>
      <c r="J3" s="94" t="s">
        <v>9</v>
      </c>
      <c r="K3" s="63" t="s">
        <v>268</v>
      </c>
      <c r="L3" s="12" t="s">
        <v>212</v>
      </c>
      <c r="M3" s="23" t="s">
        <v>26</v>
      </c>
      <c r="N3" s="11" t="s">
        <v>32</v>
      </c>
    </row>
    <row r="4" spans="2:14" ht="15.75" x14ac:dyDescent="0.25">
      <c r="B4" s="59" t="s">
        <v>3</v>
      </c>
      <c r="C4" s="3" t="s">
        <v>6</v>
      </c>
      <c r="D4" s="3" t="s">
        <v>7</v>
      </c>
      <c r="E4" s="3" t="s">
        <v>6</v>
      </c>
      <c r="F4" s="3" t="s">
        <v>6</v>
      </c>
      <c r="G4" s="3" t="s">
        <v>7</v>
      </c>
      <c r="H4" s="3" t="s">
        <v>6</v>
      </c>
      <c r="J4" s="94"/>
      <c r="K4" s="63"/>
      <c r="L4" s="12" t="s">
        <v>213</v>
      </c>
      <c r="M4" s="23">
        <v>2.0000000000000001E-4</v>
      </c>
      <c r="N4" s="11" t="s">
        <v>33</v>
      </c>
    </row>
    <row r="5" spans="2:14" ht="15.75" x14ac:dyDescent="0.25">
      <c r="B5" s="59" t="s">
        <v>4</v>
      </c>
      <c r="C5" s="3" t="s">
        <v>6</v>
      </c>
      <c r="D5" s="6" t="s">
        <v>6</v>
      </c>
      <c r="E5" s="3" t="s">
        <v>7</v>
      </c>
      <c r="F5" s="3" t="s">
        <v>6</v>
      </c>
      <c r="G5" s="3" t="s">
        <v>7</v>
      </c>
      <c r="H5" s="3" t="s">
        <v>7</v>
      </c>
      <c r="J5" s="94"/>
      <c r="K5" s="63"/>
      <c r="L5" s="12" t="s">
        <v>214</v>
      </c>
      <c r="M5" s="23">
        <v>3.8199999999999998E-2</v>
      </c>
      <c r="N5" s="11" t="s">
        <v>34</v>
      </c>
    </row>
    <row r="6" spans="2:14" ht="15.75" x14ac:dyDescent="0.25">
      <c r="B6" s="59" t="s">
        <v>5</v>
      </c>
      <c r="C6" s="3" t="s">
        <v>6</v>
      </c>
      <c r="D6" s="3" t="s">
        <v>6</v>
      </c>
      <c r="E6" s="3" t="s">
        <v>6</v>
      </c>
      <c r="F6" s="3" t="s">
        <v>7</v>
      </c>
      <c r="G6" s="3" t="s">
        <v>6</v>
      </c>
      <c r="H6" s="3" t="s">
        <v>7</v>
      </c>
      <c r="J6" s="94"/>
      <c r="K6" s="63"/>
      <c r="L6" s="12" t="s">
        <v>215</v>
      </c>
      <c r="M6" s="23" t="s">
        <v>26</v>
      </c>
      <c r="N6" s="11" t="s">
        <v>35</v>
      </c>
    </row>
    <row r="7" spans="2:14" x14ac:dyDescent="0.2">
      <c r="B7" s="31" t="s">
        <v>0</v>
      </c>
      <c r="C7" s="4">
        <v>90.813408076879099</v>
      </c>
      <c r="D7" s="4">
        <v>33.7643069097075</v>
      </c>
      <c r="E7" s="4">
        <v>63.827370812038602</v>
      </c>
      <c r="F7" s="4">
        <v>83.902439024390304</v>
      </c>
      <c r="G7" s="4">
        <v>3.9470733348284401</v>
      </c>
      <c r="H7" s="4">
        <v>0</v>
      </c>
      <c r="J7" s="94"/>
      <c r="K7" s="63"/>
      <c r="L7" s="12" t="s">
        <v>216</v>
      </c>
      <c r="M7" s="23" t="s">
        <v>26</v>
      </c>
      <c r="N7" s="11" t="s">
        <v>36</v>
      </c>
    </row>
    <row r="8" spans="2:14" ht="15" customHeight="1" x14ac:dyDescent="0.2">
      <c r="B8" s="31" t="s">
        <v>1</v>
      </c>
      <c r="C8" s="4">
        <v>92.014270032930796</v>
      </c>
      <c r="D8" s="4">
        <v>45.093457943925202</v>
      </c>
      <c r="E8" s="4">
        <v>58.782947107730401</v>
      </c>
      <c r="F8" s="4">
        <v>79.960317460317498</v>
      </c>
      <c r="G8" s="4">
        <v>6.0900900900900901</v>
      </c>
      <c r="H8" s="4">
        <v>1.8348623853210999</v>
      </c>
      <c r="J8" s="94"/>
      <c r="K8" s="63"/>
      <c r="L8" s="12" t="s">
        <v>99</v>
      </c>
      <c r="M8" s="23" t="s">
        <v>26</v>
      </c>
      <c r="N8" s="11" t="s">
        <v>37</v>
      </c>
    </row>
    <row r="9" spans="2:14" ht="15" customHeight="1" x14ac:dyDescent="0.2">
      <c r="B9" s="31" t="s">
        <v>2</v>
      </c>
      <c r="C9" s="4">
        <v>90.9973851326111</v>
      </c>
      <c r="D9" s="4">
        <v>27.893175074184001</v>
      </c>
      <c r="E9" s="4">
        <v>63.381321520856403</v>
      </c>
      <c r="F9" s="4">
        <v>81.086519114688102</v>
      </c>
      <c r="G9" s="4">
        <v>3.8752362948960299</v>
      </c>
      <c r="H9" s="4">
        <v>1.80995475113122</v>
      </c>
      <c r="J9" s="94"/>
      <c r="K9" s="63"/>
      <c r="L9" s="12" t="s">
        <v>217</v>
      </c>
      <c r="M9" s="23" t="s">
        <v>26</v>
      </c>
      <c r="N9" s="11" t="s">
        <v>38</v>
      </c>
    </row>
    <row r="10" spans="2:14" ht="15.75" customHeight="1" x14ac:dyDescent="0.2">
      <c r="J10" s="94"/>
      <c r="K10" s="63"/>
      <c r="L10" s="12" t="s">
        <v>218</v>
      </c>
      <c r="M10" s="23" t="s">
        <v>26</v>
      </c>
      <c r="N10" s="11" t="s">
        <v>39</v>
      </c>
    </row>
    <row r="11" spans="2:14" x14ac:dyDescent="0.2">
      <c r="J11" s="94"/>
      <c r="K11" s="63"/>
      <c r="L11" s="12" t="s">
        <v>219</v>
      </c>
      <c r="M11" s="23" t="s">
        <v>26</v>
      </c>
      <c r="N11" s="11" t="s">
        <v>40</v>
      </c>
    </row>
    <row r="12" spans="2:14" x14ac:dyDescent="0.2">
      <c r="J12" s="94"/>
      <c r="K12" s="63"/>
      <c r="L12" s="12" t="s">
        <v>220</v>
      </c>
      <c r="M12" s="23">
        <v>4.6199999999999998E-2</v>
      </c>
      <c r="N12" s="11" t="s">
        <v>41</v>
      </c>
    </row>
    <row r="13" spans="2:14" x14ac:dyDescent="0.2">
      <c r="J13" s="94"/>
      <c r="K13" s="63"/>
      <c r="L13" s="12" t="s">
        <v>221</v>
      </c>
      <c r="M13" s="23" t="s">
        <v>26</v>
      </c>
      <c r="N13" s="11" t="s">
        <v>42</v>
      </c>
    </row>
    <row r="14" spans="2:14" x14ac:dyDescent="0.2">
      <c r="J14" s="94"/>
      <c r="K14" s="63"/>
      <c r="L14" s="12" t="s">
        <v>222</v>
      </c>
      <c r="M14" s="23" t="s">
        <v>26</v>
      </c>
      <c r="N14" s="11" t="s">
        <v>43</v>
      </c>
    </row>
    <row r="15" spans="2:14" x14ac:dyDescent="0.2">
      <c r="I15" s="17"/>
      <c r="J15" s="94"/>
      <c r="K15" s="63"/>
      <c r="L15" s="12" t="s">
        <v>223</v>
      </c>
      <c r="M15" s="23" t="s">
        <v>26</v>
      </c>
      <c r="N15" s="11" t="s">
        <v>44</v>
      </c>
    </row>
    <row r="16" spans="2:14" x14ac:dyDescent="0.2">
      <c r="I16" s="11"/>
      <c r="J16" s="94"/>
      <c r="K16" s="63"/>
      <c r="L16" s="12" t="s">
        <v>224</v>
      </c>
      <c r="M16" s="23" t="s">
        <v>26</v>
      </c>
      <c r="N16" s="11" t="s">
        <v>45</v>
      </c>
    </row>
    <row r="17" spans="2:14" ht="15.75" x14ac:dyDescent="0.25">
      <c r="C17" s="91" t="s">
        <v>289</v>
      </c>
      <c r="D17" s="92"/>
      <c r="E17" s="92"/>
      <c r="F17" s="92"/>
      <c r="G17" s="92"/>
      <c r="H17" s="93"/>
      <c r="I17" s="11"/>
      <c r="J17" s="94"/>
      <c r="K17" s="63"/>
      <c r="L17" s="12" t="s">
        <v>225</v>
      </c>
      <c r="M17" s="23">
        <v>5.5E-2</v>
      </c>
      <c r="N17" s="11" t="s">
        <v>46</v>
      </c>
    </row>
    <row r="18" spans="2:14" ht="15.75" customHeight="1" x14ac:dyDescent="0.25">
      <c r="B18" s="31"/>
      <c r="C18" s="64" t="s">
        <v>8</v>
      </c>
      <c r="D18" s="64"/>
      <c r="E18" s="64"/>
      <c r="F18" s="64"/>
      <c r="G18" s="64"/>
      <c r="H18" s="64"/>
      <c r="I18" s="11"/>
      <c r="J18" s="94" t="s">
        <v>8</v>
      </c>
      <c r="K18" s="63"/>
      <c r="L18" s="12" t="s">
        <v>212</v>
      </c>
      <c r="M18" s="23" t="s">
        <v>26</v>
      </c>
      <c r="N18" s="11" t="s">
        <v>47</v>
      </c>
    </row>
    <row r="19" spans="2:14" ht="15.75" x14ac:dyDescent="0.25">
      <c r="B19" s="59" t="s">
        <v>3</v>
      </c>
      <c r="C19" s="3" t="s">
        <v>6</v>
      </c>
      <c r="D19" s="3" t="s">
        <v>7</v>
      </c>
      <c r="E19" s="3" t="s">
        <v>6</v>
      </c>
      <c r="F19" s="3" t="s">
        <v>6</v>
      </c>
      <c r="G19" s="3" t="s">
        <v>7</v>
      </c>
      <c r="H19" s="3" t="s">
        <v>6</v>
      </c>
      <c r="I19" s="11"/>
      <c r="J19" s="94"/>
      <c r="K19" s="63"/>
      <c r="L19" s="12" t="s">
        <v>213</v>
      </c>
      <c r="M19" s="23">
        <v>7.1000000000000004E-3</v>
      </c>
      <c r="N19" s="11" t="s">
        <v>48</v>
      </c>
    </row>
    <row r="20" spans="2:14" ht="15.75" x14ac:dyDescent="0.25">
      <c r="B20" s="59" t="s">
        <v>4</v>
      </c>
      <c r="C20" s="3" t="s">
        <v>6</v>
      </c>
      <c r="D20" s="6" t="s">
        <v>6</v>
      </c>
      <c r="E20" s="3" t="s">
        <v>7</v>
      </c>
      <c r="F20" s="3" t="s">
        <v>6</v>
      </c>
      <c r="G20" s="3" t="s">
        <v>7</v>
      </c>
      <c r="H20" s="3" t="s">
        <v>7</v>
      </c>
      <c r="I20" s="11"/>
      <c r="J20" s="94"/>
      <c r="K20" s="63"/>
      <c r="L20" s="12" t="s">
        <v>214</v>
      </c>
      <c r="M20" s="23">
        <v>8.1500000000000003E-2</v>
      </c>
      <c r="N20" s="11" t="s">
        <v>49</v>
      </c>
    </row>
    <row r="21" spans="2:14" ht="15.75" x14ac:dyDescent="0.25">
      <c r="B21" s="59" t="s">
        <v>5</v>
      </c>
      <c r="C21" s="3" t="s">
        <v>6</v>
      </c>
      <c r="D21" s="3" t="s">
        <v>6</v>
      </c>
      <c r="E21" s="3" t="s">
        <v>6</v>
      </c>
      <c r="F21" s="3" t="s">
        <v>7</v>
      </c>
      <c r="G21" s="3" t="s">
        <v>6</v>
      </c>
      <c r="H21" s="3" t="s">
        <v>7</v>
      </c>
      <c r="I21" s="11"/>
      <c r="J21" s="94"/>
      <c r="K21" s="63"/>
      <c r="L21" s="12" t="s">
        <v>215</v>
      </c>
      <c r="M21" s="23" t="s">
        <v>26</v>
      </c>
      <c r="N21" s="11" t="s">
        <v>50</v>
      </c>
    </row>
    <row r="22" spans="2:14" x14ac:dyDescent="0.2">
      <c r="B22" s="31" t="s">
        <v>0</v>
      </c>
      <c r="C22" s="4">
        <v>92.680350135828604</v>
      </c>
      <c r="D22" s="4">
        <v>54.598022756948303</v>
      </c>
      <c r="E22" s="4">
        <v>63.5906407172534</v>
      </c>
      <c r="F22" s="4">
        <v>73.231827111984302</v>
      </c>
      <c r="G22" s="4">
        <v>1.4797340767746101</v>
      </c>
      <c r="H22" s="4">
        <v>0.522508038585209</v>
      </c>
      <c r="I22" s="11"/>
      <c r="J22" s="94"/>
      <c r="K22" s="63"/>
      <c r="L22" s="12" t="s">
        <v>216</v>
      </c>
      <c r="M22" s="23" t="s">
        <v>26</v>
      </c>
      <c r="N22" s="11" t="s">
        <v>51</v>
      </c>
    </row>
    <row r="23" spans="2:14" x14ac:dyDescent="0.2">
      <c r="B23" s="31" t="s">
        <v>1</v>
      </c>
      <c r="C23" s="4">
        <v>86.180308422301295</v>
      </c>
      <c r="D23" s="4">
        <v>50.369083803734298</v>
      </c>
      <c r="E23" s="4">
        <v>60.421545667447297</v>
      </c>
      <c r="F23" s="4">
        <v>70.257488176563299</v>
      </c>
      <c r="G23" s="4">
        <v>1.5480427046263301</v>
      </c>
      <c r="H23" s="4">
        <v>0.20942408376963401</v>
      </c>
      <c r="I23" s="11"/>
      <c r="J23" s="94"/>
      <c r="K23" s="63"/>
      <c r="L23" s="12" t="s">
        <v>99</v>
      </c>
      <c r="M23" s="23">
        <v>9.5999999999999992E-3</v>
      </c>
      <c r="N23" s="11" t="s">
        <v>52</v>
      </c>
    </row>
    <row r="24" spans="2:14" x14ac:dyDescent="0.2">
      <c r="B24" s="31" t="s">
        <v>2</v>
      </c>
      <c r="C24" s="4">
        <v>89.982368969386101</v>
      </c>
      <c r="D24" s="4">
        <v>42.085364640334298</v>
      </c>
      <c r="E24" s="4">
        <v>69.140393880483501</v>
      </c>
      <c r="F24" s="4">
        <v>52.8888888888889</v>
      </c>
      <c r="G24" s="4">
        <v>3.4505350513212498</v>
      </c>
      <c r="H24" s="4">
        <v>2.1834061135371199</v>
      </c>
      <c r="I24" s="11"/>
      <c r="J24" s="94"/>
      <c r="K24" s="63"/>
      <c r="L24" s="12" t="s">
        <v>217</v>
      </c>
      <c r="M24" s="23">
        <v>8.9999999999999998E-4</v>
      </c>
      <c r="N24" s="11" t="s">
        <v>53</v>
      </c>
    </row>
    <row r="25" spans="2:14" x14ac:dyDescent="0.2">
      <c r="B25" s="12"/>
      <c r="C25" s="11"/>
      <c r="D25" s="11"/>
      <c r="E25" s="11"/>
      <c r="F25" s="11"/>
      <c r="G25" s="11"/>
      <c r="H25" s="11"/>
      <c r="I25" s="11"/>
      <c r="J25" s="94"/>
      <c r="K25" s="63"/>
      <c r="L25" s="12" t="s">
        <v>218</v>
      </c>
      <c r="M25" s="23" t="s">
        <v>26</v>
      </c>
      <c r="N25" s="11" t="s">
        <v>54</v>
      </c>
    </row>
    <row r="26" spans="2:14" x14ac:dyDescent="0.2">
      <c r="B26" s="12"/>
      <c r="C26" s="11"/>
      <c r="D26" s="11"/>
      <c r="E26" s="11"/>
      <c r="F26" s="11"/>
      <c r="G26" s="11"/>
      <c r="H26" s="11"/>
      <c r="I26" s="11"/>
      <c r="J26" s="94"/>
      <c r="K26" s="63"/>
      <c r="L26" s="12" t="s">
        <v>219</v>
      </c>
      <c r="M26" s="23" t="s">
        <v>26</v>
      </c>
      <c r="N26" s="11" t="s">
        <v>55</v>
      </c>
    </row>
    <row r="27" spans="2:14" x14ac:dyDescent="0.2">
      <c r="B27" s="12"/>
      <c r="C27" s="11"/>
      <c r="D27" s="11"/>
      <c r="E27" s="11"/>
      <c r="F27" s="11"/>
      <c r="G27" s="11"/>
      <c r="H27" s="11"/>
      <c r="I27" s="11"/>
      <c r="J27" s="94"/>
      <c r="K27" s="63"/>
      <c r="L27" s="12" t="s">
        <v>220</v>
      </c>
      <c r="M27" s="23">
        <v>0.69799999999999995</v>
      </c>
      <c r="N27" s="11" t="s">
        <v>56</v>
      </c>
    </row>
    <row r="28" spans="2:14" x14ac:dyDescent="0.2">
      <c r="B28" s="12"/>
      <c r="C28" s="11"/>
      <c r="D28" s="11"/>
      <c r="E28" s="11"/>
      <c r="F28" s="11"/>
      <c r="G28" s="11"/>
      <c r="H28" s="11"/>
      <c r="I28" s="11"/>
      <c r="J28" s="94"/>
      <c r="K28" s="63"/>
      <c r="L28" s="12" t="s">
        <v>221</v>
      </c>
      <c r="M28" s="23" t="s">
        <v>26</v>
      </c>
      <c r="N28" s="11" t="s">
        <v>57</v>
      </c>
    </row>
    <row r="29" spans="2:14" x14ac:dyDescent="0.2">
      <c r="B29" s="12"/>
      <c r="C29" s="11"/>
      <c r="D29" s="11"/>
      <c r="E29" s="11"/>
      <c r="F29" s="11"/>
      <c r="G29" s="11"/>
      <c r="H29" s="11"/>
      <c r="I29" s="11"/>
      <c r="J29" s="94"/>
      <c r="K29" s="63"/>
      <c r="L29" s="12" t="s">
        <v>222</v>
      </c>
      <c r="M29" s="23" t="s">
        <v>26</v>
      </c>
      <c r="N29" s="11" t="s">
        <v>58</v>
      </c>
    </row>
    <row r="30" spans="2:14" x14ac:dyDescent="0.2">
      <c r="B30" s="12"/>
      <c r="C30" s="11"/>
      <c r="D30" s="11"/>
      <c r="E30" s="11"/>
      <c r="F30" s="11"/>
      <c r="G30" s="11"/>
      <c r="H30" s="11"/>
      <c r="I30" s="11"/>
      <c r="J30" s="94"/>
      <c r="K30" s="63"/>
      <c r="L30" s="12" t="s">
        <v>223</v>
      </c>
      <c r="M30" s="23" t="s">
        <v>26</v>
      </c>
      <c r="N30" s="11" t="s">
        <v>59</v>
      </c>
    </row>
    <row r="31" spans="2:14" x14ac:dyDescent="0.2">
      <c r="B31" s="12"/>
      <c r="C31" s="11"/>
      <c r="D31" s="11"/>
      <c r="E31" s="11"/>
      <c r="F31" s="11"/>
      <c r="G31" s="11"/>
      <c r="H31" s="11"/>
      <c r="I31" s="11"/>
      <c r="J31" s="94"/>
      <c r="K31" s="63"/>
      <c r="L31" s="12" t="s">
        <v>224</v>
      </c>
      <c r="M31" s="23" t="s">
        <v>26</v>
      </c>
      <c r="N31" s="11" t="s">
        <v>60</v>
      </c>
    </row>
    <row r="32" spans="2:14" x14ac:dyDescent="0.2">
      <c r="B32" s="12"/>
      <c r="C32" s="11"/>
      <c r="D32" s="11"/>
      <c r="E32" s="11"/>
      <c r="F32" s="11"/>
      <c r="G32" s="11"/>
      <c r="H32" s="11"/>
      <c r="I32" s="11"/>
      <c r="J32" s="94"/>
      <c r="K32" s="63"/>
      <c r="L32" s="12" t="s">
        <v>225</v>
      </c>
      <c r="M32" s="23">
        <v>0.99919999999999998</v>
      </c>
      <c r="N32" s="11" t="s">
        <v>61</v>
      </c>
    </row>
    <row r="33" spans="2:14" x14ac:dyDescent="0.2">
      <c r="B33" s="12"/>
      <c r="C33" s="11"/>
      <c r="D33" s="11"/>
      <c r="E33" s="11"/>
      <c r="F33" s="11"/>
      <c r="G33" s="11"/>
      <c r="H33" s="11"/>
      <c r="I33" s="11"/>
      <c r="J33" s="11"/>
      <c r="L33" s="11"/>
      <c r="M33" s="11"/>
      <c r="N33" s="11"/>
    </row>
    <row r="34" spans="2:14" x14ac:dyDescent="0.2">
      <c r="B34" s="12"/>
      <c r="C34" s="11"/>
      <c r="D34" s="11"/>
      <c r="E34" s="11"/>
      <c r="F34" s="11"/>
      <c r="G34" s="11"/>
      <c r="H34" s="11"/>
      <c r="I34" s="11"/>
      <c r="J34" s="11"/>
      <c r="L34" s="11"/>
      <c r="M34" s="11"/>
      <c r="N34" s="11"/>
    </row>
    <row r="35" spans="2:14" x14ac:dyDescent="0.2">
      <c r="B35" s="12"/>
      <c r="C35" s="11"/>
      <c r="D35" s="11"/>
      <c r="E35" s="11"/>
      <c r="F35" s="11"/>
      <c r="G35" s="11"/>
      <c r="H35" s="11"/>
      <c r="I35" s="11"/>
      <c r="J35" s="11"/>
      <c r="L35" s="11"/>
      <c r="M35" s="11"/>
      <c r="N35" s="11"/>
    </row>
    <row r="36" spans="2:14" x14ac:dyDescent="0.2">
      <c r="B36" s="12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</row>
    <row r="37" spans="2:14" x14ac:dyDescent="0.2">
      <c r="B37" s="12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</row>
    <row r="38" spans="2:14" x14ac:dyDescent="0.2">
      <c r="B38" s="12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</row>
    <row r="39" spans="2:14" x14ac:dyDescent="0.2">
      <c r="B39" s="12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</row>
    <row r="40" spans="2:14" x14ac:dyDescent="0.2">
      <c r="B40" s="12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</row>
    <row r="41" spans="2:14" x14ac:dyDescent="0.2">
      <c r="B41" s="12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spans="2:14" x14ac:dyDescent="0.2">
      <c r="B42" s="12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</row>
    <row r="43" spans="2:14" x14ac:dyDescent="0.2">
      <c r="B43" s="12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</row>
    <row r="44" spans="2:14" x14ac:dyDescent="0.2">
      <c r="B44" s="12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</row>
    <row r="45" spans="2:14" x14ac:dyDescent="0.2">
      <c r="B45" s="12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</row>
    <row r="46" spans="2:14" x14ac:dyDescent="0.2">
      <c r="B46" s="12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</row>
    <row r="47" spans="2:14" x14ac:dyDescent="0.2">
      <c r="B47" s="12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</row>
    <row r="48" spans="2:14" x14ac:dyDescent="0.2">
      <c r="B48" s="12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</row>
    <row r="49" spans="2:14" x14ac:dyDescent="0.2">
      <c r="B49" s="12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</row>
    <row r="50" spans="2:14" x14ac:dyDescent="0.2">
      <c r="B50" s="12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</row>
    <row r="51" spans="2:14" x14ac:dyDescent="0.2">
      <c r="B51" s="12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</row>
    <row r="52" spans="2:14" x14ac:dyDescent="0.2">
      <c r="B52" s="12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</row>
  </sheetData>
  <mergeCells count="7">
    <mergeCell ref="C2:H2"/>
    <mergeCell ref="C17:H17"/>
    <mergeCell ref="C3:H3"/>
    <mergeCell ref="K3:K32"/>
    <mergeCell ref="J3:J17"/>
    <mergeCell ref="J18:J32"/>
    <mergeCell ref="C18:H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Fig 1A, S1</vt:lpstr>
      <vt:lpstr>Fig 1B,S2C,S2D</vt:lpstr>
      <vt:lpstr>Fig 1D,S3A</vt:lpstr>
      <vt:lpstr>Fig S3B</vt:lpstr>
      <vt:lpstr>Fig S3C</vt:lpstr>
      <vt:lpstr>Fig 1E</vt:lpstr>
      <vt:lpstr>Fig 1F</vt:lpstr>
      <vt:lpstr>Fig 2C</vt:lpstr>
      <vt:lpstr>Fig 2F</vt:lpstr>
      <vt:lpstr>Fig S5B</vt:lpstr>
      <vt:lpstr>Fig 2I</vt:lpstr>
      <vt:lpstr>Fig 4A,B</vt:lpstr>
      <vt:lpstr>Fig 4D</vt:lpstr>
      <vt:lpstr>Fig 4F</vt:lpstr>
      <vt:lpstr>Fig 5B</vt:lpstr>
      <vt:lpstr>Fig S6C</vt:lpstr>
      <vt:lpstr>Fig 5C, S6D</vt:lpstr>
      <vt:lpstr>Fig 5D, S6E</vt:lpstr>
      <vt:lpstr>Fig S6G</vt:lpstr>
      <vt:lpstr>Fig S7A</vt:lpstr>
      <vt:lpstr>Fig 5E</vt:lpstr>
      <vt:lpstr>Fig 5F,G</vt:lpstr>
      <vt:lpstr>Fig S7C, S7D</vt:lpstr>
      <vt:lpstr>Fig 6A-G</vt:lpstr>
      <vt:lpstr>Fig 6H</vt:lpstr>
      <vt:lpstr>Fig 6J</vt:lpstr>
      <vt:lpstr>Fig 8C, S9B</vt:lpstr>
      <vt:lpstr>Fig 8D, S9C, S9D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Sungsoo</dc:creator>
  <cp:lastModifiedBy>Kim, Sungsoo</cp:lastModifiedBy>
  <dcterms:created xsi:type="dcterms:W3CDTF">2023-11-17T03:14:18Z</dcterms:created>
  <dcterms:modified xsi:type="dcterms:W3CDTF">2025-07-08T13:13:09Z</dcterms:modified>
</cp:coreProperties>
</file>