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" ContentType="image/tiff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LKK\Dropbox\KK's file\Manuscripts\submit to JCI\Data updated\Figure\20250402 Revised figure for JCI resubmission\JCI resubmmision\"/>
    </mc:Choice>
  </mc:AlternateContent>
  <xr:revisionPtr revIDLastSave="0" documentId="13_ncr:1_{917FB93A-1FD3-4D1D-B47D-DDA047E7E00A}" xr6:coauthVersionLast="47" xr6:coauthVersionMax="47" xr10:uidLastSave="{00000000-0000-0000-0000-000000000000}"/>
  <bookViews>
    <workbookView xWindow="6860" yWindow="3490" windowWidth="28800" windowHeight="17390" tabRatio="917" firstSheet="97" activeTab="103" xr2:uid="{00000000-000D-0000-FFFF-FFFF00000000}"/>
  </bookViews>
  <sheets>
    <sheet name="Figure1B" sheetId="1" r:id="rId1"/>
    <sheet name="Figure1C" sheetId="2" r:id="rId2"/>
    <sheet name="Figure1D" sheetId="5" r:id="rId3"/>
    <sheet name="Figure1I" sheetId="7" r:id="rId4"/>
    <sheet name="Figure 1J" sheetId="8" r:id="rId5"/>
    <sheet name="Figure 1H" sheetId="9" r:id="rId6"/>
    <sheet name="Figure 1K" sheetId="10" r:id="rId7"/>
    <sheet name="Figure 1L" sheetId="11" r:id="rId8"/>
    <sheet name="Figure1M" sheetId="12" r:id="rId9"/>
    <sheet name="Figure2A" sheetId="13" r:id="rId10"/>
    <sheet name="Figure 2B" sheetId="4" r:id="rId11"/>
    <sheet name="Figure 2C" sheetId="14" r:id="rId12"/>
    <sheet name="Figure 2D" sheetId="18" r:id="rId13"/>
    <sheet name="Figure 2E" sheetId="26" r:id="rId14"/>
    <sheet name="Figure 2F" sheetId="25" r:id="rId15"/>
    <sheet name="Figure 2G" sheetId="36" r:id="rId16"/>
    <sheet name="Figure 3C" sheetId="45" r:id="rId17"/>
    <sheet name="Figure 3D" sheetId="46" r:id="rId18"/>
    <sheet name="Figure 3F" sheetId="47" r:id="rId19"/>
    <sheet name="Figure 3G" sheetId="48" r:id="rId20"/>
    <sheet name="Figure 3H" sheetId="53" r:id="rId21"/>
    <sheet name="Figure 3I" sheetId="56" r:id="rId22"/>
    <sheet name="Figure3J" sheetId="44" r:id="rId23"/>
    <sheet name="Figure4A" sheetId="59" r:id="rId24"/>
    <sheet name="Figure4B" sheetId="49" r:id="rId25"/>
    <sheet name="Figure 4C" sheetId="50" r:id="rId26"/>
    <sheet name="Figure 4D" sheetId="51" r:id="rId27"/>
    <sheet name="Figure 4E" sheetId="54" r:id="rId28"/>
    <sheet name="Figure 4F" sheetId="57" r:id="rId29"/>
    <sheet name="Figure 4G" sheetId="52" r:id="rId30"/>
    <sheet name="Figure 4H" sheetId="55" r:id="rId31"/>
    <sheet name="Figure 4I" sheetId="58" r:id="rId32"/>
    <sheet name="Figure 5E" sheetId="60" r:id="rId33"/>
    <sheet name="Figure 5H" sheetId="61" r:id="rId34"/>
    <sheet name="Figure 5J" sheetId="62" r:id="rId35"/>
    <sheet name="Figure 6A" sheetId="63" r:id="rId36"/>
    <sheet name="Figure 6B" sheetId="64" r:id="rId37"/>
    <sheet name="Figure 6C" sheetId="67" r:id="rId38"/>
    <sheet name="Figure 6D" sheetId="65" r:id="rId39"/>
    <sheet name="Figure 6E" sheetId="66" r:id="rId40"/>
    <sheet name="Figure 6F" sheetId="68" r:id="rId41"/>
    <sheet name="Figure 6G" sheetId="69" r:id="rId42"/>
    <sheet name="Figure 6H" sheetId="70" r:id="rId43"/>
    <sheet name="Figure 7A" sheetId="71" r:id="rId44"/>
    <sheet name="Figure 7B" sheetId="72" r:id="rId45"/>
    <sheet name="Figure 7C" sheetId="74" r:id="rId46"/>
    <sheet name="Figure 7D" sheetId="73" r:id="rId47"/>
    <sheet name="Figure 7E" sheetId="75" r:id="rId48"/>
    <sheet name="Figure 7F" sheetId="76" r:id="rId49"/>
    <sheet name="Figure 7G" sheetId="77" r:id="rId50"/>
    <sheet name="Figure 7H" sheetId="78" r:id="rId51"/>
    <sheet name="Figure 7I" sheetId="79" r:id="rId52"/>
    <sheet name="Figure 7J" sheetId="80" r:id="rId53"/>
    <sheet name="Figure 7K" sheetId="81" r:id="rId54"/>
    <sheet name="Figure 8B" sheetId="82" r:id="rId55"/>
    <sheet name="Figure 8C" sheetId="90" r:id="rId56"/>
    <sheet name="Figure 8D" sheetId="91" r:id="rId57"/>
    <sheet name="Figure 8E" sheetId="92" r:id="rId58"/>
    <sheet name="Figure 8F" sheetId="93" r:id="rId59"/>
    <sheet name="Figure 8G" sheetId="94" r:id="rId60"/>
    <sheet name="Figure 8H" sheetId="95" r:id="rId61"/>
    <sheet name="Figure 8I" sheetId="96" r:id="rId62"/>
    <sheet name="Supplementary Figure 1A" sheetId="37" r:id="rId63"/>
    <sheet name="Supplementary Figure 1B" sheetId="39" r:id="rId64"/>
    <sheet name="Supplementary Figure 1C" sheetId="40" r:id="rId65"/>
    <sheet name="Supplementary Figure 1D" sheetId="41" r:id="rId66"/>
    <sheet name="Supplementary Figure 1E" sheetId="27" r:id="rId67"/>
    <sheet name="Supplementary Figure 1F" sheetId="43" r:id="rId68"/>
    <sheet name="Supplementary Figure 1G" sheetId="42" r:id="rId69"/>
    <sheet name="Supplementary Figure 1I" sheetId="38" r:id="rId70"/>
    <sheet name="Supplementary Figure 1J" sheetId="28" r:id="rId71"/>
    <sheet name="Supplementary Figure 2A" sheetId="21" r:id="rId72"/>
    <sheet name="Supplementary Figure 2B" sheetId="23" r:id="rId73"/>
    <sheet name="Supplementary Figure 2C" sheetId="22" r:id="rId74"/>
    <sheet name="Supplementary Figure 2D" sheetId="20" r:id="rId75"/>
    <sheet name="Supplementary Figure 2E" sheetId="29" r:id="rId76"/>
    <sheet name="Supplementary Figure 2F" sheetId="24" r:id="rId77"/>
    <sheet name="Supplementary Figure 3A" sheetId="30" r:id="rId78"/>
    <sheet name="Supplementary Figure 3B" sheetId="31" r:id="rId79"/>
    <sheet name="Supplementary Figure 4A" sheetId="32" r:id="rId80"/>
    <sheet name="Supplementary Figure 4B" sheetId="33" r:id="rId81"/>
    <sheet name="Supplementary Figure 4 C" sheetId="6" r:id="rId82"/>
    <sheet name="Supplementary Figure 4D" sheetId="15" r:id="rId83"/>
    <sheet name="Supplementary Figure 4E" sheetId="16" r:id="rId84"/>
    <sheet name="Supplementary Figure5A" sheetId="19" r:id="rId85"/>
    <sheet name="Supplementary Figure 5B" sheetId="17" r:id="rId86"/>
    <sheet name="Supplementary Figure 5C" sheetId="97" r:id="rId87"/>
    <sheet name="Supplementary Figure 5D" sheetId="34" r:id="rId88"/>
    <sheet name="Supplementary Figure 5E" sheetId="35" r:id="rId89"/>
    <sheet name="Supplementary Figure 6B" sheetId="98" r:id="rId90"/>
    <sheet name="Supplementary Figure 6C" sheetId="99" r:id="rId91"/>
    <sheet name="Supplementary Figure 6D" sheetId="100" r:id="rId92"/>
    <sheet name="Supplementary Figure 6E" sheetId="101" r:id="rId93"/>
    <sheet name="Supplementary Figure 6F" sheetId="102" r:id="rId94"/>
    <sheet name="Supplementary Figure 6G" sheetId="103" r:id="rId95"/>
    <sheet name="Supplementary Figure 6H" sheetId="104" r:id="rId96"/>
    <sheet name="Supplementary Figure 6I" sheetId="105" r:id="rId97"/>
    <sheet name="Supplementary Figure 6J" sheetId="106" r:id="rId98"/>
    <sheet name="Supplementary Figure 6K" sheetId="107" r:id="rId99"/>
    <sheet name="Supplementary Figure 7A" sheetId="108" r:id="rId100"/>
    <sheet name="Supplementary Figure 7C" sheetId="110" r:id="rId101"/>
    <sheet name="Supplementary Figure 7D" sheetId="111" r:id="rId102"/>
    <sheet name="Supplementary Figure 7E" sheetId="127" r:id="rId103"/>
    <sheet name="Supplementary Figure 7F" sheetId="112" r:id="rId104"/>
    <sheet name="Supplementary Figure 8A-B" sheetId="113" r:id="rId105"/>
    <sheet name="Supplementary Figure 9B" sheetId="115" r:id="rId106"/>
    <sheet name="Supplementary Figure 9C" sheetId="116" r:id="rId107"/>
    <sheet name="Supplementary Figure 9E" sheetId="118" r:id="rId108"/>
    <sheet name="Supplementary Figure 9F" sheetId="117" r:id="rId109"/>
    <sheet name="Supplementary Figure 10B" sheetId="119" r:id="rId110"/>
    <sheet name="Supplementary Figure 10C" sheetId="120" r:id="rId111"/>
    <sheet name="Supplementary Figure 10D" sheetId="121" r:id="rId112"/>
    <sheet name="Supplementary Figure 10E" sheetId="122" r:id="rId113"/>
    <sheet name="Supplementary Figure 10F" sheetId="123" r:id="rId114"/>
    <sheet name="Supplementary Figure 10G" sheetId="124" r:id="rId115"/>
    <sheet name="Supplementary Figure 11B" sheetId="125" r:id="rId116"/>
    <sheet name="Supplementary Figure 11C" sheetId="126" r:id="rId117"/>
    <sheet name="Supplementary Figure 11D" sheetId="128" r:id="rId118"/>
    <sheet name="Supplementary Figure 11E" sheetId="129" r:id="rId119"/>
    <sheet name="Supplementary Figure 11F" sheetId="130" r:id="rId120"/>
    <sheet name="Supplementary Figure 11G" sheetId="131" r:id="rId121"/>
    <sheet name="Supplementary Figure 11H" sheetId="132" r:id="rId122"/>
    <sheet name="Supplementary Figure 11I" sheetId="133" r:id="rId123"/>
    <sheet name="Supplementary Figure 11J" sheetId="134" r:id="rId124"/>
    <sheet name="Supplementary Figure 12B" sheetId="135" r:id="rId125"/>
    <sheet name="Supplementary Figure 12C" sheetId="136" r:id="rId126"/>
    <sheet name="Supplementary Figure 12D" sheetId="137" r:id="rId127"/>
    <sheet name="Supplementary Figure 12E" sheetId="138" r:id="rId128"/>
    <sheet name="Supplementary Figure 12G" sheetId="139" r:id="rId129"/>
    <sheet name="Supplementary Figure 12H" sheetId="140" r:id="rId130"/>
    <sheet name="Supplementary Figure 14B" sheetId="142" r:id="rId131"/>
    <sheet name="Supplementary Figure 14C" sheetId="143" r:id="rId132"/>
    <sheet name="Supplementary Figure 14E" sheetId="144" r:id="rId133"/>
    <sheet name="Supplementary Figure 14G" sheetId="145" r:id="rId134"/>
    <sheet name="Supplementary Figure 15B" sheetId="147" r:id="rId135"/>
    <sheet name="Supplementary Figure 15C" sheetId="148" r:id="rId136"/>
    <sheet name="Supplementary Figure 15E" sheetId="146" r:id="rId137"/>
    <sheet name="Supplementary Figure 15F" sheetId="149" r:id="rId138"/>
    <sheet name="Supplementary Figure 16A" sheetId="150" r:id="rId139"/>
    <sheet name="Supplementary Figure 16B" sheetId="151" r:id="rId140"/>
    <sheet name="Supplementary Figure 16C" sheetId="152" r:id="rId141"/>
    <sheet name="Supplementary Figure 17C" sheetId="153" r:id="rId142"/>
    <sheet name="Supplementary Figure 17D" sheetId="154" r:id="rId143"/>
    <sheet name="Supplementary Figure 17E" sheetId="155" r:id="rId144"/>
    <sheet name="Supplementary Figure 17F" sheetId="156" r:id="rId145"/>
    <sheet name="Supplementary Figure 17G" sheetId="157" r:id="rId146"/>
    <sheet name="Supplementary Figure 17H" sheetId="158" r:id="rId147"/>
    <sheet name="Supplementary Figure 18B" sheetId="159" r:id="rId148"/>
    <sheet name="Supplementary Figure 18C" sheetId="160" r:id="rId149"/>
    <sheet name="Supplementary Figure 18D" sheetId="161" r:id="rId150"/>
    <sheet name="Supplementary Figure 18E" sheetId="162" r:id="rId151"/>
    <sheet name="Supplementary Figure 18F" sheetId="163" r:id="rId152"/>
    <sheet name="Supplementary Figure 18G" sheetId="164" r:id="rId153"/>
    <sheet name="Supplementary Figure 19A" sheetId="165" r:id="rId154"/>
    <sheet name="Supplementary Figure 19B" sheetId="166" r:id="rId155"/>
    <sheet name="Supplementary Figure 20A" sheetId="84" r:id="rId156"/>
    <sheet name="Supplementary Figure 20B" sheetId="86" r:id="rId157"/>
    <sheet name="Supplementary Figure 20C" sheetId="85" r:id="rId158"/>
    <sheet name="Supplementary Figure 20D" sheetId="87" r:id="rId159"/>
    <sheet name="Supplementary Figure 20E" sheetId="88" r:id="rId160"/>
    <sheet name="Supplementary Figure 20F" sheetId="89" r:id="rId161"/>
    <sheet name="Supplementary Figure 21A" sheetId="171" r:id="rId162"/>
    <sheet name="Supplementary Figure 21B" sheetId="172" r:id="rId163"/>
    <sheet name="Supplementary Figure 21C" sheetId="173" r:id="rId164"/>
    <sheet name="Supplementary Figure 21D" sheetId="174" r:id="rId165"/>
    <sheet name="Supplementary Figure 22A" sheetId="175" r:id="rId166"/>
    <sheet name="Supplementary Figure 22B" sheetId="176" r:id="rId167"/>
    <sheet name="Supplementary Figure 22C" sheetId="177" r:id="rId168"/>
    <sheet name="Supplementary Figure 22D" sheetId="178" r:id="rId169"/>
    <sheet name="Supplementary Figure 22E" sheetId="179" r:id="rId170"/>
    <sheet name="Supplementary Figure 23A" sheetId="183" r:id="rId171"/>
    <sheet name="Supplementary Figure 23B" sheetId="187" r:id="rId172"/>
    <sheet name="Supplementary Figure 23C" sheetId="188" r:id="rId173"/>
    <sheet name="Supplementary Figure 23D" sheetId="189" r:id="rId174"/>
    <sheet name="Supplementary Figure 23E" sheetId="180" r:id="rId175"/>
    <sheet name="Supplementary Figure 23F" sheetId="190" r:id="rId176"/>
    <sheet name="Supplementary Figure 23G" sheetId="182" r:id="rId177"/>
    <sheet name="Supplementary Figure 23H" sheetId="195" r:id="rId178"/>
    <sheet name="Supplementary Figure 23I" sheetId="184" r:id="rId179"/>
    <sheet name="Supplementary Figure 23J" sheetId="185" r:id="rId180"/>
    <sheet name="Supplementary Figure 23K" sheetId="186" r:id="rId181"/>
    <sheet name="Supplementary Figure 23L" sheetId="194" r:id="rId182"/>
    <sheet name="Supplementary Figure 23M" sheetId="181" r:id="rId183"/>
    <sheet name="Supplementary Figure 23N" sheetId="196" r:id="rId184"/>
    <sheet name="Supplementary Figure 24A" sheetId="197" r:id="rId185"/>
    <sheet name="Supplementary Figure 24B" sheetId="198" r:id="rId186"/>
    <sheet name="Supplementary Figure 24C" sheetId="202" r:id="rId187"/>
    <sheet name="Supplementary Figure 24D" sheetId="201" r:id="rId188"/>
    <sheet name="Supplementary Figure 24E" sheetId="199" r:id="rId189"/>
    <sheet name="Supplementary Figure 24F" sheetId="200" r:id="rId190"/>
    <sheet name="Supplementary Figure 25A" sheetId="205" r:id="rId191"/>
    <sheet name="Supplementary Figure 25B" sheetId="206" r:id="rId192"/>
    <sheet name="Supplementary Figure 25C" sheetId="204" r:id="rId193"/>
    <sheet name="Supplementary Figure 25D" sheetId="203" r:id="rId194"/>
    <sheet name="Supplementary Figure 25E" sheetId="193" r:id="rId195"/>
    <sheet name="Supplementary Figure 25F" sheetId="191" r:id="rId196"/>
    <sheet name="Supplementary Figure 26A" sheetId="207" r:id="rId197"/>
    <sheet name="Supplementary Figure 26B" sheetId="208" r:id="rId198"/>
    <sheet name="Supplementary Figure 26C" sheetId="209" r:id="rId199"/>
    <sheet name="Supplementary Figure 26D" sheetId="210" r:id="rId200"/>
    <sheet name="Supplementary Figure 26E" sheetId="211" r:id="rId201"/>
    <sheet name="Supplementary Figure 27A" sheetId="212" r:id="rId202"/>
    <sheet name="Supplementary Figure 27B" sheetId="213" r:id="rId203"/>
    <sheet name="Supplementary Figure 27C" sheetId="214" r:id="rId204"/>
    <sheet name="Supplementary Figure 27D" sheetId="215" r:id="rId205"/>
    <sheet name="Supplementary Figure 27E" sheetId="216" r:id="rId20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65" l="1"/>
  <c r="D15" i="165"/>
  <c r="D14" i="165"/>
  <c r="D13" i="165"/>
  <c r="D12" i="165"/>
  <c r="D11" i="165"/>
  <c r="D10" i="165"/>
  <c r="D9" i="165"/>
  <c r="D8" i="165"/>
  <c r="D7" i="165"/>
  <c r="D6" i="165"/>
  <c r="D5" i="165"/>
  <c r="Q18" i="111"/>
  <c r="N18" i="111"/>
  <c r="P18" i="111" s="1"/>
  <c r="M18" i="111"/>
  <c r="Q17" i="111"/>
  <c r="N17" i="111"/>
  <c r="P17" i="111" s="1"/>
  <c r="M17" i="111"/>
  <c r="Q16" i="111"/>
  <c r="N16" i="111"/>
  <c r="P16" i="111" s="1"/>
  <c r="M16" i="111"/>
  <c r="Q15" i="111"/>
  <c r="N15" i="111"/>
  <c r="P15" i="111" s="1"/>
  <c r="M15" i="111"/>
  <c r="Q14" i="111"/>
  <c r="N14" i="111"/>
  <c r="P14" i="111" s="1"/>
  <c r="M14" i="111"/>
  <c r="Q13" i="111"/>
  <c r="N13" i="111"/>
  <c r="P13" i="111" s="1"/>
  <c r="M13" i="111"/>
  <c r="Q12" i="111"/>
  <c r="N12" i="111"/>
  <c r="P12" i="111" s="1"/>
  <c r="M12" i="111"/>
  <c r="Q11" i="111"/>
  <c r="N11" i="111"/>
  <c r="P11" i="111" s="1"/>
  <c r="M11" i="111"/>
  <c r="Q10" i="111"/>
  <c r="N10" i="111"/>
  <c r="P10" i="111" s="1"/>
  <c r="M10" i="111"/>
  <c r="Q9" i="111"/>
  <c r="N9" i="111"/>
  <c r="P9" i="111" s="1"/>
  <c r="M9" i="111"/>
  <c r="Q8" i="111"/>
  <c r="N8" i="111"/>
  <c r="P8" i="111" s="1"/>
  <c r="M8" i="111"/>
  <c r="Q7" i="111"/>
  <c r="N7" i="111"/>
  <c r="P7" i="111" s="1"/>
  <c r="M7" i="111"/>
  <c r="Q6" i="111"/>
  <c r="N6" i="111"/>
  <c r="P6" i="111" s="1"/>
  <c r="M6" i="111"/>
  <c r="Q5" i="111"/>
  <c r="N5" i="111"/>
  <c r="P5" i="111" s="1"/>
  <c r="M5" i="111"/>
</calcChain>
</file>

<file path=xl/sharedStrings.xml><?xml version="1.0" encoding="utf-8"?>
<sst xmlns="http://schemas.openxmlformats.org/spreadsheetml/2006/main" count="1624" uniqueCount="642">
  <si>
    <t>Sham</t>
  </si>
  <si>
    <t>FR</t>
  </si>
  <si>
    <t>1 hr</t>
  </si>
  <si>
    <t>3 hrs</t>
  </si>
  <si>
    <t>Veh-Sham</t>
  </si>
  <si>
    <t>Veh-FR</t>
  </si>
  <si>
    <t>IFR-EVs</t>
  </si>
  <si>
    <t>IFR-EVs△RA</t>
  </si>
  <si>
    <t>iSham</t>
  </si>
  <si>
    <t>iSham</t>
    <phoneticPr fontId="1" type="noConversion"/>
  </si>
  <si>
    <t>iFR</t>
  </si>
  <si>
    <t>iFR</t>
    <phoneticPr fontId="1" type="noConversion"/>
  </si>
  <si>
    <t>Chao1</t>
    <phoneticPr fontId="1" type="noConversion"/>
  </si>
  <si>
    <t>Shannon</t>
    <phoneticPr fontId="1" type="noConversion"/>
  </si>
  <si>
    <t>Bacteroidetes</t>
  </si>
  <si>
    <t>Firmicutes</t>
  </si>
  <si>
    <t>Epsilonbacteraeota</t>
  </si>
  <si>
    <t>Proteobacteria</t>
  </si>
  <si>
    <t>Verrucomicrobia</t>
  </si>
  <si>
    <t>Tenericutes</t>
  </si>
  <si>
    <t>Cyanobacteria</t>
  </si>
  <si>
    <t>Deferribacteres</t>
  </si>
  <si>
    <t>Patescibacteria</t>
  </si>
  <si>
    <t>Actinobacteria</t>
  </si>
  <si>
    <t>Others</t>
  </si>
  <si>
    <t>FR10</t>
  </si>
  <si>
    <t>FR11</t>
  </si>
  <si>
    <t>FR13</t>
  </si>
  <si>
    <t>FR14</t>
  </si>
  <si>
    <t>FR16</t>
  </si>
  <si>
    <t>FR9</t>
  </si>
  <si>
    <t>Sham1</t>
  </si>
  <si>
    <t>Sham2</t>
  </si>
  <si>
    <t>Sham3</t>
  </si>
  <si>
    <t>Sham4</t>
  </si>
  <si>
    <t>Sham5</t>
  </si>
  <si>
    <t>Sham7</t>
  </si>
  <si>
    <t>Lachnospiraceae</t>
  </si>
  <si>
    <t>Muribaculaceae</t>
  </si>
  <si>
    <t>Clostridiales_vadinBB60_group</t>
  </si>
  <si>
    <t>Burkholderiaceae</t>
  </si>
  <si>
    <t>Bacteroidaceae</t>
  </si>
  <si>
    <t>Peptococcaceae</t>
  </si>
  <si>
    <t>Enterobacteriaceae</t>
  </si>
  <si>
    <t>Deferribacteraceae</t>
  </si>
  <si>
    <t>Rikenellaceae</t>
  </si>
  <si>
    <t>Anaeroplasmataceae</t>
  </si>
  <si>
    <t>Sham6</t>
  </si>
  <si>
    <t>FR1</t>
  </si>
  <si>
    <t>FR2</t>
  </si>
  <si>
    <t>FR3</t>
  </si>
  <si>
    <t>FR4</t>
  </si>
  <si>
    <t>FR6</t>
  </si>
  <si>
    <t>FR7</t>
  </si>
  <si>
    <t>Prevotellaceae_NK3B31_group</t>
  </si>
  <si>
    <t>Lachnoclostridium</t>
  </si>
  <si>
    <t>Rikenella</t>
  </si>
  <si>
    <t>uncultured</t>
  </si>
  <si>
    <t>Ruminococcaceae_NK4A214_group</t>
  </si>
  <si>
    <t>[Eubacterium]_xylanophilum_group</t>
  </si>
  <si>
    <t>Bacteroides</t>
  </si>
  <si>
    <t>Romboutsia</t>
  </si>
  <si>
    <t>Bilophila</t>
  </si>
  <si>
    <t>Prevotellaceae_UCG-001</t>
  </si>
  <si>
    <t>Escherichia-Shigella</t>
  </si>
  <si>
    <t>Ruminococcaceae_UCG-013</t>
  </si>
  <si>
    <t>Parasutterella</t>
  </si>
  <si>
    <t>Ruminiclostridium_6</t>
  </si>
  <si>
    <t>UBA1819</t>
  </si>
  <si>
    <t>Mucispirillum</t>
  </si>
  <si>
    <t>GCA-900066225</t>
  </si>
  <si>
    <t>Alistipes</t>
  </si>
  <si>
    <t>Anaerotruncus</t>
  </si>
  <si>
    <t>Candidatus_SFB</t>
  </si>
  <si>
    <t>SFB</t>
  </si>
  <si>
    <t>Akk</t>
  </si>
  <si>
    <t>Th17 cell</t>
    <phoneticPr fontId="1" type="noConversion"/>
  </si>
  <si>
    <t>T reg</t>
    <phoneticPr fontId="1" type="noConversion"/>
  </si>
  <si>
    <t>MFI in DCs</t>
    <phoneticPr fontId="1" type="noConversion"/>
  </si>
  <si>
    <t>IgA+PC</t>
  </si>
  <si>
    <t>IgM+B cells</t>
  </si>
  <si>
    <t>IgA+B cells</t>
  </si>
  <si>
    <t>CD138</t>
    <phoneticPr fontId="1" type="noConversion"/>
  </si>
  <si>
    <r>
      <t>CD11b</t>
    </r>
    <r>
      <rPr>
        <vertAlign val="superscript"/>
        <sz val="10"/>
        <color rgb="FF000000"/>
        <rFont val="Calibri"/>
        <family val="2"/>
      </rPr>
      <t>+</t>
    </r>
    <r>
      <rPr>
        <sz val="10"/>
        <color rgb="FF000000"/>
        <rFont val="Calibri"/>
        <family val="2"/>
      </rPr>
      <t>CD103</t>
    </r>
    <r>
      <rPr>
        <vertAlign val="superscript"/>
        <sz val="10"/>
        <color rgb="FF000000"/>
        <rFont val="Calibri"/>
        <family val="2"/>
      </rPr>
      <t>+</t>
    </r>
    <r>
      <rPr>
        <sz val="10"/>
        <color rgb="FF000000"/>
        <rFont val="Calibri"/>
        <family val="2"/>
      </rPr>
      <t xml:space="preserve"> DCs (%)</t>
    </r>
    <phoneticPr fontId="1" type="noConversion"/>
  </si>
  <si>
    <r>
      <t>Number of DCs (x10</t>
    </r>
    <r>
      <rPr>
        <vertAlign val="superscript"/>
        <sz val="10"/>
        <color rgb="FF000000"/>
        <rFont val="Calibri"/>
        <family val="2"/>
      </rPr>
      <t>3</t>
    </r>
    <r>
      <rPr>
        <sz val="10"/>
        <color rgb="FF000000"/>
        <rFont val="Calibri"/>
        <family val="2"/>
      </rPr>
      <t>)</t>
    </r>
  </si>
  <si>
    <r>
      <t>CD138</t>
    </r>
    <r>
      <rPr>
        <vertAlign val="superscript"/>
        <sz val="10"/>
        <color rgb="FF000000"/>
        <rFont val="Arial"/>
        <family val="2"/>
      </rPr>
      <t>hi</t>
    </r>
    <r>
      <rPr>
        <sz val="10"/>
        <color rgb="FF000000"/>
        <rFont val="Arial"/>
        <family val="2"/>
      </rPr>
      <t xml:space="preserve"> Plasmablast (%)</t>
    </r>
  </si>
  <si>
    <t>Numbers of PPs</t>
  </si>
  <si>
    <r>
      <t xml:space="preserve">No. of </t>
    </r>
    <r>
      <rPr>
        <u/>
        <sz val="10"/>
        <color rgb="FF000000"/>
        <rFont val="Calibri"/>
        <family val="2"/>
      </rPr>
      <t>unswitched B cells</t>
    </r>
  </si>
  <si>
    <r>
      <t>(x10</t>
    </r>
    <r>
      <rPr>
        <vertAlign val="superscript"/>
        <sz val="10"/>
        <color rgb="FF000000"/>
        <rFont val="Calibri"/>
        <family val="2"/>
      </rPr>
      <t>4</t>
    </r>
    <r>
      <rPr>
        <sz val="10"/>
        <color rgb="FF000000"/>
        <rFont val="Calibri"/>
        <family val="2"/>
      </rPr>
      <t xml:space="preserve"> cells)</t>
    </r>
  </si>
  <si>
    <t>Cell in PPs (%)</t>
  </si>
  <si>
    <t>% of cells</t>
  </si>
  <si>
    <t>IgA</t>
    <phoneticPr fontId="1" type="noConversion"/>
  </si>
  <si>
    <t>IgM</t>
    <phoneticPr fontId="1" type="noConversion"/>
  </si>
  <si>
    <t>B220+CD5-</t>
  </si>
  <si>
    <t>B220+CD5+</t>
  </si>
  <si>
    <r>
      <t>% of total LP IgA</t>
    </r>
    <r>
      <rPr>
        <vertAlign val="superscript"/>
        <sz val="10"/>
        <color rgb="FF000000"/>
        <rFont val="Arial"/>
        <family val="2"/>
      </rPr>
      <t>+</t>
    </r>
    <r>
      <rPr>
        <sz val="10"/>
        <color rgb="FF000000"/>
        <rFont val="Arial"/>
        <family val="2"/>
      </rPr>
      <t xml:space="preserve"> cells</t>
    </r>
  </si>
  <si>
    <t>% of DCs</t>
    <phoneticPr fontId="1" type="noConversion"/>
  </si>
  <si>
    <t>IgA MB</t>
  </si>
  <si>
    <t>IgG1MB</t>
  </si>
  <si>
    <t>B220+CD27+ MB cells (%)</t>
  </si>
  <si>
    <t>Neutrophil (%)</t>
  </si>
  <si>
    <t>unswitched B cells</t>
  </si>
  <si>
    <r>
      <t>(% B220</t>
    </r>
    <r>
      <rPr>
        <vertAlign val="superscript"/>
        <sz val="10"/>
        <color rgb="FF000000"/>
        <rFont val="Calibri"/>
        <family val="2"/>
      </rPr>
      <t>+</t>
    </r>
    <r>
      <rPr>
        <sz val="10"/>
        <color rgb="FF000000"/>
        <rFont val="Calibri"/>
        <family val="2"/>
      </rPr>
      <t xml:space="preserve"> cells)</t>
    </r>
  </si>
  <si>
    <t>IgA PB</t>
  </si>
  <si>
    <t>IgG1 PB</t>
  </si>
  <si>
    <r>
      <t xml:space="preserve"> CD138</t>
    </r>
    <r>
      <rPr>
        <vertAlign val="superscript"/>
        <sz val="10"/>
        <color rgb="FF000000"/>
        <rFont val="Arial"/>
        <family val="2"/>
      </rPr>
      <t>hi</t>
    </r>
    <r>
      <rPr>
        <sz val="10"/>
        <color rgb="FF000000"/>
        <rFont val="Arial"/>
        <family val="2"/>
      </rPr>
      <t xml:space="preserve"> B220</t>
    </r>
    <r>
      <rPr>
        <vertAlign val="superscript"/>
        <sz val="10"/>
        <color rgb="FF000000"/>
        <rFont val="Arial"/>
        <family val="2"/>
      </rPr>
      <t>lo</t>
    </r>
    <r>
      <rPr>
        <sz val="10"/>
        <color rgb="FF000000"/>
        <rFont val="Arial"/>
        <family val="2"/>
      </rPr>
      <t xml:space="preserve"> PB (%)</t>
    </r>
  </si>
  <si>
    <t>IgA B</t>
  </si>
  <si>
    <t>IgA PC</t>
  </si>
  <si>
    <t>Cells in MLNs (%)</t>
  </si>
  <si>
    <t>Cells in spleen (%)</t>
  </si>
  <si>
    <r>
      <t>GL-7</t>
    </r>
    <r>
      <rPr>
        <vertAlign val="superscript"/>
        <sz val="10"/>
        <color rgb="FF000000"/>
        <rFont val="Calibri"/>
        <family val="2"/>
      </rPr>
      <t>hi</t>
    </r>
    <r>
      <rPr>
        <sz val="10"/>
        <color rgb="FF000000"/>
        <rFont val="Calibri"/>
        <family val="2"/>
      </rPr>
      <t>GCs B cells (%)</t>
    </r>
  </si>
  <si>
    <r>
      <t>T</t>
    </r>
    <r>
      <rPr>
        <vertAlign val="subscript"/>
        <sz val="10"/>
        <color rgb="FF000000"/>
        <rFont val="Calibri"/>
        <family val="2"/>
      </rPr>
      <t>FH</t>
    </r>
    <r>
      <rPr>
        <sz val="10"/>
        <color rgb="FF000000"/>
        <rFont val="Calibri"/>
        <family val="2"/>
      </rPr>
      <t xml:space="preserve"> cells in PPs </t>
    </r>
  </si>
  <si>
    <r>
      <t>(% CD4</t>
    </r>
    <r>
      <rPr>
        <vertAlign val="superscript"/>
        <sz val="10"/>
        <color rgb="FF000000"/>
        <rFont val="Calibri"/>
        <family val="2"/>
      </rPr>
      <t>+</t>
    </r>
    <r>
      <rPr>
        <sz val="10"/>
        <color rgb="FF000000"/>
        <rFont val="Calibri"/>
        <family val="2"/>
      </rPr>
      <t>cells)</t>
    </r>
  </si>
  <si>
    <r>
      <t>T</t>
    </r>
    <r>
      <rPr>
        <vertAlign val="subscript"/>
        <sz val="10"/>
        <color rgb="FF000000"/>
        <rFont val="Calibri"/>
        <family val="2"/>
      </rPr>
      <t>FH</t>
    </r>
    <r>
      <rPr>
        <sz val="10"/>
        <color rgb="FF000000"/>
        <rFont val="Calibri"/>
        <family val="2"/>
      </rPr>
      <t xml:space="preserve"> cells (x10</t>
    </r>
    <r>
      <rPr>
        <vertAlign val="superscript"/>
        <sz val="10"/>
        <color rgb="FF000000"/>
        <rFont val="Calibri"/>
        <family val="2"/>
      </rPr>
      <t>4</t>
    </r>
    <r>
      <rPr>
        <sz val="10"/>
        <color rgb="FF000000"/>
        <rFont val="Calibri"/>
        <family val="2"/>
      </rPr>
      <t>)</t>
    </r>
  </si>
  <si>
    <r>
      <t>TGF-b1</t>
    </r>
    <r>
      <rPr>
        <vertAlign val="superscript"/>
        <sz val="10"/>
        <color rgb="FF000000"/>
        <rFont val="Arial"/>
        <family val="2"/>
      </rPr>
      <t>+</t>
    </r>
    <r>
      <rPr>
        <sz val="10"/>
        <color rgb="FF000000"/>
        <rFont val="Arial"/>
        <family val="2"/>
      </rPr>
      <t xml:space="preserve"> T cells</t>
    </r>
  </si>
  <si>
    <r>
      <t>TGF-b1</t>
    </r>
    <r>
      <rPr>
        <vertAlign val="superscript"/>
        <sz val="10"/>
        <color rgb="FF000000"/>
        <rFont val="Arial"/>
        <family val="2"/>
      </rPr>
      <t>+</t>
    </r>
    <r>
      <rPr>
        <sz val="10"/>
        <color rgb="FF000000"/>
        <rFont val="Arial"/>
        <family val="2"/>
      </rPr>
      <t xml:space="preserve"> myeloid cells</t>
    </r>
  </si>
  <si>
    <t xml:space="preserve">Thickness of </t>
  </si>
  <si>
    <t>mucosa (μm)</t>
  </si>
  <si>
    <t>tunica mucosa (μm)</t>
  </si>
  <si>
    <t>Ratio of villus/ crypt</t>
  </si>
  <si>
    <t xml:space="preserve"> No. of goblet cells</t>
  </si>
  <si>
    <t xml:space="preserve">(per villus) </t>
  </si>
  <si>
    <t>Numbers of AID+</t>
  </si>
  <si>
    <t>cell (per villus)</t>
  </si>
  <si>
    <t>Numbers cells (per villus)</t>
  </si>
  <si>
    <t>αCT</t>
  </si>
  <si>
    <t>αGT</t>
  </si>
  <si>
    <t>Iµ-Ca</t>
    <phoneticPr fontId="1" type="noConversion"/>
  </si>
  <si>
    <t>Fold change</t>
  </si>
  <si>
    <t>retinol</t>
  </si>
  <si>
    <t>all-trans-5,6-Epoxyretinoic acid</t>
  </si>
  <si>
    <t>9-cis-retinoic acid</t>
  </si>
  <si>
    <t>All-trans-retinal</t>
  </si>
  <si>
    <t xml:space="preserve">Retinoic acid </t>
    <phoneticPr fontId="1" type="noConversion"/>
  </si>
  <si>
    <t xml:space="preserve">Relative </t>
  </si>
  <si>
    <r>
      <t>Aicda</t>
    </r>
    <r>
      <rPr>
        <sz val="10"/>
        <color rgb="FF000000"/>
        <rFont val="Calibri"/>
        <family val="2"/>
      </rPr>
      <t xml:space="preserve"> mRNA level</t>
    </r>
  </si>
  <si>
    <t xml:space="preserve">Retinoic acid level </t>
  </si>
  <si>
    <t>(ng/ml, serum)</t>
  </si>
  <si>
    <t>RPMI1640</t>
  </si>
  <si>
    <t>sWATcm</t>
  </si>
  <si>
    <t>WIN18446</t>
  </si>
  <si>
    <t>N.D</t>
    <phoneticPr fontId="1" type="noConversion"/>
  </si>
  <si>
    <t>(ng/ml, per mg protein)</t>
  </si>
  <si>
    <t>Liver</t>
  </si>
  <si>
    <t>sWAT</t>
  </si>
  <si>
    <t>BAT</t>
  </si>
  <si>
    <t>eWAT</t>
  </si>
  <si>
    <t>Serum (All)</t>
  </si>
  <si>
    <t>Serum EV</t>
  </si>
  <si>
    <t>Serum-no EV</t>
    <phoneticPr fontId="1" type="noConversion"/>
  </si>
  <si>
    <t xml:space="preserve">Relative retinoic acid </t>
  </si>
  <si>
    <t>content  (%)</t>
  </si>
  <si>
    <t>iWAT-CM</t>
  </si>
  <si>
    <t>iWAT-CM+GW</t>
  </si>
  <si>
    <t xml:space="preserve"> Retinoic acid level</t>
  </si>
  <si>
    <t>sWAT CM-△Exo</t>
  </si>
  <si>
    <t>sWAT-exo</t>
  </si>
  <si>
    <t>sWAT-Exo△RA</t>
  </si>
  <si>
    <t>U.D</t>
    <phoneticPr fontId="1" type="noConversion"/>
  </si>
  <si>
    <t>IgA level (ng/ml)</t>
  </si>
  <si>
    <t>iWATcm</t>
    <phoneticPr fontId="1" type="noConversion"/>
  </si>
  <si>
    <t>iWATcm+BMS</t>
    <phoneticPr fontId="1" type="noConversion"/>
  </si>
  <si>
    <t>iWATcm+WIN</t>
    <phoneticPr fontId="1" type="noConversion"/>
  </si>
  <si>
    <t>Veh</t>
  </si>
  <si>
    <t>sWATcm+GW</t>
  </si>
  <si>
    <t>iWATcm+GW</t>
    <phoneticPr fontId="1" type="noConversion"/>
  </si>
  <si>
    <t>iWAT cm</t>
    <phoneticPr fontId="1" type="noConversion"/>
  </si>
  <si>
    <t>exosome</t>
  </si>
  <si>
    <t>exsomes+ WIN</t>
  </si>
  <si>
    <t>vehicle</t>
  </si>
  <si>
    <t>BMS195614</t>
  </si>
  <si>
    <r>
      <t>IgA</t>
    </r>
    <r>
      <rPr>
        <vertAlign val="superscript"/>
        <sz val="8"/>
        <color rgb="FF000000"/>
        <rFont val="Calibri"/>
        <family val="2"/>
      </rPr>
      <t>+</t>
    </r>
    <r>
      <rPr>
        <sz val="8"/>
        <color rgb="FF000000"/>
        <rFont val="Calibri"/>
        <family val="2"/>
      </rPr>
      <t xml:space="preserve"> cells (%)</t>
    </r>
  </si>
  <si>
    <t>Veh-</t>
  </si>
  <si>
    <t>GW4869</t>
  </si>
  <si>
    <t>sWAT cm</t>
  </si>
  <si>
    <t>RPMI1640</t>
    <phoneticPr fontId="1" type="noConversion"/>
  </si>
  <si>
    <t>iWAT-CM</t>
    <phoneticPr fontId="1" type="noConversion"/>
  </si>
  <si>
    <r>
      <t>iWAT CM</t>
    </r>
    <r>
      <rPr>
        <sz val="8"/>
        <color rgb="FF000000"/>
        <rFont val="等线"/>
        <family val="3"/>
        <charset val="134"/>
        <scheme val="minor"/>
      </rPr>
      <t>△</t>
    </r>
    <r>
      <rPr>
        <sz val="8"/>
        <color rgb="FF000000"/>
        <rFont val="Arial"/>
        <family val="2"/>
      </rPr>
      <t xml:space="preserve">EVs </t>
    </r>
  </si>
  <si>
    <t xml:space="preserve">iWAT-EVs△RA </t>
  </si>
  <si>
    <t>iWAT-EVs</t>
  </si>
  <si>
    <t>iWAT-EVs</t>
    <phoneticPr fontId="1" type="noConversion"/>
  </si>
  <si>
    <r>
      <t xml:space="preserve">mRNA level of </t>
    </r>
    <r>
      <rPr>
        <i/>
        <sz val="8"/>
        <color rgb="FF000000"/>
        <rFont val="Calibri"/>
        <family val="2"/>
      </rPr>
      <t>Aicda</t>
    </r>
  </si>
  <si>
    <t>SWAT-CM</t>
  </si>
  <si>
    <t>SWAT-CM+BMS</t>
  </si>
  <si>
    <t>sWAT-CM+WIN</t>
  </si>
  <si>
    <t>aCT</t>
  </si>
  <si>
    <t>aGT</t>
  </si>
  <si>
    <t>Iu-ca</t>
  </si>
  <si>
    <t>Aldh1a1</t>
    <phoneticPr fontId="1" type="noConversion"/>
  </si>
  <si>
    <t>Aldh1a2</t>
  </si>
  <si>
    <t>Aldh1a3</t>
  </si>
  <si>
    <t>Relative mRNA levels</t>
  </si>
  <si>
    <t>Exo</t>
  </si>
  <si>
    <t>T cells</t>
  </si>
  <si>
    <t>B cells</t>
  </si>
  <si>
    <t>Naive B cells</t>
  </si>
  <si>
    <t>% of PKH26+ cells in LP</t>
    <phoneticPr fontId="1" type="noConversion"/>
  </si>
  <si>
    <t>Bcells</t>
  </si>
  <si>
    <t>DCs</t>
  </si>
  <si>
    <t>% of PKH26+ cells in PPs</t>
    <phoneticPr fontId="1" type="noConversion"/>
  </si>
  <si>
    <t>Veh</t>
    <phoneticPr fontId="1" type="noConversion"/>
  </si>
  <si>
    <r>
      <t>B220 gated PKH26</t>
    </r>
    <r>
      <rPr>
        <vertAlign val="superscript"/>
        <sz val="8"/>
        <color rgb="FF000000"/>
        <rFont val="Arial"/>
        <family val="2"/>
      </rPr>
      <t>+</t>
    </r>
    <r>
      <rPr>
        <sz val="8"/>
        <color rgb="FF000000"/>
        <rFont val="Arial"/>
        <family val="2"/>
      </rPr>
      <t xml:space="preserve"> cells</t>
    </r>
  </si>
  <si>
    <t>pkh26+</t>
    <phoneticPr fontId="1" type="noConversion"/>
  </si>
  <si>
    <t>DC271</t>
  </si>
  <si>
    <t>iWAT-EVs (DC271)</t>
  </si>
  <si>
    <t xml:space="preserve">No. DC271 </t>
  </si>
  <si>
    <t>DC271</t>
    <phoneticPr fontId="1" type="noConversion"/>
  </si>
  <si>
    <t>DC271 in the B cells</t>
  </si>
  <si>
    <t>(MFI)</t>
  </si>
  <si>
    <t>iWAT-EVs （DC271)</t>
  </si>
  <si>
    <t>Sham-Veh</t>
  </si>
  <si>
    <t>FR-Veh</t>
  </si>
  <si>
    <t>FR-RA</t>
  </si>
  <si>
    <t>FR-exosome</t>
  </si>
  <si>
    <t>FR-exosome (WIN)</t>
  </si>
  <si>
    <t>Day 1</t>
    <phoneticPr fontId="1" type="noConversion"/>
  </si>
  <si>
    <t>Day 5</t>
    <phoneticPr fontId="1" type="noConversion"/>
  </si>
  <si>
    <t>Day 13</t>
    <phoneticPr fontId="1" type="noConversion"/>
  </si>
  <si>
    <t>IgA (ng/ml, mg feces)</t>
  </si>
  <si>
    <t>Sham (V)</t>
  </si>
  <si>
    <t>FR (V)</t>
  </si>
  <si>
    <t>FR+RA</t>
  </si>
  <si>
    <t>FR+Exo</t>
  </si>
  <si>
    <t>FR-Exo (WIN)</t>
  </si>
  <si>
    <t>IgA-coated bacteria (%)</t>
  </si>
  <si>
    <t>IgA+PC</t>
    <phoneticPr fontId="1" type="noConversion"/>
  </si>
  <si>
    <t>IgA+B</t>
    <phoneticPr fontId="1" type="noConversion"/>
  </si>
  <si>
    <t>Cells in LP (%)</t>
  </si>
  <si>
    <t>Serum DX</t>
  </si>
  <si>
    <t>-4000-FITC (µg/ml)</t>
  </si>
  <si>
    <t>IFR-EVs¡÷RA</t>
  </si>
  <si>
    <t>Serum LPS (EU/mL)</t>
  </si>
  <si>
    <t>FR-EV</t>
  </si>
  <si>
    <t>FR-EV△RA</t>
  </si>
  <si>
    <t>Helicobacter</t>
  </si>
  <si>
    <t>Relative abundance</t>
  </si>
  <si>
    <t>iSham-Veh</t>
  </si>
  <si>
    <t>iFR-Veh</t>
  </si>
  <si>
    <t>iFR-Evs</t>
  </si>
  <si>
    <t>iFR-EV△RA</t>
  </si>
  <si>
    <t>Inflammatory score</t>
  </si>
  <si>
    <t xml:space="preserve">ZO-1 Intensity </t>
  </si>
  <si>
    <t>(fold change)</t>
  </si>
  <si>
    <t>AAV-GFP</t>
  </si>
  <si>
    <t>AAV-CYP26C1</t>
  </si>
  <si>
    <t>ALDH1A2</t>
  </si>
  <si>
    <t>CYP26C1</t>
  </si>
  <si>
    <t xml:space="preserve">IgA </t>
  </si>
  <si>
    <t>(ng/ml, mg feces)</t>
  </si>
  <si>
    <t>IgA -coated bacteria (%)</t>
  </si>
  <si>
    <t>Cell in LP (%)</t>
  </si>
  <si>
    <t xml:space="preserve">Number of IgA+ </t>
  </si>
  <si>
    <t>Number of IgM+</t>
  </si>
  <si>
    <t xml:space="preserve"> cell (per villus)</t>
  </si>
  <si>
    <t>Serum LPS level (EU/mL)</t>
  </si>
  <si>
    <t xml:space="preserve">Serum </t>
  </si>
  <si>
    <t>DX-4000-FITC (ug/ml)</t>
  </si>
  <si>
    <t>Relative bacteria level</t>
  </si>
  <si>
    <t>AAV_cyp26c1</t>
  </si>
  <si>
    <t>ileum</t>
  </si>
  <si>
    <t xml:space="preserve">Relative mRNA </t>
  </si>
  <si>
    <t>level of Cyp26c1</t>
  </si>
  <si>
    <t>No of unswitched B cells</t>
  </si>
  <si>
    <t xml:space="preserve"> (x104 cells)</t>
  </si>
  <si>
    <t xml:space="preserve"> (% B220+ cells)</t>
  </si>
  <si>
    <t>Number of AID+</t>
  </si>
  <si>
    <t>Iu-Ca</t>
  </si>
  <si>
    <t xml:space="preserve">Thickness </t>
  </si>
  <si>
    <t>of mucosa (μm)</t>
  </si>
  <si>
    <t>Ratio of Villus/ Crypt</t>
  </si>
  <si>
    <t>Young-Veh</t>
  </si>
  <si>
    <t>Aged-Veh</t>
  </si>
  <si>
    <t>Aged-EV</t>
  </si>
  <si>
    <t>Aged-EVDRA</t>
  </si>
  <si>
    <t>Young</t>
  </si>
  <si>
    <t>Aged-exo</t>
  </si>
  <si>
    <t>Aged-exo△RA</t>
  </si>
  <si>
    <t>DX-4000-FITC (μg/ml)</t>
  </si>
  <si>
    <t>Aged-exo¡÷RA</t>
  </si>
  <si>
    <t>Before treatment</t>
  </si>
  <si>
    <t>7 days</t>
  </si>
  <si>
    <t>15 days</t>
  </si>
  <si>
    <t>28 days</t>
  </si>
  <si>
    <t xml:space="preserve"> IgA (ng/ml, mg feces)</t>
  </si>
  <si>
    <t xml:space="preserve">Intensity of ZO-1 </t>
  </si>
  <si>
    <t>(% B220+ cells)</t>
  </si>
  <si>
    <t>BAFF</t>
  </si>
  <si>
    <t>APRIL</t>
  </si>
  <si>
    <t>TGF-¦Â1</t>
  </si>
  <si>
    <t>IL-10</t>
  </si>
  <si>
    <t>RALDH1</t>
  </si>
  <si>
    <t>RALDH2</t>
  </si>
  <si>
    <t>RALDH3</t>
  </si>
  <si>
    <t>Relative mRNA level</t>
  </si>
  <si>
    <t>(ng/ml,serum)</t>
  </si>
  <si>
    <t>Retinoic acid  serum-EV</t>
  </si>
  <si>
    <t>(ng/ml,mg protein)</t>
  </si>
  <si>
    <t>DX-4000-FITC (μg /ml)</t>
  </si>
  <si>
    <t>Cells in PPs (%)</t>
  </si>
  <si>
    <t>LP</t>
  </si>
  <si>
    <t>PPs</t>
  </si>
  <si>
    <t>Unswitched B cells (%)</t>
  </si>
  <si>
    <t xml:space="preserve">No of unswitched B cells </t>
  </si>
  <si>
    <t>(x104 cells)</t>
  </si>
  <si>
    <t>Intensity of ZO-1</t>
  </si>
  <si>
    <t>iSham-ABX</t>
  </si>
  <si>
    <t>iFR-ABX</t>
  </si>
  <si>
    <t>iSham-ABX+SFB</t>
  </si>
  <si>
    <t>iFR-ABX+SFB</t>
  </si>
  <si>
    <t>Relative SFB abundance</t>
  </si>
  <si>
    <t>IL17level in LPL-CM (pg/ml)</t>
  </si>
  <si>
    <t>IL17+ in CD4+ cells(%)</t>
  </si>
  <si>
    <t>Aicda</t>
  </si>
  <si>
    <t>Tnfsf13</t>
  </si>
  <si>
    <t>Tnfsf13b</t>
  </si>
  <si>
    <t>Pigr</t>
  </si>
  <si>
    <t>Zo-1</t>
  </si>
  <si>
    <t>0week</t>
    <phoneticPr fontId="1" type="noConversion"/>
  </si>
  <si>
    <t>1week</t>
    <phoneticPr fontId="1" type="noConversion"/>
  </si>
  <si>
    <t>3week</t>
    <phoneticPr fontId="1" type="noConversion"/>
  </si>
  <si>
    <t>5week</t>
    <phoneticPr fontId="1" type="noConversion"/>
  </si>
  <si>
    <t>Number of IgA secreting cells</t>
  </si>
  <si>
    <t>per 106 lymphocytes</t>
  </si>
  <si>
    <t>Sample,Group,observed_species,shannon,simpson,chao1,goods_coverage,pielou_e,ace,,,</t>
  </si>
  <si>
    <t>iSham1,iSham,737,7.47,0.98,738.53,1.00,0.78,740.27,,,</t>
  </si>
  <si>
    <t>iSham3,iSham,723,7.13,0.97,723.58,1.00,0.75,725.25,,,</t>
  </si>
  <si>
    <t>iSham4,iSham,495,6.96,0.98,495.08,1.00,0.78,495.89,,,</t>
  </si>
  <si>
    <t>iSham5,iSham,749,7.60,0.98,749.00,1.00,0.80,749.00,,,</t>
  </si>
  <si>
    <t>iSham6,iSham,545,7.17,0.98,545.30,1.00,0.79,546.33,,,</t>
  </si>
  <si>
    <t>iFR2,iFR,1020,7.90,0.99,1039.03,1.00,0.79,1038.78,,,</t>
  </si>
  <si>
    <t>iFR3,iFR,981,7.86,0.99,1002.05,1.00,0.79,1001.26,,ttest shannon,0.001490687</t>
  </si>
  <si>
    <t>iFR4,iFR,854,7.71,0.98,854.08,1.00,0.79,855.15,,ttest chao,0.001228541</t>
  </si>
  <si>
    <t>iFR5,iFR,950,7.85,0.99,956.89,1.00,0.79,960.54,,,</t>
  </si>
  <si>
    <t>iFR6,iFR,923,7.91,0.99,925.67,1.00,0.80,929.11,,,</t>
  </si>
  <si>
    <t>Samples</t>
  </si>
  <si>
    <t>Group</t>
  </si>
  <si>
    <t>Fold iFR/iSham</t>
  </si>
  <si>
    <t>Log10Fold iFR/iSham</t>
  </si>
  <si>
    <t>p-value</t>
  </si>
  <si>
    <t>C57 phylum Actinobacteria</t>
  </si>
  <si>
    <t>C57</t>
  </si>
  <si>
    <t>Balbc phylum Actinobacteria</t>
  </si>
  <si>
    <t>Balbc</t>
  </si>
  <si>
    <t>C57 family Lachnospiraceae</t>
  </si>
  <si>
    <t>Balbc family Lachnospiraceae</t>
  </si>
  <si>
    <t>C57 family Bacteroidaceae</t>
  </si>
  <si>
    <t>Balbc family Bacteroidaceae</t>
  </si>
  <si>
    <t>C57 family Peptococcaceae</t>
  </si>
  <si>
    <t>Balbc family Peptococcaceae</t>
  </si>
  <si>
    <t>C57 genus Bacteroides</t>
  </si>
  <si>
    <t>Balbc genus Bacteroides</t>
  </si>
  <si>
    <t>C57 genus Prevotellaceae_UCG-001</t>
  </si>
  <si>
    <t>Balbc genus Prevotellaceae_UCG-001</t>
  </si>
  <si>
    <t>C57 genus Parasutterella</t>
  </si>
  <si>
    <t>Balbc genus Parasutterella</t>
  </si>
  <si>
    <t>C57 genus Rikenella</t>
  </si>
  <si>
    <t>Balbc genus Rikenella</t>
  </si>
  <si>
    <t>C57 genus Bilophila</t>
  </si>
  <si>
    <t>Balbc genus Bilophila</t>
  </si>
  <si>
    <t>C57 genus Romboutsia</t>
  </si>
  <si>
    <t>Balbc genus Romboutsia</t>
  </si>
  <si>
    <t>Genus</t>
  </si>
  <si>
    <t>iSham1</t>
  </si>
  <si>
    <t>iSham3</t>
  </si>
  <si>
    <t>iSham4</t>
  </si>
  <si>
    <t>iSham5</t>
  </si>
  <si>
    <t>iSham6</t>
  </si>
  <si>
    <t>iFR2</t>
  </si>
  <si>
    <t>iFR3</t>
  </si>
  <si>
    <t>iFR4</t>
  </si>
  <si>
    <t>iFR5</t>
  </si>
  <si>
    <t>iFR6</t>
  </si>
  <si>
    <t>Firmicutes_unclassified</t>
  </si>
  <si>
    <t>Muribaculaceae_unclassified</t>
  </si>
  <si>
    <t>Tyzzerella</t>
  </si>
  <si>
    <t>Muribaculum</t>
  </si>
  <si>
    <t>Acetatifactor</t>
  </si>
  <si>
    <t>Oscillospiraceae_unclassified</t>
  </si>
  <si>
    <t>Kineothrix</t>
  </si>
  <si>
    <t>Desulfovibrio</t>
  </si>
  <si>
    <t>Paramuribaculum</t>
  </si>
  <si>
    <t>ASF356</t>
  </si>
  <si>
    <t>Peptococcaceae_unclassified</t>
  </si>
  <si>
    <t>Ruminococcus</t>
  </si>
  <si>
    <t>A2</t>
  </si>
  <si>
    <t>Gastranaerophilales_unclassified</t>
  </si>
  <si>
    <t>Anaeroplasma</t>
  </si>
  <si>
    <t>UCG-003</t>
  </si>
  <si>
    <t>GCA-900066575</t>
  </si>
  <si>
    <t>Chloroplast_unclassified</t>
  </si>
  <si>
    <t>N.D.</t>
  </si>
  <si>
    <t>Rikenellaceae_RC9_gut_group</t>
  </si>
  <si>
    <t>Tuzzerella</t>
  </si>
  <si>
    <t>Clostridium_sensu_stricto_1</t>
  </si>
  <si>
    <t>UCG-009</t>
  </si>
  <si>
    <t>Faecalibacterium</t>
  </si>
  <si>
    <t>Ligilactobacillus</t>
  </si>
  <si>
    <t>Clostridia_UCG-014_unclassified</t>
  </si>
  <si>
    <t>Pseudomonas</t>
  </si>
  <si>
    <t>Clostridiales_Family_XIV._Incertae_Sedis_unclassified</t>
  </si>
  <si>
    <t>Lachnospiraceae_FCS020_group</t>
  </si>
  <si>
    <t>Parabacteroides</t>
  </si>
  <si>
    <t>Duncaniella</t>
  </si>
  <si>
    <t>Candidatus_Saccharimonas</t>
  </si>
  <si>
    <t>Aeromonas</t>
  </si>
  <si>
    <t>Bifidobacterium</t>
  </si>
  <si>
    <t>Fournierella</t>
  </si>
  <si>
    <t>Erysipelotrichaceae_unclassified</t>
  </si>
  <si>
    <t>Christensenellaceae_unclassified</t>
  </si>
  <si>
    <t>Monoglobus</t>
  </si>
  <si>
    <t>Paenibacillus</t>
  </si>
  <si>
    <t>Phascolarctobacterium</t>
  </si>
  <si>
    <t>Paludicola</t>
  </si>
  <si>
    <t>Sutterella</t>
  </si>
  <si>
    <t>Kaistia</t>
  </si>
  <si>
    <t>Family</t>
  </si>
  <si>
    <t>Prevotellaceae</t>
  </si>
  <si>
    <t>Ruminococcaceae</t>
  </si>
  <si>
    <t>Desulfovibrionaceae</t>
  </si>
  <si>
    <t>Acholeplasmataceae</t>
  </si>
  <si>
    <t>Pseudomonadaceae</t>
  </si>
  <si>
    <t>Clostridiales_Family_XIV._Incertae_Sedis</t>
  </si>
  <si>
    <t>Peptostreptococcaceae</t>
  </si>
  <si>
    <t>Tannerellaceae</t>
  </si>
  <si>
    <t>Saccharimonadaceae</t>
  </si>
  <si>
    <t>Aeromonadaceae</t>
  </si>
  <si>
    <t>Bifidobacteriaceae</t>
  </si>
  <si>
    <t>Sutterellaceae</t>
  </si>
  <si>
    <t>Moraxellaceae</t>
  </si>
  <si>
    <t>Eggerthellaceae</t>
  </si>
  <si>
    <t>Monoglobaceae</t>
  </si>
  <si>
    <t>Paenibacillaceae</t>
  </si>
  <si>
    <t>Acidaminococcaceae</t>
  </si>
  <si>
    <t>Kaistiaceae</t>
  </si>
  <si>
    <t>IgA level (ng/ml, mg feces)</t>
  </si>
  <si>
    <t>IgA level in LPL-CM (ng/ml)</t>
  </si>
  <si>
    <t>iSham-infected</t>
  </si>
  <si>
    <t>iFR-infected</t>
  </si>
  <si>
    <t>Fecal IgA against</t>
  </si>
  <si>
    <t xml:space="preserve"> C.rodentium (O.D 450)</t>
  </si>
  <si>
    <t>Log10 CFU/g feces</t>
  </si>
  <si>
    <t>IgA coated bacteria (%)</t>
  </si>
  <si>
    <t>Gain body weight (g)</t>
  </si>
  <si>
    <t>RPMI 1640</t>
  </si>
  <si>
    <t>Adipocytes</t>
  </si>
  <si>
    <t>SVF</t>
  </si>
  <si>
    <t>IgA+ cells (%)</t>
  </si>
  <si>
    <t>Phylum</t>
  </si>
  <si>
    <t>Mean iSham</t>
  </si>
  <si>
    <t>Mean iFR</t>
  </si>
  <si>
    <t>Bacteroidota</t>
  </si>
  <si>
    <t>Desulfobacterota</t>
  </si>
  <si>
    <t>Verrucomicrobiota</t>
  </si>
  <si>
    <t>Actinobacteriota</t>
  </si>
  <si>
    <t>Fusobacteriota</t>
  </si>
  <si>
    <t>Campylobacterota</t>
  </si>
  <si>
    <t>Planctomycetota</t>
  </si>
  <si>
    <t>Armatimonadota</t>
  </si>
  <si>
    <t>Acidobacteriota</t>
  </si>
  <si>
    <t>Deferribacterota</t>
  </si>
  <si>
    <t>Total others</t>
  </si>
  <si>
    <t>Adipocytes (CM)</t>
  </si>
  <si>
    <t>Adipocytes (CM)+BMS</t>
  </si>
  <si>
    <t>Adipocytes (CM)+WIN</t>
  </si>
  <si>
    <t>mRNA level of Aicda</t>
  </si>
  <si>
    <t>Size/nm</t>
  </si>
  <si>
    <t>Full medium</t>
  </si>
  <si>
    <t>Apopotic body</t>
  </si>
  <si>
    <t>MV</t>
  </si>
  <si>
    <t>EV-33k</t>
  </si>
  <si>
    <t>EV-100k</t>
  </si>
  <si>
    <t>Intensity(%)</t>
  </si>
  <si>
    <t>Relative RA level (%)</t>
  </si>
  <si>
    <t>sWAT-EV</t>
  </si>
  <si>
    <t>eWAT-EV</t>
  </si>
  <si>
    <t>DC271 signal (RFU)</t>
  </si>
  <si>
    <t>Relative DC271 signal (%)</t>
  </si>
  <si>
    <t>Baseline</t>
  </si>
  <si>
    <t>No. green fluorescent</t>
  </si>
  <si>
    <t>postive cells ( 5µm2 area)</t>
  </si>
  <si>
    <t>RA</t>
  </si>
  <si>
    <t xml:space="preserve">Relative retinoic aicd </t>
  </si>
  <si>
    <t>in serum (%)</t>
  </si>
  <si>
    <t>Unswitched  B cells</t>
  </si>
  <si>
    <t xml:space="preserve"> (%B220+ cells)</t>
  </si>
  <si>
    <t>iFR-EV</t>
  </si>
  <si>
    <t xml:space="preserve">Number of </t>
  </si>
  <si>
    <t>AID+cell (per villus)</t>
  </si>
  <si>
    <t>iFR-ABX+iWAT-EVs</t>
  </si>
  <si>
    <t xml:space="preserve"> Relative bacterial DNA level</t>
  </si>
  <si>
    <t>Bacteria (%)</t>
  </si>
  <si>
    <t>eFR</t>
  </si>
  <si>
    <t>ug/ml</t>
  </si>
  <si>
    <t>0.5g</t>
    <phoneticPr fontId="24" type="noConversion"/>
  </si>
  <si>
    <t>mg/ml,g tissue</t>
    <phoneticPr fontId="24" type="noConversion"/>
  </si>
  <si>
    <t>iWAT-EV</t>
  </si>
  <si>
    <t xml:space="preserve">Protein level </t>
  </si>
  <si>
    <t>(mg/ml, g tissue)</t>
  </si>
  <si>
    <t>Retinoic acid level</t>
  </si>
  <si>
    <t>CD138hi B220lo PB (%)</t>
  </si>
  <si>
    <t xml:space="preserve">Cells in spleen (%) </t>
  </si>
  <si>
    <t xml:space="preserve">Cells in MLN (%) </t>
  </si>
  <si>
    <t>Shannon</t>
  </si>
  <si>
    <t>Chao1</t>
  </si>
  <si>
    <t>Thermodesulfobacteriota</t>
  </si>
  <si>
    <t>Actinomycetota</t>
  </si>
  <si>
    <t>Pseudomonadota</t>
  </si>
  <si>
    <t>Mycoplasmatota</t>
  </si>
  <si>
    <t>Spirochaetota</t>
  </si>
  <si>
    <t>Myxococcota</t>
  </si>
  <si>
    <t>Other</t>
  </si>
  <si>
    <t>Relative abundance (%)</t>
  </si>
  <si>
    <t>p__Verrucomicrobiota</t>
  </si>
  <si>
    <t>p__Actinomycetota</t>
  </si>
  <si>
    <t>p__Spirochaetota</t>
  </si>
  <si>
    <t>p__Myxococcota</t>
  </si>
  <si>
    <t>p__Candidatus_Melainabacteria</t>
  </si>
  <si>
    <t>p__Synergistota</t>
  </si>
  <si>
    <t>p__Chloroflexota</t>
  </si>
  <si>
    <t>p__Euryarchaeota</t>
  </si>
  <si>
    <t>p__Hofneiviricota</t>
  </si>
  <si>
    <t>p__Fibrobacterota</t>
  </si>
  <si>
    <t>f__Eubacteriales_unclassified</t>
  </si>
  <si>
    <t>f__Clostridiaceae</t>
  </si>
  <si>
    <t>f__Bacillota_unclassified</t>
  </si>
  <si>
    <t>f__Rikenellaceae</t>
  </si>
  <si>
    <t>f__Akkermansiaceae</t>
  </si>
  <si>
    <t>f__Coriobacteriaceae</t>
  </si>
  <si>
    <t>f__Odoribacteraceae</t>
  </si>
  <si>
    <t>f__Barnesiellaceae</t>
  </si>
  <si>
    <t>f__Erysipelotrichaceae</t>
  </si>
  <si>
    <t>f__Tannerellaceae</t>
  </si>
  <si>
    <t>g__Oscillibacter</t>
  </si>
  <si>
    <t>g__Muribaculum</t>
  </si>
  <si>
    <t>g__Pseudoflavonifractor</t>
  </si>
  <si>
    <t>g__Bacillota_unclassified</t>
  </si>
  <si>
    <t>g__Acetatifactor</t>
  </si>
  <si>
    <t>g__Paramuribaculum</t>
  </si>
  <si>
    <t>g__Clostridium</t>
  </si>
  <si>
    <t>g__Heminiphilus</t>
  </si>
  <si>
    <t>g__Alistipes</t>
  </si>
  <si>
    <t>g__Akkermansia</t>
  </si>
  <si>
    <t>Aged</t>
  </si>
  <si>
    <t>IgA (mg/ml, serum)</t>
  </si>
  <si>
    <t>IgA+ B cells (%)</t>
  </si>
  <si>
    <t xml:space="preserve">Numbers AID+ Cells </t>
  </si>
  <si>
    <t>(per villus)</t>
  </si>
  <si>
    <t>GCs B cells (% CD45+cells)</t>
  </si>
  <si>
    <t xml:space="preserve">CD103+CD11b+ DCs </t>
  </si>
  <si>
    <t>(%CD11C+cells)</t>
  </si>
  <si>
    <t xml:space="preserve">% of LPDC with </t>
  </si>
  <si>
    <t>ALDEFLUOR signal</t>
  </si>
  <si>
    <t>ALDEFLUOR in DCs (MFI)</t>
  </si>
  <si>
    <t>LP</t>
    <phoneticPr fontId="1" type="noConversion"/>
  </si>
  <si>
    <t>PPs</t>
    <phoneticPr fontId="1" type="noConversion"/>
  </si>
  <si>
    <t>IgA+ PC cells (%)</t>
  </si>
  <si>
    <t xml:space="preserve"> (ng/ml, per mg protein)</t>
  </si>
  <si>
    <t>TGF-b1</t>
  </si>
  <si>
    <t>TFH cells (%CD4+cells)</t>
  </si>
  <si>
    <t xml:space="preserve">AID intensity </t>
  </si>
  <si>
    <t xml:space="preserve"> (ng/ml)</t>
  </si>
  <si>
    <t>(ng/ml, mg protein)</t>
  </si>
  <si>
    <t xml:space="preserve">Protein expression </t>
  </si>
  <si>
    <t>in iWAT (fold change)</t>
  </si>
  <si>
    <t>in liver (fold change)</t>
  </si>
  <si>
    <t>in eWAT (fold change)</t>
  </si>
  <si>
    <t>ALDH1a1</t>
  </si>
  <si>
    <t>ALDH1a2</t>
  </si>
  <si>
    <t>ALDH1a3</t>
  </si>
  <si>
    <t>Cyp26a1</t>
  </si>
  <si>
    <t>Cyp26b1</t>
  </si>
  <si>
    <t>Cyp26c1</t>
  </si>
  <si>
    <t>(%B220+cells)</t>
  </si>
  <si>
    <t>goblet cell  (per villus)</t>
  </si>
  <si>
    <t xml:space="preserve">Ratio of </t>
  </si>
  <si>
    <t>Villus/ Crypt</t>
  </si>
  <si>
    <t>Spirochaetes</t>
  </si>
  <si>
    <t>Planctomycetes</t>
  </si>
  <si>
    <t>Deinococcus-Thermus</t>
  </si>
  <si>
    <t>Synergistetes</t>
  </si>
  <si>
    <t>Young1_P.txt</t>
  </si>
  <si>
    <t>Young2_P.txt</t>
  </si>
  <si>
    <t>Young5_P.txt</t>
  </si>
  <si>
    <t>Young7_P.txt</t>
  </si>
  <si>
    <t>Aged_veh12_P.txt</t>
  </si>
  <si>
    <t>Aged_veh13_P.txt</t>
  </si>
  <si>
    <t>Aged_veh14_P.txt</t>
  </si>
  <si>
    <t>Aged_veh16_P.txt</t>
  </si>
  <si>
    <t>Aged_exo_18_P.txt</t>
  </si>
  <si>
    <t>Aged_exo_24_P.txt</t>
  </si>
  <si>
    <t>Aged_exo_25_P.txt</t>
  </si>
  <si>
    <t>Aged_exo_26_P.txt</t>
  </si>
  <si>
    <t>Aged_Win_21_P.txt</t>
  </si>
  <si>
    <t>Aged_Win_32_P.txt</t>
  </si>
  <si>
    <t>Aged_Win_33_P.txt</t>
  </si>
  <si>
    <t>Aged_Win_34_P.txt</t>
  </si>
  <si>
    <t>Aged-EVs</t>
  </si>
  <si>
    <t>Aged-EVs△RA</t>
  </si>
  <si>
    <t>Melioribacteraceae</t>
  </si>
  <si>
    <t>Halomonadaceae</t>
  </si>
  <si>
    <t>Conexibacteraceae</t>
  </si>
  <si>
    <t>Nostocaceae</t>
  </si>
  <si>
    <t>Thiovulaceae</t>
  </si>
  <si>
    <t>Coleofasciculaceae</t>
  </si>
  <si>
    <t>Alcanivoracaceae</t>
  </si>
  <si>
    <t>Pasteurellaceae</t>
  </si>
  <si>
    <t>Microbacteriaceae</t>
  </si>
  <si>
    <t>Helicobacteraceae</t>
  </si>
  <si>
    <t xml:space="preserve">Fold change </t>
  </si>
  <si>
    <t>(normalized to Young-Veh)</t>
  </si>
  <si>
    <t>Aged-veh</t>
  </si>
  <si>
    <t>Aged-EV△RA</t>
  </si>
  <si>
    <t>Z-Score</t>
  </si>
  <si>
    <t>Young1_G.txt</t>
  </si>
  <si>
    <t>Young2_G.txt</t>
  </si>
  <si>
    <t>Young5_G.txt</t>
  </si>
  <si>
    <t>Young7_G.txt</t>
  </si>
  <si>
    <t>Aged_veh12_G.txt</t>
  </si>
  <si>
    <t>Aged_veh13_G.txt</t>
  </si>
  <si>
    <t>Aged_veh14_G.txt</t>
  </si>
  <si>
    <t>Aged_veh16_G.txt</t>
  </si>
  <si>
    <t>Aged_exo_18_G.txt</t>
  </si>
  <si>
    <t>Aged_exo_24_G.txt</t>
  </si>
  <si>
    <t>Aged_exo_25_G.txt</t>
  </si>
  <si>
    <t>Aged_exo_26_G.txt</t>
  </si>
  <si>
    <t>Aged_Win_21_G.txt</t>
  </si>
  <si>
    <t>Aged_Win_32_G.txt</t>
  </si>
  <si>
    <t>Aged_Win_33_G.txt</t>
  </si>
  <si>
    <t>Aged_Win_34_G.txt</t>
  </si>
  <si>
    <t>Granulicatella</t>
  </si>
  <si>
    <t>Xanthobacter</t>
  </si>
  <si>
    <t>Conexibacter</t>
  </si>
  <si>
    <t>Halomonas</t>
  </si>
  <si>
    <t>Cellulomonas</t>
  </si>
  <si>
    <t>Nostoc</t>
  </si>
  <si>
    <t>Actinomadura</t>
  </si>
  <si>
    <t>Thermobispora</t>
  </si>
  <si>
    <t>Campylobacter</t>
  </si>
  <si>
    <t>Lactobacillus</t>
  </si>
  <si>
    <t>Pasteurella</t>
  </si>
  <si>
    <t>Curtobacterium</t>
  </si>
  <si>
    <t>SFB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</si>
</sst>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"/>
    <numFmt numFmtId="178" formatCode="0.0000"/>
  </numFmts>
  <fonts count="2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0"/>
      <color rgb="FF000000"/>
      <name val="Calibri"/>
      <family val="2"/>
    </font>
    <font>
      <vertAlign val="superscript"/>
      <sz val="10"/>
      <color rgb="FF000000"/>
      <name val="Calibri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u/>
      <sz val="10"/>
      <color rgb="FF000000"/>
      <name val="Calibri"/>
      <family val="2"/>
    </font>
    <font>
      <vertAlign val="subscript"/>
      <sz val="10"/>
      <color rgb="FF000000"/>
      <name val="Calibri"/>
      <family val="2"/>
    </font>
    <font>
      <i/>
      <sz val="10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vertAlign val="superscript"/>
      <sz val="8"/>
      <color rgb="FF000000"/>
      <name val="Calibri"/>
      <family val="2"/>
    </font>
    <font>
      <sz val="8"/>
      <color rgb="FF000000"/>
      <name val="等线"/>
      <family val="3"/>
      <charset val="134"/>
      <scheme val="minor"/>
    </font>
    <font>
      <i/>
      <sz val="8"/>
      <color rgb="FF000000"/>
      <name val="Calibri"/>
      <family val="2"/>
    </font>
    <font>
      <vertAlign val="superscript"/>
      <sz val="8"/>
      <color rgb="FF000000"/>
      <name val="Arial"/>
      <family val="2"/>
    </font>
    <font>
      <i/>
      <sz val="8"/>
      <color rgb="FF000000"/>
      <name val="Arial"/>
      <family val="2"/>
    </font>
    <font>
      <i/>
      <sz val="10"/>
      <color rgb="FF0000FF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readingOrder="1"/>
    </xf>
    <xf numFmtId="2" fontId="2" fillId="0" borderId="0" xfId="0" applyNumberFormat="1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readingOrder="1"/>
    </xf>
    <xf numFmtId="176" fontId="2" fillId="0" borderId="0" xfId="0" applyNumberFormat="1" applyFont="1"/>
    <xf numFmtId="0" fontId="10" fillId="0" borderId="0" xfId="0" applyFont="1" applyAlignment="1">
      <alignment horizontal="center" vertical="center" readingOrder="1"/>
    </xf>
    <xf numFmtId="0" fontId="11" fillId="0" borderId="0" xfId="0" applyFont="1" applyAlignment="1">
      <alignment horizontal="center" vertical="center" readingOrder="1"/>
    </xf>
    <xf numFmtId="0" fontId="10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center" vertical="center" readingOrder="1"/>
    </xf>
    <xf numFmtId="0" fontId="13" fillId="0" borderId="0" xfId="0" applyFont="1" applyAlignment="1">
      <alignment horizontal="center" vertical="center" readingOrder="1"/>
    </xf>
    <xf numFmtId="0" fontId="11" fillId="0" borderId="0" xfId="0" applyFont="1" applyAlignment="1">
      <alignment horizontal="left" vertical="center" readingOrder="1"/>
    </xf>
    <xf numFmtId="0" fontId="19" fillId="0" borderId="0" xfId="0" applyFont="1"/>
    <xf numFmtId="0" fontId="18" fillId="0" borderId="0" xfId="0" applyFont="1" applyAlignment="1">
      <alignment horizontal="left" vertical="center" readingOrder="1"/>
    </xf>
    <xf numFmtId="0" fontId="16" fillId="0" borderId="0" xfId="0" applyFont="1" applyAlignment="1">
      <alignment horizontal="left" vertical="center" readingOrder="1"/>
    </xf>
    <xf numFmtId="0" fontId="0" fillId="0" borderId="0" xfId="0" applyAlignment="1">
      <alignment vertical="center"/>
    </xf>
    <xf numFmtId="11" fontId="0" fillId="0" borderId="0" xfId="0" applyNumberForma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2" fontId="22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2" fontId="23" fillId="0" borderId="0" xfId="0" applyNumberFormat="1" applyFont="1" applyAlignment="1">
      <alignment horizontal="center"/>
    </xf>
    <xf numFmtId="0" fontId="0" fillId="0" borderId="1" xfId="0" applyBorder="1"/>
    <xf numFmtId="0" fontId="2" fillId="0" borderId="0" xfId="1"/>
    <xf numFmtId="0" fontId="25" fillId="0" borderId="0" xfId="1" applyFont="1"/>
    <xf numFmtId="177" fontId="2" fillId="0" borderId="0" xfId="0" applyNumberFormat="1" applyFont="1"/>
    <xf numFmtId="178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 vertical="center" readingOrder="1"/>
    </xf>
  </cellXfs>
  <cellStyles count="2">
    <cellStyle name="常规" xfId="0" builtinId="0"/>
    <cellStyle name="常规 2" xfId="1" xr:uid="{73FA5766-3F0F-457C-8E80-F033F5AB6FA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sharedStrings" Target="sharedStrings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calcChain" Target="calcChain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tif"/><Relationship Id="rId4" Type="http://schemas.microsoft.com/office/2007/relationships/hdphoto" Target="../media/hdphoto2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microsoft.com/office/2007/relationships/hdphoto" Target="../media/hdphoto3.wdp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microsoft.com/office/2007/relationships/hdphoto" Target="../media/hdphoto4.wdp"/><Relationship Id="rId1" Type="http://schemas.openxmlformats.org/officeDocument/2006/relationships/image" Target="../media/image7.png"/><Relationship Id="rId5" Type="http://schemas.microsoft.com/office/2007/relationships/hdphoto" Target="../media/hdphoto5.wdp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microsoft.com/office/2007/relationships/hdphoto" Target="../media/hdphoto4.wdp"/><Relationship Id="rId1" Type="http://schemas.openxmlformats.org/officeDocument/2006/relationships/image" Target="../media/image7.png"/><Relationship Id="rId5" Type="http://schemas.microsoft.com/office/2007/relationships/hdphoto" Target="../media/hdphoto6.wdp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tif"/><Relationship Id="rId1" Type="http://schemas.openxmlformats.org/officeDocument/2006/relationships/image" Target="../media/image11.tif"/><Relationship Id="rId4" Type="http://schemas.microsoft.com/office/2007/relationships/hdphoto" Target="../media/hdphoto5.wdp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microsoft.com/office/2007/relationships/hdphoto" Target="../media/hdphoto7.wdp"/><Relationship Id="rId1" Type="http://schemas.openxmlformats.org/officeDocument/2006/relationships/image" Target="../media/image14.png"/><Relationship Id="rId4" Type="http://schemas.microsoft.com/office/2007/relationships/hdphoto" Target="../media/hdphoto8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140710</xdr:colOff>
      <xdr:row>21</xdr:row>
      <xdr:rowOff>22226</xdr:rowOff>
    </xdr:from>
    <xdr:to>
      <xdr:col>4</xdr:col>
      <xdr:colOff>609845</xdr:colOff>
      <xdr:row>25</xdr:row>
      <xdr:rowOff>42615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E981FF8-202F-26B9-3A6A-3DD03286C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20000"/>
                  </a14:imgEffect>
                </a14:imgLayer>
              </a14:imgProps>
            </a:ext>
          </a:extLst>
        </a:blip>
        <a:srcRect l="37544" t="-3263" r="28300" b="82215"/>
        <a:stretch/>
      </xdr:blipFill>
      <xdr:spPr>
        <a:xfrm>
          <a:off x="1461510" y="3756026"/>
          <a:ext cx="1789935" cy="73158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3</xdr:col>
      <xdr:colOff>546100</xdr:colOff>
      <xdr:row>5</xdr:row>
      <xdr:rowOff>62009</xdr:rowOff>
    </xdr:to>
    <xdr:sp macro="" textlink="">
      <xdr:nvSpPr>
        <xdr:cNvPr id="3" name="TextBox 368">
          <a:extLst>
            <a:ext uri="{FF2B5EF4-FFF2-40B4-BE49-F238E27FC236}">
              <a16:creationId xmlns:a16="http://schemas.microsoft.com/office/drawing/2014/main" id="{FD1F3B50-5383-394E-AE0E-E91F52C23660}"/>
            </a:ext>
          </a:extLst>
        </xdr:cNvPr>
        <xdr:cNvSpPr txBox="1"/>
      </xdr:nvSpPr>
      <xdr:spPr>
        <a:xfrm>
          <a:off x="660400" y="711200"/>
          <a:ext cx="1866900" cy="23980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Supplementary Figure 14G</a:t>
          </a:r>
        </a:p>
      </xdr:txBody>
    </xdr:sp>
    <xdr:clientData/>
  </xdr:twoCellAnchor>
  <xdr:twoCellAnchor>
    <xdr:from>
      <xdr:col>1</xdr:col>
      <xdr:colOff>431114</xdr:colOff>
      <xdr:row>17</xdr:row>
      <xdr:rowOff>7803</xdr:rowOff>
    </xdr:from>
    <xdr:to>
      <xdr:col>2</xdr:col>
      <xdr:colOff>259211</xdr:colOff>
      <xdr:row>18</xdr:row>
      <xdr:rowOff>45447</xdr:rowOff>
    </xdr:to>
    <xdr:sp macro="" textlink="">
      <xdr:nvSpPr>
        <xdr:cNvPr id="4" name="Rectangle 6">
          <a:extLst>
            <a:ext uri="{FF2B5EF4-FFF2-40B4-BE49-F238E27FC236}">
              <a16:creationId xmlns:a16="http://schemas.microsoft.com/office/drawing/2014/main" id="{E7D3A554-48DB-B2B0-A10E-2268A80B5C94}"/>
            </a:ext>
          </a:extLst>
        </xdr:cNvPr>
        <xdr:cNvSpPr/>
      </xdr:nvSpPr>
      <xdr:spPr>
        <a:xfrm>
          <a:off x="1091514" y="3030403"/>
          <a:ext cx="488497" cy="21544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CD63</a:t>
          </a:r>
        </a:p>
      </xdr:txBody>
    </xdr:sp>
    <xdr:clientData/>
  </xdr:twoCellAnchor>
  <xdr:twoCellAnchor>
    <xdr:from>
      <xdr:col>5</xdr:col>
      <xdr:colOff>79896</xdr:colOff>
      <xdr:row>16</xdr:row>
      <xdr:rowOff>171286</xdr:rowOff>
    </xdr:from>
    <xdr:to>
      <xdr:col>5</xdr:col>
      <xdr:colOff>656007</xdr:colOff>
      <xdr:row>18</xdr:row>
      <xdr:rowOff>31130</xdr:rowOff>
    </xdr:to>
    <xdr:sp macro="" textlink="">
      <xdr:nvSpPr>
        <xdr:cNvPr id="5" name="Rectangle 12">
          <a:extLst>
            <a:ext uri="{FF2B5EF4-FFF2-40B4-BE49-F238E27FC236}">
              <a16:creationId xmlns:a16="http://schemas.microsoft.com/office/drawing/2014/main" id="{5B434505-47EF-FEBA-CF2B-65F8EAD25DB3}"/>
            </a:ext>
          </a:extLst>
        </xdr:cNvPr>
        <xdr:cNvSpPr/>
      </xdr:nvSpPr>
      <xdr:spPr>
        <a:xfrm>
          <a:off x="3381896" y="3016086"/>
          <a:ext cx="576111" cy="21544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cs typeface="Arial" panose="020B0604020202020204" pitchFamily="34" charset="0"/>
            </a:rPr>
            <a:t>45 kDa</a:t>
          </a:r>
        </a:p>
      </xdr:txBody>
    </xdr:sp>
    <xdr:clientData/>
  </xdr:twoCellAnchor>
  <xdr:twoCellAnchor>
    <xdr:from>
      <xdr:col>5</xdr:col>
      <xdr:colOff>79895</xdr:colOff>
      <xdr:row>17</xdr:row>
      <xdr:rowOff>114017</xdr:rowOff>
    </xdr:from>
    <xdr:to>
      <xdr:col>5</xdr:col>
      <xdr:colOff>656006</xdr:colOff>
      <xdr:row>18</xdr:row>
      <xdr:rowOff>151661</xdr:rowOff>
    </xdr:to>
    <xdr:sp macro="" textlink="">
      <xdr:nvSpPr>
        <xdr:cNvPr id="6" name="Rectangle 13">
          <a:extLst>
            <a:ext uri="{FF2B5EF4-FFF2-40B4-BE49-F238E27FC236}">
              <a16:creationId xmlns:a16="http://schemas.microsoft.com/office/drawing/2014/main" id="{E8116990-04E1-1EFB-5923-1CC4FDEA0DD3}"/>
            </a:ext>
          </a:extLst>
        </xdr:cNvPr>
        <xdr:cNvSpPr/>
      </xdr:nvSpPr>
      <xdr:spPr>
        <a:xfrm>
          <a:off x="3381895" y="3136617"/>
          <a:ext cx="576111" cy="21544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cs typeface="Arial" panose="020B0604020202020204" pitchFamily="34" charset="0"/>
            </a:rPr>
            <a:t>35 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kDa</a:t>
          </a:r>
        </a:p>
      </xdr:txBody>
    </xdr:sp>
    <xdr:clientData/>
  </xdr:twoCellAnchor>
  <xdr:twoCellAnchor editAs="oneCell">
    <xdr:from>
      <xdr:col>2</xdr:col>
      <xdr:colOff>259211</xdr:colOff>
      <xdr:row>10</xdr:row>
      <xdr:rowOff>88082</xdr:rowOff>
    </xdr:from>
    <xdr:to>
      <xdr:col>4</xdr:col>
      <xdr:colOff>609845</xdr:colOff>
      <xdr:row>16</xdr:row>
      <xdr:rowOff>30224</xdr:rowOff>
    </xdr:to>
    <xdr:pic>
      <xdr:nvPicPr>
        <xdr:cNvPr id="7" name="Picture 52">
          <a:extLst>
            <a:ext uri="{FF2B5EF4-FFF2-40B4-BE49-F238E27FC236}">
              <a16:creationId xmlns:a16="http://schemas.microsoft.com/office/drawing/2014/main" id="{F9EE4E54-15F6-E4CD-1561-1723513E6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-59000"/>
                  </a14:imgEffect>
                  <a14:imgEffect>
                    <a14:brightnessContrast bright="-22000" contrast="37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593" t="86" r="25826" b="14264"/>
        <a:stretch/>
      </xdr:blipFill>
      <xdr:spPr>
        <a:xfrm>
          <a:off x="1580011" y="1866082"/>
          <a:ext cx="1671434" cy="1008942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41902</xdr:colOff>
      <xdr:row>8</xdr:row>
      <xdr:rowOff>167341</xdr:rowOff>
    </xdr:from>
    <xdr:to>
      <xdr:col>4</xdr:col>
      <xdr:colOff>53481</xdr:colOff>
      <xdr:row>10</xdr:row>
      <xdr:rowOff>27185</xdr:rowOff>
    </xdr:to>
    <xdr:sp macro="" textlink="">
      <xdr:nvSpPr>
        <xdr:cNvPr id="8" name="TextBox 53">
          <a:extLst>
            <a:ext uri="{FF2B5EF4-FFF2-40B4-BE49-F238E27FC236}">
              <a16:creationId xmlns:a16="http://schemas.microsoft.com/office/drawing/2014/main" id="{427E8001-AABF-ED05-590E-ED219DD79065}"/>
            </a:ext>
          </a:extLst>
        </xdr:cNvPr>
        <xdr:cNvSpPr txBox="1"/>
      </xdr:nvSpPr>
      <xdr:spPr>
        <a:xfrm rot="19794402">
          <a:off x="2023102" y="1589741"/>
          <a:ext cx="671979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>
              <a:latin typeface="Arial" panose="020B0604020202020204" pitchFamily="34" charset="0"/>
              <a:cs typeface="Arial" panose="020B0604020202020204" pitchFamily="34" charset="0"/>
            </a:rPr>
            <a:t>RPMI1640</a:t>
          </a:r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325359</xdr:colOff>
      <xdr:row>9</xdr:row>
      <xdr:rowOff>7680</xdr:rowOff>
    </xdr:from>
    <xdr:to>
      <xdr:col>4</xdr:col>
      <xdr:colOff>287245</xdr:colOff>
      <xdr:row>10</xdr:row>
      <xdr:rowOff>45324</xdr:rowOff>
    </xdr:to>
    <xdr:sp macro="" textlink="">
      <xdr:nvSpPr>
        <xdr:cNvPr id="9" name="TextBox 54">
          <a:extLst>
            <a:ext uri="{FF2B5EF4-FFF2-40B4-BE49-F238E27FC236}">
              <a16:creationId xmlns:a16="http://schemas.microsoft.com/office/drawing/2014/main" id="{7E93E52D-4F8D-CD12-D4A1-1ED4D46849AF}"/>
            </a:ext>
          </a:extLst>
        </xdr:cNvPr>
        <xdr:cNvSpPr txBox="1"/>
      </xdr:nvSpPr>
      <xdr:spPr>
        <a:xfrm rot="20037277">
          <a:off x="2306559" y="1607880"/>
          <a:ext cx="622286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iWAT CM</a:t>
          </a:r>
        </a:p>
      </xdr:txBody>
    </xdr:sp>
    <xdr:clientData/>
  </xdr:twoCellAnchor>
  <xdr:twoCellAnchor>
    <xdr:from>
      <xdr:col>3</xdr:col>
      <xdr:colOff>574617</xdr:colOff>
      <xdr:row>8</xdr:row>
      <xdr:rowOff>171316</xdr:rowOff>
    </xdr:from>
    <xdr:to>
      <xdr:col>5</xdr:col>
      <xdr:colOff>2740</xdr:colOff>
      <xdr:row>10</xdr:row>
      <xdr:rowOff>31160</xdr:rowOff>
    </xdr:to>
    <xdr:sp macro="" textlink="">
      <xdr:nvSpPr>
        <xdr:cNvPr id="10" name="TextBox 55">
          <a:extLst>
            <a:ext uri="{FF2B5EF4-FFF2-40B4-BE49-F238E27FC236}">
              <a16:creationId xmlns:a16="http://schemas.microsoft.com/office/drawing/2014/main" id="{8F94453F-A080-79FF-BF2B-CE7F738EBF48}"/>
            </a:ext>
          </a:extLst>
        </xdr:cNvPr>
        <xdr:cNvSpPr txBox="1"/>
      </xdr:nvSpPr>
      <xdr:spPr>
        <a:xfrm rot="20037277">
          <a:off x="2555817" y="1593716"/>
          <a:ext cx="748923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Supernatant</a:t>
          </a:r>
        </a:p>
      </xdr:txBody>
    </xdr:sp>
    <xdr:clientData/>
  </xdr:twoCellAnchor>
  <xdr:twoCellAnchor>
    <xdr:from>
      <xdr:col>4</xdr:col>
      <xdr:colOff>226441</xdr:colOff>
      <xdr:row>9</xdr:row>
      <xdr:rowOff>20235</xdr:rowOff>
    </xdr:from>
    <xdr:to>
      <xdr:col>5</xdr:col>
      <xdr:colOff>223593</xdr:colOff>
      <xdr:row>10</xdr:row>
      <xdr:rowOff>57879</xdr:rowOff>
    </xdr:to>
    <xdr:sp macro="" textlink="">
      <xdr:nvSpPr>
        <xdr:cNvPr id="11" name="TextBox 56">
          <a:extLst>
            <a:ext uri="{FF2B5EF4-FFF2-40B4-BE49-F238E27FC236}">
              <a16:creationId xmlns:a16="http://schemas.microsoft.com/office/drawing/2014/main" id="{56FF90AA-518B-DD24-041E-40424204A99A}"/>
            </a:ext>
          </a:extLst>
        </xdr:cNvPr>
        <xdr:cNvSpPr txBox="1"/>
      </xdr:nvSpPr>
      <xdr:spPr>
        <a:xfrm rot="20037277">
          <a:off x="2868041" y="1620435"/>
          <a:ext cx="657552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iWAT-EVs</a:t>
          </a:r>
        </a:p>
      </xdr:txBody>
    </xdr:sp>
    <xdr:clientData/>
  </xdr:twoCellAnchor>
  <xdr:twoCellAnchor>
    <xdr:from>
      <xdr:col>3</xdr:col>
      <xdr:colOff>135812</xdr:colOff>
      <xdr:row>10</xdr:row>
      <xdr:rowOff>88082</xdr:rowOff>
    </xdr:from>
    <xdr:to>
      <xdr:col>3</xdr:col>
      <xdr:colOff>343423</xdr:colOff>
      <xdr:row>10</xdr:row>
      <xdr:rowOff>88082</xdr:rowOff>
    </xdr:to>
    <xdr:cxnSp macro="">
      <xdr:nvCxnSpPr>
        <xdr:cNvPr id="12" name="Straight Connector 58">
          <a:extLst>
            <a:ext uri="{FF2B5EF4-FFF2-40B4-BE49-F238E27FC236}">
              <a16:creationId xmlns:a16="http://schemas.microsoft.com/office/drawing/2014/main" id="{1C529516-AEC6-1AD2-2D2A-9031C0E84F8C}"/>
            </a:ext>
          </a:extLst>
        </xdr:cNvPr>
        <xdr:cNvCxnSpPr/>
      </xdr:nvCxnSpPr>
      <xdr:spPr>
        <a:xfrm>
          <a:off x="2117012" y="1866082"/>
          <a:ext cx="20761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404940</xdr:colOff>
      <xdr:row>10</xdr:row>
      <xdr:rowOff>88082</xdr:rowOff>
    </xdr:from>
    <xdr:to>
      <xdr:col>3</xdr:col>
      <xdr:colOff>612551</xdr:colOff>
      <xdr:row>10</xdr:row>
      <xdr:rowOff>88082</xdr:rowOff>
    </xdr:to>
    <xdr:cxnSp macro="">
      <xdr:nvCxnSpPr>
        <xdr:cNvPr id="13" name="Straight Connector 59">
          <a:extLst>
            <a:ext uri="{FF2B5EF4-FFF2-40B4-BE49-F238E27FC236}">
              <a16:creationId xmlns:a16="http://schemas.microsoft.com/office/drawing/2014/main" id="{58D50076-141D-B42F-13F2-6BF0E3DB6440}"/>
            </a:ext>
          </a:extLst>
        </xdr:cNvPr>
        <xdr:cNvCxnSpPr/>
      </xdr:nvCxnSpPr>
      <xdr:spPr>
        <a:xfrm>
          <a:off x="2386140" y="1866082"/>
          <a:ext cx="20761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28883</xdr:colOff>
      <xdr:row>10</xdr:row>
      <xdr:rowOff>88082</xdr:rowOff>
    </xdr:from>
    <xdr:to>
      <xdr:col>4</xdr:col>
      <xdr:colOff>236494</xdr:colOff>
      <xdr:row>10</xdr:row>
      <xdr:rowOff>88082</xdr:rowOff>
    </xdr:to>
    <xdr:cxnSp macro="">
      <xdr:nvCxnSpPr>
        <xdr:cNvPr id="14" name="Straight Connector 60">
          <a:extLst>
            <a:ext uri="{FF2B5EF4-FFF2-40B4-BE49-F238E27FC236}">
              <a16:creationId xmlns:a16="http://schemas.microsoft.com/office/drawing/2014/main" id="{C1D0C76D-CFC9-1324-DB79-98A342AB381A}"/>
            </a:ext>
          </a:extLst>
        </xdr:cNvPr>
        <xdr:cNvCxnSpPr/>
      </xdr:nvCxnSpPr>
      <xdr:spPr>
        <a:xfrm>
          <a:off x="2670483" y="1866082"/>
          <a:ext cx="20761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328602</xdr:colOff>
      <xdr:row>10</xdr:row>
      <xdr:rowOff>88082</xdr:rowOff>
    </xdr:from>
    <xdr:to>
      <xdr:col>4</xdr:col>
      <xdr:colOff>536213</xdr:colOff>
      <xdr:row>10</xdr:row>
      <xdr:rowOff>88082</xdr:rowOff>
    </xdr:to>
    <xdr:cxnSp macro="">
      <xdr:nvCxnSpPr>
        <xdr:cNvPr id="15" name="Straight Connector 61">
          <a:extLst>
            <a:ext uri="{FF2B5EF4-FFF2-40B4-BE49-F238E27FC236}">
              <a16:creationId xmlns:a16="http://schemas.microsoft.com/office/drawing/2014/main" id="{80E7402D-5BE9-69A3-E781-75EEFAB3DC42}"/>
            </a:ext>
          </a:extLst>
        </xdr:cNvPr>
        <xdr:cNvCxnSpPr/>
      </xdr:nvCxnSpPr>
      <xdr:spPr>
        <a:xfrm>
          <a:off x="2970202" y="1866082"/>
          <a:ext cx="20761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461666</xdr:colOff>
      <xdr:row>10</xdr:row>
      <xdr:rowOff>68540</xdr:rowOff>
    </xdr:from>
    <xdr:to>
      <xdr:col>2</xdr:col>
      <xdr:colOff>312945</xdr:colOff>
      <xdr:row>11</xdr:row>
      <xdr:rowOff>106184</xdr:rowOff>
    </xdr:to>
    <xdr:sp macro="" textlink="">
      <xdr:nvSpPr>
        <xdr:cNvPr id="16" name="TextBox 51">
          <a:extLst>
            <a:ext uri="{FF2B5EF4-FFF2-40B4-BE49-F238E27FC236}">
              <a16:creationId xmlns:a16="http://schemas.microsoft.com/office/drawing/2014/main" id="{8C4DE2EC-3EA7-FBB6-19AC-03CC5D794F7D}"/>
            </a:ext>
          </a:extLst>
        </xdr:cNvPr>
        <xdr:cNvSpPr txBox="1"/>
      </xdr:nvSpPr>
      <xdr:spPr>
        <a:xfrm>
          <a:off x="1122066" y="1846540"/>
          <a:ext cx="511679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HSP70</a:t>
          </a:r>
        </a:p>
      </xdr:txBody>
    </xdr:sp>
    <xdr:clientData/>
  </xdr:twoCellAnchor>
  <xdr:twoCellAnchor>
    <xdr:from>
      <xdr:col>4</xdr:col>
      <xdr:colOff>652212</xdr:colOff>
      <xdr:row>11</xdr:row>
      <xdr:rowOff>150396</xdr:rowOff>
    </xdr:from>
    <xdr:to>
      <xdr:col>5</xdr:col>
      <xdr:colOff>131168</xdr:colOff>
      <xdr:row>11</xdr:row>
      <xdr:rowOff>150396</xdr:rowOff>
    </xdr:to>
    <xdr:cxnSp macro="">
      <xdr:nvCxnSpPr>
        <xdr:cNvPr id="17" name="Straight Arrow Connector 63">
          <a:extLst>
            <a:ext uri="{FF2B5EF4-FFF2-40B4-BE49-F238E27FC236}">
              <a16:creationId xmlns:a16="http://schemas.microsoft.com/office/drawing/2014/main" id="{3CDDE9DE-BFBC-6391-0B76-42A1D3829F6A}"/>
            </a:ext>
          </a:extLst>
        </xdr:cNvPr>
        <xdr:cNvCxnSpPr/>
      </xdr:nvCxnSpPr>
      <xdr:spPr>
        <a:xfrm flipH="1">
          <a:off x="3293812" y="2106196"/>
          <a:ext cx="139356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68258</xdr:colOff>
      <xdr:row>11</xdr:row>
      <xdr:rowOff>45413</xdr:rowOff>
    </xdr:from>
    <xdr:to>
      <xdr:col>5</xdr:col>
      <xdr:colOff>644369</xdr:colOff>
      <xdr:row>12</xdr:row>
      <xdr:rowOff>83057</xdr:rowOff>
    </xdr:to>
    <xdr:sp macro="" textlink="">
      <xdr:nvSpPr>
        <xdr:cNvPr id="18" name="Rectangle 64">
          <a:extLst>
            <a:ext uri="{FF2B5EF4-FFF2-40B4-BE49-F238E27FC236}">
              <a16:creationId xmlns:a16="http://schemas.microsoft.com/office/drawing/2014/main" id="{62160567-F372-5276-AF06-5F22B84AB54F}"/>
            </a:ext>
          </a:extLst>
        </xdr:cNvPr>
        <xdr:cNvSpPr/>
      </xdr:nvSpPr>
      <xdr:spPr>
        <a:xfrm>
          <a:off x="3370258" y="2001213"/>
          <a:ext cx="576111" cy="21544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cs typeface="Arial" panose="020B0604020202020204" pitchFamily="34" charset="0"/>
            </a:rPr>
            <a:t>70 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kDa</a:t>
          </a:r>
        </a:p>
      </xdr:txBody>
    </xdr:sp>
    <xdr:clientData/>
  </xdr:twoCellAnchor>
  <xdr:twoCellAnchor editAs="oneCell">
    <xdr:from>
      <xdr:col>2</xdr:col>
      <xdr:colOff>259211</xdr:colOff>
      <xdr:row>16</xdr:row>
      <xdr:rowOff>133609</xdr:rowOff>
    </xdr:from>
    <xdr:to>
      <xdr:col>4</xdr:col>
      <xdr:colOff>609845</xdr:colOff>
      <xdr:row>21</xdr:row>
      <xdr:rowOff>106382</xdr:rowOff>
    </xdr:to>
    <xdr:pic>
      <xdr:nvPicPr>
        <xdr:cNvPr id="19" name="Picture 548">
          <a:extLst>
            <a:ext uri="{FF2B5EF4-FFF2-40B4-BE49-F238E27FC236}">
              <a16:creationId xmlns:a16="http://schemas.microsoft.com/office/drawing/2014/main" id="{B217F76A-8F26-EFCF-11C8-BB216077D7E5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64" t="23151" r="42374" b="30610"/>
        <a:stretch/>
      </xdr:blipFill>
      <xdr:spPr>
        <a:xfrm>
          <a:off x="1580011" y="2978409"/>
          <a:ext cx="1671434" cy="861773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4</xdr:col>
      <xdr:colOff>658673</xdr:colOff>
      <xdr:row>17</xdr:row>
      <xdr:rowOff>101208</xdr:rowOff>
    </xdr:from>
    <xdr:to>
      <xdr:col>5</xdr:col>
      <xdr:colOff>137629</xdr:colOff>
      <xdr:row>17</xdr:row>
      <xdr:rowOff>101208</xdr:rowOff>
    </xdr:to>
    <xdr:cxnSp macro="">
      <xdr:nvCxnSpPr>
        <xdr:cNvPr id="20" name="Straight Arrow Connector 845">
          <a:extLst>
            <a:ext uri="{FF2B5EF4-FFF2-40B4-BE49-F238E27FC236}">
              <a16:creationId xmlns:a16="http://schemas.microsoft.com/office/drawing/2014/main" id="{80C545F5-6C4E-82A9-49F0-3B3CF649B38D}"/>
            </a:ext>
          </a:extLst>
        </xdr:cNvPr>
        <xdr:cNvCxnSpPr/>
      </xdr:nvCxnSpPr>
      <xdr:spPr>
        <a:xfrm flipH="1">
          <a:off x="3300273" y="3123808"/>
          <a:ext cx="139356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650097</xdr:colOff>
      <xdr:row>18</xdr:row>
      <xdr:rowOff>44076</xdr:rowOff>
    </xdr:from>
    <xdr:to>
      <xdr:col>5</xdr:col>
      <xdr:colOff>129053</xdr:colOff>
      <xdr:row>18</xdr:row>
      <xdr:rowOff>44076</xdr:rowOff>
    </xdr:to>
    <xdr:cxnSp macro="">
      <xdr:nvCxnSpPr>
        <xdr:cNvPr id="21" name="Straight Arrow Connector 846">
          <a:extLst>
            <a:ext uri="{FF2B5EF4-FFF2-40B4-BE49-F238E27FC236}">
              <a16:creationId xmlns:a16="http://schemas.microsoft.com/office/drawing/2014/main" id="{7CAABE9E-42D7-8AF1-4479-5DEAA5F31691}"/>
            </a:ext>
          </a:extLst>
        </xdr:cNvPr>
        <xdr:cNvCxnSpPr/>
      </xdr:nvCxnSpPr>
      <xdr:spPr>
        <a:xfrm flipH="1">
          <a:off x="3291697" y="3244476"/>
          <a:ext cx="139356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119371</xdr:colOff>
      <xdr:row>23</xdr:row>
      <xdr:rowOff>115501</xdr:rowOff>
    </xdr:from>
    <xdr:to>
      <xdr:col>6</xdr:col>
      <xdr:colOff>35082</xdr:colOff>
      <xdr:row>24</xdr:row>
      <xdr:rowOff>153145</xdr:rowOff>
    </xdr:to>
    <xdr:sp macro="" textlink="">
      <xdr:nvSpPr>
        <xdr:cNvPr id="22" name="Rectangle 84">
          <a:extLst>
            <a:ext uri="{FF2B5EF4-FFF2-40B4-BE49-F238E27FC236}">
              <a16:creationId xmlns:a16="http://schemas.microsoft.com/office/drawing/2014/main" id="{653A16AD-03B7-01E9-9579-E39C7C794017}"/>
            </a:ext>
          </a:extLst>
        </xdr:cNvPr>
        <xdr:cNvSpPr/>
      </xdr:nvSpPr>
      <xdr:spPr>
        <a:xfrm>
          <a:off x="3421371" y="4204901"/>
          <a:ext cx="576111" cy="21544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cs typeface="Arial" panose="020B0604020202020204" pitchFamily="34" charset="0"/>
            </a:rPr>
            <a:t>25 kDa</a:t>
          </a:r>
        </a:p>
      </xdr:txBody>
    </xdr:sp>
    <xdr:clientData/>
  </xdr:twoCellAnchor>
  <xdr:twoCellAnchor>
    <xdr:from>
      <xdr:col>5</xdr:col>
      <xdr:colOff>46414</xdr:colOff>
      <xdr:row>24</xdr:row>
      <xdr:rowOff>45423</xdr:rowOff>
    </xdr:from>
    <xdr:to>
      <xdr:col>5</xdr:col>
      <xdr:colOff>185770</xdr:colOff>
      <xdr:row>24</xdr:row>
      <xdr:rowOff>45423</xdr:rowOff>
    </xdr:to>
    <xdr:cxnSp macro="">
      <xdr:nvCxnSpPr>
        <xdr:cNvPr id="23" name="Straight Arrow Connector 85">
          <a:extLst>
            <a:ext uri="{FF2B5EF4-FFF2-40B4-BE49-F238E27FC236}">
              <a16:creationId xmlns:a16="http://schemas.microsoft.com/office/drawing/2014/main" id="{4F07B478-AC06-DF84-0E92-15160C7E196F}"/>
            </a:ext>
          </a:extLst>
        </xdr:cNvPr>
        <xdr:cNvCxnSpPr/>
      </xdr:nvCxnSpPr>
      <xdr:spPr>
        <a:xfrm flipH="1">
          <a:off x="3348414" y="4312623"/>
          <a:ext cx="139356" cy="0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85236</xdr:colOff>
      <xdr:row>21</xdr:row>
      <xdr:rowOff>165759</xdr:rowOff>
    </xdr:from>
    <xdr:to>
      <xdr:col>2</xdr:col>
      <xdr:colOff>191897</xdr:colOff>
      <xdr:row>23</xdr:row>
      <xdr:rowOff>25603</xdr:rowOff>
    </xdr:to>
    <xdr:sp macro="" textlink="">
      <xdr:nvSpPr>
        <xdr:cNvPr id="24" name="Rectangle 86">
          <a:extLst>
            <a:ext uri="{FF2B5EF4-FFF2-40B4-BE49-F238E27FC236}">
              <a16:creationId xmlns:a16="http://schemas.microsoft.com/office/drawing/2014/main" id="{E55AD500-99C1-A4F0-D5DC-60AFF96DB343}"/>
            </a:ext>
          </a:extLst>
        </xdr:cNvPr>
        <xdr:cNvSpPr/>
      </xdr:nvSpPr>
      <xdr:spPr>
        <a:xfrm>
          <a:off x="745636" y="3899559"/>
          <a:ext cx="767061" cy="21544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Adiponectin</a:t>
          </a:r>
        </a:p>
      </xdr:txBody>
    </xdr:sp>
    <xdr:clientData/>
  </xdr:twoCellAnchor>
  <xdr:twoCellAnchor>
    <xdr:from>
      <xdr:col>3</xdr:col>
      <xdr:colOff>93880</xdr:colOff>
      <xdr:row>10</xdr:row>
      <xdr:rowOff>159200</xdr:rowOff>
    </xdr:from>
    <xdr:to>
      <xdr:col>4</xdr:col>
      <xdr:colOff>592805</xdr:colOff>
      <xdr:row>12</xdr:row>
      <xdr:rowOff>100015</xdr:rowOff>
    </xdr:to>
    <xdr:sp macro="" textlink="">
      <xdr:nvSpPr>
        <xdr:cNvPr id="25" name="矩形 24">
          <a:extLst>
            <a:ext uri="{FF2B5EF4-FFF2-40B4-BE49-F238E27FC236}">
              <a16:creationId xmlns:a16="http://schemas.microsoft.com/office/drawing/2014/main" id="{40C40699-C4D2-A066-A050-00057337C2C7}"/>
            </a:ext>
          </a:extLst>
        </xdr:cNvPr>
        <xdr:cNvSpPr/>
      </xdr:nvSpPr>
      <xdr:spPr>
        <a:xfrm>
          <a:off x="2075080" y="1937200"/>
          <a:ext cx="1159325" cy="29641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3</xdr:col>
      <xdr:colOff>93880</xdr:colOff>
      <xdr:row>16</xdr:row>
      <xdr:rowOff>171286</xdr:rowOff>
    </xdr:from>
    <xdr:to>
      <xdr:col>4</xdr:col>
      <xdr:colOff>592805</xdr:colOff>
      <xdr:row>18</xdr:row>
      <xdr:rowOff>112101</xdr:rowOff>
    </xdr:to>
    <xdr:sp macro="" textlink="">
      <xdr:nvSpPr>
        <xdr:cNvPr id="26" name="矩形 25">
          <a:extLst>
            <a:ext uri="{FF2B5EF4-FFF2-40B4-BE49-F238E27FC236}">
              <a16:creationId xmlns:a16="http://schemas.microsoft.com/office/drawing/2014/main" id="{4308A403-5284-8509-662C-CC923F0A6A6E}"/>
            </a:ext>
          </a:extLst>
        </xdr:cNvPr>
        <xdr:cNvSpPr/>
      </xdr:nvSpPr>
      <xdr:spPr>
        <a:xfrm>
          <a:off x="2075080" y="3016086"/>
          <a:ext cx="1159325" cy="29641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3</xdr:col>
      <xdr:colOff>61353</xdr:colOff>
      <xdr:row>23</xdr:row>
      <xdr:rowOff>29696</xdr:rowOff>
    </xdr:from>
    <xdr:to>
      <xdr:col>4</xdr:col>
      <xdr:colOff>585210</xdr:colOff>
      <xdr:row>24</xdr:row>
      <xdr:rowOff>148311</xdr:rowOff>
    </xdr:to>
    <xdr:sp macro="" textlink="">
      <xdr:nvSpPr>
        <xdr:cNvPr id="27" name="矩形 26">
          <a:extLst>
            <a:ext uri="{FF2B5EF4-FFF2-40B4-BE49-F238E27FC236}">
              <a16:creationId xmlns:a16="http://schemas.microsoft.com/office/drawing/2014/main" id="{EB92CA74-B7A2-E1CB-9D29-754A9E6EF453}"/>
            </a:ext>
          </a:extLst>
        </xdr:cNvPr>
        <xdr:cNvSpPr/>
      </xdr:nvSpPr>
      <xdr:spPr>
        <a:xfrm>
          <a:off x="2042553" y="4119096"/>
          <a:ext cx="1184257" cy="29641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367066</xdr:colOff>
      <xdr:row>4</xdr:row>
      <xdr:rowOff>0</xdr:rowOff>
    </xdr:from>
    <xdr:to>
      <xdr:col>4</xdr:col>
      <xdr:colOff>622299</xdr:colOff>
      <xdr:row>5</xdr:row>
      <xdr:rowOff>62009</xdr:rowOff>
    </xdr:to>
    <xdr:sp macro="" textlink="">
      <xdr:nvSpPr>
        <xdr:cNvPr id="2" name="TextBox 852">
          <a:extLst>
            <a:ext uri="{FF2B5EF4-FFF2-40B4-BE49-F238E27FC236}">
              <a16:creationId xmlns:a16="http://schemas.microsoft.com/office/drawing/2014/main" id="{76248FA5-8BAE-DDF4-A86F-4D5102B264A4}"/>
            </a:ext>
          </a:extLst>
        </xdr:cNvPr>
        <xdr:cNvSpPr txBox="1"/>
      </xdr:nvSpPr>
      <xdr:spPr>
        <a:xfrm>
          <a:off x="1027466" y="711200"/>
          <a:ext cx="2236433" cy="23980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Supplementary Figure 16B</a:t>
          </a:r>
        </a:p>
      </xdr:txBody>
    </xdr:sp>
    <xdr:clientData/>
  </xdr:twoCellAnchor>
  <xdr:twoCellAnchor>
    <xdr:from>
      <xdr:col>1</xdr:col>
      <xdr:colOff>0</xdr:colOff>
      <xdr:row>12</xdr:row>
      <xdr:rowOff>107594</xdr:rowOff>
    </xdr:from>
    <xdr:to>
      <xdr:col>1</xdr:col>
      <xdr:colOff>489849</xdr:colOff>
      <xdr:row>13</xdr:row>
      <xdr:rowOff>176015</xdr:rowOff>
    </xdr:to>
    <xdr:sp macro="" textlink="">
      <xdr:nvSpPr>
        <xdr:cNvPr id="3" name="TextBox 10">
          <a:extLst>
            <a:ext uri="{FF2B5EF4-FFF2-40B4-BE49-F238E27FC236}">
              <a16:creationId xmlns:a16="http://schemas.microsoft.com/office/drawing/2014/main" id="{3BCF366A-245F-9BB4-1D7D-B3F890895A21}"/>
            </a:ext>
          </a:extLst>
        </xdr:cNvPr>
        <xdr:cNvSpPr txBox="1"/>
      </xdr:nvSpPr>
      <xdr:spPr>
        <a:xfrm flipH="1">
          <a:off x="660400" y="2241194"/>
          <a:ext cx="489849" cy="2462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i="1">
              <a:latin typeface="Arial" panose="020B0604020202020204" pitchFamily="34" charset="0"/>
              <a:cs typeface="Arial" panose="020B0604020202020204" pitchFamily="34" charset="0"/>
            </a:rPr>
            <a:t>αGT</a:t>
          </a:r>
        </a:p>
      </xdr:txBody>
    </xdr:sp>
    <xdr:clientData/>
  </xdr:twoCellAnchor>
  <xdr:twoCellAnchor>
    <xdr:from>
      <xdr:col>1</xdr:col>
      <xdr:colOff>130265</xdr:colOff>
      <xdr:row>17</xdr:row>
      <xdr:rowOff>72335</xdr:rowOff>
    </xdr:from>
    <xdr:to>
      <xdr:col>2</xdr:col>
      <xdr:colOff>7775</xdr:colOff>
      <xdr:row>18</xdr:row>
      <xdr:rowOff>140756</xdr:rowOff>
    </xdr:to>
    <xdr:sp macro="" textlink="">
      <xdr:nvSpPr>
        <xdr:cNvPr id="4" name="TextBox 11">
          <a:extLst>
            <a:ext uri="{FF2B5EF4-FFF2-40B4-BE49-F238E27FC236}">
              <a16:creationId xmlns:a16="http://schemas.microsoft.com/office/drawing/2014/main" id="{A675A1D1-A7D2-37A4-9130-3562FDF68567}"/>
            </a:ext>
          </a:extLst>
        </xdr:cNvPr>
        <xdr:cNvSpPr txBox="1"/>
      </xdr:nvSpPr>
      <xdr:spPr>
        <a:xfrm flipH="1">
          <a:off x="790665" y="3094935"/>
          <a:ext cx="537910" cy="2462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i="1">
              <a:latin typeface="Arial" panose="020B0604020202020204" pitchFamily="34" charset="0"/>
              <a:cs typeface="Arial" panose="020B0604020202020204" pitchFamily="34" charset="0"/>
            </a:rPr>
            <a:t>Iµ-C</a:t>
          </a:r>
          <a:r>
            <a:rPr lang="el-GR" sz="1000" i="1">
              <a:latin typeface="Arial" panose="020B0604020202020204" pitchFamily="34" charset="0"/>
              <a:cs typeface="Arial" panose="020B0604020202020204" pitchFamily="34" charset="0"/>
            </a:rPr>
            <a:t>α</a:t>
          </a:r>
          <a:endParaRPr lang="en-US" sz="100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224924</xdr:colOff>
      <xdr:row>23</xdr:row>
      <xdr:rowOff>8535</xdr:rowOff>
    </xdr:from>
    <xdr:to>
      <xdr:col>2</xdr:col>
      <xdr:colOff>120984</xdr:colOff>
      <xdr:row>24</xdr:row>
      <xdr:rowOff>76956</xdr:rowOff>
    </xdr:to>
    <xdr:sp macro="" textlink="">
      <xdr:nvSpPr>
        <xdr:cNvPr id="5" name="TextBox 12">
          <a:extLst>
            <a:ext uri="{FF2B5EF4-FFF2-40B4-BE49-F238E27FC236}">
              <a16:creationId xmlns:a16="http://schemas.microsoft.com/office/drawing/2014/main" id="{3133E21C-763D-1206-585E-EF904F6084F7}"/>
            </a:ext>
          </a:extLst>
        </xdr:cNvPr>
        <xdr:cNvSpPr txBox="1"/>
      </xdr:nvSpPr>
      <xdr:spPr>
        <a:xfrm flipH="1">
          <a:off x="885324" y="4097935"/>
          <a:ext cx="556460" cy="2462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i="1">
              <a:latin typeface="Arial" panose="020B0604020202020204" pitchFamily="34" charset="0"/>
              <a:cs typeface="Arial" panose="020B0604020202020204" pitchFamily="34" charset="0"/>
            </a:rPr>
            <a:t>Hprt</a:t>
          </a:r>
        </a:p>
      </xdr:txBody>
    </xdr:sp>
    <xdr:clientData/>
  </xdr:twoCellAnchor>
  <xdr:twoCellAnchor>
    <xdr:from>
      <xdr:col>1</xdr:col>
      <xdr:colOff>0</xdr:colOff>
      <xdr:row>5</xdr:row>
      <xdr:rowOff>164282</xdr:rowOff>
    </xdr:from>
    <xdr:to>
      <xdr:col>1</xdr:col>
      <xdr:colOff>431941</xdr:colOff>
      <xdr:row>7</xdr:row>
      <xdr:rowOff>54903</xdr:rowOff>
    </xdr:to>
    <xdr:sp macro="" textlink="">
      <xdr:nvSpPr>
        <xdr:cNvPr id="6" name="TextBox 9">
          <a:extLst>
            <a:ext uri="{FF2B5EF4-FFF2-40B4-BE49-F238E27FC236}">
              <a16:creationId xmlns:a16="http://schemas.microsoft.com/office/drawing/2014/main" id="{FD049061-A5FA-92CE-F4DE-508AA11FA7B5}"/>
            </a:ext>
          </a:extLst>
        </xdr:cNvPr>
        <xdr:cNvSpPr txBox="1"/>
      </xdr:nvSpPr>
      <xdr:spPr>
        <a:xfrm flipH="1">
          <a:off x="660400" y="1053282"/>
          <a:ext cx="431941" cy="2462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 i="1">
              <a:latin typeface="Arial" panose="020B0604020202020204" pitchFamily="34" charset="0"/>
              <a:cs typeface="Arial" panose="020B0604020202020204" pitchFamily="34" charset="0"/>
            </a:rPr>
            <a:t>αCT</a:t>
          </a:r>
        </a:p>
      </xdr:txBody>
    </xdr:sp>
    <xdr:clientData/>
  </xdr:twoCellAnchor>
  <xdr:twoCellAnchor>
    <xdr:from>
      <xdr:col>2</xdr:col>
      <xdr:colOff>329952</xdr:colOff>
      <xdr:row>32</xdr:row>
      <xdr:rowOff>99128</xdr:rowOff>
    </xdr:from>
    <xdr:to>
      <xdr:col>3</xdr:col>
      <xdr:colOff>31831</xdr:colOff>
      <xdr:row>33</xdr:row>
      <xdr:rowOff>75216</xdr:rowOff>
    </xdr:to>
    <xdr:sp macro="" textlink="">
      <xdr:nvSpPr>
        <xdr:cNvPr id="7" name="Rectangle 211">
          <a:extLst>
            <a:ext uri="{FF2B5EF4-FFF2-40B4-BE49-F238E27FC236}">
              <a16:creationId xmlns:a16="http://schemas.microsoft.com/office/drawing/2014/main" id="{E1390492-BE7F-AA4D-FACB-63F1E46BB905}"/>
            </a:ext>
          </a:extLst>
        </xdr:cNvPr>
        <xdr:cNvSpPr>
          <a:spLocks noChangeArrowheads="1"/>
        </xdr:cNvSpPr>
      </xdr:nvSpPr>
      <xdr:spPr bwMode="auto">
        <a:xfrm>
          <a:off x="1650752" y="5788728"/>
          <a:ext cx="362279" cy="153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1000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cs typeface="Arial" panose="020B0604020202020204" pitchFamily="34" charset="0"/>
            </a:rPr>
            <a:t>iSham</a:t>
          </a:r>
          <a:endParaRPr kumimoji="0" lang="en-US" altLang="en-US" sz="1000" i="0" u="none" strike="noStrike" cap="none" normalizeH="0" baseline="0">
            <a:ln>
              <a:noFill/>
            </a:ln>
            <a:solidFill>
              <a:schemeClr val="tx1"/>
            </a:solidFill>
            <a:effectLst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583199</xdr:colOff>
      <xdr:row>32</xdr:row>
      <xdr:rowOff>99128</xdr:rowOff>
    </xdr:from>
    <xdr:to>
      <xdr:col>4</xdr:col>
      <xdr:colOff>342756</xdr:colOff>
      <xdr:row>33</xdr:row>
      <xdr:rowOff>80824</xdr:rowOff>
    </xdr:to>
    <xdr:sp macro="" textlink="">
      <xdr:nvSpPr>
        <xdr:cNvPr id="8" name="Rectangle 212">
          <a:extLst>
            <a:ext uri="{FF2B5EF4-FFF2-40B4-BE49-F238E27FC236}">
              <a16:creationId xmlns:a16="http://schemas.microsoft.com/office/drawing/2014/main" id="{381988FF-57CF-A80C-29A6-501FCCB94F8A}"/>
            </a:ext>
          </a:extLst>
        </xdr:cNvPr>
        <xdr:cNvSpPr>
          <a:spLocks noChangeArrowheads="1"/>
        </xdr:cNvSpPr>
      </xdr:nvSpPr>
      <xdr:spPr bwMode="auto">
        <a:xfrm>
          <a:off x="2564399" y="5788728"/>
          <a:ext cx="419957" cy="159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1000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cs typeface="Arial" panose="020B0604020202020204" pitchFamily="34" charset="0"/>
            </a:rPr>
            <a:t>iFR</a:t>
          </a:r>
          <a:endParaRPr kumimoji="0" lang="en-US" altLang="en-US" sz="1000" i="0" u="none" strike="noStrike" cap="none" normalizeH="0" baseline="0">
            <a:ln>
              <a:noFill/>
            </a:ln>
            <a:solidFill>
              <a:schemeClr val="tx1"/>
            </a:solidFill>
            <a:effectLst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359823</xdr:colOff>
      <xdr:row>31</xdr:row>
      <xdr:rowOff>48263</xdr:rowOff>
    </xdr:from>
    <xdr:to>
      <xdr:col>3</xdr:col>
      <xdr:colOff>11083</xdr:colOff>
      <xdr:row>32</xdr:row>
      <xdr:rowOff>24351</xdr:rowOff>
    </xdr:to>
    <xdr:sp macro="" textlink="">
      <xdr:nvSpPr>
        <xdr:cNvPr id="9" name="Rectangle 517">
          <a:extLst>
            <a:ext uri="{FF2B5EF4-FFF2-40B4-BE49-F238E27FC236}">
              <a16:creationId xmlns:a16="http://schemas.microsoft.com/office/drawing/2014/main" id="{E60A92D5-175E-DD78-1050-B3692A91003E}"/>
            </a:ext>
          </a:extLst>
        </xdr:cNvPr>
        <xdr:cNvSpPr>
          <a:spLocks noChangeArrowheads="1"/>
        </xdr:cNvSpPr>
      </xdr:nvSpPr>
      <xdr:spPr bwMode="auto">
        <a:xfrm>
          <a:off x="1680623" y="5560063"/>
          <a:ext cx="311660" cy="153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1000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cs typeface="Arial" panose="020B0604020202020204" pitchFamily="34" charset="0"/>
            </a:rPr>
            <a:t>Veh</a:t>
          </a:r>
          <a:endParaRPr kumimoji="0" lang="en-US" altLang="en-US" sz="1000" i="0" u="none" strike="noStrike" cap="none" normalizeH="0" baseline="30000">
            <a:ln>
              <a:noFill/>
            </a:ln>
            <a:solidFill>
              <a:schemeClr val="tx1"/>
            </a:solidFill>
            <a:effectLst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144435</xdr:colOff>
      <xdr:row>31</xdr:row>
      <xdr:rowOff>53123</xdr:rowOff>
    </xdr:from>
    <xdr:to>
      <xdr:col>3</xdr:col>
      <xdr:colOff>381449</xdr:colOff>
      <xdr:row>32</xdr:row>
      <xdr:rowOff>34819</xdr:rowOff>
    </xdr:to>
    <xdr:sp macro="" textlink="">
      <xdr:nvSpPr>
        <xdr:cNvPr id="10" name="Rectangle 517">
          <a:extLst>
            <a:ext uri="{FF2B5EF4-FFF2-40B4-BE49-F238E27FC236}">
              <a16:creationId xmlns:a16="http://schemas.microsoft.com/office/drawing/2014/main" id="{6AAE704C-45B5-B057-E2D6-C3E4F67B98E1}"/>
            </a:ext>
          </a:extLst>
        </xdr:cNvPr>
        <xdr:cNvSpPr>
          <a:spLocks noChangeArrowheads="1"/>
        </xdr:cNvSpPr>
      </xdr:nvSpPr>
      <xdr:spPr bwMode="auto">
        <a:xfrm>
          <a:off x="2125635" y="5564923"/>
          <a:ext cx="237014" cy="159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1000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cs typeface="Arial" panose="020B0604020202020204" pitchFamily="34" charset="0"/>
            </a:rPr>
            <a:t>Veh</a:t>
          </a:r>
          <a:endParaRPr kumimoji="0" lang="en-US" altLang="en-US" sz="1000" i="0" u="none" strike="noStrike" cap="none" normalizeH="0" baseline="30000">
            <a:ln>
              <a:noFill/>
            </a:ln>
            <a:solidFill>
              <a:schemeClr val="tx1"/>
            </a:solidFill>
            <a:effectLst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601544</xdr:colOff>
      <xdr:row>31</xdr:row>
      <xdr:rowOff>54714</xdr:rowOff>
    </xdr:from>
    <xdr:to>
      <xdr:col>4</xdr:col>
      <xdr:colOff>175182</xdr:colOff>
      <xdr:row>32</xdr:row>
      <xdr:rowOff>30802</xdr:rowOff>
    </xdr:to>
    <xdr:sp macro="" textlink="">
      <xdr:nvSpPr>
        <xdr:cNvPr id="11" name="Rectangle 517">
          <a:extLst>
            <a:ext uri="{FF2B5EF4-FFF2-40B4-BE49-F238E27FC236}">
              <a16:creationId xmlns:a16="http://schemas.microsoft.com/office/drawing/2014/main" id="{43C7A1DB-4E4B-3821-4037-E649094C2604}"/>
            </a:ext>
          </a:extLst>
        </xdr:cNvPr>
        <xdr:cNvSpPr>
          <a:spLocks noChangeArrowheads="1"/>
        </xdr:cNvSpPr>
      </xdr:nvSpPr>
      <xdr:spPr bwMode="auto">
        <a:xfrm>
          <a:off x="2582744" y="5566514"/>
          <a:ext cx="234038" cy="153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1000" i="0" u="none" strike="noStrike" cap="none" normalizeH="0" baseline="0">
              <a:ln>
                <a:noFill/>
              </a:ln>
              <a:solidFill>
                <a:srgbClr val="000000"/>
              </a:solidFill>
              <a:effectLst/>
              <a:cs typeface="Arial" panose="020B0604020202020204" pitchFamily="34" charset="0"/>
            </a:rPr>
            <a:t>EVs</a:t>
          </a:r>
          <a:endParaRPr kumimoji="0" lang="en-US" altLang="en-US" sz="1000" i="0" u="none" strike="noStrike" cap="none" normalizeH="0" baseline="30000">
            <a:ln>
              <a:noFill/>
            </a:ln>
            <a:solidFill>
              <a:schemeClr val="tx1"/>
            </a:solidFill>
            <a:effectLst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239665</xdr:colOff>
      <xdr:row>31</xdr:row>
      <xdr:rowOff>59574</xdr:rowOff>
    </xdr:from>
    <xdr:to>
      <xdr:col>5</xdr:col>
      <xdr:colOff>119477</xdr:colOff>
      <xdr:row>32</xdr:row>
      <xdr:rowOff>35662</xdr:rowOff>
    </xdr:to>
    <xdr:sp macro="" textlink="">
      <xdr:nvSpPr>
        <xdr:cNvPr id="12" name="Rectangle 215">
          <a:extLst>
            <a:ext uri="{FF2B5EF4-FFF2-40B4-BE49-F238E27FC236}">
              <a16:creationId xmlns:a16="http://schemas.microsoft.com/office/drawing/2014/main" id="{DA52FFA6-7C6C-821F-6009-58E34D561DCC}"/>
            </a:ext>
          </a:extLst>
        </xdr:cNvPr>
        <xdr:cNvSpPr>
          <a:spLocks noChangeArrowheads="1"/>
        </xdr:cNvSpPr>
      </xdr:nvSpPr>
      <xdr:spPr bwMode="auto">
        <a:xfrm>
          <a:off x="2881265" y="5571374"/>
          <a:ext cx="540212" cy="153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en-US" altLang="en-US" sz="1000">
              <a:solidFill>
                <a:srgbClr val="000000"/>
              </a:solidFill>
              <a:cs typeface="Arial" panose="020B0604020202020204" pitchFamily="34" charset="0"/>
            </a:rPr>
            <a:t>EVs</a:t>
          </a:r>
          <a:r>
            <a:rPr lang="zh-CN" altLang="en-US" sz="1000">
              <a:solidFill>
                <a:srgbClr val="000000"/>
              </a:solidFill>
              <a:cs typeface="Arial" panose="020B0604020202020204" pitchFamily="34" charset="0"/>
            </a:rPr>
            <a:t>△</a:t>
          </a:r>
          <a:r>
            <a:rPr lang="en-US" altLang="zh-CN" sz="1000">
              <a:solidFill>
                <a:srgbClr val="000000"/>
              </a:solidFill>
              <a:cs typeface="Arial" panose="020B0604020202020204" pitchFamily="34" charset="0"/>
            </a:rPr>
            <a:t>RA</a:t>
          </a:r>
          <a:endParaRPr kumimoji="0" lang="en-US" altLang="en-US" sz="1000" i="0" u="none" strike="noStrike" cap="none" normalizeH="0" baseline="0">
            <a:ln>
              <a:noFill/>
            </a:ln>
            <a:solidFill>
              <a:schemeClr val="tx1"/>
            </a:solidFill>
            <a:effectLst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301831</xdr:colOff>
      <xdr:row>31</xdr:row>
      <xdr:rowOff>53123</xdr:rowOff>
    </xdr:from>
    <xdr:to>
      <xdr:col>2</xdr:col>
      <xdr:colOff>288596</xdr:colOff>
      <xdr:row>32</xdr:row>
      <xdr:rowOff>34819</xdr:rowOff>
    </xdr:to>
    <xdr:sp macro="" textlink="">
      <xdr:nvSpPr>
        <xdr:cNvPr id="13" name="Rectangle 211">
          <a:extLst>
            <a:ext uri="{FF2B5EF4-FFF2-40B4-BE49-F238E27FC236}">
              <a16:creationId xmlns:a16="http://schemas.microsoft.com/office/drawing/2014/main" id="{899550E6-B7BF-BD62-B894-35E8ACAF600A}"/>
            </a:ext>
          </a:extLst>
        </xdr:cNvPr>
        <xdr:cNvSpPr>
          <a:spLocks noChangeArrowheads="1"/>
        </xdr:cNvSpPr>
      </xdr:nvSpPr>
      <xdr:spPr bwMode="auto">
        <a:xfrm>
          <a:off x="962231" y="5564923"/>
          <a:ext cx="647165" cy="159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en-US" altLang="en-US" sz="1000">
              <a:solidFill>
                <a:srgbClr val="000000"/>
              </a:solidFill>
              <a:cs typeface="Arial" panose="020B0604020202020204" pitchFamily="34" charset="0"/>
            </a:rPr>
            <a:t>Treatment:</a:t>
          </a:r>
          <a:endParaRPr kumimoji="0" lang="en-US" altLang="en-US" sz="1000" i="0" u="none" strike="noStrike" cap="none" normalizeH="0" baseline="0">
            <a:ln>
              <a:noFill/>
            </a:ln>
            <a:solidFill>
              <a:schemeClr val="tx1"/>
            </a:solidFill>
            <a:effectLst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313596</xdr:colOff>
      <xdr:row>32</xdr:row>
      <xdr:rowOff>83205</xdr:rowOff>
    </xdr:from>
    <xdr:to>
      <xdr:col>2</xdr:col>
      <xdr:colOff>276829</xdr:colOff>
      <xdr:row>33</xdr:row>
      <xdr:rowOff>64901</xdr:rowOff>
    </xdr:to>
    <xdr:sp macro="" textlink="">
      <xdr:nvSpPr>
        <xdr:cNvPr id="14" name="Rectangle 211">
          <a:extLst>
            <a:ext uri="{FF2B5EF4-FFF2-40B4-BE49-F238E27FC236}">
              <a16:creationId xmlns:a16="http://schemas.microsoft.com/office/drawing/2014/main" id="{CD28D2FD-E43A-241D-F94F-4236A06B46C5}"/>
            </a:ext>
          </a:extLst>
        </xdr:cNvPr>
        <xdr:cNvSpPr>
          <a:spLocks noChangeArrowheads="1"/>
        </xdr:cNvSpPr>
      </xdr:nvSpPr>
      <xdr:spPr bwMode="auto">
        <a:xfrm>
          <a:off x="973996" y="5772805"/>
          <a:ext cx="623633" cy="159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en-US" altLang="en-US" sz="1000">
              <a:solidFill>
                <a:srgbClr val="000000"/>
              </a:solidFill>
              <a:cs typeface="Arial" panose="020B0604020202020204" pitchFamily="34" charset="0"/>
            </a:rPr>
            <a:t>Operation:</a:t>
          </a:r>
          <a:endParaRPr kumimoji="0" lang="en-US" altLang="en-US" sz="1000" i="0" u="none" strike="noStrike" cap="none" normalizeH="0" baseline="0">
            <a:ln>
              <a:noFill/>
            </a:ln>
            <a:solidFill>
              <a:schemeClr val="tx1"/>
            </a:solidFill>
            <a:effectLst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238950</xdr:colOff>
      <xdr:row>32</xdr:row>
      <xdr:rowOff>87400</xdr:rowOff>
    </xdr:from>
    <xdr:to>
      <xdr:col>4</xdr:col>
      <xdr:colOff>514504</xdr:colOff>
      <xdr:row>32</xdr:row>
      <xdr:rowOff>87400</xdr:rowOff>
    </xdr:to>
    <xdr:cxnSp macro="">
      <xdr:nvCxnSpPr>
        <xdr:cNvPr id="15" name="Straight Connector 598">
          <a:extLst>
            <a:ext uri="{FF2B5EF4-FFF2-40B4-BE49-F238E27FC236}">
              <a16:creationId xmlns:a16="http://schemas.microsoft.com/office/drawing/2014/main" id="{5A156BD3-86EE-B13E-1E84-61DE73091B90}"/>
            </a:ext>
          </a:extLst>
        </xdr:cNvPr>
        <xdr:cNvCxnSpPr>
          <a:cxnSpLocks/>
        </xdr:cNvCxnSpPr>
      </xdr:nvCxnSpPr>
      <xdr:spPr>
        <a:xfrm>
          <a:off x="2220150" y="5777000"/>
          <a:ext cx="93595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328910</xdr:colOff>
      <xdr:row>32</xdr:row>
      <xdr:rowOff>87400</xdr:rowOff>
    </xdr:from>
    <xdr:to>
      <xdr:col>3</xdr:col>
      <xdr:colOff>8264</xdr:colOff>
      <xdr:row>32</xdr:row>
      <xdr:rowOff>87400</xdr:rowOff>
    </xdr:to>
    <xdr:cxnSp macro="">
      <xdr:nvCxnSpPr>
        <xdr:cNvPr id="16" name="Straight Connector 599">
          <a:extLst>
            <a:ext uri="{FF2B5EF4-FFF2-40B4-BE49-F238E27FC236}">
              <a16:creationId xmlns:a16="http://schemas.microsoft.com/office/drawing/2014/main" id="{AB6599DC-B940-8F95-1AFA-4F3A7D5D01ED}"/>
            </a:ext>
          </a:extLst>
        </xdr:cNvPr>
        <xdr:cNvCxnSpPr/>
      </xdr:nvCxnSpPr>
      <xdr:spPr>
        <a:xfrm>
          <a:off x="1649710" y="5777000"/>
          <a:ext cx="33975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649560</xdr:colOff>
      <xdr:row>23</xdr:row>
      <xdr:rowOff>37006</xdr:rowOff>
    </xdr:from>
    <xdr:to>
      <xdr:col>5</xdr:col>
      <xdr:colOff>88997</xdr:colOff>
      <xdr:row>30</xdr:row>
      <xdr:rowOff>147474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94BC5855-F375-34BA-5782-87E3BA6BFA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25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</a:extLst>
        </a:blip>
        <a:srcRect l="44590" t="49108" r="25065" b="21217"/>
        <a:stretch/>
      </xdr:blipFill>
      <xdr:spPr>
        <a:xfrm>
          <a:off x="1309960" y="4126406"/>
          <a:ext cx="2081037" cy="1355068"/>
        </a:xfrm>
        <a:prstGeom prst="rect">
          <a:avLst/>
        </a:prstGeom>
      </xdr:spPr>
    </xdr:pic>
    <xdr:clientData/>
  </xdr:twoCellAnchor>
  <xdr:twoCellAnchor editAs="oneCell">
    <xdr:from>
      <xdr:col>1</xdr:col>
      <xdr:colOff>431941</xdr:colOff>
      <xdr:row>12</xdr:row>
      <xdr:rowOff>78163</xdr:rowOff>
    </xdr:from>
    <xdr:to>
      <xdr:col>5</xdr:col>
      <xdr:colOff>85172</xdr:colOff>
      <xdr:row>17</xdr:row>
      <xdr:rowOff>47683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5FF4DAE1-DC41-E299-E22E-2F7FAEB902D8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25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</a:extLst>
        </a:blip>
        <a:srcRect l="8887" t="49278" r="57685" b="17902"/>
        <a:stretch/>
      </xdr:blipFill>
      <xdr:spPr>
        <a:xfrm>
          <a:off x="1092341" y="2211763"/>
          <a:ext cx="2294831" cy="858520"/>
        </a:xfrm>
        <a:prstGeom prst="rect">
          <a:avLst/>
        </a:prstGeom>
      </xdr:spPr>
    </xdr:pic>
    <xdr:clientData/>
  </xdr:twoCellAnchor>
  <xdr:twoCellAnchor editAs="oneCell">
    <xdr:from>
      <xdr:col>1</xdr:col>
      <xdr:colOff>431941</xdr:colOff>
      <xdr:row>5</xdr:row>
      <xdr:rowOff>170509</xdr:rowOff>
    </xdr:from>
    <xdr:to>
      <xdr:col>5</xdr:col>
      <xdr:colOff>55000</xdr:colOff>
      <xdr:row>11</xdr:row>
      <xdr:rowOff>175589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921AB5DF-4E0E-E3C6-98A5-0BAD552223BA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25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rcRect l="8554" t="13081" r="58457" b="45940"/>
        <a:stretch/>
      </xdr:blipFill>
      <xdr:spPr>
        <a:xfrm>
          <a:off x="1092341" y="1059509"/>
          <a:ext cx="2264659" cy="1071880"/>
        </a:xfrm>
        <a:prstGeom prst="rect">
          <a:avLst/>
        </a:prstGeom>
      </xdr:spPr>
    </xdr:pic>
    <xdr:clientData/>
  </xdr:twoCellAnchor>
  <xdr:twoCellAnchor editAs="oneCell">
    <xdr:from>
      <xdr:col>2</xdr:col>
      <xdr:colOff>231350</xdr:colOff>
      <xdr:row>17</xdr:row>
      <xdr:rowOff>122460</xdr:rowOff>
    </xdr:from>
    <xdr:to>
      <xdr:col>5</xdr:col>
      <xdr:colOff>85172</xdr:colOff>
      <xdr:row>22</xdr:row>
      <xdr:rowOff>140029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4A5F9330-A21E-7034-B648-2BDBF60A10B9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25000"/>
                  </a14:imgEffect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rcRect l="47867" t="11858" r="25403" b="53485"/>
        <a:stretch/>
      </xdr:blipFill>
      <xdr:spPr>
        <a:xfrm>
          <a:off x="1552150" y="3145060"/>
          <a:ext cx="1835022" cy="906569"/>
        </a:xfrm>
        <a:prstGeom prst="rect">
          <a:avLst/>
        </a:prstGeom>
      </xdr:spPr>
    </xdr:pic>
    <xdr:clientData/>
  </xdr:twoCellAnchor>
  <xdr:twoCellAnchor>
    <xdr:from>
      <xdr:col>2</xdr:col>
      <xdr:colOff>310087</xdr:colOff>
      <xdr:row>31</xdr:row>
      <xdr:rowOff>42987</xdr:rowOff>
    </xdr:from>
    <xdr:to>
      <xdr:col>2</xdr:col>
      <xdr:colOff>635953</xdr:colOff>
      <xdr:row>31</xdr:row>
      <xdr:rowOff>44328</xdr:rowOff>
    </xdr:to>
    <xdr:cxnSp macro="">
      <xdr:nvCxnSpPr>
        <xdr:cNvPr id="21" name="Straight Connector 954">
          <a:extLst>
            <a:ext uri="{FF2B5EF4-FFF2-40B4-BE49-F238E27FC236}">
              <a16:creationId xmlns:a16="http://schemas.microsoft.com/office/drawing/2014/main" id="{35BA937E-8695-BF6C-23A9-A517DE0973DD}"/>
            </a:ext>
          </a:extLst>
        </xdr:cNvPr>
        <xdr:cNvCxnSpPr>
          <a:cxnSpLocks/>
        </xdr:cNvCxnSpPr>
      </xdr:nvCxnSpPr>
      <xdr:spPr>
        <a:xfrm flipV="1">
          <a:off x="1630887" y="5554787"/>
          <a:ext cx="325866" cy="134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90155</xdr:colOff>
      <xdr:row>31</xdr:row>
      <xdr:rowOff>42987</xdr:rowOff>
    </xdr:from>
    <xdr:to>
      <xdr:col>3</xdr:col>
      <xdr:colOff>416021</xdr:colOff>
      <xdr:row>31</xdr:row>
      <xdr:rowOff>44328</xdr:rowOff>
    </xdr:to>
    <xdr:cxnSp macro="">
      <xdr:nvCxnSpPr>
        <xdr:cNvPr id="22" name="Straight Connector 954">
          <a:extLst>
            <a:ext uri="{FF2B5EF4-FFF2-40B4-BE49-F238E27FC236}">
              <a16:creationId xmlns:a16="http://schemas.microsoft.com/office/drawing/2014/main" id="{28383E9A-FEE6-EBD8-3D98-90469F23A992}"/>
            </a:ext>
          </a:extLst>
        </xdr:cNvPr>
        <xdr:cNvCxnSpPr>
          <a:cxnSpLocks/>
        </xdr:cNvCxnSpPr>
      </xdr:nvCxnSpPr>
      <xdr:spPr>
        <a:xfrm flipV="1">
          <a:off x="2071355" y="5554787"/>
          <a:ext cx="325866" cy="134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530623</xdr:colOff>
      <xdr:row>31</xdr:row>
      <xdr:rowOff>42987</xdr:rowOff>
    </xdr:from>
    <xdr:to>
      <xdr:col>4</xdr:col>
      <xdr:colOff>196089</xdr:colOff>
      <xdr:row>31</xdr:row>
      <xdr:rowOff>44328</xdr:rowOff>
    </xdr:to>
    <xdr:cxnSp macro="">
      <xdr:nvCxnSpPr>
        <xdr:cNvPr id="23" name="Straight Connector 954">
          <a:extLst>
            <a:ext uri="{FF2B5EF4-FFF2-40B4-BE49-F238E27FC236}">
              <a16:creationId xmlns:a16="http://schemas.microsoft.com/office/drawing/2014/main" id="{A2B18F63-6732-974C-7120-C2FF15DE19CC}"/>
            </a:ext>
          </a:extLst>
        </xdr:cNvPr>
        <xdr:cNvCxnSpPr>
          <a:cxnSpLocks/>
        </xdr:cNvCxnSpPr>
      </xdr:nvCxnSpPr>
      <xdr:spPr>
        <a:xfrm flipV="1">
          <a:off x="2511823" y="5554787"/>
          <a:ext cx="325866" cy="134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326353</xdr:colOff>
      <xdr:row>31</xdr:row>
      <xdr:rowOff>42987</xdr:rowOff>
    </xdr:from>
    <xdr:to>
      <xdr:col>4</xdr:col>
      <xdr:colOff>652219</xdr:colOff>
      <xdr:row>31</xdr:row>
      <xdr:rowOff>44328</xdr:rowOff>
    </xdr:to>
    <xdr:cxnSp macro="">
      <xdr:nvCxnSpPr>
        <xdr:cNvPr id="24" name="Straight Connector 954">
          <a:extLst>
            <a:ext uri="{FF2B5EF4-FFF2-40B4-BE49-F238E27FC236}">
              <a16:creationId xmlns:a16="http://schemas.microsoft.com/office/drawing/2014/main" id="{AB166115-CCEC-AC99-13CC-13CDBD4EC32D}"/>
            </a:ext>
          </a:extLst>
        </xdr:cNvPr>
        <xdr:cNvCxnSpPr>
          <a:cxnSpLocks/>
        </xdr:cNvCxnSpPr>
      </xdr:nvCxnSpPr>
      <xdr:spPr>
        <a:xfrm flipV="1">
          <a:off x="2967953" y="5554787"/>
          <a:ext cx="325866" cy="134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231351</xdr:colOff>
      <xdr:row>8</xdr:row>
      <xdr:rowOff>175699</xdr:rowOff>
    </xdr:from>
    <xdr:to>
      <xdr:col>5</xdr:col>
      <xdr:colOff>55000</xdr:colOff>
      <xdr:row>10</xdr:row>
      <xdr:rowOff>116514</xdr:rowOff>
    </xdr:to>
    <xdr:sp macro="" textlink="">
      <xdr:nvSpPr>
        <xdr:cNvPr id="25" name="矩形 24">
          <a:extLst>
            <a:ext uri="{FF2B5EF4-FFF2-40B4-BE49-F238E27FC236}">
              <a16:creationId xmlns:a16="http://schemas.microsoft.com/office/drawing/2014/main" id="{3088D750-88E5-F8D5-1F33-990B18609BE6}"/>
            </a:ext>
          </a:extLst>
        </xdr:cNvPr>
        <xdr:cNvSpPr/>
      </xdr:nvSpPr>
      <xdr:spPr>
        <a:xfrm>
          <a:off x="1552151" y="1598099"/>
          <a:ext cx="1804849" cy="29641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231351</xdr:colOff>
      <xdr:row>14</xdr:row>
      <xdr:rowOff>126845</xdr:rowOff>
    </xdr:from>
    <xdr:to>
      <xdr:col>5</xdr:col>
      <xdr:colOff>55000</xdr:colOff>
      <xdr:row>16</xdr:row>
      <xdr:rowOff>67660</xdr:rowOff>
    </xdr:to>
    <xdr:sp macro="" textlink="">
      <xdr:nvSpPr>
        <xdr:cNvPr id="26" name="矩形 25">
          <a:extLst>
            <a:ext uri="{FF2B5EF4-FFF2-40B4-BE49-F238E27FC236}">
              <a16:creationId xmlns:a16="http://schemas.microsoft.com/office/drawing/2014/main" id="{BD4FE1E2-0946-3756-7248-3A4BBC48F2BF}"/>
            </a:ext>
          </a:extLst>
        </xdr:cNvPr>
        <xdr:cNvSpPr/>
      </xdr:nvSpPr>
      <xdr:spPr>
        <a:xfrm>
          <a:off x="1552151" y="2616045"/>
          <a:ext cx="1804849" cy="29641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231350</xdr:colOff>
      <xdr:row>20</xdr:row>
      <xdr:rowOff>70865</xdr:rowOff>
    </xdr:from>
    <xdr:to>
      <xdr:col>5</xdr:col>
      <xdr:colOff>54999</xdr:colOff>
      <xdr:row>22</xdr:row>
      <xdr:rowOff>11680</xdr:rowOff>
    </xdr:to>
    <xdr:sp macro="" textlink="">
      <xdr:nvSpPr>
        <xdr:cNvPr id="27" name="矩形 26">
          <a:extLst>
            <a:ext uri="{FF2B5EF4-FFF2-40B4-BE49-F238E27FC236}">
              <a16:creationId xmlns:a16="http://schemas.microsoft.com/office/drawing/2014/main" id="{2AED20C7-0DA4-6AB8-DBF5-752E0B5157CA}"/>
            </a:ext>
          </a:extLst>
        </xdr:cNvPr>
        <xdr:cNvSpPr/>
      </xdr:nvSpPr>
      <xdr:spPr>
        <a:xfrm>
          <a:off x="1552150" y="3626865"/>
          <a:ext cx="1804849" cy="29641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236099</xdr:colOff>
      <xdr:row>28</xdr:row>
      <xdr:rowOff>169536</xdr:rowOff>
    </xdr:from>
    <xdr:to>
      <xdr:col>5</xdr:col>
      <xdr:colOff>59748</xdr:colOff>
      <xdr:row>30</xdr:row>
      <xdr:rowOff>110351</xdr:rowOff>
    </xdr:to>
    <xdr:sp macro="" textlink="">
      <xdr:nvSpPr>
        <xdr:cNvPr id="28" name="矩形 27">
          <a:extLst>
            <a:ext uri="{FF2B5EF4-FFF2-40B4-BE49-F238E27FC236}">
              <a16:creationId xmlns:a16="http://schemas.microsoft.com/office/drawing/2014/main" id="{569D0483-9E2D-E044-1741-2BB0741284CA}"/>
            </a:ext>
          </a:extLst>
        </xdr:cNvPr>
        <xdr:cNvSpPr/>
      </xdr:nvSpPr>
      <xdr:spPr>
        <a:xfrm>
          <a:off x="1556899" y="5147936"/>
          <a:ext cx="1804849" cy="29641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5</xdr:col>
      <xdr:colOff>142829</xdr:colOff>
      <xdr:row>9</xdr:row>
      <xdr:rowOff>957</xdr:rowOff>
    </xdr:from>
    <xdr:to>
      <xdr:col>6</xdr:col>
      <xdr:colOff>314585</xdr:colOff>
      <xdr:row>10</xdr:row>
      <xdr:rowOff>38601</xdr:rowOff>
    </xdr:to>
    <xdr:sp macro="" textlink="">
      <xdr:nvSpPr>
        <xdr:cNvPr id="29" name="文本框 21">
          <a:extLst>
            <a:ext uri="{FF2B5EF4-FFF2-40B4-BE49-F238E27FC236}">
              <a16:creationId xmlns:a16="http://schemas.microsoft.com/office/drawing/2014/main" id="{6E77194F-B535-56FD-58E6-701122C653FC}"/>
            </a:ext>
          </a:extLst>
        </xdr:cNvPr>
        <xdr:cNvSpPr txBox="1"/>
      </xdr:nvSpPr>
      <xdr:spPr>
        <a:xfrm>
          <a:off x="3444829" y="1601157"/>
          <a:ext cx="832156" cy="215444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>
              <a:solidFill>
                <a:srgbClr val="FF0000"/>
              </a:solidFill>
              <a:effectLst/>
              <a:latin typeface="Times New Roman" panose="02020603050405020304" pitchFamily="18" charset="0"/>
              <a:ea typeface="等线" panose="02010600030101010101" pitchFamily="2" charset="-122"/>
            </a:rPr>
            <a:t>317 bp </a:t>
          </a:r>
          <a:endParaRPr lang="zh-CN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142879</xdr:colOff>
      <xdr:row>9</xdr:row>
      <xdr:rowOff>107568</xdr:rowOff>
    </xdr:from>
    <xdr:to>
      <xdr:col>6</xdr:col>
      <xdr:colOff>99487</xdr:colOff>
      <xdr:row>10</xdr:row>
      <xdr:rowOff>145212</xdr:rowOff>
    </xdr:to>
    <xdr:sp macro="" textlink="">
      <xdr:nvSpPr>
        <xdr:cNvPr id="30" name="文本框 22">
          <a:extLst>
            <a:ext uri="{FF2B5EF4-FFF2-40B4-BE49-F238E27FC236}">
              <a16:creationId xmlns:a16="http://schemas.microsoft.com/office/drawing/2014/main" id="{2919D977-02FB-C3FE-6FF8-AB49D0B0F7F0}"/>
            </a:ext>
          </a:extLst>
        </xdr:cNvPr>
        <xdr:cNvSpPr txBox="1"/>
      </xdr:nvSpPr>
      <xdr:spPr>
        <a:xfrm>
          <a:off x="3444879" y="1707768"/>
          <a:ext cx="617008" cy="215444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000" kern="1200">
              <a:solidFill>
                <a:srgbClr val="FF0000"/>
              </a:solidFill>
              <a:effectLst/>
              <a:latin typeface="Times New Roman" panose="02020603050405020304" pitchFamily="18" charset="0"/>
              <a:ea typeface="等线" panose="02010600030101010101" pitchFamily="2" charset="-122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/>
            <a:t>171 bp</a:t>
          </a:r>
          <a:endParaRPr lang="zh-CN" altLang="en-US" sz="800"/>
        </a:p>
      </xdr:txBody>
    </xdr:sp>
    <xdr:clientData/>
  </xdr:twoCellAnchor>
  <xdr:twoCellAnchor>
    <xdr:from>
      <xdr:col>5</xdr:col>
      <xdr:colOff>80438</xdr:colOff>
      <xdr:row>9</xdr:row>
      <xdr:rowOff>113496</xdr:rowOff>
    </xdr:from>
    <xdr:to>
      <xdr:col>5</xdr:col>
      <xdr:colOff>211671</xdr:colOff>
      <xdr:row>9</xdr:row>
      <xdr:rowOff>113496</xdr:rowOff>
    </xdr:to>
    <xdr:cxnSp macro="">
      <xdr:nvCxnSpPr>
        <xdr:cNvPr id="31" name="直接箭头连接符 30">
          <a:extLst>
            <a:ext uri="{FF2B5EF4-FFF2-40B4-BE49-F238E27FC236}">
              <a16:creationId xmlns:a16="http://schemas.microsoft.com/office/drawing/2014/main" id="{3D59F4E3-9F16-3F7F-E022-46C8B728448F}"/>
            </a:ext>
          </a:extLst>
        </xdr:cNvPr>
        <xdr:cNvCxnSpPr/>
      </xdr:nvCxnSpPr>
      <xdr:spPr>
        <a:xfrm flipH="1">
          <a:off x="3382438" y="1713696"/>
          <a:ext cx="131233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77262</xdr:colOff>
      <xdr:row>10</xdr:row>
      <xdr:rowOff>30082</xdr:rowOff>
    </xdr:from>
    <xdr:to>
      <xdr:col>5</xdr:col>
      <xdr:colOff>208495</xdr:colOff>
      <xdr:row>10</xdr:row>
      <xdr:rowOff>30082</xdr:rowOff>
    </xdr:to>
    <xdr:cxnSp macro="">
      <xdr:nvCxnSpPr>
        <xdr:cNvPr id="32" name="直接箭头连接符 31">
          <a:extLst>
            <a:ext uri="{FF2B5EF4-FFF2-40B4-BE49-F238E27FC236}">
              <a16:creationId xmlns:a16="http://schemas.microsoft.com/office/drawing/2014/main" id="{509E1A35-9ACD-20EF-89FE-9ECE248687A1}"/>
            </a:ext>
          </a:extLst>
        </xdr:cNvPr>
        <xdr:cNvCxnSpPr/>
      </xdr:nvCxnSpPr>
      <xdr:spPr>
        <a:xfrm flipH="1">
          <a:off x="3379262" y="1808082"/>
          <a:ext cx="131233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142829</xdr:colOff>
      <xdr:row>14</xdr:row>
      <xdr:rowOff>110636</xdr:rowOff>
    </xdr:from>
    <xdr:to>
      <xdr:col>6</xdr:col>
      <xdr:colOff>34123</xdr:colOff>
      <xdr:row>15</xdr:row>
      <xdr:rowOff>148280</xdr:rowOff>
    </xdr:to>
    <xdr:sp macro="" textlink="">
      <xdr:nvSpPr>
        <xdr:cNvPr id="33" name="文本框 25">
          <a:extLst>
            <a:ext uri="{FF2B5EF4-FFF2-40B4-BE49-F238E27FC236}">
              <a16:creationId xmlns:a16="http://schemas.microsoft.com/office/drawing/2014/main" id="{13335965-1A62-83F8-8E55-DD99FAD0FD4F}"/>
            </a:ext>
          </a:extLst>
        </xdr:cNvPr>
        <xdr:cNvSpPr txBox="1"/>
      </xdr:nvSpPr>
      <xdr:spPr>
        <a:xfrm>
          <a:off x="3444829" y="2599836"/>
          <a:ext cx="551694" cy="215444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000" kern="1200">
              <a:solidFill>
                <a:srgbClr val="FF0000"/>
              </a:solidFill>
              <a:effectLst/>
              <a:latin typeface="Times New Roman" panose="02020603050405020304" pitchFamily="18" charset="0"/>
              <a:ea typeface="等线" panose="02010600030101010101" pitchFamily="2" charset="-122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/>
            <a:t>497 bp</a:t>
          </a:r>
          <a:endParaRPr lang="zh-CN" altLang="en-US" sz="800"/>
        </a:p>
      </xdr:txBody>
    </xdr:sp>
    <xdr:clientData/>
  </xdr:twoCellAnchor>
  <xdr:twoCellAnchor>
    <xdr:from>
      <xdr:col>5</xdr:col>
      <xdr:colOff>142829</xdr:colOff>
      <xdr:row>15</xdr:row>
      <xdr:rowOff>45803</xdr:rowOff>
    </xdr:from>
    <xdr:to>
      <xdr:col>6</xdr:col>
      <xdr:colOff>34123</xdr:colOff>
      <xdr:row>16</xdr:row>
      <xdr:rowOff>83447</xdr:rowOff>
    </xdr:to>
    <xdr:sp macro="" textlink="">
      <xdr:nvSpPr>
        <xdr:cNvPr id="34" name="文本框 26">
          <a:extLst>
            <a:ext uri="{FF2B5EF4-FFF2-40B4-BE49-F238E27FC236}">
              <a16:creationId xmlns:a16="http://schemas.microsoft.com/office/drawing/2014/main" id="{5C2BD95D-4C4B-8F5D-20B8-C7BC8376175C}"/>
            </a:ext>
          </a:extLst>
        </xdr:cNvPr>
        <xdr:cNvSpPr txBox="1"/>
      </xdr:nvSpPr>
      <xdr:spPr>
        <a:xfrm>
          <a:off x="3444829" y="2712803"/>
          <a:ext cx="551694" cy="215444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000" kern="1200">
              <a:solidFill>
                <a:srgbClr val="FF0000"/>
              </a:solidFill>
              <a:effectLst/>
              <a:latin typeface="Times New Roman" panose="02020603050405020304" pitchFamily="18" charset="0"/>
              <a:ea typeface="等线" panose="02010600030101010101" pitchFamily="2" charset="-122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/>
            <a:t>357 bp</a:t>
          </a:r>
          <a:endParaRPr lang="zh-CN" altLang="en-US" sz="800"/>
        </a:p>
      </xdr:txBody>
    </xdr:sp>
    <xdr:clientData/>
  </xdr:twoCellAnchor>
  <xdr:twoCellAnchor>
    <xdr:from>
      <xdr:col>5</xdr:col>
      <xdr:colOff>142829</xdr:colOff>
      <xdr:row>16</xdr:row>
      <xdr:rowOff>14063</xdr:rowOff>
    </xdr:from>
    <xdr:to>
      <xdr:col>6</xdr:col>
      <xdr:colOff>34123</xdr:colOff>
      <xdr:row>17</xdr:row>
      <xdr:rowOff>51707</xdr:rowOff>
    </xdr:to>
    <xdr:sp macro="" textlink="">
      <xdr:nvSpPr>
        <xdr:cNvPr id="35" name="文本框 27">
          <a:extLst>
            <a:ext uri="{FF2B5EF4-FFF2-40B4-BE49-F238E27FC236}">
              <a16:creationId xmlns:a16="http://schemas.microsoft.com/office/drawing/2014/main" id="{361D8DFA-B10C-D8F8-477A-1F2F3E4365A4}"/>
            </a:ext>
          </a:extLst>
        </xdr:cNvPr>
        <xdr:cNvSpPr txBox="1"/>
      </xdr:nvSpPr>
      <xdr:spPr>
        <a:xfrm>
          <a:off x="3444829" y="2858863"/>
          <a:ext cx="551694" cy="215444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000" kern="1200">
              <a:solidFill>
                <a:srgbClr val="FF0000"/>
              </a:solidFill>
              <a:effectLst/>
              <a:latin typeface="Times New Roman" panose="02020603050405020304" pitchFamily="18" charset="0"/>
              <a:ea typeface="等线" panose="02010600030101010101" pitchFamily="2" charset="-122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/>
            <a:t>95 bp</a:t>
          </a:r>
          <a:endParaRPr lang="zh-CN" altLang="en-US" sz="800"/>
        </a:p>
      </xdr:txBody>
    </xdr:sp>
    <xdr:clientData/>
  </xdr:twoCellAnchor>
  <xdr:twoCellAnchor>
    <xdr:from>
      <xdr:col>5</xdr:col>
      <xdr:colOff>98379</xdr:colOff>
      <xdr:row>15</xdr:row>
      <xdr:rowOff>40558</xdr:rowOff>
    </xdr:from>
    <xdr:to>
      <xdr:col>5</xdr:col>
      <xdr:colOff>229612</xdr:colOff>
      <xdr:row>15</xdr:row>
      <xdr:rowOff>40558</xdr:rowOff>
    </xdr:to>
    <xdr:cxnSp macro="">
      <xdr:nvCxnSpPr>
        <xdr:cNvPr id="36" name="直接箭头连接符 35">
          <a:extLst>
            <a:ext uri="{FF2B5EF4-FFF2-40B4-BE49-F238E27FC236}">
              <a16:creationId xmlns:a16="http://schemas.microsoft.com/office/drawing/2014/main" id="{9F65DF2B-6983-9D97-D664-AB6156C7CAD4}"/>
            </a:ext>
          </a:extLst>
        </xdr:cNvPr>
        <xdr:cNvCxnSpPr/>
      </xdr:nvCxnSpPr>
      <xdr:spPr>
        <a:xfrm flipH="1">
          <a:off x="3400379" y="2707558"/>
          <a:ext cx="131233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95203</xdr:colOff>
      <xdr:row>15</xdr:row>
      <xdr:rowOff>134944</xdr:rowOff>
    </xdr:from>
    <xdr:to>
      <xdr:col>5</xdr:col>
      <xdr:colOff>226436</xdr:colOff>
      <xdr:row>15</xdr:row>
      <xdr:rowOff>134944</xdr:rowOff>
    </xdr:to>
    <xdr:cxnSp macro="">
      <xdr:nvCxnSpPr>
        <xdr:cNvPr id="37" name="直接箭头连接符 36">
          <a:extLst>
            <a:ext uri="{FF2B5EF4-FFF2-40B4-BE49-F238E27FC236}">
              <a16:creationId xmlns:a16="http://schemas.microsoft.com/office/drawing/2014/main" id="{D41B0C88-E6B8-4AE1-206D-AFD466AB8F61}"/>
            </a:ext>
          </a:extLst>
        </xdr:cNvPr>
        <xdr:cNvCxnSpPr/>
      </xdr:nvCxnSpPr>
      <xdr:spPr>
        <a:xfrm flipH="1">
          <a:off x="3397203" y="2801944"/>
          <a:ext cx="131233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87542</xdr:colOff>
      <xdr:row>16</xdr:row>
      <xdr:rowOff>109417</xdr:rowOff>
    </xdr:from>
    <xdr:to>
      <xdr:col>5</xdr:col>
      <xdr:colOff>218775</xdr:colOff>
      <xdr:row>16</xdr:row>
      <xdr:rowOff>109417</xdr:rowOff>
    </xdr:to>
    <xdr:cxnSp macro="">
      <xdr:nvCxnSpPr>
        <xdr:cNvPr id="38" name="直接箭头连接符 37">
          <a:extLst>
            <a:ext uri="{FF2B5EF4-FFF2-40B4-BE49-F238E27FC236}">
              <a16:creationId xmlns:a16="http://schemas.microsoft.com/office/drawing/2014/main" id="{CDDE2C02-9259-05CE-EFA5-CA292C4E8159}"/>
            </a:ext>
          </a:extLst>
        </xdr:cNvPr>
        <xdr:cNvCxnSpPr/>
      </xdr:nvCxnSpPr>
      <xdr:spPr>
        <a:xfrm flipH="1">
          <a:off x="3389542" y="2954217"/>
          <a:ext cx="131233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118904</xdr:colOff>
      <xdr:row>20</xdr:row>
      <xdr:rowOff>140672</xdr:rowOff>
    </xdr:from>
    <xdr:to>
      <xdr:col>6</xdr:col>
      <xdr:colOff>10198</xdr:colOff>
      <xdr:row>22</xdr:row>
      <xdr:rowOff>516</xdr:rowOff>
    </xdr:to>
    <xdr:sp macro="" textlink="">
      <xdr:nvSpPr>
        <xdr:cNvPr id="39" name="文本框 31">
          <a:extLst>
            <a:ext uri="{FF2B5EF4-FFF2-40B4-BE49-F238E27FC236}">
              <a16:creationId xmlns:a16="http://schemas.microsoft.com/office/drawing/2014/main" id="{3E6CEE21-663E-29B4-FE7C-B3C39914BB0F}"/>
            </a:ext>
          </a:extLst>
        </xdr:cNvPr>
        <xdr:cNvSpPr txBox="1"/>
      </xdr:nvSpPr>
      <xdr:spPr>
        <a:xfrm>
          <a:off x="3420904" y="3696672"/>
          <a:ext cx="551694" cy="215444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000" kern="1200">
              <a:solidFill>
                <a:srgbClr val="FF0000"/>
              </a:solidFill>
              <a:effectLst/>
              <a:latin typeface="Times New Roman" panose="02020603050405020304" pitchFamily="18" charset="0"/>
              <a:ea typeface="等线" panose="02010600030101010101" pitchFamily="2" charset="-122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/>
            <a:t>267 bp</a:t>
          </a:r>
          <a:endParaRPr lang="zh-CN" altLang="en-US" sz="800"/>
        </a:p>
      </xdr:txBody>
    </xdr:sp>
    <xdr:clientData/>
  </xdr:twoCellAnchor>
  <xdr:twoCellAnchor>
    <xdr:from>
      <xdr:col>5</xdr:col>
      <xdr:colOff>90984</xdr:colOff>
      <xdr:row>21</xdr:row>
      <xdr:rowOff>70594</xdr:rowOff>
    </xdr:from>
    <xdr:to>
      <xdr:col>5</xdr:col>
      <xdr:colOff>222217</xdr:colOff>
      <xdr:row>21</xdr:row>
      <xdr:rowOff>70594</xdr:rowOff>
    </xdr:to>
    <xdr:cxnSp macro="">
      <xdr:nvCxnSpPr>
        <xdr:cNvPr id="40" name="直接箭头连接符 39">
          <a:extLst>
            <a:ext uri="{FF2B5EF4-FFF2-40B4-BE49-F238E27FC236}">
              <a16:creationId xmlns:a16="http://schemas.microsoft.com/office/drawing/2014/main" id="{3361B5DB-426D-C808-328A-D6E2037E2B97}"/>
            </a:ext>
          </a:extLst>
        </xdr:cNvPr>
        <xdr:cNvCxnSpPr/>
      </xdr:nvCxnSpPr>
      <xdr:spPr>
        <a:xfrm flipH="1">
          <a:off x="3392984" y="3804394"/>
          <a:ext cx="131233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123736</xdr:colOff>
      <xdr:row>29</xdr:row>
      <xdr:rowOff>78890</xdr:rowOff>
    </xdr:from>
    <xdr:to>
      <xdr:col>6</xdr:col>
      <xdr:colOff>15030</xdr:colOff>
      <xdr:row>30</xdr:row>
      <xdr:rowOff>116534</xdr:rowOff>
    </xdr:to>
    <xdr:sp macro="" textlink="">
      <xdr:nvSpPr>
        <xdr:cNvPr id="41" name="文本框 33">
          <a:extLst>
            <a:ext uri="{FF2B5EF4-FFF2-40B4-BE49-F238E27FC236}">
              <a16:creationId xmlns:a16="http://schemas.microsoft.com/office/drawing/2014/main" id="{EF059409-00AD-C74C-70DC-7EAFF28E4FBC}"/>
            </a:ext>
          </a:extLst>
        </xdr:cNvPr>
        <xdr:cNvSpPr txBox="1"/>
      </xdr:nvSpPr>
      <xdr:spPr>
        <a:xfrm>
          <a:off x="3425736" y="5235090"/>
          <a:ext cx="551694" cy="215444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000" kern="1200">
              <a:solidFill>
                <a:srgbClr val="FF0000"/>
              </a:solidFill>
              <a:effectLst/>
              <a:latin typeface="Times New Roman" panose="02020603050405020304" pitchFamily="18" charset="0"/>
              <a:ea typeface="等线" panose="02010600030101010101" pitchFamily="2" charset="-122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/>
            <a:t>131 bp</a:t>
          </a:r>
          <a:endParaRPr lang="zh-CN" altLang="en-US" sz="800"/>
        </a:p>
      </xdr:txBody>
    </xdr:sp>
    <xdr:clientData/>
  </xdr:twoCellAnchor>
  <xdr:twoCellAnchor>
    <xdr:from>
      <xdr:col>5</xdr:col>
      <xdr:colOff>93277</xdr:colOff>
      <xdr:row>30</xdr:row>
      <xdr:rowOff>8812</xdr:rowOff>
    </xdr:from>
    <xdr:to>
      <xdr:col>5</xdr:col>
      <xdr:colOff>224510</xdr:colOff>
      <xdr:row>30</xdr:row>
      <xdr:rowOff>8812</xdr:rowOff>
    </xdr:to>
    <xdr:cxnSp macro="">
      <xdr:nvCxnSpPr>
        <xdr:cNvPr id="42" name="直接箭头连接符 41">
          <a:extLst>
            <a:ext uri="{FF2B5EF4-FFF2-40B4-BE49-F238E27FC236}">
              <a16:creationId xmlns:a16="http://schemas.microsoft.com/office/drawing/2014/main" id="{D3CB6E4E-823C-EC1D-883F-79DFD49FFF9F}"/>
            </a:ext>
          </a:extLst>
        </xdr:cNvPr>
        <xdr:cNvCxnSpPr/>
      </xdr:nvCxnSpPr>
      <xdr:spPr>
        <a:xfrm flipH="1">
          <a:off x="3395277" y="5342812"/>
          <a:ext cx="131233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13</xdr:row>
      <xdr:rowOff>0</xdr:rowOff>
    </xdr:from>
    <xdr:to>
      <xdr:col>12</xdr:col>
      <xdr:colOff>260691</xdr:colOff>
      <xdr:row>42</xdr:row>
      <xdr:rowOff>7560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F11F19B-7DF2-3DE2-EB29-06A256244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0800" y="2311400"/>
          <a:ext cx="6864691" cy="51637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199168</xdr:colOff>
      <xdr:row>10</xdr:row>
      <xdr:rowOff>68421</xdr:rowOff>
    </xdr:to>
    <xdr:sp macro="" textlink="">
      <xdr:nvSpPr>
        <xdr:cNvPr id="2" name="TextBox 812">
          <a:extLst>
            <a:ext uri="{FF2B5EF4-FFF2-40B4-BE49-F238E27FC236}">
              <a16:creationId xmlns:a16="http://schemas.microsoft.com/office/drawing/2014/main" id="{7A0F550B-0C9C-48F0-3F1B-F7BA1B47AAF8}"/>
            </a:ext>
          </a:extLst>
        </xdr:cNvPr>
        <xdr:cNvSpPr txBox="1"/>
      </xdr:nvSpPr>
      <xdr:spPr>
        <a:xfrm>
          <a:off x="660400" y="1600200"/>
          <a:ext cx="1519968" cy="2462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Times New Roman" panose="02020603050405020304" pitchFamily="18" charset="0"/>
              <a:ea typeface="Times New Roman" panose="02020603050405020304" pitchFamily="18" charset="0"/>
            </a:rPr>
            <a:t>Supplementary Fig 24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D</a:t>
          </a:r>
        </a:p>
      </xdr:txBody>
    </xdr:sp>
    <xdr:clientData/>
  </xdr:twoCellAnchor>
  <xdr:twoCellAnchor editAs="oneCell">
    <xdr:from>
      <xdr:col>2</xdr:col>
      <xdr:colOff>94889</xdr:colOff>
      <xdr:row>22</xdr:row>
      <xdr:rowOff>3547</xdr:rowOff>
    </xdr:from>
    <xdr:to>
      <xdr:col>4</xdr:col>
      <xdr:colOff>214089</xdr:colOff>
      <xdr:row>25</xdr:row>
      <xdr:rowOff>81705</xdr:rowOff>
    </xdr:to>
    <xdr:pic>
      <xdr:nvPicPr>
        <xdr:cNvPr id="3" name="Picture 606">
          <a:extLst>
            <a:ext uri="{FF2B5EF4-FFF2-40B4-BE49-F238E27FC236}">
              <a16:creationId xmlns:a16="http://schemas.microsoft.com/office/drawing/2014/main" id="{C04871FD-7ACD-9A40-8FDA-626D758A3F6F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4961" t="69257" r="34808" b="25887"/>
        <a:stretch/>
      </xdr:blipFill>
      <xdr:spPr>
        <a:xfrm>
          <a:off x="1415689" y="3915147"/>
          <a:ext cx="1440000" cy="611558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99584</xdr:colOff>
      <xdr:row>12</xdr:row>
      <xdr:rowOff>159943</xdr:rowOff>
    </xdr:from>
    <xdr:to>
      <xdr:col>4</xdr:col>
      <xdr:colOff>218784</xdr:colOff>
      <xdr:row>17</xdr:row>
      <xdr:rowOff>50561</xdr:rowOff>
    </xdr:to>
    <xdr:pic>
      <xdr:nvPicPr>
        <xdr:cNvPr id="4" name="Picture 607">
          <a:extLst>
            <a:ext uri="{FF2B5EF4-FFF2-40B4-BE49-F238E27FC236}">
              <a16:creationId xmlns:a16="http://schemas.microsoft.com/office/drawing/2014/main" id="{76616FE6-7FD2-E9B4-8D28-2FD098518BA8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3158" t="11820" r="46194" b="83266"/>
        <a:stretch/>
      </xdr:blipFill>
      <xdr:spPr>
        <a:xfrm>
          <a:off x="1420384" y="2293543"/>
          <a:ext cx="1440000" cy="77961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232313</xdr:colOff>
      <xdr:row>21</xdr:row>
      <xdr:rowOff>172624</xdr:rowOff>
    </xdr:from>
    <xdr:to>
      <xdr:col>2</xdr:col>
      <xdr:colOff>160536</xdr:colOff>
      <xdr:row>23</xdr:row>
      <xdr:rowOff>63245</xdr:rowOff>
    </xdr:to>
    <xdr:sp macro="" textlink="">
      <xdr:nvSpPr>
        <xdr:cNvPr id="5" name="TextBox 608">
          <a:extLst>
            <a:ext uri="{FF2B5EF4-FFF2-40B4-BE49-F238E27FC236}">
              <a16:creationId xmlns:a16="http://schemas.microsoft.com/office/drawing/2014/main" id="{FC5FBD46-E1FC-530D-7F73-E95DA2117054}"/>
            </a:ext>
          </a:extLst>
        </xdr:cNvPr>
        <xdr:cNvSpPr txBox="1"/>
      </xdr:nvSpPr>
      <xdr:spPr>
        <a:xfrm>
          <a:off x="892713" y="3906424"/>
          <a:ext cx="588623" cy="2462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HSP90</a:t>
          </a:r>
        </a:p>
      </xdr:txBody>
    </xdr:sp>
    <xdr:clientData/>
  </xdr:twoCellAnchor>
  <xdr:twoCellAnchor>
    <xdr:from>
      <xdr:col>1</xdr:col>
      <xdr:colOff>68808</xdr:colOff>
      <xdr:row>12</xdr:row>
      <xdr:rowOff>150707</xdr:rowOff>
    </xdr:from>
    <xdr:to>
      <xdr:col>2</xdr:col>
      <xdr:colOff>160537</xdr:colOff>
      <xdr:row>14</xdr:row>
      <xdr:rowOff>41328</xdr:rowOff>
    </xdr:to>
    <xdr:sp macro="" textlink="">
      <xdr:nvSpPr>
        <xdr:cNvPr id="6" name="TextBox 609">
          <a:extLst>
            <a:ext uri="{FF2B5EF4-FFF2-40B4-BE49-F238E27FC236}">
              <a16:creationId xmlns:a16="http://schemas.microsoft.com/office/drawing/2014/main" id="{8C447511-9D06-0740-F5DF-2B578EBB242D}"/>
            </a:ext>
          </a:extLst>
        </xdr:cNvPr>
        <xdr:cNvSpPr txBox="1"/>
      </xdr:nvSpPr>
      <xdr:spPr>
        <a:xfrm>
          <a:off x="729208" y="2284307"/>
          <a:ext cx="752129" cy="2462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CYP26C1</a:t>
          </a:r>
        </a:p>
      </xdr:txBody>
    </xdr:sp>
    <xdr:clientData/>
  </xdr:twoCellAnchor>
  <xdr:twoCellAnchor>
    <xdr:from>
      <xdr:col>2</xdr:col>
      <xdr:colOff>220913</xdr:colOff>
      <xdr:row>11</xdr:row>
      <xdr:rowOff>103075</xdr:rowOff>
    </xdr:from>
    <xdr:to>
      <xdr:col>3</xdr:col>
      <xdr:colOff>112267</xdr:colOff>
      <xdr:row>12</xdr:row>
      <xdr:rowOff>171496</xdr:rowOff>
    </xdr:to>
    <xdr:sp macro="" textlink="">
      <xdr:nvSpPr>
        <xdr:cNvPr id="7" name="TextBox 610">
          <a:extLst>
            <a:ext uri="{FF2B5EF4-FFF2-40B4-BE49-F238E27FC236}">
              <a16:creationId xmlns:a16="http://schemas.microsoft.com/office/drawing/2014/main" id="{EF903621-8A15-51EF-DBB2-8F96885E9353}"/>
            </a:ext>
          </a:extLst>
        </xdr:cNvPr>
        <xdr:cNvSpPr txBox="1"/>
      </xdr:nvSpPr>
      <xdr:spPr>
        <a:xfrm>
          <a:off x="1541713" y="2058875"/>
          <a:ext cx="551754" cy="2462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>
              <a:latin typeface="Arial" panose="020B0604020202020204" pitchFamily="34" charset="0"/>
              <a:cs typeface="Arial" panose="020B0604020202020204" pitchFamily="34" charset="0"/>
            </a:rPr>
            <a:t>Young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120301</xdr:colOff>
      <xdr:row>11</xdr:row>
      <xdr:rowOff>102415</xdr:rowOff>
    </xdr:from>
    <xdr:to>
      <xdr:col>4</xdr:col>
      <xdr:colOff>325104</xdr:colOff>
      <xdr:row>12</xdr:row>
      <xdr:rowOff>170836</xdr:rowOff>
    </xdr:to>
    <xdr:sp macro="" textlink="">
      <xdr:nvSpPr>
        <xdr:cNvPr id="8" name="TextBox 628">
          <a:extLst>
            <a:ext uri="{FF2B5EF4-FFF2-40B4-BE49-F238E27FC236}">
              <a16:creationId xmlns:a16="http://schemas.microsoft.com/office/drawing/2014/main" id="{597A243D-8BCF-2C9A-FC68-84D4659015A9}"/>
            </a:ext>
          </a:extLst>
        </xdr:cNvPr>
        <xdr:cNvSpPr txBox="1"/>
      </xdr:nvSpPr>
      <xdr:spPr>
        <a:xfrm>
          <a:off x="2101501" y="2058215"/>
          <a:ext cx="865203" cy="2462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Aged</a:t>
          </a:r>
        </a:p>
      </xdr:txBody>
    </xdr:sp>
    <xdr:clientData/>
  </xdr:twoCellAnchor>
  <xdr:twoCellAnchor>
    <xdr:from>
      <xdr:col>4</xdr:col>
      <xdr:colOff>278365</xdr:colOff>
      <xdr:row>14</xdr:row>
      <xdr:rowOff>145044</xdr:rowOff>
    </xdr:from>
    <xdr:to>
      <xdr:col>5</xdr:col>
      <xdr:colOff>147277</xdr:colOff>
      <xdr:row>16</xdr:row>
      <xdr:rowOff>4888</xdr:rowOff>
    </xdr:to>
    <xdr:sp macro="" textlink="">
      <xdr:nvSpPr>
        <xdr:cNvPr id="9" name="TextBox 629">
          <a:extLst>
            <a:ext uri="{FF2B5EF4-FFF2-40B4-BE49-F238E27FC236}">
              <a16:creationId xmlns:a16="http://schemas.microsoft.com/office/drawing/2014/main" id="{792EEE86-C03A-64BA-DEEE-BA517A8FF04D}"/>
            </a:ext>
          </a:extLst>
        </xdr:cNvPr>
        <xdr:cNvSpPr txBox="1"/>
      </xdr:nvSpPr>
      <xdr:spPr>
        <a:xfrm>
          <a:off x="2919965" y="2634244"/>
          <a:ext cx="529312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50 KDa</a:t>
          </a:r>
        </a:p>
      </xdr:txBody>
    </xdr:sp>
    <xdr:clientData/>
  </xdr:twoCellAnchor>
  <xdr:twoCellAnchor>
    <xdr:from>
      <xdr:col>4</xdr:col>
      <xdr:colOff>281856</xdr:colOff>
      <xdr:row>13</xdr:row>
      <xdr:rowOff>111406</xdr:rowOff>
    </xdr:from>
    <xdr:to>
      <xdr:col>5</xdr:col>
      <xdr:colOff>150768</xdr:colOff>
      <xdr:row>14</xdr:row>
      <xdr:rowOff>149050</xdr:rowOff>
    </xdr:to>
    <xdr:sp macro="" textlink="">
      <xdr:nvSpPr>
        <xdr:cNvPr id="10" name="TextBox 630">
          <a:extLst>
            <a:ext uri="{FF2B5EF4-FFF2-40B4-BE49-F238E27FC236}">
              <a16:creationId xmlns:a16="http://schemas.microsoft.com/office/drawing/2014/main" id="{2934F395-DAB5-B5BE-8C84-5C879968C9F7}"/>
            </a:ext>
          </a:extLst>
        </xdr:cNvPr>
        <xdr:cNvSpPr txBox="1"/>
      </xdr:nvSpPr>
      <xdr:spPr>
        <a:xfrm>
          <a:off x="2923456" y="2422806"/>
          <a:ext cx="529312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70 KDa</a:t>
          </a:r>
        </a:p>
      </xdr:txBody>
    </xdr:sp>
    <xdr:clientData/>
  </xdr:twoCellAnchor>
  <xdr:twoCellAnchor>
    <xdr:from>
      <xdr:col>4</xdr:col>
      <xdr:colOff>299312</xdr:colOff>
      <xdr:row>24</xdr:row>
      <xdr:rowOff>33944</xdr:rowOff>
    </xdr:from>
    <xdr:to>
      <xdr:col>5</xdr:col>
      <xdr:colOff>168224</xdr:colOff>
      <xdr:row>25</xdr:row>
      <xdr:rowOff>71588</xdr:rowOff>
    </xdr:to>
    <xdr:sp macro="" textlink="">
      <xdr:nvSpPr>
        <xdr:cNvPr id="11" name="TextBox 631">
          <a:extLst>
            <a:ext uri="{FF2B5EF4-FFF2-40B4-BE49-F238E27FC236}">
              <a16:creationId xmlns:a16="http://schemas.microsoft.com/office/drawing/2014/main" id="{11B11505-0E31-DA80-019A-01A09E3FA55A}"/>
            </a:ext>
          </a:extLst>
        </xdr:cNvPr>
        <xdr:cNvSpPr txBox="1"/>
      </xdr:nvSpPr>
      <xdr:spPr>
        <a:xfrm>
          <a:off x="2940912" y="4301144"/>
          <a:ext cx="529312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70 KDa</a:t>
          </a:r>
        </a:p>
      </xdr:txBody>
    </xdr:sp>
    <xdr:clientData/>
  </xdr:twoCellAnchor>
  <xdr:twoCellAnchor>
    <xdr:from>
      <xdr:col>4</xdr:col>
      <xdr:colOff>288277</xdr:colOff>
      <xdr:row>23</xdr:row>
      <xdr:rowOff>12246</xdr:rowOff>
    </xdr:from>
    <xdr:to>
      <xdr:col>5</xdr:col>
      <xdr:colOff>214897</xdr:colOff>
      <xdr:row>24</xdr:row>
      <xdr:rowOff>49890</xdr:rowOff>
    </xdr:to>
    <xdr:sp macro="" textlink="">
      <xdr:nvSpPr>
        <xdr:cNvPr id="12" name="TextBox 632">
          <a:extLst>
            <a:ext uri="{FF2B5EF4-FFF2-40B4-BE49-F238E27FC236}">
              <a16:creationId xmlns:a16="http://schemas.microsoft.com/office/drawing/2014/main" id="{1C177A18-7893-E5D2-ABC8-44321DB10927}"/>
            </a:ext>
          </a:extLst>
        </xdr:cNvPr>
        <xdr:cNvSpPr txBox="1"/>
      </xdr:nvSpPr>
      <xdr:spPr>
        <a:xfrm>
          <a:off x="2929877" y="4101646"/>
          <a:ext cx="587020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100 KDa</a:t>
          </a:r>
        </a:p>
      </xdr:txBody>
    </xdr:sp>
    <xdr:clientData/>
  </xdr:twoCellAnchor>
  <xdr:twoCellAnchor>
    <xdr:from>
      <xdr:col>4</xdr:col>
      <xdr:colOff>218784</xdr:colOff>
      <xdr:row>14</xdr:row>
      <xdr:rowOff>47338</xdr:rowOff>
    </xdr:from>
    <xdr:to>
      <xdr:col>4</xdr:col>
      <xdr:colOff>325104</xdr:colOff>
      <xdr:row>14</xdr:row>
      <xdr:rowOff>51229</xdr:rowOff>
    </xdr:to>
    <xdr:cxnSp macro="">
      <xdr:nvCxnSpPr>
        <xdr:cNvPr id="13" name="Straight Arrow Connector 633">
          <a:extLst>
            <a:ext uri="{FF2B5EF4-FFF2-40B4-BE49-F238E27FC236}">
              <a16:creationId xmlns:a16="http://schemas.microsoft.com/office/drawing/2014/main" id="{4485F9DA-FA19-7947-F610-5F192ACE5523}"/>
            </a:ext>
          </a:extLst>
        </xdr:cNvPr>
        <xdr:cNvCxnSpPr/>
      </xdr:nvCxnSpPr>
      <xdr:spPr>
        <a:xfrm flipH="1">
          <a:off x="2860384" y="2536538"/>
          <a:ext cx="106320" cy="389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218784</xdr:colOff>
      <xdr:row>15</xdr:row>
      <xdr:rowOff>74966</xdr:rowOff>
    </xdr:from>
    <xdr:to>
      <xdr:col>4</xdr:col>
      <xdr:colOff>325104</xdr:colOff>
      <xdr:row>15</xdr:row>
      <xdr:rowOff>78857</xdr:rowOff>
    </xdr:to>
    <xdr:cxnSp macro="">
      <xdr:nvCxnSpPr>
        <xdr:cNvPr id="14" name="Straight Arrow Connector 638">
          <a:extLst>
            <a:ext uri="{FF2B5EF4-FFF2-40B4-BE49-F238E27FC236}">
              <a16:creationId xmlns:a16="http://schemas.microsoft.com/office/drawing/2014/main" id="{384C6E3E-944E-97DF-A790-0FCAA062DC29}"/>
            </a:ext>
          </a:extLst>
        </xdr:cNvPr>
        <xdr:cNvCxnSpPr/>
      </xdr:nvCxnSpPr>
      <xdr:spPr>
        <a:xfrm flipH="1">
          <a:off x="2860384" y="2741966"/>
          <a:ext cx="106320" cy="389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236240</xdr:colOff>
      <xdr:row>23</xdr:row>
      <xdr:rowOff>124165</xdr:rowOff>
    </xdr:from>
    <xdr:to>
      <xdr:col>4</xdr:col>
      <xdr:colOff>342560</xdr:colOff>
      <xdr:row>23</xdr:row>
      <xdr:rowOff>128056</xdr:rowOff>
    </xdr:to>
    <xdr:cxnSp macro="">
      <xdr:nvCxnSpPr>
        <xdr:cNvPr id="15" name="Straight Arrow Connector 639">
          <a:extLst>
            <a:ext uri="{FF2B5EF4-FFF2-40B4-BE49-F238E27FC236}">
              <a16:creationId xmlns:a16="http://schemas.microsoft.com/office/drawing/2014/main" id="{20F7339B-5B48-3CA7-1A51-B9D4B63E0E09}"/>
            </a:ext>
          </a:extLst>
        </xdr:cNvPr>
        <xdr:cNvCxnSpPr/>
      </xdr:nvCxnSpPr>
      <xdr:spPr>
        <a:xfrm flipH="1">
          <a:off x="2877840" y="4213565"/>
          <a:ext cx="106320" cy="389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236240</xdr:colOff>
      <xdr:row>24</xdr:row>
      <xdr:rowOff>149847</xdr:rowOff>
    </xdr:from>
    <xdr:to>
      <xdr:col>4</xdr:col>
      <xdr:colOff>342560</xdr:colOff>
      <xdr:row>24</xdr:row>
      <xdr:rowOff>153738</xdr:rowOff>
    </xdr:to>
    <xdr:cxnSp macro="">
      <xdr:nvCxnSpPr>
        <xdr:cNvPr id="16" name="Straight Arrow Connector 640">
          <a:extLst>
            <a:ext uri="{FF2B5EF4-FFF2-40B4-BE49-F238E27FC236}">
              <a16:creationId xmlns:a16="http://schemas.microsoft.com/office/drawing/2014/main" id="{BDCC6BD7-D49E-A13A-38DD-C252D40198B3}"/>
            </a:ext>
          </a:extLst>
        </xdr:cNvPr>
        <xdr:cNvCxnSpPr/>
      </xdr:nvCxnSpPr>
      <xdr:spPr>
        <a:xfrm flipH="1">
          <a:off x="2877840" y="4417047"/>
          <a:ext cx="106320" cy="389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68807</xdr:colOff>
      <xdr:row>17</xdr:row>
      <xdr:rowOff>137480</xdr:rowOff>
    </xdr:from>
    <xdr:to>
      <xdr:col>2</xdr:col>
      <xdr:colOff>160536</xdr:colOff>
      <xdr:row>19</xdr:row>
      <xdr:rowOff>28101</xdr:rowOff>
    </xdr:to>
    <xdr:sp macro="" textlink="">
      <xdr:nvSpPr>
        <xdr:cNvPr id="17" name="TextBox 471">
          <a:extLst>
            <a:ext uri="{FF2B5EF4-FFF2-40B4-BE49-F238E27FC236}">
              <a16:creationId xmlns:a16="http://schemas.microsoft.com/office/drawing/2014/main" id="{39802745-8B24-9187-4DF3-679DD5CB0AD8}"/>
            </a:ext>
          </a:extLst>
        </xdr:cNvPr>
        <xdr:cNvSpPr txBox="1"/>
      </xdr:nvSpPr>
      <xdr:spPr>
        <a:xfrm>
          <a:off x="729207" y="3160080"/>
          <a:ext cx="752129" cy="2462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000"/>
            <a:t>ALDH1A2</a:t>
          </a:r>
        </a:p>
      </xdr:txBody>
    </xdr:sp>
    <xdr:clientData/>
  </xdr:twoCellAnchor>
  <xdr:twoCellAnchor editAs="oneCell">
    <xdr:from>
      <xdr:col>2</xdr:col>
      <xdr:colOff>90195</xdr:colOff>
      <xdr:row>18</xdr:row>
      <xdr:rowOff>35837</xdr:rowOff>
    </xdr:from>
    <xdr:to>
      <xdr:col>4</xdr:col>
      <xdr:colOff>218784</xdr:colOff>
      <xdr:row>21</xdr:row>
      <xdr:rowOff>96467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7196FAA0-37CA-B324-5F0D-A0989F7A3CCA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-20000"/>
                  </a14:imgEffect>
                </a14:imgLayer>
              </a14:imgProps>
            </a:ext>
          </a:extLst>
        </a:blip>
        <a:srcRect l="34140" t="30975" r="34763" b="58983"/>
        <a:stretch/>
      </xdr:blipFill>
      <xdr:spPr>
        <a:xfrm>
          <a:off x="1410995" y="3236237"/>
          <a:ext cx="1449389" cy="59403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4</xdr:col>
      <xdr:colOff>278365</xdr:colOff>
      <xdr:row>19</xdr:row>
      <xdr:rowOff>214</xdr:rowOff>
    </xdr:from>
    <xdr:to>
      <xdr:col>5</xdr:col>
      <xdr:colOff>147277</xdr:colOff>
      <xdr:row>20</xdr:row>
      <xdr:rowOff>37858</xdr:rowOff>
    </xdr:to>
    <xdr:sp macro="" textlink="">
      <xdr:nvSpPr>
        <xdr:cNvPr id="19" name="TextBox 629">
          <a:extLst>
            <a:ext uri="{FF2B5EF4-FFF2-40B4-BE49-F238E27FC236}">
              <a16:creationId xmlns:a16="http://schemas.microsoft.com/office/drawing/2014/main" id="{96619E98-310C-A30F-764F-95A6BC07859D}"/>
            </a:ext>
          </a:extLst>
        </xdr:cNvPr>
        <xdr:cNvSpPr txBox="1"/>
      </xdr:nvSpPr>
      <xdr:spPr>
        <a:xfrm>
          <a:off x="2919965" y="3378414"/>
          <a:ext cx="529312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50 KDa</a:t>
          </a:r>
        </a:p>
      </xdr:txBody>
    </xdr:sp>
    <xdr:clientData/>
  </xdr:twoCellAnchor>
  <xdr:twoCellAnchor>
    <xdr:from>
      <xdr:col>4</xdr:col>
      <xdr:colOff>281856</xdr:colOff>
      <xdr:row>17</xdr:row>
      <xdr:rowOff>144376</xdr:rowOff>
    </xdr:from>
    <xdr:to>
      <xdr:col>5</xdr:col>
      <xdr:colOff>150768</xdr:colOff>
      <xdr:row>19</xdr:row>
      <xdr:rowOff>4220</xdr:rowOff>
    </xdr:to>
    <xdr:sp macro="" textlink="">
      <xdr:nvSpPr>
        <xdr:cNvPr id="20" name="TextBox 630">
          <a:extLst>
            <a:ext uri="{FF2B5EF4-FFF2-40B4-BE49-F238E27FC236}">
              <a16:creationId xmlns:a16="http://schemas.microsoft.com/office/drawing/2014/main" id="{00316C2A-8E77-06B8-A931-97ADF886F7AB}"/>
            </a:ext>
          </a:extLst>
        </xdr:cNvPr>
        <xdr:cNvSpPr txBox="1"/>
      </xdr:nvSpPr>
      <xdr:spPr>
        <a:xfrm>
          <a:off x="2923456" y="3166976"/>
          <a:ext cx="529312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70 KDa</a:t>
          </a:r>
        </a:p>
      </xdr:txBody>
    </xdr:sp>
    <xdr:clientData/>
  </xdr:twoCellAnchor>
  <xdr:twoCellAnchor>
    <xdr:from>
      <xdr:col>4</xdr:col>
      <xdr:colOff>236240</xdr:colOff>
      <xdr:row>18</xdr:row>
      <xdr:rowOff>55130</xdr:rowOff>
    </xdr:from>
    <xdr:to>
      <xdr:col>4</xdr:col>
      <xdr:colOff>342560</xdr:colOff>
      <xdr:row>18</xdr:row>
      <xdr:rowOff>59021</xdr:rowOff>
    </xdr:to>
    <xdr:cxnSp macro="">
      <xdr:nvCxnSpPr>
        <xdr:cNvPr id="21" name="Straight Arrow Connector 633">
          <a:extLst>
            <a:ext uri="{FF2B5EF4-FFF2-40B4-BE49-F238E27FC236}">
              <a16:creationId xmlns:a16="http://schemas.microsoft.com/office/drawing/2014/main" id="{5C54AE9E-64A6-7A94-AE7D-4D15C661C3D1}"/>
            </a:ext>
          </a:extLst>
        </xdr:cNvPr>
        <xdr:cNvCxnSpPr/>
      </xdr:nvCxnSpPr>
      <xdr:spPr>
        <a:xfrm flipH="1">
          <a:off x="2877840" y="3255530"/>
          <a:ext cx="106320" cy="389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218784</xdr:colOff>
      <xdr:row>19</xdr:row>
      <xdr:rowOff>107936</xdr:rowOff>
    </xdr:from>
    <xdr:to>
      <xdr:col>4</xdr:col>
      <xdr:colOff>325104</xdr:colOff>
      <xdr:row>19</xdr:row>
      <xdr:rowOff>111827</xdr:rowOff>
    </xdr:to>
    <xdr:cxnSp macro="">
      <xdr:nvCxnSpPr>
        <xdr:cNvPr id="22" name="Straight Arrow Connector 638">
          <a:extLst>
            <a:ext uri="{FF2B5EF4-FFF2-40B4-BE49-F238E27FC236}">
              <a16:creationId xmlns:a16="http://schemas.microsoft.com/office/drawing/2014/main" id="{5AD02FE0-4FA4-0535-0454-B494EDEC3159}"/>
            </a:ext>
          </a:extLst>
        </xdr:cNvPr>
        <xdr:cNvCxnSpPr/>
      </xdr:nvCxnSpPr>
      <xdr:spPr>
        <a:xfrm flipH="1">
          <a:off x="2860384" y="3486136"/>
          <a:ext cx="106320" cy="389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160536</xdr:colOff>
      <xdr:row>14</xdr:row>
      <xdr:rowOff>16229</xdr:rowOff>
    </xdr:from>
    <xdr:to>
      <xdr:col>4</xdr:col>
      <xdr:colOff>214089</xdr:colOff>
      <xdr:row>15</xdr:row>
      <xdr:rowOff>134844</xdr:rowOff>
    </xdr:to>
    <xdr:sp macro="" textlink="">
      <xdr:nvSpPr>
        <xdr:cNvPr id="23" name="矩形 22">
          <a:extLst>
            <a:ext uri="{FF2B5EF4-FFF2-40B4-BE49-F238E27FC236}">
              <a16:creationId xmlns:a16="http://schemas.microsoft.com/office/drawing/2014/main" id="{427EF713-ABE1-F34D-DE9D-8CD1D22500DA}"/>
            </a:ext>
          </a:extLst>
        </xdr:cNvPr>
        <xdr:cNvSpPr/>
      </xdr:nvSpPr>
      <xdr:spPr>
        <a:xfrm>
          <a:off x="1481336" y="2505429"/>
          <a:ext cx="1374353" cy="29641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148804</xdr:colOff>
      <xdr:row>18</xdr:row>
      <xdr:rowOff>35837</xdr:rowOff>
    </xdr:from>
    <xdr:to>
      <xdr:col>4</xdr:col>
      <xdr:colOff>202357</xdr:colOff>
      <xdr:row>19</xdr:row>
      <xdr:rowOff>154452</xdr:rowOff>
    </xdr:to>
    <xdr:sp macro="" textlink="">
      <xdr:nvSpPr>
        <xdr:cNvPr id="24" name="矩形 23">
          <a:extLst>
            <a:ext uri="{FF2B5EF4-FFF2-40B4-BE49-F238E27FC236}">
              <a16:creationId xmlns:a16="http://schemas.microsoft.com/office/drawing/2014/main" id="{16EE5185-7FBA-233A-AB96-1F08FBDA47A2}"/>
            </a:ext>
          </a:extLst>
        </xdr:cNvPr>
        <xdr:cNvSpPr/>
      </xdr:nvSpPr>
      <xdr:spPr>
        <a:xfrm>
          <a:off x="1469604" y="3236237"/>
          <a:ext cx="1374353" cy="29641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127712</xdr:colOff>
      <xdr:row>23</xdr:row>
      <xdr:rowOff>61417</xdr:rowOff>
    </xdr:from>
    <xdr:to>
      <xdr:col>4</xdr:col>
      <xdr:colOff>181265</xdr:colOff>
      <xdr:row>25</xdr:row>
      <xdr:rowOff>2232</xdr:rowOff>
    </xdr:to>
    <xdr:sp macro="" textlink="">
      <xdr:nvSpPr>
        <xdr:cNvPr id="25" name="矩形 24">
          <a:extLst>
            <a:ext uri="{FF2B5EF4-FFF2-40B4-BE49-F238E27FC236}">
              <a16:creationId xmlns:a16="http://schemas.microsoft.com/office/drawing/2014/main" id="{A3E7445B-14A0-10BA-6A95-DC589D3F4E23}"/>
            </a:ext>
          </a:extLst>
        </xdr:cNvPr>
        <xdr:cNvSpPr/>
      </xdr:nvSpPr>
      <xdr:spPr>
        <a:xfrm>
          <a:off x="1448512" y="4150817"/>
          <a:ext cx="1374353" cy="29641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15814</xdr:colOff>
      <xdr:row>11</xdr:row>
      <xdr:rowOff>0</xdr:rowOff>
    </xdr:from>
    <xdr:to>
      <xdr:col>3</xdr:col>
      <xdr:colOff>214982</xdr:colOff>
      <xdr:row>12</xdr:row>
      <xdr:rowOff>68421</xdr:rowOff>
    </xdr:to>
    <xdr:sp macro="" textlink="">
      <xdr:nvSpPr>
        <xdr:cNvPr id="2" name="TextBox 812">
          <a:extLst>
            <a:ext uri="{FF2B5EF4-FFF2-40B4-BE49-F238E27FC236}">
              <a16:creationId xmlns:a16="http://schemas.microsoft.com/office/drawing/2014/main" id="{578E7F68-F8E5-DB12-D718-124475357AF7}"/>
            </a:ext>
          </a:extLst>
        </xdr:cNvPr>
        <xdr:cNvSpPr txBox="1"/>
      </xdr:nvSpPr>
      <xdr:spPr>
        <a:xfrm>
          <a:off x="676214" y="1955800"/>
          <a:ext cx="1519968" cy="2462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Times New Roman" panose="02020603050405020304" pitchFamily="18" charset="0"/>
              <a:ea typeface="Times New Roman" panose="02020603050405020304" pitchFamily="18" charset="0"/>
            </a:rPr>
            <a:t>Supplementary Fig 25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C</a:t>
          </a:r>
        </a:p>
      </xdr:txBody>
    </xdr:sp>
    <xdr:clientData/>
  </xdr:twoCellAnchor>
  <xdr:twoCellAnchor editAs="oneCell">
    <xdr:from>
      <xdr:col>1</xdr:col>
      <xdr:colOff>582010</xdr:colOff>
      <xdr:row>21</xdr:row>
      <xdr:rowOff>113522</xdr:rowOff>
    </xdr:from>
    <xdr:to>
      <xdr:col>4</xdr:col>
      <xdr:colOff>68325</xdr:colOff>
      <xdr:row>25</xdr:row>
      <xdr:rowOff>114923</xdr:rowOff>
    </xdr:to>
    <xdr:pic>
      <xdr:nvPicPr>
        <xdr:cNvPr id="3" name="Picture 456">
          <a:extLst>
            <a:ext uri="{FF2B5EF4-FFF2-40B4-BE49-F238E27FC236}">
              <a16:creationId xmlns:a16="http://schemas.microsoft.com/office/drawing/2014/main" id="{4FE9A740-5D47-A511-A90A-DEE50EA4E792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3029" t="74359" r="36545" b="19982"/>
        <a:stretch/>
      </xdr:blipFill>
      <xdr:spPr>
        <a:xfrm>
          <a:off x="1242410" y="3847322"/>
          <a:ext cx="1467515" cy="71260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593800</xdr:colOff>
      <xdr:row>14</xdr:row>
      <xdr:rowOff>10972</xdr:rowOff>
    </xdr:from>
    <xdr:to>
      <xdr:col>4</xdr:col>
      <xdr:colOff>52600</xdr:colOff>
      <xdr:row>17</xdr:row>
      <xdr:rowOff>106168</xdr:rowOff>
    </xdr:to>
    <xdr:pic>
      <xdr:nvPicPr>
        <xdr:cNvPr id="4" name="Picture 457">
          <a:extLst>
            <a:ext uri="{FF2B5EF4-FFF2-40B4-BE49-F238E27FC236}">
              <a16:creationId xmlns:a16="http://schemas.microsoft.com/office/drawing/2014/main" id="{E8689C3B-A817-1299-9D50-510B40593D5F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3510" t="17384" r="45842" b="78656"/>
        <a:stretch/>
      </xdr:blipFill>
      <xdr:spPr>
        <a:xfrm>
          <a:off x="1254200" y="2500172"/>
          <a:ext cx="1440000" cy="62859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133708</xdr:colOff>
      <xdr:row>21</xdr:row>
      <xdr:rowOff>58569</xdr:rowOff>
    </xdr:from>
    <xdr:to>
      <xdr:col>1</xdr:col>
      <xdr:colOff>645387</xdr:colOff>
      <xdr:row>22</xdr:row>
      <xdr:rowOff>96213</xdr:rowOff>
    </xdr:to>
    <xdr:sp macro="" textlink="">
      <xdr:nvSpPr>
        <xdr:cNvPr id="5" name="TextBox 458">
          <a:extLst>
            <a:ext uri="{FF2B5EF4-FFF2-40B4-BE49-F238E27FC236}">
              <a16:creationId xmlns:a16="http://schemas.microsoft.com/office/drawing/2014/main" id="{34A14A74-EB74-190D-9D74-47CAD0D3BE43}"/>
            </a:ext>
          </a:extLst>
        </xdr:cNvPr>
        <xdr:cNvSpPr txBox="1"/>
      </xdr:nvSpPr>
      <xdr:spPr>
        <a:xfrm>
          <a:off x="794108" y="3792369"/>
          <a:ext cx="511679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HSP90</a:t>
          </a:r>
        </a:p>
      </xdr:txBody>
    </xdr:sp>
    <xdr:clientData/>
  </xdr:twoCellAnchor>
  <xdr:twoCellAnchor>
    <xdr:from>
      <xdr:col>1</xdr:col>
      <xdr:colOff>0</xdr:colOff>
      <xdr:row>13</xdr:row>
      <xdr:rowOff>149425</xdr:rowOff>
    </xdr:from>
    <xdr:to>
      <xdr:col>1</xdr:col>
      <xdr:colOff>643125</xdr:colOff>
      <xdr:row>15</xdr:row>
      <xdr:rowOff>9269</xdr:rowOff>
    </xdr:to>
    <xdr:sp macro="" textlink="">
      <xdr:nvSpPr>
        <xdr:cNvPr id="6" name="TextBox 459">
          <a:extLst>
            <a:ext uri="{FF2B5EF4-FFF2-40B4-BE49-F238E27FC236}">
              <a16:creationId xmlns:a16="http://schemas.microsoft.com/office/drawing/2014/main" id="{4A70BE83-EB8D-C2EA-44FC-326CB84B33FD}"/>
            </a:ext>
          </a:extLst>
        </xdr:cNvPr>
        <xdr:cNvSpPr txBox="1"/>
      </xdr:nvSpPr>
      <xdr:spPr>
        <a:xfrm>
          <a:off x="660400" y="2460825"/>
          <a:ext cx="643125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CYP26C1</a:t>
          </a:r>
        </a:p>
      </xdr:txBody>
    </xdr:sp>
    <xdr:clientData/>
  </xdr:twoCellAnchor>
  <xdr:twoCellAnchor>
    <xdr:from>
      <xdr:col>2</xdr:col>
      <xdr:colOff>16737</xdr:colOff>
      <xdr:row>12</xdr:row>
      <xdr:rowOff>121057</xdr:rowOff>
    </xdr:from>
    <xdr:to>
      <xdr:col>2</xdr:col>
      <xdr:colOff>568491</xdr:colOff>
      <xdr:row>14</xdr:row>
      <xdr:rowOff>11678</xdr:rowOff>
    </xdr:to>
    <xdr:sp macro="" textlink="">
      <xdr:nvSpPr>
        <xdr:cNvPr id="7" name="TextBox 460">
          <a:extLst>
            <a:ext uri="{FF2B5EF4-FFF2-40B4-BE49-F238E27FC236}">
              <a16:creationId xmlns:a16="http://schemas.microsoft.com/office/drawing/2014/main" id="{CA7DD1FD-49AC-77BC-94A1-E2045216DE1A}"/>
            </a:ext>
          </a:extLst>
        </xdr:cNvPr>
        <xdr:cNvSpPr txBox="1"/>
      </xdr:nvSpPr>
      <xdr:spPr>
        <a:xfrm>
          <a:off x="1337537" y="2254657"/>
          <a:ext cx="551754" cy="2462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>
              <a:latin typeface="Arial" panose="020B0604020202020204" pitchFamily="34" charset="0"/>
              <a:cs typeface="Arial" panose="020B0604020202020204" pitchFamily="34" charset="0"/>
            </a:rPr>
            <a:t>Young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576525</xdr:colOff>
      <xdr:row>12</xdr:row>
      <xdr:rowOff>120397</xdr:rowOff>
    </xdr:from>
    <xdr:to>
      <xdr:col>4</xdr:col>
      <xdr:colOff>120928</xdr:colOff>
      <xdr:row>14</xdr:row>
      <xdr:rowOff>11018</xdr:rowOff>
    </xdr:to>
    <xdr:sp macro="" textlink="">
      <xdr:nvSpPr>
        <xdr:cNvPr id="8" name="TextBox 461">
          <a:extLst>
            <a:ext uri="{FF2B5EF4-FFF2-40B4-BE49-F238E27FC236}">
              <a16:creationId xmlns:a16="http://schemas.microsoft.com/office/drawing/2014/main" id="{35D6C603-3586-64D3-5569-2BE63D2850B5}"/>
            </a:ext>
          </a:extLst>
        </xdr:cNvPr>
        <xdr:cNvSpPr txBox="1"/>
      </xdr:nvSpPr>
      <xdr:spPr>
        <a:xfrm>
          <a:off x="1897325" y="2253997"/>
          <a:ext cx="865203" cy="2462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Aged</a:t>
          </a:r>
        </a:p>
      </xdr:txBody>
    </xdr:sp>
    <xdr:clientData/>
  </xdr:twoCellAnchor>
  <xdr:twoCellAnchor>
    <xdr:from>
      <xdr:col>4</xdr:col>
      <xdr:colOff>127906</xdr:colOff>
      <xdr:row>15</xdr:row>
      <xdr:rowOff>115900</xdr:rowOff>
    </xdr:from>
    <xdr:to>
      <xdr:col>4</xdr:col>
      <xdr:colOff>657218</xdr:colOff>
      <xdr:row>16</xdr:row>
      <xdr:rowOff>153544</xdr:rowOff>
    </xdr:to>
    <xdr:sp macro="" textlink="">
      <xdr:nvSpPr>
        <xdr:cNvPr id="9" name="TextBox 462">
          <a:extLst>
            <a:ext uri="{FF2B5EF4-FFF2-40B4-BE49-F238E27FC236}">
              <a16:creationId xmlns:a16="http://schemas.microsoft.com/office/drawing/2014/main" id="{7566D5DB-DEF2-0415-BDE8-1EB8B907FE3F}"/>
            </a:ext>
          </a:extLst>
        </xdr:cNvPr>
        <xdr:cNvSpPr txBox="1"/>
      </xdr:nvSpPr>
      <xdr:spPr>
        <a:xfrm>
          <a:off x="2769506" y="2782900"/>
          <a:ext cx="529312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50 KDa</a:t>
          </a:r>
        </a:p>
      </xdr:txBody>
    </xdr:sp>
    <xdr:clientData/>
  </xdr:twoCellAnchor>
  <xdr:twoCellAnchor>
    <xdr:from>
      <xdr:col>4</xdr:col>
      <xdr:colOff>131397</xdr:colOff>
      <xdr:row>14</xdr:row>
      <xdr:rowOff>82262</xdr:rowOff>
    </xdr:from>
    <xdr:to>
      <xdr:col>5</xdr:col>
      <xdr:colOff>309</xdr:colOff>
      <xdr:row>15</xdr:row>
      <xdr:rowOff>119906</xdr:rowOff>
    </xdr:to>
    <xdr:sp macro="" textlink="">
      <xdr:nvSpPr>
        <xdr:cNvPr id="10" name="TextBox 463">
          <a:extLst>
            <a:ext uri="{FF2B5EF4-FFF2-40B4-BE49-F238E27FC236}">
              <a16:creationId xmlns:a16="http://schemas.microsoft.com/office/drawing/2014/main" id="{79F6EE32-5DF5-9003-7EF6-4A598EA8A277}"/>
            </a:ext>
          </a:extLst>
        </xdr:cNvPr>
        <xdr:cNvSpPr txBox="1"/>
      </xdr:nvSpPr>
      <xdr:spPr>
        <a:xfrm>
          <a:off x="2772997" y="2571462"/>
          <a:ext cx="529312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70 KDa</a:t>
          </a:r>
        </a:p>
      </xdr:txBody>
    </xdr:sp>
    <xdr:clientData/>
  </xdr:twoCellAnchor>
  <xdr:twoCellAnchor>
    <xdr:from>
      <xdr:col>4</xdr:col>
      <xdr:colOff>138941</xdr:colOff>
      <xdr:row>23</xdr:row>
      <xdr:rowOff>175090</xdr:rowOff>
    </xdr:from>
    <xdr:to>
      <xdr:col>5</xdr:col>
      <xdr:colOff>7853</xdr:colOff>
      <xdr:row>25</xdr:row>
      <xdr:rowOff>34934</xdr:rowOff>
    </xdr:to>
    <xdr:sp macro="" textlink="">
      <xdr:nvSpPr>
        <xdr:cNvPr id="11" name="TextBox 464">
          <a:extLst>
            <a:ext uri="{FF2B5EF4-FFF2-40B4-BE49-F238E27FC236}">
              <a16:creationId xmlns:a16="http://schemas.microsoft.com/office/drawing/2014/main" id="{9A6D08A8-8700-8D68-68AD-9704104AA2EA}"/>
            </a:ext>
          </a:extLst>
        </xdr:cNvPr>
        <xdr:cNvSpPr txBox="1"/>
      </xdr:nvSpPr>
      <xdr:spPr>
        <a:xfrm>
          <a:off x="2780541" y="4264490"/>
          <a:ext cx="529312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70 KDa</a:t>
          </a:r>
        </a:p>
      </xdr:txBody>
    </xdr:sp>
    <xdr:clientData/>
  </xdr:twoCellAnchor>
  <xdr:twoCellAnchor>
    <xdr:from>
      <xdr:col>4</xdr:col>
      <xdr:colOff>127906</xdr:colOff>
      <xdr:row>22</xdr:row>
      <xdr:rowOff>153392</xdr:rowOff>
    </xdr:from>
    <xdr:to>
      <xdr:col>5</xdr:col>
      <xdr:colOff>54526</xdr:colOff>
      <xdr:row>24</xdr:row>
      <xdr:rowOff>13236</xdr:rowOff>
    </xdr:to>
    <xdr:sp macro="" textlink="">
      <xdr:nvSpPr>
        <xdr:cNvPr id="12" name="TextBox 465">
          <a:extLst>
            <a:ext uri="{FF2B5EF4-FFF2-40B4-BE49-F238E27FC236}">
              <a16:creationId xmlns:a16="http://schemas.microsoft.com/office/drawing/2014/main" id="{3EFF51C4-F55A-723D-65F1-EE470292FE76}"/>
            </a:ext>
          </a:extLst>
        </xdr:cNvPr>
        <xdr:cNvSpPr txBox="1"/>
      </xdr:nvSpPr>
      <xdr:spPr>
        <a:xfrm>
          <a:off x="2769506" y="4064992"/>
          <a:ext cx="587020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100 KDa</a:t>
          </a:r>
        </a:p>
      </xdr:txBody>
    </xdr:sp>
    <xdr:clientData/>
  </xdr:twoCellAnchor>
  <xdr:twoCellAnchor>
    <xdr:from>
      <xdr:col>4</xdr:col>
      <xdr:colOff>68325</xdr:colOff>
      <xdr:row>15</xdr:row>
      <xdr:rowOff>18194</xdr:rowOff>
    </xdr:from>
    <xdr:to>
      <xdr:col>4</xdr:col>
      <xdr:colOff>174645</xdr:colOff>
      <xdr:row>15</xdr:row>
      <xdr:rowOff>22085</xdr:rowOff>
    </xdr:to>
    <xdr:cxnSp macro="">
      <xdr:nvCxnSpPr>
        <xdr:cNvPr id="13" name="Straight Arrow Connector 466">
          <a:extLst>
            <a:ext uri="{FF2B5EF4-FFF2-40B4-BE49-F238E27FC236}">
              <a16:creationId xmlns:a16="http://schemas.microsoft.com/office/drawing/2014/main" id="{66A335C1-91F2-E875-2C36-AFDBF5038901}"/>
            </a:ext>
          </a:extLst>
        </xdr:cNvPr>
        <xdr:cNvCxnSpPr/>
      </xdr:nvCxnSpPr>
      <xdr:spPr>
        <a:xfrm flipH="1">
          <a:off x="2709925" y="2685194"/>
          <a:ext cx="106320" cy="389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68325</xdr:colOff>
      <xdr:row>16</xdr:row>
      <xdr:rowOff>45822</xdr:rowOff>
    </xdr:from>
    <xdr:to>
      <xdr:col>4</xdr:col>
      <xdr:colOff>174645</xdr:colOff>
      <xdr:row>16</xdr:row>
      <xdr:rowOff>49713</xdr:rowOff>
    </xdr:to>
    <xdr:cxnSp macro="">
      <xdr:nvCxnSpPr>
        <xdr:cNvPr id="14" name="Straight Arrow Connector 468">
          <a:extLst>
            <a:ext uri="{FF2B5EF4-FFF2-40B4-BE49-F238E27FC236}">
              <a16:creationId xmlns:a16="http://schemas.microsoft.com/office/drawing/2014/main" id="{A6A62DE2-705C-9793-4253-315A1F58E650}"/>
            </a:ext>
          </a:extLst>
        </xdr:cNvPr>
        <xdr:cNvCxnSpPr/>
      </xdr:nvCxnSpPr>
      <xdr:spPr>
        <a:xfrm flipH="1">
          <a:off x="2709925" y="2890622"/>
          <a:ext cx="106320" cy="389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96448</xdr:colOff>
      <xdr:row>23</xdr:row>
      <xdr:rowOff>69428</xdr:rowOff>
    </xdr:from>
    <xdr:to>
      <xdr:col>4</xdr:col>
      <xdr:colOff>202768</xdr:colOff>
      <xdr:row>23</xdr:row>
      <xdr:rowOff>73319</xdr:rowOff>
    </xdr:to>
    <xdr:cxnSp macro="">
      <xdr:nvCxnSpPr>
        <xdr:cNvPr id="15" name="Straight Arrow Connector 469">
          <a:extLst>
            <a:ext uri="{FF2B5EF4-FFF2-40B4-BE49-F238E27FC236}">
              <a16:creationId xmlns:a16="http://schemas.microsoft.com/office/drawing/2014/main" id="{3E2DA4B9-58AF-2FCC-7FA2-6A42B25D7E7B}"/>
            </a:ext>
          </a:extLst>
        </xdr:cNvPr>
        <xdr:cNvCxnSpPr/>
      </xdr:nvCxnSpPr>
      <xdr:spPr>
        <a:xfrm flipH="1">
          <a:off x="2738048" y="4158828"/>
          <a:ext cx="106320" cy="389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75869</xdr:colOff>
      <xdr:row>24</xdr:row>
      <xdr:rowOff>113193</xdr:rowOff>
    </xdr:from>
    <xdr:to>
      <xdr:col>4</xdr:col>
      <xdr:colOff>182189</xdr:colOff>
      <xdr:row>24</xdr:row>
      <xdr:rowOff>117084</xdr:rowOff>
    </xdr:to>
    <xdr:cxnSp macro="">
      <xdr:nvCxnSpPr>
        <xdr:cNvPr id="16" name="Straight Arrow Connector 470">
          <a:extLst>
            <a:ext uri="{FF2B5EF4-FFF2-40B4-BE49-F238E27FC236}">
              <a16:creationId xmlns:a16="http://schemas.microsoft.com/office/drawing/2014/main" id="{D833E9CE-D0B9-20A1-7BAD-E60275DEFFCF}"/>
            </a:ext>
          </a:extLst>
        </xdr:cNvPr>
        <xdr:cNvCxnSpPr/>
      </xdr:nvCxnSpPr>
      <xdr:spPr>
        <a:xfrm flipH="1">
          <a:off x="2717469" y="4380393"/>
          <a:ext cx="106320" cy="389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17</xdr:row>
      <xdr:rowOff>134819</xdr:rowOff>
    </xdr:from>
    <xdr:to>
      <xdr:col>1</xdr:col>
      <xdr:colOff>643125</xdr:colOff>
      <xdr:row>18</xdr:row>
      <xdr:rowOff>172463</xdr:rowOff>
    </xdr:to>
    <xdr:sp macro="" textlink="">
      <xdr:nvSpPr>
        <xdr:cNvPr id="17" name="TextBox 471">
          <a:extLst>
            <a:ext uri="{FF2B5EF4-FFF2-40B4-BE49-F238E27FC236}">
              <a16:creationId xmlns:a16="http://schemas.microsoft.com/office/drawing/2014/main" id="{87799E95-A644-BDF7-6D26-F758070C43F2}"/>
            </a:ext>
          </a:extLst>
        </xdr:cNvPr>
        <xdr:cNvSpPr txBox="1"/>
      </xdr:nvSpPr>
      <xdr:spPr>
        <a:xfrm>
          <a:off x="660400" y="3157419"/>
          <a:ext cx="643125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ALDH1A2</a:t>
          </a:r>
        </a:p>
      </xdr:txBody>
    </xdr:sp>
    <xdr:clientData/>
  </xdr:twoCellAnchor>
  <xdr:twoCellAnchor>
    <xdr:from>
      <xdr:col>4</xdr:col>
      <xdr:colOff>131584</xdr:colOff>
      <xdr:row>19</xdr:row>
      <xdr:rowOff>88478</xdr:rowOff>
    </xdr:from>
    <xdr:to>
      <xdr:col>5</xdr:col>
      <xdr:colOff>496</xdr:colOff>
      <xdr:row>20</xdr:row>
      <xdr:rowOff>126122</xdr:rowOff>
    </xdr:to>
    <xdr:sp macro="" textlink="">
      <xdr:nvSpPr>
        <xdr:cNvPr id="18" name="TextBox 462">
          <a:extLst>
            <a:ext uri="{FF2B5EF4-FFF2-40B4-BE49-F238E27FC236}">
              <a16:creationId xmlns:a16="http://schemas.microsoft.com/office/drawing/2014/main" id="{725E20BA-5675-C20A-9516-FC4C9DC6699F}"/>
            </a:ext>
          </a:extLst>
        </xdr:cNvPr>
        <xdr:cNvSpPr txBox="1"/>
      </xdr:nvSpPr>
      <xdr:spPr>
        <a:xfrm>
          <a:off x="2773184" y="3466678"/>
          <a:ext cx="529312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50 KDa</a:t>
          </a:r>
        </a:p>
      </xdr:txBody>
    </xdr:sp>
    <xdr:clientData/>
  </xdr:twoCellAnchor>
  <xdr:twoCellAnchor>
    <xdr:from>
      <xdr:col>4</xdr:col>
      <xdr:colOff>135075</xdr:colOff>
      <xdr:row>18</xdr:row>
      <xdr:rowOff>54840</xdr:rowOff>
    </xdr:from>
    <xdr:to>
      <xdr:col>5</xdr:col>
      <xdr:colOff>3987</xdr:colOff>
      <xdr:row>19</xdr:row>
      <xdr:rowOff>92484</xdr:rowOff>
    </xdr:to>
    <xdr:sp macro="" textlink="">
      <xdr:nvSpPr>
        <xdr:cNvPr id="19" name="TextBox 463">
          <a:extLst>
            <a:ext uri="{FF2B5EF4-FFF2-40B4-BE49-F238E27FC236}">
              <a16:creationId xmlns:a16="http://schemas.microsoft.com/office/drawing/2014/main" id="{56C7B35F-1182-0C9D-988E-4A15E3D158D5}"/>
            </a:ext>
          </a:extLst>
        </xdr:cNvPr>
        <xdr:cNvSpPr txBox="1"/>
      </xdr:nvSpPr>
      <xdr:spPr>
        <a:xfrm>
          <a:off x="2776675" y="3255240"/>
          <a:ext cx="529312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70 KDa</a:t>
          </a:r>
        </a:p>
      </xdr:txBody>
    </xdr:sp>
    <xdr:clientData/>
  </xdr:twoCellAnchor>
  <xdr:twoCellAnchor>
    <xdr:from>
      <xdr:col>4</xdr:col>
      <xdr:colOff>72003</xdr:colOff>
      <xdr:row>18</xdr:row>
      <xdr:rowOff>168572</xdr:rowOff>
    </xdr:from>
    <xdr:to>
      <xdr:col>4</xdr:col>
      <xdr:colOff>178323</xdr:colOff>
      <xdr:row>18</xdr:row>
      <xdr:rowOff>172463</xdr:rowOff>
    </xdr:to>
    <xdr:cxnSp macro="">
      <xdr:nvCxnSpPr>
        <xdr:cNvPr id="20" name="Straight Arrow Connector 466">
          <a:extLst>
            <a:ext uri="{FF2B5EF4-FFF2-40B4-BE49-F238E27FC236}">
              <a16:creationId xmlns:a16="http://schemas.microsoft.com/office/drawing/2014/main" id="{E3FFD28D-84DE-0B5C-936A-D5C601F259BC}"/>
            </a:ext>
          </a:extLst>
        </xdr:cNvPr>
        <xdr:cNvCxnSpPr/>
      </xdr:nvCxnSpPr>
      <xdr:spPr>
        <a:xfrm flipH="1">
          <a:off x="2713603" y="3368972"/>
          <a:ext cx="106320" cy="389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72003</xdr:colOff>
      <xdr:row>20</xdr:row>
      <xdr:rowOff>18400</xdr:rowOff>
    </xdr:from>
    <xdr:to>
      <xdr:col>4</xdr:col>
      <xdr:colOff>178323</xdr:colOff>
      <xdr:row>20</xdr:row>
      <xdr:rowOff>22291</xdr:rowOff>
    </xdr:to>
    <xdr:cxnSp macro="">
      <xdr:nvCxnSpPr>
        <xdr:cNvPr id="21" name="Straight Arrow Connector 468">
          <a:extLst>
            <a:ext uri="{FF2B5EF4-FFF2-40B4-BE49-F238E27FC236}">
              <a16:creationId xmlns:a16="http://schemas.microsoft.com/office/drawing/2014/main" id="{B63C5414-B7A9-45C0-083F-DCB0BC795BB5}"/>
            </a:ext>
          </a:extLst>
        </xdr:cNvPr>
        <xdr:cNvCxnSpPr/>
      </xdr:nvCxnSpPr>
      <xdr:spPr>
        <a:xfrm flipH="1">
          <a:off x="2713603" y="3574400"/>
          <a:ext cx="106320" cy="389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593800</xdr:colOff>
      <xdr:row>17</xdr:row>
      <xdr:rowOff>160986</xdr:rowOff>
    </xdr:from>
    <xdr:to>
      <xdr:col>4</xdr:col>
      <xdr:colOff>52600</xdr:colOff>
      <xdr:row>21</xdr:row>
      <xdr:rowOff>78381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81860CD5-04E7-EC81-831B-C3885E252A87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-25000"/>
                  </a14:imgEffect>
                  <a14:imgEffect>
                    <a14:brightnessContrast bright="-20000" contrast="-40000"/>
                  </a14:imgEffect>
                </a14:imgLayer>
              </a14:imgProps>
            </a:ext>
          </a:extLst>
        </a:blip>
        <a:srcRect l="38989" t="10598" r="40035" b="78451"/>
        <a:stretch/>
      </xdr:blipFill>
      <xdr:spPr>
        <a:xfrm>
          <a:off x="1254200" y="3183586"/>
          <a:ext cx="1440000" cy="62859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593800</xdr:colOff>
      <xdr:row>15</xdr:row>
      <xdr:rowOff>9269</xdr:rowOff>
    </xdr:from>
    <xdr:to>
      <xdr:col>4</xdr:col>
      <xdr:colOff>41576</xdr:colOff>
      <xdr:row>16</xdr:row>
      <xdr:rowOff>136568</xdr:rowOff>
    </xdr:to>
    <xdr:sp macro="" textlink="">
      <xdr:nvSpPr>
        <xdr:cNvPr id="23" name="矩形 22">
          <a:extLst>
            <a:ext uri="{FF2B5EF4-FFF2-40B4-BE49-F238E27FC236}">
              <a16:creationId xmlns:a16="http://schemas.microsoft.com/office/drawing/2014/main" id="{0AB02496-F94D-C1FF-D155-8CAFBCBCF9BD}"/>
            </a:ext>
          </a:extLst>
        </xdr:cNvPr>
        <xdr:cNvSpPr/>
      </xdr:nvSpPr>
      <xdr:spPr>
        <a:xfrm>
          <a:off x="1254200" y="2676269"/>
          <a:ext cx="1428976" cy="30509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1</xdr:col>
      <xdr:colOff>593800</xdr:colOff>
      <xdr:row>23</xdr:row>
      <xdr:rowOff>44690</xdr:rowOff>
    </xdr:from>
    <xdr:to>
      <xdr:col>4</xdr:col>
      <xdr:colOff>41576</xdr:colOff>
      <xdr:row>24</xdr:row>
      <xdr:rowOff>113193</xdr:rowOff>
    </xdr:to>
    <xdr:sp macro="" textlink="">
      <xdr:nvSpPr>
        <xdr:cNvPr id="24" name="矩形 23">
          <a:extLst>
            <a:ext uri="{FF2B5EF4-FFF2-40B4-BE49-F238E27FC236}">
              <a16:creationId xmlns:a16="http://schemas.microsoft.com/office/drawing/2014/main" id="{174A669F-F776-0D23-C688-CF9F495A0ACB}"/>
            </a:ext>
          </a:extLst>
        </xdr:cNvPr>
        <xdr:cNvSpPr/>
      </xdr:nvSpPr>
      <xdr:spPr>
        <a:xfrm>
          <a:off x="1254200" y="4134090"/>
          <a:ext cx="1428976" cy="2463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1</xdr:col>
      <xdr:colOff>610049</xdr:colOff>
      <xdr:row>18</xdr:row>
      <xdr:rowOff>129776</xdr:rowOff>
    </xdr:from>
    <xdr:to>
      <xdr:col>4</xdr:col>
      <xdr:colOff>41576</xdr:colOff>
      <xdr:row>20</xdr:row>
      <xdr:rowOff>70591</xdr:rowOff>
    </xdr:to>
    <xdr:sp macro="" textlink="">
      <xdr:nvSpPr>
        <xdr:cNvPr id="25" name="矩形 24">
          <a:extLst>
            <a:ext uri="{FF2B5EF4-FFF2-40B4-BE49-F238E27FC236}">
              <a16:creationId xmlns:a16="http://schemas.microsoft.com/office/drawing/2014/main" id="{8EA5AA4D-C538-3E70-EEDE-C1B73B8C7037}"/>
            </a:ext>
          </a:extLst>
        </xdr:cNvPr>
        <xdr:cNvSpPr/>
      </xdr:nvSpPr>
      <xdr:spPr>
        <a:xfrm>
          <a:off x="1270449" y="3330176"/>
          <a:ext cx="1412727" cy="29641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3</xdr:col>
      <xdr:colOff>199168</xdr:colOff>
      <xdr:row>11</xdr:row>
      <xdr:rowOff>68421</xdr:rowOff>
    </xdr:to>
    <xdr:sp macro="" textlink="">
      <xdr:nvSpPr>
        <xdr:cNvPr id="2" name="TextBox 812">
          <a:extLst>
            <a:ext uri="{FF2B5EF4-FFF2-40B4-BE49-F238E27FC236}">
              <a16:creationId xmlns:a16="http://schemas.microsoft.com/office/drawing/2014/main" id="{E0375753-3A18-D1B7-ADC0-A357177E153A}"/>
            </a:ext>
          </a:extLst>
        </xdr:cNvPr>
        <xdr:cNvSpPr txBox="1"/>
      </xdr:nvSpPr>
      <xdr:spPr>
        <a:xfrm>
          <a:off x="660400" y="1778000"/>
          <a:ext cx="1519968" cy="2462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 b="1">
              <a:latin typeface="Times New Roman" panose="02020603050405020304" pitchFamily="18" charset="0"/>
              <a:ea typeface="Times New Roman" panose="02020603050405020304" pitchFamily="18" charset="0"/>
            </a:rPr>
            <a:t>Supplementary Fig 25 </a:t>
          </a:r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D</a:t>
          </a:r>
        </a:p>
      </xdr:txBody>
    </xdr:sp>
    <xdr:clientData/>
  </xdr:twoCellAnchor>
  <xdr:twoCellAnchor>
    <xdr:from>
      <xdr:col>1</xdr:col>
      <xdr:colOff>248305</xdr:colOff>
      <xdr:row>20</xdr:row>
      <xdr:rowOff>92837</xdr:rowOff>
    </xdr:from>
    <xdr:to>
      <xdr:col>2</xdr:col>
      <xdr:colOff>99584</xdr:colOff>
      <xdr:row>21</xdr:row>
      <xdr:rowOff>130481</xdr:rowOff>
    </xdr:to>
    <xdr:sp macro="" textlink="">
      <xdr:nvSpPr>
        <xdr:cNvPr id="3" name="TextBox 458">
          <a:extLst>
            <a:ext uri="{FF2B5EF4-FFF2-40B4-BE49-F238E27FC236}">
              <a16:creationId xmlns:a16="http://schemas.microsoft.com/office/drawing/2014/main" id="{2D1E0CF9-F760-014C-06B3-13BC5E3D090E}"/>
            </a:ext>
          </a:extLst>
        </xdr:cNvPr>
        <xdr:cNvSpPr txBox="1"/>
      </xdr:nvSpPr>
      <xdr:spPr>
        <a:xfrm>
          <a:off x="908705" y="3648837"/>
          <a:ext cx="511679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HSP90</a:t>
          </a:r>
        </a:p>
      </xdr:txBody>
    </xdr:sp>
    <xdr:clientData/>
  </xdr:twoCellAnchor>
  <xdr:twoCellAnchor>
    <xdr:from>
      <xdr:col>1</xdr:col>
      <xdr:colOff>116859</xdr:colOff>
      <xdr:row>13</xdr:row>
      <xdr:rowOff>3139</xdr:rowOff>
    </xdr:from>
    <xdr:to>
      <xdr:col>2</xdr:col>
      <xdr:colOff>99584</xdr:colOff>
      <xdr:row>14</xdr:row>
      <xdr:rowOff>40783</xdr:rowOff>
    </xdr:to>
    <xdr:sp macro="" textlink="">
      <xdr:nvSpPr>
        <xdr:cNvPr id="4" name="TextBox 459">
          <a:extLst>
            <a:ext uri="{FF2B5EF4-FFF2-40B4-BE49-F238E27FC236}">
              <a16:creationId xmlns:a16="http://schemas.microsoft.com/office/drawing/2014/main" id="{C39F0546-9383-1FAD-927B-F5C7CE75EE2C}"/>
            </a:ext>
          </a:extLst>
        </xdr:cNvPr>
        <xdr:cNvSpPr txBox="1"/>
      </xdr:nvSpPr>
      <xdr:spPr>
        <a:xfrm>
          <a:off x="777259" y="2314539"/>
          <a:ext cx="643125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CYP26C1</a:t>
          </a:r>
        </a:p>
      </xdr:txBody>
    </xdr:sp>
    <xdr:clientData/>
  </xdr:twoCellAnchor>
  <xdr:twoCellAnchor>
    <xdr:from>
      <xdr:col>2</xdr:col>
      <xdr:colOff>124561</xdr:colOff>
      <xdr:row>11</xdr:row>
      <xdr:rowOff>160801</xdr:rowOff>
    </xdr:from>
    <xdr:to>
      <xdr:col>3</xdr:col>
      <xdr:colOff>15915</xdr:colOff>
      <xdr:row>13</xdr:row>
      <xdr:rowOff>51422</xdr:rowOff>
    </xdr:to>
    <xdr:sp macro="" textlink="">
      <xdr:nvSpPr>
        <xdr:cNvPr id="5" name="TextBox 460">
          <a:extLst>
            <a:ext uri="{FF2B5EF4-FFF2-40B4-BE49-F238E27FC236}">
              <a16:creationId xmlns:a16="http://schemas.microsoft.com/office/drawing/2014/main" id="{AC14D226-9E0E-31EE-4556-54BD477C09F8}"/>
            </a:ext>
          </a:extLst>
        </xdr:cNvPr>
        <xdr:cNvSpPr txBox="1"/>
      </xdr:nvSpPr>
      <xdr:spPr>
        <a:xfrm>
          <a:off x="1445361" y="2116601"/>
          <a:ext cx="551754" cy="2462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000">
              <a:latin typeface="Arial" panose="020B0604020202020204" pitchFamily="34" charset="0"/>
              <a:cs typeface="Arial" panose="020B0604020202020204" pitchFamily="34" charset="0"/>
            </a:rPr>
            <a:t>Young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23949</xdr:colOff>
      <xdr:row>11</xdr:row>
      <xdr:rowOff>160141</xdr:rowOff>
    </xdr:from>
    <xdr:to>
      <xdr:col>4</xdr:col>
      <xdr:colOff>228752</xdr:colOff>
      <xdr:row>13</xdr:row>
      <xdr:rowOff>50762</xdr:rowOff>
    </xdr:to>
    <xdr:sp macro="" textlink="">
      <xdr:nvSpPr>
        <xdr:cNvPr id="6" name="TextBox 461">
          <a:extLst>
            <a:ext uri="{FF2B5EF4-FFF2-40B4-BE49-F238E27FC236}">
              <a16:creationId xmlns:a16="http://schemas.microsoft.com/office/drawing/2014/main" id="{9E78A7BB-424B-60A4-75A2-D560E2552856}"/>
            </a:ext>
          </a:extLst>
        </xdr:cNvPr>
        <xdr:cNvSpPr txBox="1"/>
      </xdr:nvSpPr>
      <xdr:spPr>
        <a:xfrm>
          <a:off x="2005149" y="2115941"/>
          <a:ext cx="865203" cy="24622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Aged</a:t>
          </a:r>
        </a:p>
      </xdr:txBody>
    </xdr:sp>
    <xdr:clientData/>
  </xdr:twoCellAnchor>
  <xdr:twoCellAnchor>
    <xdr:from>
      <xdr:col>4</xdr:col>
      <xdr:colOff>233295</xdr:colOff>
      <xdr:row>14</xdr:row>
      <xdr:rowOff>62388</xdr:rowOff>
    </xdr:from>
    <xdr:to>
      <xdr:col>5</xdr:col>
      <xdr:colOff>102207</xdr:colOff>
      <xdr:row>15</xdr:row>
      <xdr:rowOff>100032</xdr:rowOff>
    </xdr:to>
    <xdr:sp macro="" textlink="">
      <xdr:nvSpPr>
        <xdr:cNvPr id="7" name="TextBox 462">
          <a:extLst>
            <a:ext uri="{FF2B5EF4-FFF2-40B4-BE49-F238E27FC236}">
              <a16:creationId xmlns:a16="http://schemas.microsoft.com/office/drawing/2014/main" id="{CF8B2CAA-624F-7906-E305-949DD6AC3A7C}"/>
            </a:ext>
          </a:extLst>
        </xdr:cNvPr>
        <xdr:cNvSpPr txBox="1"/>
      </xdr:nvSpPr>
      <xdr:spPr>
        <a:xfrm>
          <a:off x="2874895" y="2551588"/>
          <a:ext cx="529312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50 KDa</a:t>
          </a:r>
        </a:p>
      </xdr:txBody>
    </xdr:sp>
    <xdr:clientData/>
  </xdr:twoCellAnchor>
  <xdr:twoCellAnchor>
    <xdr:from>
      <xdr:col>4</xdr:col>
      <xdr:colOff>236786</xdr:colOff>
      <xdr:row>13</xdr:row>
      <xdr:rowOff>28750</xdr:rowOff>
    </xdr:from>
    <xdr:to>
      <xdr:col>5</xdr:col>
      <xdr:colOff>105698</xdr:colOff>
      <xdr:row>14</xdr:row>
      <xdr:rowOff>66394</xdr:rowOff>
    </xdr:to>
    <xdr:sp macro="" textlink="">
      <xdr:nvSpPr>
        <xdr:cNvPr id="8" name="TextBox 463">
          <a:extLst>
            <a:ext uri="{FF2B5EF4-FFF2-40B4-BE49-F238E27FC236}">
              <a16:creationId xmlns:a16="http://schemas.microsoft.com/office/drawing/2014/main" id="{090B9A69-696A-EF42-CE3A-062F1FB182BD}"/>
            </a:ext>
          </a:extLst>
        </xdr:cNvPr>
        <xdr:cNvSpPr txBox="1"/>
      </xdr:nvSpPr>
      <xdr:spPr>
        <a:xfrm>
          <a:off x="2878386" y="2340150"/>
          <a:ext cx="529312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70 KDa</a:t>
          </a:r>
        </a:p>
      </xdr:txBody>
    </xdr:sp>
    <xdr:clientData/>
  </xdr:twoCellAnchor>
  <xdr:twoCellAnchor>
    <xdr:from>
      <xdr:col>4</xdr:col>
      <xdr:colOff>276317</xdr:colOff>
      <xdr:row>22</xdr:row>
      <xdr:rowOff>154244</xdr:rowOff>
    </xdr:from>
    <xdr:to>
      <xdr:col>5</xdr:col>
      <xdr:colOff>145229</xdr:colOff>
      <xdr:row>24</xdr:row>
      <xdr:rowOff>14088</xdr:rowOff>
    </xdr:to>
    <xdr:sp macro="" textlink="">
      <xdr:nvSpPr>
        <xdr:cNvPr id="9" name="TextBox 464">
          <a:extLst>
            <a:ext uri="{FF2B5EF4-FFF2-40B4-BE49-F238E27FC236}">
              <a16:creationId xmlns:a16="http://schemas.microsoft.com/office/drawing/2014/main" id="{B0CF4B7F-B22C-B1F1-99D3-CABCDCFBE1C7}"/>
            </a:ext>
          </a:extLst>
        </xdr:cNvPr>
        <xdr:cNvSpPr txBox="1"/>
      </xdr:nvSpPr>
      <xdr:spPr>
        <a:xfrm>
          <a:off x="2917917" y="4065844"/>
          <a:ext cx="529312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70 KDa</a:t>
          </a:r>
        </a:p>
      </xdr:txBody>
    </xdr:sp>
    <xdr:clientData/>
  </xdr:twoCellAnchor>
  <xdr:twoCellAnchor>
    <xdr:from>
      <xdr:col>4</xdr:col>
      <xdr:colOff>265282</xdr:colOff>
      <xdr:row>21</xdr:row>
      <xdr:rowOff>132546</xdr:rowOff>
    </xdr:from>
    <xdr:to>
      <xdr:col>5</xdr:col>
      <xdr:colOff>191902</xdr:colOff>
      <xdr:row>22</xdr:row>
      <xdr:rowOff>170190</xdr:rowOff>
    </xdr:to>
    <xdr:sp macro="" textlink="">
      <xdr:nvSpPr>
        <xdr:cNvPr id="10" name="TextBox 465">
          <a:extLst>
            <a:ext uri="{FF2B5EF4-FFF2-40B4-BE49-F238E27FC236}">
              <a16:creationId xmlns:a16="http://schemas.microsoft.com/office/drawing/2014/main" id="{59056030-89B5-82B4-1FF1-8C06BFCFD28D}"/>
            </a:ext>
          </a:extLst>
        </xdr:cNvPr>
        <xdr:cNvSpPr txBox="1"/>
      </xdr:nvSpPr>
      <xdr:spPr>
        <a:xfrm>
          <a:off x="2906882" y="3866346"/>
          <a:ext cx="587020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100 KDa</a:t>
          </a:r>
        </a:p>
      </xdr:txBody>
    </xdr:sp>
    <xdr:clientData/>
  </xdr:twoCellAnchor>
  <xdr:twoCellAnchor>
    <xdr:from>
      <xdr:col>4</xdr:col>
      <xdr:colOff>173714</xdr:colOff>
      <xdr:row>13</xdr:row>
      <xdr:rowOff>142482</xdr:rowOff>
    </xdr:from>
    <xdr:to>
      <xdr:col>4</xdr:col>
      <xdr:colOff>280034</xdr:colOff>
      <xdr:row>13</xdr:row>
      <xdr:rowOff>146373</xdr:rowOff>
    </xdr:to>
    <xdr:cxnSp macro="">
      <xdr:nvCxnSpPr>
        <xdr:cNvPr id="11" name="Straight Arrow Connector 466">
          <a:extLst>
            <a:ext uri="{FF2B5EF4-FFF2-40B4-BE49-F238E27FC236}">
              <a16:creationId xmlns:a16="http://schemas.microsoft.com/office/drawing/2014/main" id="{721F1449-DD2D-8B67-7337-7581C5DB523C}"/>
            </a:ext>
          </a:extLst>
        </xdr:cNvPr>
        <xdr:cNvCxnSpPr/>
      </xdr:nvCxnSpPr>
      <xdr:spPr>
        <a:xfrm flipH="1">
          <a:off x="2815314" y="2453882"/>
          <a:ext cx="106320" cy="389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173714</xdr:colOff>
      <xdr:row>14</xdr:row>
      <xdr:rowOff>170110</xdr:rowOff>
    </xdr:from>
    <xdr:to>
      <xdr:col>4</xdr:col>
      <xdr:colOff>280034</xdr:colOff>
      <xdr:row>14</xdr:row>
      <xdr:rowOff>174001</xdr:rowOff>
    </xdr:to>
    <xdr:cxnSp macro="">
      <xdr:nvCxnSpPr>
        <xdr:cNvPr id="12" name="Straight Arrow Connector 468">
          <a:extLst>
            <a:ext uri="{FF2B5EF4-FFF2-40B4-BE49-F238E27FC236}">
              <a16:creationId xmlns:a16="http://schemas.microsoft.com/office/drawing/2014/main" id="{779357DB-3E2D-FE38-148E-1C6A26F71D63}"/>
            </a:ext>
          </a:extLst>
        </xdr:cNvPr>
        <xdr:cNvCxnSpPr/>
      </xdr:nvCxnSpPr>
      <xdr:spPr>
        <a:xfrm flipH="1">
          <a:off x="2815314" y="2659310"/>
          <a:ext cx="106320" cy="389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213245</xdr:colOff>
      <xdr:row>22</xdr:row>
      <xdr:rowOff>66665</xdr:rowOff>
    </xdr:from>
    <xdr:to>
      <xdr:col>4</xdr:col>
      <xdr:colOff>319565</xdr:colOff>
      <xdr:row>22</xdr:row>
      <xdr:rowOff>70556</xdr:rowOff>
    </xdr:to>
    <xdr:cxnSp macro="">
      <xdr:nvCxnSpPr>
        <xdr:cNvPr id="13" name="Straight Arrow Connector 469">
          <a:extLst>
            <a:ext uri="{FF2B5EF4-FFF2-40B4-BE49-F238E27FC236}">
              <a16:creationId xmlns:a16="http://schemas.microsoft.com/office/drawing/2014/main" id="{325C3E43-9081-0EAC-A0CA-468EFCFB47CF}"/>
            </a:ext>
          </a:extLst>
        </xdr:cNvPr>
        <xdr:cNvCxnSpPr/>
      </xdr:nvCxnSpPr>
      <xdr:spPr>
        <a:xfrm flipH="1">
          <a:off x="2854845" y="3978265"/>
          <a:ext cx="106320" cy="389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213245</xdr:colOff>
      <xdr:row>23</xdr:row>
      <xdr:rowOff>92347</xdr:rowOff>
    </xdr:from>
    <xdr:to>
      <xdr:col>4</xdr:col>
      <xdr:colOff>319565</xdr:colOff>
      <xdr:row>23</xdr:row>
      <xdr:rowOff>96238</xdr:rowOff>
    </xdr:to>
    <xdr:cxnSp macro="">
      <xdr:nvCxnSpPr>
        <xdr:cNvPr id="14" name="Straight Arrow Connector 470">
          <a:extLst>
            <a:ext uri="{FF2B5EF4-FFF2-40B4-BE49-F238E27FC236}">
              <a16:creationId xmlns:a16="http://schemas.microsoft.com/office/drawing/2014/main" id="{9C9487FB-2070-26C1-F799-9B624D94BD11}"/>
            </a:ext>
          </a:extLst>
        </xdr:cNvPr>
        <xdr:cNvCxnSpPr/>
      </xdr:nvCxnSpPr>
      <xdr:spPr>
        <a:xfrm flipH="1">
          <a:off x="2854845" y="4181747"/>
          <a:ext cx="106320" cy="389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47501</xdr:colOff>
      <xdr:row>20</xdr:row>
      <xdr:rowOff>123261</xdr:rowOff>
    </xdr:from>
    <xdr:to>
      <xdr:col>4</xdr:col>
      <xdr:colOff>166701</xdr:colOff>
      <xdr:row>24</xdr:row>
      <xdr:rowOff>379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BC3851E1-9C2B-085A-CDAD-91F1F20CE8FD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/>
        <a:srcRect l="49899" t="31229" r="26245" b="55830"/>
        <a:stretch/>
      </xdr:blipFill>
      <xdr:spPr>
        <a:xfrm>
          <a:off x="1368301" y="3679261"/>
          <a:ext cx="1440000" cy="588318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2</xdr:col>
      <xdr:colOff>31256</xdr:colOff>
      <xdr:row>13</xdr:row>
      <xdr:rowOff>32726</xdr:rowOff>
    </xdr:from>
    <xdr:to>
      <xdr:col>4</xdr:col>
      <xdr:colOff>150456</xdr:colOff>
      <xdr:row>16</xdr:row>
      <xdr:rowOff>99326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88F5259F-36B4-A109-D3DA-CAA8A4B3DB4B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2"/>
        <a:srcRect l="34138" t="46521" r="38679" b="43638"/>
        <a:stretch/>
      </xdr:blipFill>
      <xdr:spPr>
        <a:xfrm>
          <a:off x="1352056" y="2344126"/>
          <a:ext cx="1440000" cy="600000"/>
        </a:xfrm>
        <a:prstGeom prst="rect">
          <a:avLst/>
        </a:prstGeom>
        <a:ln w="12700">
          <a:noFill/>
        </a:ln>
      </xdr:spPr>
    </xdr:pic>
    <xdr:clientData/>
  </xdr:twoCellAnchor>
  <xdr:twoCellAnchor editAs="oneCell">
    <xdr:from>
      <xdr:col>2</xdr:col>
      <xdr:colOff>47501</xdr:colOff>
      <xdr:row>17</xdr:row>
      <xdr:rowOff>9761</xdr:rowOff>
    </xdr:from>
    <xdr:to>
      <xdr:col>4</xdr:col>
      <xdr:colOff>166701</xdr:colOff>
      <xdr:row>20</xdr:row>
      <xdr:rowOff>63470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93B3DE94-B382-F697-DDF6-6BA780A56805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</a:extLst>
        </a:blip>
        <a:srcRect l="37346" t="10329" r="35575" b="79691"/>
        <a:stretch/>
      </xdr:blipFill>
      <xdr:spPr>
        <a:xfrm>
          <a:off x="1368301" y="3032361"/>
          <a:ext cx="1440000" cy="587109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4</xdr:col>
      <xdr:colOff>254593</xdr:colOff>
      <xdr:row>17</xdr:row>
      <xdr:rowOff>116194</xdr:rowOff>
    </xdr:from>
    <xdr:to>
      <xdr:col>5</xdr:col>
      <xdr:colOff>123505</xdr:colOff>
      <xdr:row>18</xdr:row>
      <xdr:rowOff>153838</xdr:rowOff>
    </xdr:to>
    <xdr:sp macro="" textlink="">
      <xdr:nvSpPr>
        <xdr:cNvPr id="18" name="TextBox 462">
          <a:extLst>
            <a:ext uri="{FF2B5EF4-FFF2-40B4-BE49-F238E27FC236}">
              <a16:creationId xmlns:a16="http://schemas.microsoft.com/office/drawing/2014/main" id="{6959CD93-8228-3FC9-EF62-967CBF19851B}"/>
            </a:ext>
          </a:extLst>
        </xdr:cNvPr>
        <xdr:cNvSpPr txBox="1"/>
      </xdr:nvSpPr>
      <xdr:spPr>
        <a:xfrm>
          <a:off x="2896193" y="3138794"/>
          <a:ext cx="529312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50 KDa</a:t>
          </a:r>
        </a:p>
      </xdr:txBody>
    </xdr:sp>
    <xdr:clientData/>
  </xdr:twoCellAnchor>
  <xdr:twoCellAnchor>
    <xdr:from>
      <xdr:col>4</xdr:col>
      <xdr:colOff>246294</xdr:colOff>
      <xdr:row>16</xdr:row>
      <xdr:rowOff>145966</xdr:rowOff>
    </xdr:from>
    <xdr:to>
      <xdr:col>5</xdr:col>
      <xdr:colOff>115206</xdr:colOff>
      <xdr:row>18</xdr:row>
      <xdr:rowOff>5810</xdr:rowOff>
    </xdr:to>
    <xdr:sp macro="" textlink="">
      <xdr:nvSpPr>
        <xdr:cNvPr id="19" name="TextBox 463">
          <a:extLst>
            <a:ext uri="{FF2B5EF4-FFF2-40B4-BE49-F238E27FC236}">
              <a16:creationId xmlns:a16="http://schemas.microsoft.com/office/drawing/2014/main" id="{B20A5CB9-32E6-8063-5555-83A36959B86D}"/>
            </a:ext>
          </a:extLst>
        </xdr:cNvPr>
        <xdr:cNvSpPr txBox="1"/>
      </xdr:nvSpPr>
      <xdr:spPr>
        <a:xfrm>
          <a:off x="2887894" y="2990766"/>
          <a:ext cx="529312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70 KDa</a:t>
          </a:r>
        </a:p>
      </xdr:txBody>
    </xdr:sp>
    <xdr:clientData/>
  </xdr:twoCellAnchor>
  <xdr:twoCellAnchor>
    <xdr:from>
      <xdr:col>4</xdr:col>
      <xdr:colOff>195012</xdr:colOff>
      <xdr:row>17</xdr:row>
      <xdr:rowOff>18488</xdr:rowOff>
    </xdr:from>
    <xdr:to>
      <xdr:col>4</xdr:col>
      <xdr:colOff>301332</xdr:colOff>
      <xdr:row>17</xdr:row>
      <xdr:rowOff>22379</xdr:rowOff>
    </xdr:to>
    <xdr:cxnSp macro="">
      <xdr:nvCxnSpPr>
        <xdr:cNvPr id="20" name="Straight Arrow Connector 466">
          <a:extLst>
            <a:ext uri="{FF2B5EF4-FFF2-40B4-BE49-F238E27FC236}">
              <a16:creationId xmlns:a16="http://schemas.microsoft.com/office/drawing/2014/main" id="{39CA175E-E7B4-028C-8596-14FD2D5B39F0}"/>
            </a:ext>
          </a:extLst>
        </xdr:cNvPr>
        <xdr:cNvCxnSpPr/>
      </xdr:nvCxnSpPr>
      <xdr:spPr>
        <a:xfrm flipH="1">
          <a:off x="2836612" y="3041088"/>
          <a:ext cx="106320" cy="389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195012</xdr:colOff>
      <xdr:row>18</xdr:row>
      <xdr:rowOff>46116</xdr:rowOff>
    </xdr:from>
    <xdr:to>
      <xdr:col>4</xdr:col>
      <xdr:colOff>301332</xdr:colOff>
      <xdr:row>18</xdr:row>
      <xdr:rowOff>50007</xdr:rowOff>
    </xdr:to>
    <xdr:cxnSp macro="">
      <xdr:nvCxnSpPr>
        <xdr:cNvPr id="21" name="Straight Arrow Connector 468">
          <a:extLst>
            <a:ext uri="{FF2B5EF4-FFF2-40B4-BE49-F238E27FC236}">
              <a16:creationId xmlns:a16="http://schemas.microsoft.com/office/drawing/2014/main" id="{75378357-AE91-A436-673E-65A0C02EB787}"/>
            </a:ext>
          </a:extLst>
        </xdr:cNvPr>
        <xdr:cNvCxnSpPr/>
      </xdr:nvCxnSpPr>
      <xdr:spPr>
        <a:xfrm flipH="1">
          <a:off x="2836612" y="3246516"/>
          <a:ext cx="106320" cy="3891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147189</xdr:colOff>
      <xdr:row>16</xdr:row>
      <xdr:rowOff>124151</xdr:rowOff>
    </xdr:from>
    <xdr:to>
      <xdr:col>2</xdr:col>
      <xdr:colOff>129914</xdr:colOff>
      <xdr:row>17</xdr:row>
      <xdr:rowOff>161795</xdr:rowOff>
    </xdr:to>
    <xdr:sp macro="" textlink="">
      <xdr:nvSpPr>
        <xdr:cNvPr id="22" name="TextBox 471">
          <a:extLst>
            <a:ext uri="{FF2B5EF4-FFF2-40B4-BE49-F238E27FC236}">
              <a16:creationId xmlns:a16="http://schemas.microsoft.com/office/drawing/2014/main" id="{BFA10565-EAA2-FFE4-DCCD-33E2B6ACF53C}"/>
            </a:ext>
          </a:extLst>
        </xdr:cNvPr>
        <xdr:cNvSpPr txBox="1"/>
      </xdr:nvSpPr>
      <xdr:spPr>
        <a:xfrm>
          <a:off x="807589" y="2968951"/>
          <a:ext cx="643125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/>
            <a:t>ALDH1A2</a:t>
          </a:r>
        </a:p>
      </xdr:txBody>
    </xdr:sp>
    <xdr:clientData/>
  </xdr:twoCellAnchor>
  <xdr:twoCellAnchor>
    <xdr:from>
      <xdr:col>2</xdr:col>
      <xdr:colOff>31256</xdr:colOff>
      <xdr:row>13</xdr:row>
      <xdr:rowOff>111093</xdr:rowOff>
    </xdr:from>
    <xdr:to>
      <xdr:col>4</xdr:col>
      <xdr:colOff>139432</xdr:colOff>
      <xdr:row>15</xdr:row>
      <xdr:rowOff>1796</xdr:rowOff>
    </xdr:to>
    <xdr:sp macro="" textlink="">
      <xdr:nvSpPr>
        <xdr:cNvPr id="23" name="矩形 22">
          <a:extLst>
            <a:ext uri="{FF2B5EF4-FFF2-40B4-BE49-F238E27FC236}">
              <a16:creationId xmlns:a16="http://schemas.microsoft.com/office/drawing/2014/main" id="{3DAFE2D5-8028-F76A-03A9-809F0139F456}"/>
            </a:ext>
          </a:extLst>
        </xdr:cNvPr>
        <xdr:cNvSpPr/>
      </xdr:nvSpPr>
      <xdr:spPr>
        <a:xfrm>
          <a:off x="1352056" y="2422493"/>
          <a:ext cx="1428976" cy="2463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58567</xdr:colOff>
      <xdr:row>22</xdr:row>
      <xdr:rowOff>20439</xdr:rowOff>
    </xdr:from>
    <xdr:to>
      <xdr:col>4</xdr:col>
      <xdr:colOff>150456</xdr:colOff>
      <xdr:row>23</xdr:row>
      <xdr:rowOff>139054</xdr:rowOff>
    </xdr:to>
    <xdr:sp macro="" textlink="">
      <xdr:nvSpPr>
        <xdr:cNvPr id="24" name="矩形 23">
          <a:extLst>
            <a:ext uri="{FF2B5EF4-FFF2-40B4-BE49-F238E27FC236}">
              <a16:creationId xmlns:a16="http://schemas.microsoft.com/office/drawing/2014/main" id="{16EE5185-7FBA-233A-AB96-1F08FBDA47A2}"/>
            </a:ext>
          </a:extLst>
        </xdr:cNvPr>
        <xdr:cNvSpPr/>
      </xdr:nvSpPr>
      <xdr:spPr>
        <a:xfrm>
          <a:off x="1379367" y="3932039"/>
          <a:ext cx="1412689" cy="29641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58567</xdr:colOff>
      <xdr:row>17</xdr:row>
      <xdr:rowOff>16289</xdr:rowOff>
    </xdr:from>
    <xdr:to>
      <xdr:col>4</xdr:col>
      <xdr:colOff>150456</xdr:colOff>
      <xdr:row>18</xdr:row>
      <xdr:rowOff>134904</xdr:rowOff>
    </xdr:to>
    <xdr:sp macro="" textlink="">
      <xdr:nvSpPr>
        <xdr:cNvPr id="25" name="矩形 24">
          <a:extLst>
            <a:ext uri="{FF2B5EF4-FFF2-40B4-BE49-F238E27FC236}">
              <a16:creationId xmlns:a16="http://schemas.microsoft.com/office/drawing/2014/main" id="{DEED22BA-7BCE-F64D-58E4-1F0079ED24C6}"/>
            </a:ext>
          </a:extLst>
        </xdr:cNvPr>
        <xdr:cNvSpPr/>
      </xdr:nvSpPr>
      <xdr:spPr>
        <a:xfrm>
          <a:off x="1379367" y="3038889"/>
          <a:ext cx="1412689" cy="29641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228418</xdr:colOff>
      <xdr:row>14</xdr:row>
      <xdr:rowOff>54922</xdr:rowOff>
    </xdr:from>
    <xdr:to>
      <xdr:col>1</xdr:col>
      <xdr:colOff>230005</xdr:colOff>
      <xdr:row>14</xdr:row>
      <xdr:rowOff>56510</xdr:rowOff>
    </xdr:to>
    <xdr:sp macro="" textlink="">
      <xdr:nvSpPr>
        <xdr:cNvPr id="2" name="Rectangle 997">
          <a:extLst>
            <a:ext uri="{FF2B5EF4-FFF2-40B4-BE49-F238E27FC236}">
              <a16:creationId xmlns:a16="http://schemas.microsoft.com/office/drawing/2014/main" id="{79A6556A-E719-5F0C-904B-657BE559563A}"/>
            </a:ext>
          </a:extLst>
        </xdr:cNvPr>
        <xdr:cNvSpPr>
          <a:spLocks noChangeArrowheads="1"/>
        </xdr:cNvSpPr>
      </xdr:nvSpPr>
      <xdr:spPr bwMode="auto">
        <a:xfrm>
          <a:off x="888818" y="2544122"/>
          <a:ext cx="1587" cy="15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356821</xdr:colOff>
      <xdr:row>14</xdr:row>
      <xdr:rowOff>33996</xdr:rowOff>
    </xdr:from>
    <xdr:to>
      <xdr:col>1</xdr:col>
      <xdr:colOff>358409</xdr:colOff>
      <xdr:row>14</xdr:row>
      <xdr:rowOff>35584</xdr:rowOff>
    </xdr:to>
    <xdr:sp macro="" textlink="">
      <xdr:nvSpPr>
        <xdr:cNvPr id="3" name="Rectangle 395">
          <a:extLst>
            <a:ext uri="{FF2B5EF4-FFF2-40B4-BE49-F238E27FC236}">
              <a16:creationId xmlns:a16="http://schemas.microsoft.com/office/drawing/2014/main" id="{A7DB7FD5-9A90-6A36-EDA5-E73CB3DC3183}"/>
            </a:ext>
          </a:extLst>
        </xdr:cNvPr>
        <xdr:cNvSpPr>
          <a:spLocks noChangeArrowheads="1"/>
        </xdr:cNvSpPr>
      </xdr:nvSpPr>
      <xdr:spPr bwMode="auto">
        <a:xfrm>
          <a:off x="1017221" y="2523196"/>
          <a:ext cx="1588" cy="15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140743</xdr:colOff>
      <xdr:row>14</xdr:row>
      <xdr:rowOff>15483</xdr:rowOff>
    </xdr:from>
    <xdr:to>
      <xdr:col>1</xdr:col>
      <xdr:colOff>142331</xdr:colOff>
      <xdr:row>14</xdr:row>
      <xdr:rowOff>17071</xdr:rowOff>
    </xdr:to>
    <xdr:sp macro="" textlink="">
      <xdr:nvSpPr>
        <xdr:cNvPr id="4" name="Rectangle 544">
          <a:extLst>
            <a:ext uri="{FF2B5EF4-FFF2-40B4-BE49-F238E27FC236}">
              <a16:creationId xmlns:a16="http://schemas.microsoft.com/office/drawing/2014/main" id="{24CC919C-BBDB-E47D-A742-39969DC937A2}"/>
            </a:ext>
          </a:extLst>
        </xdr:cNvPr>
        <xdr:cNvSpPr>
          <a:spLocks noChangeArrowheads="1"/>
        </xdr:cNvSpPr>
      </xdr:nvSpPr>
      <xdr:spPr bwMode="auto">
        <a:xfrm>
          <a:off x="801143" y="2504683"/>
          <a:ext cx="1588" cy="15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204760</xdr:colOff>
      <xdr:row>14</xdr:row>
      <xdr:rowOff>15483</xdr:rowOff>
    </xdr:from>
    <xdr:to>
      <xdr:col>1</xdr:col>
      <xdr:colOff>206347</xdr:colOff>
      <xdr:row>14</xdr:row>
      <xdr:rowOff>17071</xdr:rowOff>
    </xdr:to>
    <xdr:sp macro="" textlink="">
      <xdr:nvSpPr>
        <xdr:cNvPr id="5" name="Rectangle 710">
          <a:extLst>
            <a:ext uri="{FF2B5EF4-FFF2-40B4-BE49-F238E27FC236}">
              <a16:creationId xmlns:a16="http://schemas.microsoft.com/office/drawing/2014/main" id="{440C1E29-DB7D-65CF-DC13-838CF2699A2E}"/>
            </a:ext>
          </a:extLst>
        </xdr:cNvPr>
        <xdr:cNvSpPr>
          <a:spLocks noChangeArrowheads="1"/>
        </xdr:cNvSpPr>
      </xdr:nvSpPr>
      <xdr:spPr bwMode="auto">
        <a:xfrm>
          <a:off x="865160" y="2504683"/>
          <a:ext cx="1587" cy="15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</xdr:col>
      <xdr:colOff>230040</xdr:colOff>
      <xdr:row>22</xdr:row>
      <xdr:rowOff>176330</xdr:rowOff>
    </xdr:from>
    <xdr:to>
      <xdr:col>9</xdr:col>
      <xdr:colOff>321403</xdr:colOff>
      <xdr:row>27</xdr:row>
      <xdr:rowOff>117891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648B5C63-652D-2B0F-AFD3-48C8FAF54D61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365" t="48261" r="54991" b="23909"/>
        <a:stretch/>
      </xdr:blipFill>
      <xdr:spPr>
        <a:xfrm>
          <a:off x="4192440" y="4087930"/>
          <a:ext cx="2072563" cy="830561"/>
        </a:xfrm>
        <a:prstGeom prst="rect">
          <a:avLst/>
        </a:prstGeom>
      </xdr:spPr>
    </xdr:pic>
    <xdr:clientData/>
  </xdr:twoCellAnchor>
  <xdr:twoCellAnchor editAs="oneCell">
    <xdr:from>
      <xdr:col>3</xdr:col>
      <xdr:colOff>59649</xdr:colOff>
      <xdr:row>27</xdr:row>
      <xdr:rowOff>159457</xdr:rowOff>
    </xdr:from>
    <xdr:to>
      <xdr:col>9</xdr:col>
      <xdr:colOff>321403</xdr:colOff>
      <xdr:row>35</xdr:row>
      <xdr:rowOff>52777</xdr:rowOff>
    </xdr:to>
    <xdr:pic>
      <xdr:nvPicPr>
        <xdr:cNvPr id="7" name="Picture 1214">
          <a:extLst>
            <a:ext uri="{FF2B5EF4-FFF2-40B4-BE49-F238E27FC236}">
              <a16:creationId xmlns:a16="http://schemas.microsoft.com/office/drawing/2014/main" id="{74FC9A0E-8C2D-585F-83DF-8FA05454E1DD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388" t="15336" r="18323" b="58592"/>
        <a:stretch/>
      </xdr:blipFill>
      <xdr:spPr>
        <a:xfrm>
          <a:off x="2040849" y="4960057"/>
          <a:ext cx="4224154" cy="1315720"/>
        </a:xfrm>
        <a:prstGeom prst="rect">
          <a:avLst/>
        </a:prstGeom>
      </xdr:spPr>
    </xdr:pic>
    <xdr:clientData/>
  </xdr:twoCellAnchor>
  <xdr:twoCellAnchor editAs="oneCell">
    <xdr:from>
      <xdr:col>3</xdr:col>
      <xdr:colOff>55541</xdr:colOff>
      <xdr:row>35</xdr:row>
      <xdr:rowOff>140829</xdr:rowOff>
    </xdr:from>
    <xdr:to>
      <xdr:col>9</xdr:col>
      <xdr:colOff>317295</xdr:colOff>
      <xdr:row>44</xdr:row>
      <xdr:rowOff>134415</xdr:rowOff>
    </xdr:to>
    <xdr:pic>
      <xdr:nvPicPr>
        <xdr:cNvPr id="8" name="Picture 1215">
          <a:extLst>
            <a:ext uri="{FF2B5EF4-FFF2-40B4-BE49-F238E27FC236}">
              <a16:creationId xmlns:a16="http://schemas.microsoft.com/office/drawing/2014/main" id="{AE4EAE12-5C03-B647-E845-A18865CDD5B2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377" t="50320" r="17769" b="19958"/>
        <a:stretch/>
      </xdr:blipFill>
      <xdr:spPr>
        <a:xfrm>
          <a:off x="2036741" y="6363829"/>
          <a:ext cx="4224154" cy="1593786"/>
        </a:xfrm>
        <a:prstGeom prst="rect">
          <a:avLst/>
        </a:prstGeom>
      </xdr:spPr>
    </xdr:pic>
    <xdr:clientData/>
  </xdr:twoCellAnchor>
  <xdr:twoCellAnchor>
    <xdr:from>
      <xdr:col>5</xdr:col>
      <xdr:colOff>458009</xdr:colOff>
      <xdr:row>22</xdr:row>
      <xdr:rowOff>136422</xdr:rowOff>
    </xdr:from>
    <xdr:to>
      <xdr:col>6</xdr:col>
      <xdr:colOff>296410</xdr:colOff>
      <xdr:row>23</xdr:row>
      <xdr:rowOff>174066</xdr:rowOff>
    </xdr:to>
    <xdr:sp macro="" textlink="">
      <xdr:nvSpPr>
        <xdr:cNvPr id="9" name="TextBox 10">
          <a:extLst>
            <a:ext uri="{FF2B5EF4-FFF2-40B4-BE49-F238E27FC236}">
              <a16:creationId xmlns:a16="http://schemas.microsoft.com/office/drawing/2014/main" id="{8B47446B-4DAD-2E83-2991-BBADF3FEB198}"/>
            </a:ext>
          </a:extLst>
        </xdr:cNvPr>
        <xdr:cNvSpPr txBox="1"/>
      </xdr:nvSpPr>
      <xdr:spPr>
        <a:xfrm flipH="1">
          <a:off x="3760009" y="4048022"/>
          <a:ext cx="498801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sz="800" i="1">
              <a:latin typeface="Arial" panose="020B0604020202020204" pitchFamily="34" charset="0"/>
              <a:cs typeface="Arial" panose="020B0604020202020204" pitchFamily="34" charset="0"/>
            </a:rPr>
            <a:t>αGT</a:t>
          </a:r>
        </a:p>
      </xdr:txBody>
    </xdr:sp>
    <xdr:clientData/>
  </xdr:twoCellAnchor>
  <xdr:twoCellAnchor>
    <xdr:from>
      <xdr:col>2</xdr:col>
      <xdr:colOff>232670</xdr:colOff>
      <xdr:row>27</xdr:row>
      <xdr:rowOff>117891</xdr:rowOff>
    </xdr:from>
    <xdr:to>
      <xdr:col>3</xdr:col>
      <xdr:colOff>120011</xdr:colOff>
      <xdr:row>28</xdr:row>
      <xdr:rowOff>155535</xdr:rowOff>
    </xdr:to>
    <xdr:sp macro="" textlink="">
      <xdr:nvSpPr>
        <xdr:cNvPr id="10" name="TextBox 11">
          <a:extLst>
            <a:ext uri="{FF2B5EF4-FFF2-40B4-BE49-F238E27FC236}">
              <a16:creationId xmlns:a16="http://schemas.microsoft.com/office/drawing/2014/main" id="{A18A1865-9586-E9DD-5C50-B5C11909CE56}"/>
            </a:ext>
          </a:extLst>
        </xdr:cNvPr>
        <xdr:cNvSpPr txBox="1"/>
      </xdr:nvSpPr>
      <xdr:spPr>
        <a:xfrm flipH="1">
          <a:off x="1553470" y="4918491"/>
          <a:ext cx="547741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sz="800" i="1">
              <a:latin typeface="Arial" panose="020B0604020202020204" pitchFamily="34" charset="0"/>
              <a:cs typeface="Arial" panose="020B0604020202020204" pitchFamily="34" charset="0"/>
            </a:rPr>
            <a:t>Iµ-C</a:t>
          </a:r>
          <a:r>
            <a:rPr lang="el-GR" sz="800" i="1">
              <a:latin typeface="Arial" panose="020B0604020202020204" pitchFamily="34" charset="0"/>
              <a:cs typeface="Arial" panose="020B0604020202020204" pitchFamily="34" charset="0"/>
            </a:rPr>
            <a:t>α</a:t>
          </a:r>
          <a:endParaRPr lang="en-US" sz="800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153419</xdr:colOff>
      <xdr:row>35</xdr:row>
      <xdr:rowOff>135454</xdr:rowOff>
    </xdr:from>
    <xdr:to>
      <xdr:col>3</xdr:col>
      <xdr:colOff>59649</xdr:colOff>
      <xdr:row>36</xdr:row>
      <xdr:rowOff>173098</xdr:rowOff>
    </xdr:to>
    <xdr:sp macro="" textlink="">
      <xdr:nvSpPr>
        <xdr:cNvPr id="11" name="TextBox 12">
          <a:extLst>
            <a:ext uri="{FF2B5EF4-FFF2-40B4-BE49-F238E27FC236}">
              <a16:creationId xmlns:a16="http://schemas.microsoft.com/office/drawing/2014/main" id="{3B38AF33-6C0F-EEA5-52D8-44BF0601E0CD}"/>
            </a:ext>
          </a:extLst>
        </xdr:cNvPr>
        <xdr:cNvSpPr txBox="1"/>
      </xdr:nvSpPr>
      <xdr:spPr>
        <a:xfrm flipH="1">
          <a:off x="1474219" y="6358454"/>
          <a:ext cx="566630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sz="800" i="1">
              <a:latin typeface="Arial" panose="020B0604020202020204" pitchFamily="34" charset="0"/>
              <a:cs typeface="Arial" panose="020B0604020202020204" pitchFamily="34" charset="0"/>
            </a:rPr>
            <a:t>Hprt</a:t>
          </a:r>
        </a:p>
      </xdr:txBody>
    </xdr:sp>
    <xdr:clientData/>
  </xdr:twoCellAnchor>
  <xdr:twoCellAnchor>
    <xdr:from>
      <xdr:col>1</xdr:col>
      <xdr:colOff>127295</xdr:colOff>
      <xdr:row>16</xdr:row>
      <xdr:rowOff>91663</xdr:rowOff>
    </xdr:from>
    <xdr:to>
      <xdr:col>1</xdr:col>
      <xdr:colOff>567130</xdr:colOff>
      <xdr:row>17</xdr:row>
      <xdr:rowOff>129307</xdr:rowOff>
    </xdr:to>
    <xdr:sp macro="" textlink="">
      <xdr:nvSpPr>
        <xdr:cNvPr id="12" name="TextBox 9">
          <a:extLst>
            <a:ext uri="{FF2B5EF4-FFF2-40B4-BE49-F238E27FC236}">
              <a16:creationId xmlns:a16="http://schemas.microsoft.com/office/drawing/2014/main" id="{026E82F9-9E7C-3791-BECC-E1712136E8BD}"/>
            </a:ext>
          </a:extLst>
        </xdr:cNvPr>
        <xdr:cNvSpPr txBox="1"/>
      </xdr:nvSpPr>
      <xdr:spPr>
        <a:xfrm flipH="1">
          <a:off x="787695" y="2936463"/>
          <a:ext cx="439835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sz="800" i="1">
              <a:latin typeface="Arial" panose="020B0604020202020204" pitchFamily="34" charset="0"/>
              <a:cs typeface="Arial" panose="020B0604020202020204" pitchFamily="34" charset="0"/>
            </a:rPr>
            <a:t>αCT</a:t>
          </a:r>
        </a:p>
      </xdr:txBody>
    </xdr:sp>
    <xdr:clientData/>
  </xdr:twoCellAnchor>
  <xdr:twoCellAnchor editAs="oneCell">
    <xdr:from>
      <xdr:col>1</xdr:col>
      <xdr:colOff>505242</xdr:colOff>
      <xdr:row>16</xdr:row>
      <xdr:rowOff>82463</xdr:rowOff>
    </xdr:from>
    <xdr:to>
      <xdr:col>9</xdr:col>
      <xdr:colOff>321403</xdr:colOff>
      <xdr:row>22</xdr:row>
      <xdr:rowOff>83116</xdr:rowOff>
    </xdr:to>
    <xdr:pic>
      <xdr:nvPicPr>
        <xdr:cNvPr id="13" name="Picture 1422">
          <a:extLst>
            <a:ext uri="{FF2B5EF4-FFF2-40B4-BE49-F238E27FC236}">
              <a16:creationId xmlns:a16="http://schemas.microsoft.com/office/drawing/2014/main" id="{A25D1E73-2DEF-6EB4-6B2D-30A2D575DD19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-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461" t="19547" r="12501" b="50990"/>
        <a:stretch/>
      </xdr:blipFill>
      <xdr:spPr>
        <a:xfrm>
          <a:off x="1165642" y="2927263"/>
          <a:ext cx="5099361" cy="106745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4</xdr:col>
      <xdr:colOff>331640</xdr:colOff>
      <xdr:row>15</xdr:row>
      <xdr:rowOff>68421</xdr:rowOff>
    </xdr:to>
    <xdr:sp macro="" textlink="">
      <xdr:nvSpPr>
        <xdr:cNvPr id="14" name="TextBox 421">
          <a:extLst>
            <a:ext uri="{FF2B5EF4-FFF2-40B4-BE49-F238E27FC236}">
              <a16:creationId xmlns:a16="http://schemas.microsoft.com/office/drawing/2014/main" id="{E444FEAF-58C3-522A-202A-6418EE9CCDAF}"/>
            </a:ext>
          </a:extLst>
        </xdr:cNvPr>
        <xdr:cNvSpPr txBox="1">
          <a:spLocks noChangeArrowheads="1"/>
        </xdr:cNvSpPr>
      </xdr:nvSpPr>
      <xdr:spPr bwMode="auto">
        <a:xfrm>
          <a:off x="660400" y="2489200"/>
          <a:ext cx="2312840" cy="24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91442" tIns="45720" rIns="91442" bIns="4572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defTabSz="914317" eaLnBrk="0" fontAlgn="base" hangingPunct="0">
            <a:spcBef>
              <a:spcPct val="0"/>
            </a:spcBef>
            <a:spcAft>
              <a:spcPct val="0"/>
            </a:spcAft>
          </a:pPr>
          <a:r>
            <a:rPr lang="en-US" altLang="en-US" sz="1000" b="1">
              <a:solidFill>
                <a:srgbClr val="000000"/>
              </a:solidFill>
              <a:latin typeface="Arial" panose="020B0604020202020204" pitchFamily="34" charset="0"/>
              <a:ea typeface="DengXian" panose="02010600030101010101" pitchFamily="2" charset="-122"/>
              <a:cs typeface="Arial" panose="020B0604020202020204" pitchFamily="34" charset="0"/>
            </a:rPr>
            <a:t>Supplementary Figure26 C</a:t>
          </a:r>
          <a:endParaRPr lang="en-US" altLang="en-US" sz="1000">
            <a:latin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238080</xdr:colOff>
      <xdr:row>15</xdr:row>
      <xdr:rowOff>55014</xdr:rowOff>
    </xdr:from>
    <xdr:to>
      <xdr:col>1</xdr:col>
      <xdr:colOff>393572</xdr:colOff>
      <xdr:row>16</xdr:row>
      <xdr:rowOff>325</xdr:rowOff>
    </xdr:to>
    <xdr:sp macro="" textlink="">
      <xdr:nvSpPr>
        <xdr:cNvPr id="15" name="Rectangle 147">
          <a:extLst>
            <a:ext uri="{FF2B5EF4-FFF2-40B4-BE49-F238E27FC236}">
              <a16:creationId xmlns:a16="http://schemas.microsoft.com/office/drawing/2014/main" id="{FD4D981A-60AE-0E80-B522-F9F94013C193}"/>
            </a:ext>
          </a:extLst>
        </xdr:cNvPr>
        <xdr:cNvSpPr>
          <a:spLocks noChangeArrowheads="1"/>
        </xdr:cNvSpPr>
      </xdr:nvSpPr>
      <xdr:spPr bwMode="auto">
        <a:xfrm>
          <a:off x="898480" y="2722014"/>
          <a:ext cx="155492" cy="123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lvl="0" defTabSz="914400"/>
          <a:r>
            <a:rPr kumimoji="0" lang="en-US" altLang="en-US" sz="800" i="0" u="sng" strike="noStrike" cap="none" normalizeH="0" baseline="0">
              <a:ln>
                <a:noFill/>
              </a:ln>
              <a:solidFill>
                <a:schemeClr val="tx1"/>
              </a:solidFill>
              <a:effectLst/>
              <a:cs typeface="Arial" panose="020B0604020202020204" pitchFamily="34" charset="0"/>
            </a:rPr>
            <a:t>LP</a:t>
          </a:r>
          <a:r>
            <a:rPr lang="en-US" altLang="en-US" sz="800" u="sng">
              <a:cs typeface="Arial" panose="020B0604020202020204" pitchFamily="34" charset="0"/>
            </a:rPr>
            <a:t>:</a:t>
          </a:r>
          <a:endParaRPr kumimoji="0" lang="en-US" altLang="en-US" sz="800" i="0" u="sng" strike="noStrike" cap="none" normalizeH="0" baseline="0">
            <a:ln>
              <a:noFill/>
            </a:ln>
            <a:solidFill>
              <a:schemeClr val="tx1"/>
            </a:solidFill>
            <a:effectLst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605960</xdr:colOff>
      <xdr:row>19</xdr:row>
      <xdr:rowOff>155190</xdr:rowOff>
    </xdr:from>
    <xdr:to>
      <xdr:col>9</xdr:col>
      <xdr:colOff>321403</xdr:colOff>
      <xdr:row>21</xdr:row>
      <xdr:rowOff>124710</xdr:rowOff>
    </xdr:to>
    <xdr:sp macro="" textlink="">
      <xdr:nvSpPr>
        <xdr:cNvPr id="16" name="矩形 15">
          <a:extLst>
            <a:ext uri="{FF2B5EF4-FFF2-40B4-BE49-F238E27FC236}">
              <a16:creationId xmlns:a16="http://schemas.microsoft.com/office/drawing/2014/main" id="{32DC25AB-4863-662B-F653-B08067EF6DE7}"/>
            </a:ext>
          </a:extLst>
        </xdr:cNvPr>
        <xdr:cNvSpPr/>
      </xdr:nvSpPr>
      <xdr:spPr>
        <a:xfrm>
          <a:off x="4568360" y="3533390"/>
          <a:ext cx="1696643" cy="3251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6</xdr:col>
      <xdr:colOff>605960</xdr:colOff>
      <xdr:row>25</xdr:row>
      <xdr:rowOff>110100</xdr:rowOff>
    </xdr:from>
    <xdr:to>
      <xdr:col>9</xdr:col>
      <xdr:colOff>321403</xdr:colOff>
      <xdr:row>27</xdr:row>
      <xdr:rowOff>117889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id="{E7099E67-F8D0-E4C9-2FFD-57AEB555C777}"/>
            </a:ext>
          </a:extLst>
        </xdr:cNvPr>
        <xdr:cNvSpPr/>
      </xdr:nvSpPr>
      <xdr:spPr>
        <a:xfrm>
          <a:off x="4568360" y="4555100"/>
          <a:ext cx="1696643" cy="36338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6</xdr:col>
      <xdr:colOff>605960</xdr:colOff>
      <xdr:row>31</xdr:row>
      <xdr:rowOff>103913</xdr:rowOff>
    </xdr:from>
    <xdr:to>
      <xdr:col>9</xdr:col>
      <xdr:colOff>321403</xdr:colOff>
      <xdr:row>33</xdr:row>
      <xdr:rowOff>73433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id="{40749EBC-6810-96BE-05A3-233E598C6CBA}"/>
            </a:ext>
          </a:extLst>
        </xdr:cNvPr>
        <xdr:cNvSpPr/>
      </xdr:nvSpPr>
      <xdr:spPr>
        <a:xfrm>
          <a:off x="4568360" y="5615713"/>
          <a:ext cx="1696643" cy="3251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6</xdr:col>
      <xdr:colOff>601102</xdr:colOff>
      <xdr:row>41</xdr:row>
      <xdr:rowOff>37873</xdr:rowOff>
    </xdr:from>
    <xdr:to>
      <xdr:col>9</xdr:col>
      <xdr:colOff>316545</xdr:colOff>
      <xdr:row>43</xdr:row>
      <xdr:rowOff>7393</xdr:rowOff>
    </xdr:to>
    <xdr:sp macro="" textlink="">
      <xdr:nvSpPr>
        <xdr:cNvPr id="19" name="矩形 18">
          <a:extLst>
            <a:ext uri="{FF2B5EF4-FFF2-40B4-BE49-F238E27FC236}">
              <a16:creationId xmlns:a16="http://schemas.microsoft.com/office/drawing/2014/main" id="{112FA552-0F58-9A9B-463E-0BEADB83DF81}"/>
            </a:ext>
          </a:extLst>
        </xdr:cNvPr>
        <xdr:cNvSpPr/>
      </xdr:nvSpPr>
      <xdr:spPr>
        <a:xfrm>
          <a:off x="4563502" y="7327673"/>
          <a:ext cx="1696643" cy="3251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9</xdr:col>
      <xdr:colOff>406439</xdr:colOff>
      <xdr:row>19</xdr:row>
      <xdr:rowOff>155190</xdr:rowOff>
    </xdr:from>
    <xdr:to>
      <xdr:col>10</xdr:col>
      <xdr:colOff>578195</xdr:colOff>
      <xdr:row>21</xdr:row>
      <xdr:rowOff>15034</xdr:rowOff>
    </xdr:to>
    <xdr:sp macro="" textlink="">
      <xdr:nvSpPr>
        <xdr:cNvPr id="20" name="文本框 165">
          <a:extLst>
            <a:ext uri="{FF2B5EF4-FFF2-40B4-BE49-F238E27FC236}">
              <a16:creationId xmlns:a16="http://schemas.microsoft.com/office/drawing/2014/main" id="{AA7BFA60-5678-53CC-1A3B-DD795CD4996B}"/>
            </a:ext>
          </a:extLst>
        </xdr:cNvPr>
        <xdr:cNvSpPr txBox="1"/>
      </xdr:nvSpPr>
      <xdr:spPr>
        <a:xfrm>
          <a:off x="6350039" y="3533390"/>
          <a:ext cx="832156" cy="215444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>
              <a:solidFill>
                <a:srgbClr val="FF0000"/>
              </a:solidFill>
              <a:effectLst/>
              <a:latin typeface="Times New Roman" panose="02020603050405020304" pitchFamily="18" charset="0"/>
              <a:ea typeface="等线" panose="02010600030101010101" pitchFamily="2" charset="-122"/>
            </a:rPr>
            <a:t>317 bp </a:t>
          </a:r>
          <a:endParaRPr lang="zh-CN" altLang="en-US" sz="8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406489</xdr:colOff>
      <xdr:row>20</xdr:row>
      <xdr:rowOff>84001</xdr:rowOff>
    </xdr:from>
    <xdr:to>
      <xdr:col>10</xdr:col>
      <xdr:colOff>363097</xdr:colOff>
      <xdr:row>21</xdr:row>
      <xdr:rowOff>121645</xdr:rowOff>
    </xdr:to>
    <xdr:sp macro="" textlink="">
      <xdr:nvSpPr>
        <xdr:cNvPr id="21" name="文本框 166">
          <a:extLst>
            <a:ext uri="{FF2B5EF4-FFF2-40B4-BE49-F238E27FC236}">
              <a16:creationId xmlns:a16="http://schemas.microsoft.com/office/drawing/2014/main" id="{0C194A86-6EFE-9323-8B4F-85133A5C8CF1}"/>
            </a:ext>
          </a:extLst>
        </xdr:cNvPr>
        <xdr:cNvSpPr txBox="1"/>
      </xdr:nvSpPr>
      <xdr:spPr>
        <a:xfrm>
          <a:off x="6350089" y="3640001"/>
          <a:ext cx="617008" cy="215444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000" kern="1200">
              <a:solidFill>
                <a:srgbClr val="FF0000"/>
              </a:solidFill>
              <a:effectLst/>
              <a:latin typeface="Times New Roman" panose="02020603050405020304" pitchFamily="18" charset="0"/>
              <a:ea typeface="等线" panose="02010600030101010101" pitchFamily="2" charset="-122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/>
            <a:t>171 bp</a:t>
          </a:r>
          <a:endParaRPr lang="zh-CN" altLang="en-US" sz="800"/>
        </a:p>
      </xdr:txBody>
    </xdr:sp>
    <xdr:clientData/>
  </xdr:twoCellAnchor>
  <xdr:twoCellAnchor>
    <xdr:from>
      <xdr:col>9</xdr:col>
      <xdr:colOff>344048</xdr:colOff>
      <xdr:row>20</xdr:row>
      <xdr:rowOff>89929</xdr:rowOff>
    </xdr:from>
    <xdr:to>
      <xdr:col>9</xdr:col>
      <xdr:colOff>475281</xdr:colOff>
      <xdr:row>20</xdr:row>
      <xdr:rowOff>89929</xdr:rowOff>
    </xdr:to>
    <xdr:cxnSp macro="">
      <xdr:nvCxnSpPr>
        <xdr:cNvPr id="22" name="直接箭头连接符 21">
          <a:extLst>
            <a:ext uri="{FF2B5EF4-FFF2-40B4-BE49-F238E27FC236}">
              <a16:creationId xmlns:a16="http://schemas.microsoft.com/office/drawing/2014/main" id="{C48646EA-B4E7-657B-285C-E8F440DC8C14}"/>
            </a:ext>
          </a:extLst>
        </xdr:cNvPr>
        <xdr:cNvCxnSpPr/>
      </xdr:nvCxnSpPr>
      <xdr:spPr>
        <a:xfrm flipH="1">
          <a:off x="6287648" y="3645929"/>
          <a:ext cx="131233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340872</xdr:colOff>
      <xdr:row>21</xdr:row>
      <xdr:rowOff>6515</xdr:rowOff>
    </xdr:from>
    <xdr:to>
      <xdr:col>9</xdr:col>
      <xdr:colOff>472105</xdr:colOff>
      <xdr:row>21</xdr:row>
      <xdr:rowOff>6515</xdr:rowOff>
    </xdr:to>
    <xdr:cxnSp macro="">
      <xdr:nvCxnSpPr>
        <xdr:cNvPr id="23" name="直接箭头连接符 22">
          <a:extLst>
            <a:ext uri="{FF2B5EF4-FFF2-40B4-BE49-F238E27FC236}">
              <a16:creationId xmlns:a16="http://schemas.microsoft.com/office/drawing/2014/main" id="{E3DBB9C6-2C0D-2AA0-769E-43087C8BE6C8}"/>
            </a:ext>
          </a:extLst>
        </xdr:cNvPr>
        <xdr:cNvCxnSpPr/>
      </xdr:nvCxnSpPr>
      <xdr:spPr>
        <a:xfrm flipH="1">
          <a:off x="6284472" y="3740315"/>
          <a:ext cx="131233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387346</xdr:colOff>
      <xdr:row>25</xdr:row>
      <xdr:rowOff>126889</xdr:rowOff>
    </xdr:from>
    <xdr:to>
      <xdr:col>10</xdr:col>
      <xdr:colOff>278640</xdr:colOff>
      <xdr:row>26</xdr:row>
      <xdr:rowOff>164533</xdr:rowOff>
    </xdr:to>
    <xdr:sp macro="" textlink="">
      <xdr:nvSpPr>
        <xdr:cNvPr id="24" name="文本框 169">
          <a:extLst>
            <a:ext uri="{FF2B5EF4-FFF2-40B4-BE49-F238E27FC236}">
              <a16:creationId xmlns:a16="http://schemas.microsoft.com/office/drawing/2014/main" id="{3D5B549F-8109-C10B-D8BA-A0A9E583E24E}"/>
            </a:ext>
          </a:extLst>
        </xdr:cNvPr>
        <xdr:cNvSpPr txBox="1"/>
      </xdr:nvSpPr>
      <xdr:spPr>
        <a:xfrm>
          <a:off x="6330946" y="4571889"/>
          <a:ext cx="551694" cy="215444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000" kern="1200">
              <a:solidFill>
                <a:srgbClr val="FF0000"/>
              </a:solidFill>
              <a:effectLst/>
              <a:latin typeface="Times New Roman" panose="02020603050405020304" pitchFamily="18" charset="0"/>
              <a:ea typeface="等线" panose="02010600030101010101" pitchFamily="2" charset="-122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/>
            <a:t>497 bp</a:t>
          </a:r>
          <a:endParaRPr lang="zh-CN" altLang="en-US" sz="800"/>
        </a:p>
      </xdr:txBody>
    </xdr:sp>
    <xdr:clientData/>
  </xdr:twoCellAnchor>
  <xdr:twoCellAnchor>
    <xdr:from>
      <xdr:col>9</xdr:col>
      <xdr:colOff>387346</xdr:colOff>
      <xdr:row>26</xdr:row>
      <xdr:rowOff>62056</xdr:rowOff>
    </xdr:from>
    <xdr:to>
      <xdr:col>10</xdr:col>
      <xdr:colOff>278640</xdr:colOff>
      <xdr:row>27</xdr:row>
      <xdr:rowOff>99700</xdr:rowOff>
    </xdr:to>
    <xdr:sp macro="" textlink="">
      <xdr:nvSpPr>
        <xdr:cNvPr id="25" name="文本框 170">
          <a:extLst>
            <a:ext uri="{FF2B5EF4-FFF2-40B4-BE49-F238E27FC236}">
              <a16:creationId xmlns:a16="http://schemas.microsoft.com/office/drawing/2014/main" id="{662D12B4-1153-9475-3271-F4E1E0FDEB49}"/>
            </a:ext>
          </a:extLst>
        </xdr:cNvPr>
        <xdr:cNvSpPr txBox="1"/>
      </xdr:nvSpPr>
      <xdr:spPr>
        <a:xfrm>
          <a:off x="6330946" y="4684856"/>
          <a:ext cx="551694" cy="215444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000" kern="1200">
              <a:solidFill>
                <a:srgbClr val="FF0000"/>
              </a:solidFill>
              <a:effectLst/>
              <a:latin typeface="Times New Roman" panose="02020603050405020304" pitchFamily="18" charset="0"/>
              <a:ea typeface="等线" panose="02010600030101010101" pitchFamily="2" charset="-122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/>
            <a:t>357 bp</a:t>
          </a:r>
          <a:endParaRPr lang="zh-CN" altLang="en-US" sz="800"/>
        </a:p>
      </xdr:txBody>
    </xdr:sp>
    <xdr:clientData/>
  </xdr:twoCellAnchor>
  <xdr:twoCellAnchor>
    <xdr:from>
      <xdr:col>9</xdr:col>
      <xdr:colOff>387346</xdr:colOff>
      <xdr:row>26</xdr:row>
      <xdr:rowOff>136892</xdr:rowOff>
    </xdr:from>
    <xdr:to>
      <xdr:col>10</xdr:col>
      <xdr:colOff>278640</xdr:colOff>
      <xdr:row>27</xdr:row>
      <xdr:rowOff>174536</xdr:rowOff>
    </xdr:to>
    <xdr:sp macro="" textlink="">
      <xdr:nvSpPr>
        <xdr:cNvPr id="26" name="文本框 171">
          <a:extLst>
            <a:ext uri="{FF2B5EF4-FFF2-40B4-BE49-F238E27FC236}">
              <a16:creationId xmlns:a16="http://schemas.microsoft.com/office/drawing/2014/main" id="{E33CAA09-3379-CD24-4722-834FC1FC1CF2}"/>
            </a:ext>
          </a:extLst>
        </xdr:cNvPr>
        <xdr:cNvSpPr txBox="1"/>
      </xdr:nvSpPr>
      <xdr:spPr>
        <a:xfrm>
          <a:off x="6330946" y="4759692"/>
          <a:ext cx="551694" cy="215444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000" kern="1200">
              <a:solidFill>
                <a:srgbClr val="FF0000"/>
              </a:solidFill>
              <a:effectLst/>
              <a:latin typeface="Times New Roman" panose="02020603050405020304" pitchFamily="18" charset="0"/>
              <a:ea typeface="等线" panose="02010600030101010101" pitchFamily="2" charset="-122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/>
            <a:t>95 bp</a:t>
          </a:r>
          <a:endParaRPr lang="zh-CN" altLang="en-US" sz="800"/>
        </a:p>
      </xdr:txBody>
    </xdr:sp>
    <xdr:clientData/>
  </xdr:twoCellAnchor>
  <xdr:twoCellAnchor>
    <xdr:from>
      <xdr:col>9</xdr:col>
      <xdr:colOff>342896</xdr:colOff>
      <xdr:row>26</xdr:row>
      <xdr:rowOff>56811</xdr:rowOff>
    </xdr:from>
    <xdr:to>
      <xdr:col>9</xdr:col>
      <xdr:colOff>474129</xdr:colOff>
      <xdr:row>26</xdr:row>
      <xdr:rowOff>56811</xdr:rowOff>
    </xdr:to>
    <xdr:cxnSp macro="">
      <xdr:nvCxnSpPr>
        <xdr:cNvPr id="27" name="直接箭头连接符 26">
          <a:extLst>
            <a:ext uri="{FF2B5EF4-FFF2-40B4-BE49-F238E27FC236}">
              <a16:creationId xmlns:a16="http://schemas.microsoft.com/office/drawing/2014/main" id="{8D344675-FEF8-5B00-AA86-F84452F59591}"/>
            </a:ext>
          </a:extLst>
        </xdr:cNvPr>
        <xdr:cNvCxnSpPr/>
      </xdr:nvCxnSpPr>
      <xdr:spPr>
        <a:xfrm flipH="1">
          <a:off x="6286496" y="4679611"/>
          <a:ext cx="131233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339720</xdr:colOff>
      <xdr:row>26</xdr:row>
      <xdr:rowOff>151197</xdr:rowOff>
    </xdr:from>
    <xdr:to>
      <xdr:col>9</xdr:col>
      <xdr:colOff>470953</xdr:colOff>
      <xdr:row>26</xdr:row>
      <xdr:rowOff>151197</xdr:rowOff>
    </xdr:to>
    <xdr:cxnSp macro="">
      <xdr:nvCxnSpPr>
        <xdr:cNvPr id="28" name="直接箭头连接符 27">
          <a:extLst>
            <a:ext uri="{FF2B5EF4-FFF2-40B4-BE49-F238E27FC236}">
              <a16:creationId xmlns:a16="http://schemas.microsoft.com/office/drawing/2014/main" id="{99CC4AC4-B3CA-F04B-BE49-56990A7F331F}"/>
            </a:ext>
          </a:extLst>
        </xdr:cNvPr>
        <xdr:cNvCxnSpPr/>
      </xdr:nvCxnSpPr>
      <xdr:spPr>
        <a:xfrm flipH="1">
          <a:off x="6283320" y="4773997"/>
          <a:ext cx="131233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332059</xdr:colOff>
      <xdr:row>27</xdr:row>
      <xdr:rowOff>54446</xdr:rowOff>
    </xdr:from>
    <xdr:to>
      <xdr:col>9</xdr:col>
      <xdr:colOff>463292</xdr:colOff>
      <xdr:row>27</xdr:row>
      <xdr:rowOff>54446</xdr:rowOff>
    </xdr:to>
    <xdr:cxnSp macro="">
      <xdr:nvCxnSpPr>
        <xdr:cNvPr id="29" name="直接箭头连接符 28">
          <a:extLst>
            <a:ext uri="{FF2B5EF4-FFF2-40B4-BE49-F238E27FC236}">
              <a16:creationId xmlns:a16="http://schemas.microsoft.com/office/drawing/2014/main" id="{512F2592-7471-60D0-EF3E-41BC46149C49}"/>
            </a:ext>
          </a:extLst>
        </xdr:cNvPr>
        <xdr:cNvCxnSpPr/>
      </xdr:nvCxnSpPr>
      <xdr:spPr>
        <a:xfrm flipH="1">
          <a:off x="6275659" y="4855046"/>
          <a:ext cx="131233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382514</xdr:colOff>
      <xdr:row>31</xdr:row>
      <xdr:rowOff>153488</xdr:rowOff>
    </xdr:from>
    <xdr:to>
      <xdr:col>10</xdr:col>
      <xdr:colOff>273808</xdr:colOff>
      <xdr:row>33</xdr:row>
      <xdr:rowOff>13332</xdr:rowOff>
    </xdr:to>
    <xdr:sp macro="" textlink="">
      <xdr:nvSpPr>
        <xdr:cNvPr id="30" name="文本框 175">
          <a:extLst>
            <a:ext uri="{FF2B5EF4-FFF2-40B4-BE49-F238E27FC236}">
              <a16:creationId xmlns:a16="http://schemas.microsoft.com/office/drawing/2014/main" id="{18B24060-BE5E-12DE-D6C4-E94A6A8F4D80}"/>
            </a:ext>
          </a:extLst>
        </xdr:cNvPr>
        <xdr:cNvSpPr txBox="1"/>
      </xdr:nvSpPr>
      <xdr:spPr>
        <a:xfrm>
          <a:off x="6326114" y="5665288"/>
          <a:ext cx="551694" cy="215444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000" kern="1200">
              <a:solidFill>
                <a:srgbClr val="FF0000"/>
              </a:solidFill>
              <a:effectLst/>
              <a:latin typeface="Times New Roman" panose="02020603050405020304" pitchFamily="18" charset="0"/>
              <a:ea typeface="等线" panose="02010600030101010101" pitchFamily="2" charset="-122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/>
            <a:t>267 bp</a:t>
          </a:r>
          <a:endParaRPr lang="zh-CN" altLang="en-US" sz="800"/>
        </a:p>
      </xdr:txBody>
    </xdr:sp>
    <xdr:clientData/>
  </xdr:twoCellAnchor>
  <xdr:twoCellAnchor>
    <xdr:from>
      <xdr:col>9</xdr:col>
      <xdr:colOff>354594</xdr:colOff>
      <xdr:row>32</xdr:row>
      <xdr:rowOff>83410</xdr:rowOff>
    </xdr:from>
    <xdr:to>
      <xdr:col>9</xdr:col>
      <xdr:colOff>485827</xdr:colOff>
      <xdr:row>32</xdr:row>
      <xdr:rowOff>83410</xdr:rowOff>
    </xdr:to>
    <xdr:cxnSp macro="">
      <xdr:nvCxnSpPr>
        <xdr:cNvPr id="31" name="直接箭头连接符 30">
          <a:extLst>
            <a:ext uri="{FF2B5EF4-FFF2-40B4-BE49-F238E27FC236}">
              <a16:creationId xmlns:a16="http://schemas.microsoft.com/office/drawing/2014/main" id="{7383CB95-1694-82AB-BAB1-F891E3389AC7}"/>
            </a:ext>
          </a:extLst>
        </xdr:cNvPr>
        <xdr:cNvCxnSpPr/>
      </xdr:nvCxnSpPr>
      <xdr:spPr>
        <a:xfrm flipH="1">
          <a:off x="6298194" y="5773010"/>
          <a:ext cx="131233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387346</xdr:colOff>
      <xdr:row>41</xdr:row>
      <xdr:rowOff>111633</xdr:rowOff>
    </xdr:from>
    <xdr:to>
      <xdr:col>10</xdr:col>
      <xdr:colOff>278640</xdr:colOff>
      <xdr:row>42</xdr:row>
      <xdr:rowOff>149277</xdr:rowOff>
    </xdr:to>
    <xdr:sp macro="" textlink="">
      <xdr:nvSpPr>
        <xdr:cNvPr id="32" name="文本框 177">
          <a:extLst>
            <a:ext uri="{FF2B5EF4-FFF2-40B4-BE49-F238E27FC236}">
              <a16:creationId xmlns:a16="http://schemas.microsoft.com/office/drawing/2014/main" id="{C761C898-8B13-0A9E-9A3D-EC48FE77CB98}"/>
            </a:ext>
          </a:extLst>
        </xdr:cNvPr>
        <xdr:cNvSpPr txBox="1"/>
      </xdr:nvSpPr>
      <xdr:spPr>
        <a:xfrm>
          <a:off x="6330946" y="7401433"/>
          <a:ext cx="551694" cy="215444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000" kern="1200">
              <a:solidFill>
                <a:srgbClr val="FF0000"/>
              </a:solidFill>
              <a:effectLst/>
              <a:latin typeface="Times New Roman" panose="02020603050405020304" pitchFamily="18" charset="0"/>
              <a:ea typeface="等线" panose="02010600030101010101" pitchFamily="2" charset="-122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800"/>
            <a:t>131 bp</a:t>
          </a:r>
          <a:endParaRPr lang="zh-CN" altLang="en-US" sz="800"/>
        </a:p>
      </xdr:txBody>
    </xdr:sp>
    <xdr:clientData/>
  </xdr:twoCellAnchor>
  <xdr:twoCellAnchor>
    <xdr:from>
      <xdr:col>9</xdr:col>
      <xdr:colOff>356887</xdr:colOff>
      <xdr:row>42</xdr:row>
      <xdr:rowOff>41555</xdr:rowOff>
    </xdr:from>
    <xdr:to>
      <xdr:col>9</xdr:col>
      <xdr:colOff>488120</xdr:colOff>
      <xdr:row>42</xdr:row>
      <xdr:rowOff>41555</xdr:rowOff>
    </xdr:to>
    <xdr:cxnSp macro="">
      <xdr:nvCxnSpPr>
        <xdr:cNvPr id="33" name="直接箭头连接符 32">
          <a:extLst>
            <a:ext uri="{FF2B5EF4-FFF2-40B4-BE49-F238E27FC236}">
              <a16:creationId xmlns:a16="http://schemas.microsoft.com/office/drawing/2014/main" id="{FA8ACFB3-1435-A3E0-8993-AD78F399E102}"/>
            </a:ext>
          </a:extLst>
        </xdr:cNvPr>
        <xdr:cNvCxnSpPr/>
      </xdr:nvCxnSpPr>
      <xdr:spPr>
        <a:xfrm flipH="1">
          <a:off x="6300487" y="7509155"/>
          <a:ext cx="131233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625722</xdr:colOff>
      <xdr:row>17</xdr:row>
      <xdr:rowOff>85303</xdr:rowOff>
    </xdr:from>
    <xdr:to>
      <xdr:col>7</xdr:col>
      <xdr:colOff>11041</xdr:colOff>
      <xdr:row>17</xdr:row>
      <xdr:rowOff>86891</xdr:rowOff>
    </xdr:to>
    <xdr:sp macro="" textlink="">
      <xdr:nvSpPr>
        <xdr:cNvPr id="34" name="Rectangle 1152">
          <a:extLst>
            <a:ext uri="{FF2B5EF4-FFF2-40B4-BE49-F238E27FC236}">
              <a16:creationId xmlns:a16="http://schemas.microsoft.com/office/drawing/2014/main" id="{9BD479BF-406C-505D-A63B-BCE44D451A77}"/>
            </a:ext>
          </a:extLst>
        </xdr:cNvPr>
        <xdr:cNvSpPr>
          <a:spLocks noChangeArrowheads="1"/>
        </xdr:cNvSpPr>
      </xdr:nvSpPr>
      <xdr:spPr bwMode="auto">
        <a:xfrm>
          <a:off x="4588122" y="3107903"/>
          <a:ext cx="45719" cy="15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8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640969</xdr:colOff>
      <xdr:row>18</xdr:row>
      <xdr:rowOff>28168</xdr:rowOff>
    </xdr:from>
    <xdr:to>
      <xdr:col>7</xdr:col>
      <xdr:colOff>280331</xdr:colOff>
      <xdr:row>19</xdr:row>
      <xdr:rowOff>96589</xdr:rowOff>
    </xdr:to>
    <xdr:sp macro="" textlink="">
      <xdr:nvSpPr>
        <xdr:cNvPr id="35" name="Rectangle 117">
          <a:extLst>
            <a:ext uri="{FF2B5EF4-FFF2-40B4-BE49-F238E27FC236}">
              <a16:creationId xmlns:a16="http://schemas.microsoft.com/office/drawing/2014/main" id="{D463D4FB-FD83-5FE2-CC18-2E54BE05B029}"/>
            </a:ext>
          </a:extLst>
        </xdr:cNvPr>
        <xdr:cNvSpPr>
          <a:spLocks noChangeArrowheads="1"/>
        </xdr:cNvSpPr>
      </xdr:nvSpPr>
      <xdr:spPr bwMode="auto">
        <a:xfrm>
          <a:off x="4603369" y="3228568"/>
          <a:ext cx="299762" cy="24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Young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en-US" altLang="en-US" sz="800">
              <a:solidFill>
                <a:srgbClr val="FF0000"/>
              </a:solidFill>
              <a:cs typeface="Arial" panose="020B0604020202020204" pitchFamily="34" charset="0"/>
            </a:rPr>
            <a:t>-Veh</a:t>
          </a:r>
          <a:endParaRPr kumimoji="0" lang="en-US" altLang="en-US" sz="800" i="0" u="none" strike="noStrike" cap="none" normalizeH="0" baseline="0">
            <a:ln>
              <a:noFill/>
            </a:ln>
            <a:solidFill>
              <a:srgbClr val="FF0000"/>
            </a:solidFill>
            <a:effectLst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414109</xdr:colOff>
      <xdr:row>18</xdr:row>
      <xdr:rowOff>28168</xdr:rowOff>
    </xdr:from>
    <xdr:to>
      <xdr:col>8</xdr:col>
      <xdr:colOff>29426</xdr:colOff>
      <xdr:row>19</xdr:row>
      <xdr:rowOff>96589</xdr:rowOff>
    </xdr:to>
    <xdr:sp macro="" textlink="">
      <xdr:nvSpPr>
        <xdr:cNvPr id="36" name="Rectangle 121">
          <a:extLst>
            <a:ext uri="{FF2B5EF4-FFF2-40B4-BE49-F238E27FC236}">
              <a16:creationId xmlns:a16="http://schemas.microsoft.com/office/drawing/2014/main" id="{4D58D637-A571-556C-4725-F023B871A668}"/>
            </a:ext>
          </a:extLst>
        </xdr:cNvPr>
        <xdr:cNvSpPr>
          <a:spLocks noChangeArrowheads="1"/>
        </xdr:cNvSpPr>
      </xdr:nvSpPr>
      <xdr:spPr bwMode="auto">
        <a:xfrm>
          <a:off x="5036909" y="3228568"/>
          <a:ext cx="275717" cy="24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Aged</a:t>
          </a:r>
          <a:r>
            <a:rPr kumimoji="0" lang="en-US" altLang="zh-CN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-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en-US" altLang="zh-CN" sz="800">
              <a:solidFill>
                <a:srgbClr val="FF0000"/>
              </a:solidFill>
              <a:cs typeface="Arial" panose="020B0604020202020204" pitchFamily="34" charset="0"/>
            </a:rPr>
            <a:t>V</a:t>
          </a:r>
          <a:r>
            <a:rPr kumimoji="0" lang="en-US" altLang="zh-CN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eh</a:t>
          </a:r>
          <a:endParaRPr kumimoji="0" lang="en-US" altLang="en-US" sz="800" i="0" u="none" strike="noStrike" cap="none" normalizeH="0" baseline="0">
            <a:ln>
              <a:noFill/>
            </a:ln>
            <a:solidFill>
              <a:srgbClr val="FF0000"/>
            </a:solidFill>
            <a:effectLst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199596</xdr:colOff>
      <xdr:row>18</xdr:row>
      <xdr:rowOff>28168</xdr:rowOff>
    </xdr:from>
    <xdr:to>
      <xdr:col>8</xdr:col>
      <xdr:colOff>475313</xdr:colOff>
      <xdr:row>19</xdr:row>
      <xdr:rowOff>96589</xdr:rowOff>
    </xdr:to>
    <xdr:sp macro="" textlink="">
      <xdr:nvSpPr>
        <xdr:cNvPr id="37" name="Rectangle 121">
          <a:extLst>
            <a:ext uri="{FF2B5EF4-FFF2-40B4-BE49-F238E27FC236}">
              <a16:creationId xmlns:a16="http://schemas.microsoft.com/office/drawing/2014/main" id="{EC649D31-D5EE-C4B4-D597-6D8D642111FA}"/>
            </a:ext>
          </a:extLst>
        </xdr:cNvPr>
        <xdr:cNvSpPr>
          <a:spLocks noChangeArrowheads="1"/>
        </xdr:cNvSpPr>
      </xdr:nvSpPr>
      <xdr:spPr bwMode="auto">
        <a:xfrm>
          <a:off x="5482796" y="3228568"/>
          <a:ext cx="275717" cy="24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Aged-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EVs</a:t>
          </a:r>
        </a:p>
      </xdr:txBody>
    </xdr:sp>
    <xdr:clientData/>
  </xdr:twoCellAnchor>
  <xdr:twoCellAnchor>
    <xdr:from>
      <xdr:col>8</xdr:col>
      <xdr:colOff>570034</xdr:colOff>
      <xdr:row>18</xdr:row>
      <xdr:rowOff>28168</xdr:rowOff>
    </xdr:from>
    <xdr:to>
      <xdr:col>9</xdr:col>
      <xdr:colOff>344048</xdr:colOff>
      <xdr:row>19</xdr:row>
      <xdr:rowOff>96589</xdr:rowOff>
    </xdr:to>
    <xdr:sp macro="" textlink="">
      <xdr:nvSpPr>
        <xdr:cNvPr id="38" name="Rectangle 121">
          <a:extLst>
            <a:ext uri="{FF2B5EF4-FFF2-40B4-BE49-F238E27FC236}">
              <a16:creationId xmlns:a16="http://schemas.microsoft.com/office/drawing/2014/main" id="{624A50EB-726E-C51A-8F86-41CE342D89E6}"/>
            </a:ext>
          </a:extLst>
        </xdr:cNvPr>
        <xdr:cNvSpPr>
          <a:spLocks noChangeArrowheads="1"/>
        </xdr:cNvSpPr>
      </xdr:nvSpPr>
      <xdr:spPr bwMode="auto">
        <a:xfrm>
          <a:off x="5853234" y="3228568"/>
          <a:ext cx="434414" cy="24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Aged-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en-US" altLang="en-US" sz="800">
              <a:solidFill>
                <a:srgbClr val="FF0000"/>
              </a:solidFill>
              <a:cs typeface="Arial" panose="020B0604020202020204" pitchFamily="34" charset="0"/>
            </a:rPr>
            <a:t>EVs</a:t>
          </a:r>
          <a:r>
            <a:rPr kumimoji="0" lang="zh-CN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△</a:t>
          </a:r>
          <a:r>
            <a:rPr kumimoji="0" lang="en-US" altLang="zh-CN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RA</a:t>
          </a:r>
          <a:endParaRPr kumimoji="0" lang="en-US" altLang="en-US" sz="800" i="0" u="none" strike="noStrike" cap="none" normalizeH="0" baseline="0">
            <a:ln>
              <a:noFill/>
            </a:ln>
            <a:solidFill>
              <a:srgbClr val="FF0000"/>
            </a:solidFill>
            <a:effectLst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27210</xdr:colOff>
      <xdr:row>19</xdr:row>
      <xdr:rowOff>106259</xdr:rowOff>
    </xdr:from>
    <xdr:to>
      <xdr:col>7</xdr:col>
      <xdr:colOff>315210</xdr:colOff>
      <xdr:row>19</xdr:row>
      <xdr:rowOff>106259</xdr:rowOff>
    </xdr:to>
    <xdr:cxnSp macro="">
      <xdr:nvCxnSpPr>
        <xdr:cNvPr id="39" name="Straight Connector 1369">
          <a:extLst>
            <a:ext uri="{FF2B5EF4-FFF2-40B4-BE49-F238E27FC236}">
              <a16:creationId xmlns:a16="http://schemas.microsoft.com/office/drawing/2014/main" id="{E163C8D3-5706-A278-137B-1AEF535C7071}"/>
            </a:ext>
          </a:extLst>
        </xdr:cNvPr>
        <xdr:cNvCxnSpPr/>
      </xdr:nvCxnSpPr>
      <xdr:spPr>
        <a:xfrm>
          <a:off x="4650010" y="3484459"/>
          <a:ext cx="28800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408597</xdr:colOff>
      <xdr:row>19</xdr:row>
      <xdr:rowOff>106259</xdr:rowOff>
    </xdr:from>
    <xdr:to>
      <xdr:col>8</xdr:col>
      <xdr:colOff>36197</xdr:colOff>
      <xdr:row>19</xdr:row>
      <xdr:rowOff>106259</xdr:rowOff>
    </xdr:to>
    <xdr:cxnSp macro="">
      <xdr:nvCxnSpPr>
        <xdr:cNvPr id="40" name="Straight Connector 1369">
          <a:extLst>
            <a:ext uri="{FF2B5EF4-FFF2-40B4-BE49-F238E27FC236}">
              <a16:creationId xmlns:a16="http://schemas.microsoft.com/office/drawing/2014/main" id="{559E288F-0488-99BC-8FDF-7E98B0E5D727}"/>
            </a:ext>
          </a:extLst>
        </xdr:cNvPr>
        <xdr:cNvCxnSpPr/>
      </xdr:nvCxnSpPr>
      <xdr:spPr>
        <a:xfrm>
          <a:off x="5031397" y="3484459"/>
          <a:ext cx="28800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198216</xdr:colOff>
      <xdr:row>19</xdr:row>
      <xdr:rowOff>102340</xdr:rowOff>
    </xdr:from>
    <xdr:to>
      <xdr:col>8</xdr:col>
      <xdr:colOff>486216</xdr:colOff>
      <xdr:row>19</xdr:row>
      <xdr:rowOff>102340</xdr:rowOff>
    </xdr:to>
    <xdr:cxnSp macro="">
      <xdr:nvCxnSpPr>
        <xdr:cNvPr id="41" name="Straight Connector 1369">
          <a:extLst>
            <a:ext uri="{FF2B5EF4-FFF2-40B4-BE49-F238E27FC236}">
              <a16:creationId xmlns:a16="http://schemas.microsoft.com/office/drawing/2014/main" id="{5DBF4295-0E08-AE95-D966-607C68496B9C}"/>
            </a:ext>
          </a:extLst>
        </xdr:cNvPr>
        <xdr:cNvCxnSpPr/>
      </xdr:nvCxnSpPr>
      <xdr:spPr>
        <a:xfrm>
          <a:off x="5481416" y="3480540"/>
          <a:ext cx="28800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602537</xdr:colOff>
      <xdr:row>19</xdr:row>
      <xdr:rowOff>102340</xdr:rowOff>
    </xdr:from>
    <xdr:to>
      <xdr:col>9</xdr:col>
      <xdr:colOff>230137</xdr:colOff>
      <xdr:row>19</xdr:row>
      <xdr:rowOff>102340</xdr:rowOff>
    </xdr:to>
    <xdr:cxnSp macro="">
      <xdr:nvCxnSpPr>
        <xdr:cNvPr id="42" name="Straight Connector 1369">
          <a:extLst>
            <a:ext uri="{FF2B5EF4-FFF2-40B4-BE49-F238E27FC236}">
              <a16:creationId xmlns:a16="http://schemas.microsoft.com/office/drawing/2014/main" id="{47B4C21F-A3CE-7D3F-B397-55A32045AA0C}"/>
            </a:ext>
          </a:extLst>
        </xdr:cNvPr>
        <xdr:cNvCxnSpPr/>
      </xdr:nvCxnSpPr>
      <xdr:spPr>
        <a:xfrm>
          <a:off x="5885737" y="3480540"/>
          <a:ext cx="28800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638561</xdr:colOff>
      <xdr:row>23</xdr:row>
      <xdr:rowOff>42505</xdr:rowOff>
    </xdr:from>
    <xdr:to>
      <xdr:col>7</xdr:col>
      <xdr:colOff>23880</xdr:colOff>
      <xdr:row>23</xdr:row>
      <xdr:rowOff>44093</xdr:rowOff>
    </xdr:to>
    <xdr:sp macro="" textlink="">
      <xdr:nvSpPr>
        <xdr:cNvPr id="43" name="Rectangle 1152">
          <a:extLst>
            <a:ext uri="{FF2B5EF4-FFF2-40B4-BE49-F238E27FC236}">
              <a16:creationId xmlns:a16="http://schemas.microsoft.com/office/drawing/2014/main" id="{FC7535C4-5050-3583-195F-C84262937D49}"/>
            </a:ext>
          </a:extLst>
        </xdr:cNvPr>
        <xdr:cNvSpPr>
          <a:spLocks noChangeArrowheads="1"/>
        </xdr:cNvSpPr>
      </xdr:nvSpPr>
      <xdr:spPr bwMode="auto">
        <a:xfrm>
          <a:off x="4600961" y="4131905"/>
          <a:ext cx="45719" cy="15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8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653808</xdr:colOff>
      <xdr:row>23</xdr:row>
      <xdr:rowOff>163170</xdr:rowOff>
    </xdr:from>
    <xdr:to>
      <xdr:col>7</xdr:col>
      <xdr:colOff>293170</xdr:colOff>
      <xdr:row>25</xdr:row>
      <xdr:rowOff>53791</xdr:rowOff>
    </xdr:to>
    <xdr:sp macro="" textlink="">
      <xdr:nvSpPr>
        <xdr:cNvPr id="44" name="Rectangle 117">
          <a:extLst>
            <a:ext uri="{FF2B5EF4-FFF2-40B4-BE49-F238E27FC236}">
              <a16:creationId xmlns:a16="http://schemas.microsoft.com/office/drawing/2014/main" id="{CF9C53A0-D960-2F75-490D-EA3AE0BF80F4}"/>
            </a:ext>
          </a:extLst>
        </xdr:cNvPr>
        <xdr:cNvSpPr>
          <a:spLocks noChangeArrowheads="1"/>
        </xdr:cNvSpPr>
      </xdr:nvSpPr>
      <xdr:spPr bwMode="auto">
        <a:xfrm>
          <a:off x="4616208" y="4252570"/>
          <a:ext cx="299762" cy="24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Young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en-US" altLang="en-US" sz="800">
              <a:solidFill>
                <a:srgbClr val="FF0000"/>
              </a:solidFill>
              <a:cs typeface="Arial" panose="020B0604020202020204" pitchFamily="34" charset="0"/>
            </a:rPr>
            <a:t>-Veh</a:t>
          </a:r>
          <a:endParaRPr kumimoji="0" lang="en-US" altLang="en-US" sz="800" i="0" u="none" strike="noStrike" cap="none" normalizeH="0" baseline="0">
            <a:ln>
              <a:noFill/>
            </a:ln>
            <a:solidFill>
              <a:srgbClr val="FF0000"/>
            </a:solidFill>
            <a:effectLst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426948</xdr:colOff>
      <xdr:row>23</xdr:row>
      <xdr:rowOff>163170</xdr:rowOff>
    </xdr:from>
    <xdr:to>
      <xdr:col>8</xdr:col>
      <xdr:colOff>42265</xdr:colOff>
      <xdr:row>25</xdr:row>
      <xdr:rowOff>53791</xdr:rowOff>
    </xdr:to>
    <xdr:sp macro="" textlink="">
      <xdr:nvSpPr>
        <xdr:cNvPr id="45" name="Rectangle 121">
          <a:extLst>
            <a:ext uri="{FF2B5EF4-FFF2-40B4-BE49-F238E27FC236}">
              <a16:creationId xmlns:a16="http://schemas.microsoft.com/office/drawing/2014/main" id="{5674BFE2-A818-30B0-5098-7AD6B4546805}"/>
            </a:ext>
          </a:extLst>
        </xdr:cNvPr>
        <xdr:cNvSpPr>
          <a:spLocks noChangeArrowheads="1"/>
        </xdr:cNvSpPr>
      </xdr:nvSpPr>
      <xdr:spPr bwMode="auto">
        <a:xfrm>
          <a:off x="5049748" y="4252570"/>
          <a:ext cx="275717" cy="24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Aged</a:t>
          </a:r>
          <a:r>
            <a:rPr kumimoji="0" lang="en-US" altLang="zh-CN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-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en-US" altLang="zh-CN" sz="800">
              <a:solidFill>
                <a:srgbClr val="FF0000"/>
              </a:solidFill>
              <a:cs typeface="Arial" panose="020B0604020202020204" pitchFamily="34" charset="0"/>
            </a:rPr>
            <a:t>V</a:t>
          </a:r>
          <a:r>
            <a:rPr kumimoji="0" lang="en-US" altLang="zh-CN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eh</a:t>
          </a:r>
          <a:endParaRPr kumimoji="0" lang="en-US" altLang="en-US" sz="800" i="0" u="none" strike="noStrike" cap="none" normalizeH="0" baseline="0">
            <a:ln>
              <a:noFill/>
            </a:ln>
            <a:solidFill>
              <a:srgbClr val="FF0000"/>
            </a:solidFill>
            <a:effectLst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212435</xdr:colOff>
      <xdr:row>23</xdr:row>
      <xdr:rowOff>163170</xdr:rowOff>
    </xdr:from>
    <xdr:to>
      <xdr:col>8</xdr:col>
      <xdr:colOff>488152</xdr:colOff>
      <xdr:row>25</xdr:row>
      <xdr:rowOff>53791</xdr:rowOff>
    </xdr:to>
    <xdr:sp macro="" textlink="">
      <xdr:nvSpPr>
        <xdr:cNvPr id="46" name="Rectangle 121">
          <a:extLst>
            <a:ext uri="{FF2B5EF4-FFF2-40B4-BE49-F238E27FC236}">
              <a16:creationId xmlns:a16="http://schemas.microsoft.com/office/drawing/2014/main" id="{6A8CF630-945A-2592-2198-A64E52BC3905}"/>
            </a:ext>
          </a:extLst>
        </xdr:cNvPr>
        <xdr:cNvSpPr>
          <a:spLocks noChangeArrowheads="1"/>
        </xdr:cNvSpPr>
      </xdr:nvSpPr>
      <xdr:spPr bwMode="auto">
        <a:xfrm>
          <a:off x="5495635" y="4252570"/>
          <a:ext cx="275717" cy="24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Aged-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EVs</a:t>
          </a:r>
        </a:p>
      </xdr:txBody>
    </xdr:sp>
    <xdr:clientData/>
  </xdr:twoCellAnchor>
  <xdr:twoCellAnchor>
    <xdr:from>
      <xdr:col>8</xdr:col>
      <xdr:colOff>582873</xdr:colOff>
      <xdr:row>23</xdr:row>
      <xdr:rowOff>163170</xdr:rowOff>
    </xdr:from>
    <xdr:to>
      <xdr:col>9</xdr:col>
      <xdr:colOff>356887</xdr:colOff>
      <xdr:row>25</xdr:row>
      <xdr:rowOff>53791</xdr:rowOff>
    </xdr:to>
    <xdr:sp macro="" textlink="">
      <xdr:nvSpPr>
        <xdr:cNvPr id="47" name="Rectangle 121">
          <a:extLst>
            <a:ext uri="{FF2B5EF4-FFF2-40B4-BE49-F238E27FC236}">
              <a16:creationId xmlns:a16="http://schemas.microsoft.com/office/drawing/2014/main" id="{4B3B8ABF-4D57-641F-3A91-6EEF8502DC12}"/>
            </a:ext>
          </a:extLst>
        </xdr:cNvPr>
        <xdr:cNvSpPr>
          <a:spLocks noChangeArrowheads="1"/>
        </xdr:cNvSpPr>
      </xdr:nvSpPr>
      <xdr:spPr bwMode="auto">
        <a:xfrm>
          <a:off x="5866073" y="4252570"/>
          <a:ext cx="434414" cy="24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Aged-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en-US" altLang="en-US" sz="800">
              <a:solidFill>
                <a:srgbClr val="FF0000"/>
              </a:solidFill>
              <a:cs typeface="Arial" panose="020B0604020202020204" pitchFamily="34" charset="0"/>
            </a:rPr>
            <a:t>EVs</a:t>
          </a:r>
          <a:r>
            <a:rPr kumimoji="0" lang="zh-CN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△</a:t>
          </a:r>
          <a:r>
            <a:rPr kumimoji="0" lang="en-US" altLang="zh-CN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RA</a:t>
          </a:r>
          <a:endParaRPr kumimoji="0" lang="en-US" altLang="en-US" sz="800" i="0" u="none" strike="noStrike" cap="none" normalizeH="0" baseline="0">
            <a:ln>
              <a:noFill/>
            </a:ln>
            <a:solidFill>
              <a:srgbClr val="FF0000"/>
            </a:solidFill>
            <a:effectLst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40049</xdr:colOff>
      <xdr:row>25</xdr:row>
      <xdr:rowOff>63461</xdr:rowOff>
    </xdr:from>
    <xdr:to>
      <xdr:col>7</xdr:col>
      <xdr:colOff>328049</xdr:colOff>
      <xdr:row>25</xdr:row>
      <xdr:rowOff>63461</xdr:rowOff>
    </xdr:to>
    <xdr:cxnSp macro="">
      <xdr:nvCxnSpPr>
        <xdr:cNvPr id="48" name="Straight Connector 1369">
          <a:extLst>
            <a:ext uri="{FF2B5EF4-FFF2-40B4-BE49-F238E27FC236}">
              <a16:creationId xmlns:a16="http://schemas.microsoft.com/office/drawing/2014/main" id="{9E4AEBBA-38D1-7FDD-9238-1F68CA07601C}"/>
            </a:ext>
          </a:extLst>
        </xdr:cNvPr>
        <xdr:cNvCxnSpPr/>
      </xdr:nvCxnSpPr>
      <xdr:spPr>
        <a:xfrm>
          <a:off x="4662849" y="4508461"/>
          <a:ext cx="28800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421436</xdr:colOff>
      <xdr:row>25</xdr:row>
      <xdr:rowOff>63461</xdr:rowOff>
    </xdr:from>
    <xdr:to>
      <xdr:col>8</xdr:col>
      <xdr:colOff>49036</xdr:colOff>
      <xdr:row>25</xdr:row>
      <xdr:rowOff>63461</xdr:rowOff>
    </xdr:to>
    <xdr:cxnSp macro="">
      <xdr:nvCxnSpPr>
        <xdr:cNvPr id="49" name="Straight Connector 1369">
          <a:extLst>
            <a:ext uri="{FF2B5EF4-FFF2-40B4-BE49-F238E27FC236}">
              <a16:creationId xmlns:a16="http://schemas.microsoft.com/office/drawing/2014/main" id="{482E9234-E97C-FA04-D23B-644B7C982E1B}"/>
            </a:ext>
          </a:extLst>
        </xdr:cNvPr>
        <xdr:cNvCxnSpPr/>
      </xdr:nvCxnSpPr>
      <xdr:spPr>
        <a:xfrm>
          <a:off x="5044236" y="4508461"/>
          <a:ext cx="28800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211055</xdr:colOff>
      <xdr:row>25</xdr:row>
      <xdr:rowOff>59542</xdr:rowOff>
    </xdr:from>
    <xdr:to>
      <xdr:col>8</xdr:col>
      <xdr:colOff>499055</xdr:colOff>
      <xdr:row>25</xdr:row>
      <xdr:rowOff>59542</xdr:rowOff>
    </xdr:to>
    <xdr:cxnSp macro="">
      <xdr:nvCxnSpPr>
        <xdr:cNvPr id="50" name="Straight Connector 1369">
          <a:extLst>
            <a:ext uri="{FF2B5EF4-FFF2-40B4-BE49-F238E27FC236}">
              <a16:creationId xmlns:a16="http://schemas.microsoft.com/office/drawing/2014/main" id="{348B7244-7856-A4F9-EC46-140BA0B44FE3}"/>
            </a:ext>
          </a:extLst>
        </xdr:cNvPr>
        <xdr:cNvCxnSpPr/>
      </xdr:nvCxnSpPr>
      <xdr:spPr>
        <a:xfrm>
          <a:off x="5494255" y="4504542"/>
          <a:ext cx="28800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615376</xdr:colOff>
      <xdr:row>25</xdr:row>
      <xdr:rowOff>59542</xdr:rowOff>
    </xdr:from>
    <xdr:to>
      <xdr:col>9</xdr:col>
      <xdr:colOff>242976</xdr:colOff>
      <xdr:row>25</xdr:row>
      <xdr:rowOff>59542</xdr:rowOff>
    </xdr:to>
    <xdr:cxnSp macro="">
      <xdr:nvCxnSpPr>
        <xdr:cNvPr id="51" name="Straight Connector 1369">
          <a:extLst>
            <a:ext uri="{FF2B5EF4-FFF2-40B4-BE49-F238E27FC236}">
              <a16:creationId xmlns:a16="http://schemas.microsoft.com/office/drawing/2014/main" id="{5335B06A-10F5-E5FD-9D40-FD8C12470182}"/>
            </a:ext>
          </a:extLst>
        </xdr:cNvPr>
        <xdr:cNvCxnSpPr/>
      </xdr:nvCxnSpPr>
      <xdr:spPr>
        <a:xfrm>
          <a:off x="5898576" y="4504542"/>
          <a:ext cx="28800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658225</xdr:colOff>
      <xdr:row>29</xdr:row>
      <xdr:rowOff>55350</xdr:rowOff>
    </xdr:from>
    <xdr:to>
      <xdr:col>7</xdr:col>
      <xdr:colOff>43544</xdr:colOff>
      <xdr:row>29</xdr:row>
      <xdr:rowOff>56938</xdr:rowOff>
    </xdr:to>
    <xdr:sp macro="" textlink="">
      <xdr:nvSpPr>
        <xdr:cNvPr id="52" name="Rectangle 1152">
          <a:extLst>
            <a:ext uri="{FF2B5EF4-FFF2-40B4-BE49-F238E27FC236}">
              <a16:creationId xmlns:a16="http://schemas.microsoft.com/office/drawing/2014/main" id="{8831FA39-A764-491A-5F3F-B5146C733A0B}"/>
            </a:ext>
          </a:extLst>
        </xdr:cNvPr>
        <xdr:cNvSpPr>
          <a:spLocks noChangeArrowheads="1"/>
        </xdr:cNvSpPr>
      </xdr:nvSpPr>
      <xdr:spPr bwMode="auto">
        <a:xfrm>
          <a:off x="4620625" y="5211550"/>
          <a:ext cx="45719" cy="15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8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13072</xdr:colOff>
      <xdr:row>29</xdr:row>
      <xdr:rowOff>176015</xdr:rowOff>
    </xdr:from>
    <xdr:to>
      <xdr:col>7</xdr:col>
      <xdr:colOff>312834</xdr:colOff>
      <xdr:row>31</xdr:row>
      <xdr:rowOff>66636</xdr:rowOff>
    </xdr:to>
    <xdr:sp macro="" textlink="">
      <xdr:nvSpPr>
        <xdr:cNvPr id="53" name="Rectangle 117">
          <a:extLst>
            <a:ext uri="{FF2B5EF4-FFF2-40B4-BE49-F238E27FC236}">
              <a16:creationId xmlns:a16="http://schemas.microsoft.com/office/drawing/2014/main" id="{38ACA3CB-C67A-1F82-CF05-F248856E7E3D}"/>
            </a:ext>
          </a:extLst>
        </xdr:cNvPr>
        <xdr:cNvSpPr>
          <a:spLocks noChangeArrowheads="1"/>
        </xdr:cNvSpPr>
      </xdr:nvSpPr>
      <xdr:spPr bwMode="auto">
        <a:xfrm>
          <a:off x="4635872" y="5332215"/>
          <a:ext cx="299762" cy="24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Young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en-US" altLang="en-US" sz="800">
              <a:solidFill>
                <a:srgbClr val="FF0000"/>
              </a:solidFill>
              <a:cs typeface="Arial" panose="020B0604020202020204" pitchFamily="34" charset="0"/>
            </a:rPr>
            <a:t>-Veh</a:t>
          </a:r>
          <a:endParaRPr kumimoji="0" lang="en-US" altLang="en-US" sz="800" i="0" u="none" strike="noStrike" cap="none" normalizeH="0" baseline="0">
            <a:ln>
              <a:noFill/>
            </a:ln>
            <a:solidFill>
              <a:srgbClr val="FF0000"/>
            </a:solidFill>
            <a:effectLst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446612</xdr:colOff>
      <xdr:row>29</xdr:row>
      <xdr:rowOff>176015</xdr:rowOff>
    </xdr:from>
    <xdr:to>
      <xdr:col>8</xdr:col>
      <xdr:colOff>61929</xdr:colOff>
      <xdr:row>31</xdr:row>
      <xdr:rowOff>66636</xdr:rowOff>
    </xdr:to>
    <xdr:sp macro="" textlink="">
      <xdr:nvSpPr>
        <xdr:cNvPr id="54" name="Rectangle 121">
          <a:extLst>
            <a:ext uri="{FF2B5EF4-FFF2-40B4-BE49-F238E27FC236}">
              <a16:creationId xmlns:a16="http://schemas.microsoft.com/office/drawing/2014/main" id="{D4F3ABE4-22FF-7F31-3B54-ED569F67751B}"/>
            </a:ext>
          </a:extLst>
        </xdr:cNvPr>
        <xdr:cNvSpPr>
          <a:spLocks noChangeArrowheads="1"/>
        </xdr:cNvSpPr>
      </xdr:nvSpPr>
      <xdr:spPr bwMode="auto">
        <a:xfrm>
          <a:off x="5069412" y="5332215"/>
          <a:ext cx="275717" cy="24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Aged</a:t>
          </a:r>
          <a:r>
            <a:rPr kumimoji="0" lang="en-US" altLang="zh-CN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-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en-US" altLang="zh-CN" sz="800">
              <a:solidFill>
                <a:srgbClr val="FF0000"/>
              </a:solidFill>
              <a:cs typeface="Arial" panose="020B0604020202020204" pitchFamily="34" charset="0"/>
            </a:rPr>
            <a:t>V</a:t>
          </a:r>
          <a:r>
            <a:rPr kumimoji="0" lang="en-US" altLang="zh-CN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eh</a:t>
          </a:r>
          <a:endParaRPr kumimoji="0" lang="en-US" altLang="en-US" sz="800" i="0" u="none" strike="noStrike" cap="none" normalizeH="0" baseline="0">
            <a:ln>
              <a:noFill/>
            </a:ln>
            <a:solidFill>
              <a:srgbClr val="FF0000"/>
            </a:solidFill>
            <a:effectLst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232099</xdr:colOff>
      <xdr:row>29</xdr:row>
      <xdr:rowOff>176015</xdr:rowOff>
    </xdr:from>
    <xdr:to>
      <xdr:col>8</xdr:col>
      <xdr:colOff>507816</xdr:colOff>
      <xdr:row>31</xdr:row>
      <xdr:rowOff>66636</xdr:rowOff>
    </xdr:to>
    <xdr:sp macro="" textlink="">
      <xdr:nvSpPr>
        <xdr:cNvPr id="55" name="Rectangle 121">
          <a:extLst>
            <a:ext uri="{FF2B5EF4-FFF2-40B4-BE49-F238E27FC236}">
              <a16:creationId xmlns:a16="http://schemas.microsoft.com/office/drawing/2014/main" id="{2D08D15A-7A71-9EAB-36C3-0EB2D27D3B23}"/>
            </a:ext>
          </a:extLst>
        </xdr:cNvPr>
        <xdr:cNvSpPr>
          <a:spLocks noChangeArrowheads="1"/>
        </xdr:cNvSpPr>
      </xdr:nvSpPr>
      <xdr:spPr bwMode="auto">
        <a:xfrm>
          <a:off x="5515299" y="5332215"/>
          <a:ext cx="275717" cy="24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Aged-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EVs</a:t>
          </a:r>
        </a:p>
      </xdr:txBody>
    </xdr:sp>
    <xdr:clientData/>
  </xdr:twoCellAnchor>
  <xdr:twoCellAnchor>
    <xdr:from>
      <xdr:col>8</xdr:col>
      <xdr:colOff>602537</xdr:colOff>
      <xdr:row>29</xdr:row>
      <xdr:rowOff>176015</xdr:rowOff>
    </xdr:from>
    <xdr:to>
      <xdr:col>9</xdr:col>
      <xdr:colOff>376551</xdr:colOff>
      <xdr:row>31</xdr:row>
      <xdr:rowOff>66636</xdr:rowOff>
    </xdr:to>
    <xdr:sp macro="" textlink="">
      <xdr:nvSpPr>
        <xdr:cNvPr id="56" name="Rectangle 121">
          <a:extLst>
            <a:ext uri="{FF2B5EF4-FFF2-40B4-BE49-F238E27FC236}">
              <a16:creationId xmlns:a16="http://schemas.microsoft.com/office/drawing/2014/main" id="{BBFAF48C-A69A-1F8B-47A2-53841D61F9C1}"/>
            </a:ext>
          </a:extLst>
        </xdr:cNvPr>
        <xdr:cNvSpPr>
          <a:spLocks noChangeArrowheads="1"/>
        </xdr:cNvSpPr>
      </xdr:nvSpPr>
      <xdr:spPr bwMode="auto">
        <a:xfrm>
          <a:off x="5885737" y="5332215"/>
          <a:ext cx="434414" cy="24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Aged-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en-US" altLang="en-US" sz="800">
              <a:solidFill>
                <a:srgbClr val="FF0000"/>
              </a:solidFill>
              <a:cs typeface="Arial" panose="020B0604020202020204" pitchFamily="34" charset="0"/>
            </a:rPr>
            <a:t>EVs</a:t>
          </a:r>
          <a:r>
            <a:rPr kumimoji="0" lang="zh-CN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△</a:t>
          </a:r>
          <a:r>
            <a:rPr kumimoji="0" lang="en-US" altLang="zh-CN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RA</a:t>
          </a:r>
          <a:endParaRPr kumimoji="0" lang="en-US" altLang="en-US" sz="800" i="0" u="none" strike="noStrike" cap="none" normalizeH="0" baseline="0">
            <a:ln>
              <a:noFill/>
            </a:ln>
            <a:solidFill>
              <a:srgbClr val="FF0000"/>
            </a:solidFill>
            <a:effectLst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59713</xdr:colOff>
      <xdr:row>31</xdr:row>
      <xdr:rowOff>76306</xdr:rowOff>
    </xdr:from>
    <xdr:to>
      <xdr:col>7</xdr:col>
      <xdr:colOff>347713</xdr:colOff>
      <xdr:row>31</xdr:row>
      <xdr:rowOff>76306</xdr:rowOff>
    </xdr:to>
    <xdr:cxnSp macro="">
      <xdr:nvCxnSpPr>
        <xdr:cNvPr id="57" name="Straight Connector 1369">
          <a:extLst>
            <a:ext uri="{FF2B5EF4-FFF2-40B4-BE49-F238E27FC236}">
              <a16:creationId xmlns:a16="http://schemas.microsoft.com/office/drawing/2014/main" id="{FAD4FEDF-F480-060D-3C31-1DA5BD87898E}"/>
            </a:ext>
          </a:extLst>
        </xdr:cNvPr>
        <xdr:cNvCxnSpPr/>
      </xdr:nvCxnSpPr>
      <xdr:spPr>
        <a:xfrm>
          <a:off x="4682513" y="5588106"/>
          <a:ext cx="28800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441100</xdr:colOff>
      <xdr:row>31</xdr:row>
      <xdr:rowOff>76306</xdr:rowOff>
    </xdr:from>
    <xdr:to>
      <xdr:col>8</xdr:col>
      <xdr:colOff>68700</xdr:colOff>
      <xdr:row>31</xdr:row>
      <xdr:rowOff>76306</xdr:rowOff>
    </xdr:to>
    <xdr:cxnSp macro="">
      <xdr:nvCxnSpPr>
        <xdr:cNvPr id="58" name="Straight Connector 1369">
          <a:extLst>
            <a:ext uri="{FF2B5EF4-FFF2-40B4-BE49-F238E27FC236}">
              <a16:creationId xmlns:a16="http://schemas.microsoft.com/office/drawing/2014/main" id="{CBF59595-34B6-BCA7-E25A-150C42BC43A3}"/>
            </a:ext>
          </a:extLst>
        </xdr:cNvPr>
        <xdr:cNvCxnSpPr/>
      </xdr:nvCxnSpPr>
      <xdr:spPr>
        <a:xfrm>
          <a:off x="5063900" y="5588106"/>
          <a:ext cx="28800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230719</xdr:colOff>
      <xdr:row>31</xdr:row>
      <xdr:rowOff>72387</xdr:rowOff>
    </xdr:from>
    <xdr:to>
      <xdr:col>8</xdr:col>
      <xdr:colOff>518719</xdr:colOff>
      <xdr:row>31</xdr:row>
      <xdr:rowOff>72387</xdr:rowOff>
    </xdr:to>
    <xdr:cxnSp macro="">
      <xdr:nvCxnSpPr>
        <xdr:cNvPr id="59" name="Straight Connector 1369">
          <a:extLst>
            <a:ext uri="{FF2B5EF4-FFF2-40B4-BE49-F238E27FC236}">
              <a16:creationId xmlns:a16="http://schemas.microsoft.com/office/drawing/2014/main" id="{D33DF6CB-A885-5C17-C36B-DF1DACBBCDE0}"/>
            </a:ext>
          </a:extLst>
        </xdr:cNvPr>
        <xdr:cNvCxnSpPr/>
      </xdr:nvCxnSpPr>
      <xdr:spPr>
        <a:xfrm>
          <a:off x="5513919" y="5584187"/>
          <a:ext cx="28800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635040</xdr:colOff>
      <xdr:row>31</xdr:row>
      <xdr:rowOff>72387</xdr:rowOff>
    </xdr:from>
    <xdr:to>
      <xdr:col>9</xdr:col>
      <xdr:colOff>262640</xdr:colOff>
      <xdr:row>31</xdr:row>
      <xdr:rowOff>72387</xdr:rowOff>
    </xdr:to>
    <xdr:cxnSp macro="">
      <xdr:nvCxnSpPr>
        <xdr:cNvPr id="60" name="Straight Connector 1369">
          <a:extLst>
            <a:ext uri="{FF2B5EF4-FFF2-40B4-BE49-F238E27FC236}">
              <a16:creationId xmlns:a16="http://schemas.microsoft.com/office/drawing/2014/main" id="{B7FDF1EB-8311-9B8E-FFBC-AD7D2BAE9968}"/>
            </a:ext>
          </a:extLst>
        </xdr:cNvPr>
        <xdr:cNvCxnSpPr/>
      </xdr:nvCxnSpPr>
      <xdr:spPr>
        <a:xfrm>
          <a:off x="5918240" y="5584187"/>
          <a:ext cx="28800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632311</xdr:colOff>
      <xdr:row>38</xdr:row>
      <xdr:rowOff>174691</xdr:rowOff>
    </xdr:from>
    <xdr:to>
      <xdr:col>7</xdr:col>
      <xdr:colOff>17630</xdr:colOff>
      <xdr:row>38</xdr:row>
      <xdr:rowOff>176279</xdr:rowOff>
    </xdr:to>
    <xdr:sp macro="" textlink="">
      <xdr:nvSpPr>
        <xdr:cNvPr id="61" name="Rectangle 1152">
          <a:extLst>
            <a:ext uri="{FF2B5EF4-FFF2-40B4-BE49-F238E27FC236}">
              <a16:creationId xmlns:a16="http://schemas.microsoft.com/office/drawing/2014/main" id="{66ED06C9-49BC-92D9-CA23-D9739CE6C1DB}"/>
            </a:ext>
          </a:extLst>
        </xdr:cNvPr>
        <xdr:cNvSpPr>
          <a:spLocks noChangeArrowheads="1"/>
        </xdr:cNvSpPr>
      </xdr:nvSpPr>
      <xdr:spPr bwMode="auto">
        <a:xfrm>
          <a:off x="4594711" y="6931091"/>
          <a:ext cx="45719" cy="15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 sz="80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647558</xdr:colOff>
      <xdr:row>39</xdr:row>
      <xdr:rowOff>117556</xdr:rowOff>
    </xdr:from>
    <xdr:to>
      <xdr:col>7</xdr:col>
      <xdr:colOff>286920</xdr:colOff>
      <xdr:row>41</xdr:row>
      <xdr:rowOff>8177</xdr:rowOff>
    </xdr:to>
    <xdr:sp macro="" textlink="">
      <xdr:nvSpPr>
        <xdr:cNvPr id="62" name="Rectangle 117">
          <a:extLst>
            <a:ext uri="{FF2B5EF4-FFF2-40B4-BE49-F238E27FC236}">
              <a16:creationId xmlns:a16="http://schemas.microsoft.com/office/drawing/2014/main" id="{CAFD162A-38AA-A308-6F98-40038770C8A5}"/>
            </a:ext>
          </a:extLst>
        </xdr:cNvPr>
        <xdr:cNvSpPr>
          <a:spLocks noChangeArrowheads="1"/>
        </xdr:cNvSpPr>
      </xdr:nvSpPr>
      <xdr:spPr bwMode="auto">
        <a:xfrm>
          <a:off x="4609958" y="7051756"/>
          <a:ext cx="299762" cy="24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Young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en-US" altLang="en-US" sz="800">
              <a:solidFill>
                <a:srgbClr val="FF0000"/>
              </a:solidFill>
              <a:cs typeface="Arial" panose="020B0604020202020204" pitchFamily="34" charset="0"/>
            </a:rPr>
            <a:t>-Veh</a:t>
          </a:r>
          <a:endParaRPr kumimoji="0" lang="en-US" altLang="en-US" sz="800" i="0" u="none" strike="noStrike" cap="none" normalizeH="0" baseline="0">
            <a:ln>
              <a:noFill/>
            </a:ln>
            <a:solidFill>
              <a:srgbClr val="FF0000"/>
            </a:solidFill>
            <a:effectLst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420698</xdr:colOff>
      <xdr:row>39</xdr:row>
      <xdr:rowOff>117556</xdr:rowOff>
    </xdr:from>
    <xdr:to>
      <xdr:col>8</xdr:col>
      <xdr:colOff>36015</xdr:colOff>
      <xdr:row>41</xdr:row>
      <xdr:rowOff>8177</xdr:rowOff>
    </xdr:to>
    <xdr:sp macro="" textlink="">
      <xdr:nvSpPr>
        <xdr:cNvPr id="63" name="Rectangle 121">
          <a:extLst>
            <a:ext uri="{FF2B5EF4-FFF2-40B4-BE49-F238E27FC236}">
              <a16:creationId xmlns:a16="http://schemas.microsoft.com/office/drawing/2014/main" id="{7C88F598-AD65-5FA5-75F9-8A36EADCBCC5}"/>
            </a:ext>
          </a:extLst>
        </xdr:cNvPr>
        <xdr:cNvSpPr>
          <a:spLocks noChangeArrowheads="1"/>
        </xdr:cNvSpPr>
      </xdr:nvSpPr>
      <xdr:spPr bwMode="auto">
        <a:xfrm>
          <a:off x="5043498" y="7051756"/>
          <a:ext cx="275717" cy="24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Aged</a:t>
          </a:r>
          <a:r>
            <a:rPr kumimoji="0" lang="en-US" altLang="zh-CN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-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en-US" altLang="zh-CN" sz="800">
              <a:solidFill>
                <a:srgbClr val="FF0000"/>
              </a:solidFill>
              <a:cs typeface="Arial" panose="020B0604020202020204" pitchFamily="34" charset="0"/>
            </a:rPr>
            <a:t>V</a:t>
          </a:r>
          <a:r>
            <a:rPr kumimoji="0" lang="en-US" altLang="zh-CN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eh</a:t>
          </a:r>
          <a:endParaRPr kumimoji="0" lang="en-US" altLang="en-US" sz="800" i="0" u="none" strike="noStrike" cap="none" normalizeH="0" baseline="0">
            <a:ln>
              <a:noFill/>
            </a:ln>
            <a:solidFill>
              <a:srgbClr val="FF0000"/>
            </a:solidFill>
            <a:effectLst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206185</xdr:colOff>
      <xdr:row>39</xdr:row>
      <xdr:rowOff>117556</xdr:rowOff>
    </xdr:from>
    <xdr:to>
      <xdr:col>8</xdr:col>
      <xdr:colOff>481902</xdr:colOff>
      <xdr:row>41</xdr:row>
      <xdr:rowOff>8177</xdr:rowOff>
    </xdr:to>
    <xdr:sp macro="" textlink="">
      <xdr:nvSpPr>
        <xdr:cNvPr id="64" name="Rectangle 121">
          <a:extLst>
            <a:ext uri="{FF2B5EF4-FFF2-40B4-BE49-F238E27FC236}">
              <a16:creationId xmlns:a16="http://schemas.microsoft.com/office/drawing/2014/main" id="{49E7438E-C46A-97AA-FAEF-5FDF0966CC61}"/>
            </a:ext>
          </a:extLst>
        </xdr:cNvPr>
        <xdr:cNvSpPr>
          <a:spLocks noChangeArrowheads="1"/>
        </xdr:cNvSpPr>
      </xdr:nvSpPr>
      <xdr:spPr bwMode="auto">
        <a:xfrm>
          <a:off x="5489385" y="7051756"/>
          <a:ext cx="275717" cy="24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Aged-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EVs</a:t>
          </a:r>
        </a:p>
      </xdr:txBody>
    </xdr:sp>
    <xdr:clientData/>
  </xdr:twoCellAnchor>
  <xdr:twoCellAnchor>
    <xdr:from>
      <xdr:col>8</xdr:col>
      <xdr:colOff>576623</xdr:colOff>
      <xdr:row>39</xdr:row>
      <xdr:rowOff>117556</xdr:rowOff>
    </xdr:from>
    <xdr:to>
      <xdr:col>9</xdr:col>
      <xdr:colOff>350637</xdr:colOff>
      <xdr:row>41</xdr:row>
      <xdr:rowOff>8177</xdr:rowOff>
    </xdr:to>
    <xdr:sp macro="" textlink="">
      <xdr:nvSpPr>
        <xdr:cNvPr id="65" name="Rectangle 121">
          <a:extLst>
            <a:ext uri="{FF2B5EF4-FFF2-40B4-BE49-F238E27FC236}">
              <a16:creationId xmlns:a16="http://schemas.microsoft.com/office/drawing/2014/main" id="{26C3B43D-AC1D-C78E-1B24-8B2AA5D13C19}"/>
            </a:ext>
          </a:extLst>
        </xdr:cNvPr>
        <xdr:cNvSpPr>
          <a:spLocks noChangeArrowheads="1"/>
        </xdr:cNvSpPr>
      </xdr:nvSpPr>
      <xdr:spPr bwMode="auto">
        <a:xfrm>
          <a:off x="5859823" y="7051756"/>
          <a:ext cx="434414" cy="246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="horz" wrap="square" lIns="0" tIns="0" rIns="0" bIns="0" numCol="1" anchor="t" anchorCtr="0" compatLnSpc="1">
          <a:prstTxWarp prst="textNoShape">
            <a:avLst/>
          </a:prstTxWarp>
          <a:spAutoFit/>
        </a:bodyPr>
        <a:lstStyle>
          <a:defPPr>
            <a:defRPr lang="en-US"/>
          </a:defPPr>
          <a:lvl1pPr marL="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457200" rtl="0" eaLnBrk="0" fontAlgn="base" latinLnBrk="0" hangingPunct="0">
            <a:spcBef>
              <a:spcPct val="0"/>
            </a:spcBef>
            <a:spcAft>
              <a:spcPct val="0"/>
            </a:spcAft>
            <a:defRPr sz="18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kumimoji="0" lang="en-US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Aged-</a:t>
          </a:r>
        </a:p>
        <a:p>
          <a:pPr marL="0" marR="0" lvl="0" indent="0" algn="ctr" defTabSz="914400" rtl="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</a:pPr>
          <a:r>
            <a:rPr lang="en-US" altLang="en-US" sz="800">
              <a:solidFill>
                <a:srgbClr val="FF0000"/>
              </a:solidFill>
              <a:cs typeface="Arial" panose="020B0604020202020204" pitchFamily="34" charset="0"/>
            </a:rPr>
            <a:t>EVs</a:t>
          </a:r>
          <a:r>
            <a:rPr kumimoji="0" lang="zh-CN" altLang="en-US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△</a:t>
          </a:r>
          <a:r>
            <a:rPr kumimoji="0" lang="en-US" altLang="zh-CN" sz="800" i="0" u="none" strike="noStrike" cap="none" normalizeH="0" baseline="0">
              <a:ln>
                <a:noFill/>
              </a:ln>
              <a:solidFill>
                <a:srgbClr val="FF0000"/>
              </a:solidFill>
              <a:effectLst/>
              <a:cs typeface="Arial" panose="020B0604020202020204" pitchFamily="34" charset="0"/>
            </a:rPr>
            <a:t>RA</a:t>
          </a:r>
          <a:endParaRPr kumimoji="0" lang="en-US" altLang="en-US" sz="800" i="0" u="none" strike="noStrike" cap="none" normalizeH="0" baseline="0">
            <a:ln>
              <a:noFill/>
            </a:ln>
            <a:solidFill>
              <a:srgbClr val="FF0000"/>
            </a:solidFill>
            <a:effectLst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33799</xdr:colOff>
      <xdr:row>41</xdr:row>
      <xdr:rowOff>17847</xdr:rowOff>
    </xdr:from>
    <xdr:to>
      <xdr:col>7</xdr:col>
      <xdr:colOff>321799</xdr:colOff>
      <xdr:row>41</xdr:row>
      <xdr:rowOff>17847</xdr:rowOff>
    </xdr:to>
    <xdr:cxnSp macro="">
      <xdr:nvCxnSpPr>
        <xdr:cNvPr id="66" name="Straight Connector 1369">
          <a:extLst>
            <a:ext uri="{FF2B5EF4-FFF2-40B4-BE49-F238E27FC236}">
              <a16:creationId xmlns:a16="http://schemas.microsoft.com/office/drawing/2014/main" id="{BA8C81A9-B949-9C45-907D-EE7A16BAE73A}"/>
            </a:ext>
          </a:extLst>
        </xdr:cNvPr>
        <xdr:cNvCxnSpPr/>
      </xdr:nvCxnSpPr>
      <xdr:spPr>
        <a:xfrm>
          <a:off x="4656599" y="7307647"/>
          <a:ext cx="28800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415186</xdr:colOff>
      <xdr:row>41</xdr:row>
      <xdr:rowOff>17847</xdr:rowOff>
    </xdr:from>
    <xdr:to>
      <xdr:col>8</xdr:col>
      <xdr:colOff>42786</xdr:colOff>
      <xdr:row>41</xdr:row>
      <xdr:rowOff>17847</xdr:rowOff>
    </xdr:to>
    <xdr:cxnSp macro="">
      <xdr:nvCxnSpPr>
        <xdr:cNvPr id="67" name="Straight Connector 1369">
          <a:extLst>
            <a:ext uri="{FF2B5EF4-FFF2-40B4-BE49-F238E27FC236}">
              <a16:creationId xmlns:a16="http://schemas.microsoft.com/office/drawing/2014/main" id="{4BAC3BA9-77EB-2BFD-5EFA-F9A65CB8BC5B}"/>
            </a:ext>
          </a:extLst>
        </xdr:cNvPr>
        <xdr:cNvCxnSpPr/>
      </xdr:nvCxnSpPr>
      <xdr:spPr>
        <a:xfrm>
          <a:off x="5037986" y="7307647"/>
          <a:ext cx="28800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204805</xdr:colOff>
      <xdr:row>41</xdr:row>
      <xdr:rowOff>13928</xdr:rowOff>
    </xdr:from>
    <xdr:to>
      <xdr:col>8</xdr:col>
      <xdr:colOff>492805</xdr:colOff>
      <xdr:row>41</xdr:row>
      <xdr:rowOff>13928</xdr:rowOff>
    </xdr:to>
    <xdr:cxnSp macro="">
      <xdr:nvCxnSpPr>
        <xdr:cNvPr id="68" name="Straight Connector 1369">
          <a:extLst>
            <a:ext uri="{FF2B5EF4-FFF2-40B4-BE49-F238E27FC236}">
              <a16:creationId xmlns:a16="http://schemas.microsoft.com/office/drawing/2014/main" id="{03CFEC59-4F1A-734F-026F-2AE663D7835D}"/>
            </a:ext>
          </a:extLst>
        </xdr:cNvPr>
        <xdr:cNvCxnSpPr/>
      </xdr:nvCxnSpPr>
      <xdr:spPr>
        <a:xfrm>
          <a:off x="5488005" y="7303728"/>
          <a:ext cx="28800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609126</xdr:colOff>
      <xdr:row>41</xdr:row>
      <xdr:rowOff>13928</xdr:rowOff>
    </xdr:from>
    <xdr:to>
      <xdr:col>9</xdr:col>
      <xdr:colOff>236726</xdr:colOff>
      <xdr:row>41</xdr:row>
      <xdr:rowOff>13928</xdr:rowOff>
    </xdr:to>
    <xdr:cxnSp macro="">
      <xdr:nvCxnSpPr>
        <xdr:cNvPr id="69" name="Straight Connector 1369">
          <a:extLst>
            <a:ext uri="{FF2B5EF4-FFF2-40B4-BE49-F238E27FC236}">
              <a16:creationId xmlns:a16="http://schemas.microsoft.com/office/drawing/2014/main" id="{F8A12830-EDA0-5FEA-7BDC-21C2A6404A4A}"/>
            </a:ext>
          </a:extLst>
        </xdr:cNvPr>
        <xdr:cNvCxnSpPr/>
      </xdr:nvCxnSpPr>
      <xdr:spPr>
        <a:xfrm>
          <a:off x="5892326" y="7303728"/>
          <a:ext cx="288000" cy="0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4"/>
  <sheetViews>
    <sheetView workbookViewId="0">
      <selection activeCell="D45" sqref="D45"/>
    </sheetView>
  </sheetViews>
  <sheetFormatPr defaultRowHeight="14" x14ac:dyDescent="0.3"/>
  <sheetData>
    <row r="2" spans="1:13" x14ac:dyDescent="0.3">
      <c r="A2" s="2"/>
      <c r="B2" s="33" t="s">
        <v>9</v>
      </c>
      <c r="C2" s="33"/>
      <c r="D2" s="33"/>
      <c r="E2" s="33"/>
      <c r="F2" s="33"/>
      <c r="G2" s="33"/>
      <c r="H2" s="33" t="s">
        <v>11</v>
      </c>
      <c r="I2" s="33"/>
      <c r="J2" s="33"/>
      <c r="K2" s="33"/>
      <c r="L2" s="33"/>
      <c r="M2" s="33"/>
    </row>
    <row r="3" spans="1:13" x14ac:dyDescent="0.3">
      <c r="A3" s="3" t="s">
        <v>2</v>
      </c>
      <c r="B3" s="1">
        <v>4.0539560000000003</v>
      </c>
      <c r="C3" s="1">
        <v>2.8639890000000001</v>
      </c>
      <c r="D3" s="1">
        <v>4.1335980000000001</v>
      </c>
      <c r="E3" s="1">
        <v>4.6765210000000002</v>
      </c>
      <c r="F3" s="1">
        <v>4.255128</v>
      </c>
      <c r="G3" s="1">
        <v>3.5842100000000001</v>
      </c>
      <c r="H3" s="1">
        <v>4.526116</v>
      </c>
      <c r="I3" s="1">
        <v>5.1263579999999997</v>
      </c>
      <c r="J3" s="1">
        <v>4.8440789999999998</v>
      </c>
      <c r="K3" s="1">
        <v>4.1292879999999998</v>
      </c>
      <c r="L3" s="1">
        <v>5.5829170000000001</v>
      </c>
      <c r="M3" s="1">
        <v>4.5410269999999997</v>
      </c>
    </row>
    <row r="4" spans="1:13" x14ac:dyDescent="0.3">
      <c r="A4" s="3" t="s">
        <v>3</v>
      </c>
      <c r="B4" s="1">
        <v>3.1610930000000002</v>
      </c>
      <c r="C4" s="1">
        <v>3.1285989999999999</v>
      </c>
      <c r="D4" s="1">
        <v>2.0365449999999998</v>
      </c>
      <c r="E4" s="1">
        <v>2.7425440000000001</v>
      </c>
      <c r="F4" s="1">
        <v>2.4881920000000002</v>
      </c>
      <c r="G4" s="1">
        <v>2.4943979999999999</v>
      </c>
      <c r="H4" s="1">
        <v>3.5342180000000001</v>
      </c>
      <c r="I4" s="1">
        <v>3.0957590000000001</v>
      </c>
      <c r="J4" s="1">
        <v>1.733063</v>
      </c>
      <c r="K4" s="1">
        <v>2.475263</v>
      </c>
      <c r="L4" s="1">
        <v>3.6917770000000001</v>
      </c>
      <c r="M4" s="1">
        <v>1.9520770000000001</v>
      </c>
    </row>
  </sheetData>
  <mergeCells count="2">
    <mergeCell ref="B2:G2"/>
    <mergeCell ref="H2:M2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40179-4401-4CBE-BC89-2BA73288AEC5}">
  <dimension ref="A1:G5"/>
  <sheetViews>
    <sheetView workbookViewId="0">
      <selection activeCell="C11" sqref="C11"/>
    </sheetView>
  </sheetViews>
  <sheetFormatPr defaultRowHeight="14" x14ac:dyDescent="0.3"/>
  <sheetData>
    <row r="1" spans="1:7" x14ac:dyDescent="0.3">
      <c r="A1" s="2"/>
      <c r="B1" s="33" t="s">
        <v>0</v>
      </c>
      <c r="C1" s="33"/>
      <c r="D1" s="33"/>
      <c r="E1" s="33" t="s">
        <v>11</v>
      </c>
      <c r="F1" s="33"/>
      <c r="G1" s="33"/>
    </row>
    <row r="2" spans="1:7" x14ac:dyDescent="0.3">
      <c r="A2" s="3">
        <v>0</v>
      </c>
      <c r="B2" s="1">
        <v>249.12870000000001</v>
      </c>
      <c r="C2" s="1">
        <v>212.76140000000001</v>
      </c>
      <c r="D2" s="1">
        <v>219.9907</v>
      </c>
      <c r="E2" s="1">
        <v>277.92939999999999</v>
      </c>
      <c r="F2" s="1">
        <v>182.7679</v>
      </c>
      <c r="G2" s="1">
        <v>252.61609999999999</v>
      </c>
    </row>
    <row r="3" spans="1:7" x14ac:dyDescent="0.3">
      <c r="A3" s="3">
        <v>1</v>
      </c>
      <c r="B3" s="1">
        <v>237.3373</v>
      </c>
      <c r="C3" s="1">
        <v>266.0093</v>
      </c>
      <c r="D3" s="1">
        <v>237.31489999999999</v>
      </c>
      <c r="E3" s="1">
        <v>168.78980000000001</v>
      </c>
      <c r="F3" s="1">
        <v>105.32210000000001</v>
      </c>
      <c r="G3" s="1">
        <v>169.00579999999999</v>
      </c>
    </row>
    <row r="4" spans="1:7" x14ac:dyDescent="0.3">
      <c r="A4" s="3">
        <v>2</v>
      </c>
      <c r="B4" s="1">
        <v>204.32089999999999</v>
      </c>
      <c r="C4" s="1">
        <v>185.94280000000001</v>
      </c>
      <c r="D4" s="1">
        <v>268.05130000000003</v>
      </c>
      <c r="E4" s="1">
        <v>144.86160000000001</v>
      </c>
      <c r="F4" s="1">
        <v>153.65549999999999</v>
      </c>
      <c r="G4" s="1">
        <v>169.50470000000001</v>
      </c>
    </row>
    <row r="5" spans="1:7" x14ac:dyDescent="0.3">
      <c r="A5" s="3">
        <v>3</v>
      </c>
      <c r="B5" s="1">
        <v>199.2</v>
      </c>
      <c r="C5" s="1">
        <v>203.023</v>
      </c>
      <c r="D5" s="1">
        <v>244.2353</v>
      </c>
      <c r="E5" s="1">
        <v>126.023</v>
      </c>
      <c r="F5" s="1">
        <v>153.02350000000001</v>
      </c>
      <c r="G5" s="1">
        <v>144.02330000000001</v>
      </c>
    </row>
  </sheetData>
  <mergeCells count="2">
    <mergeCell ref="B1:D1"/>
    <mergeCell ref="E1:G1"/>
  </mergeCells>
  <phoneticPr fontId="1" type="noConversion"/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D85F-4238-4FA4-90C6-179A6FD7289A}">
  <dimension ref="A3:I13"/>
  <sheetViews>
    <sheetView workbookViewId="0">
      <selection activeCell="G18" sqref="G18"/>
    </sheetView>
  </sheetViews>
  <sheetFormatPr defaultRowHeight="14" x14ac:dyDescent="0.3"/>
  <sheetData>
    <row r="3" spans="1:9" x14ac:dyDescent="0.3">
      <c r="A3" s="20" t="s">
        <v>323</v>
      </c>
      <c r="B3" s="20"/>
      <c r="C3" s="20"/>
      <c r="D3" s="20"/>
      <c r="E3" s="20"/>
      <c r="F3" s="20"/>
      <c r="G3" s="20"/>
      <c r="H3" s="20"/>
      <c r="I3" s="20"/>
    </row>
    <row r="4" spans="1:9" x14ac:dyDescent="0.3">
      <c r="A4" s="20" t="s">
        <v>324</v>
      </c>
      <c r="B4" s="20"/>
      <c r="C4" s="20"/>
      <c r="D4" s="20"/>
      <c r="E4" s="20"/>
      <c r="F4" s="20"/>
      <c r="G4" s="20"/>
      <c r="H4" s="20"/>
      <c r="I4" s="20"/>
    </row>
    <row r="5" spans="1:9" x14ac:dyDescent="0.3">
      <c r="A5" s="20" t="s">
        <v>325</v>
      </c>
      <c r="B5" s="20"/>
      <c r="C5" s="20"/>
      <c r="D5" s="20"/>
      <c r="E5" s="20"/>
      <c r="F5" s="20"/>
      <c r="G5" s="20"/>
      <c r="H5" s="20"/>
      <c r="I5" s="20"/>
    </row>
    <row r="6" spans="1:9" x14ac:dyDescent="0.3">
      <c r="A6" s="20" t="s">
        <v>326</v>
      </c>
      <c r="B6" s="20"/>
      <c r="C6" s="20"/>
      <c r="D6" s="20"/>
      <c r="E6" s="20"/>
      <c r="F6" s="20"/>
      <c r="G6" s="20"/>
      <c r="H6" s="20"/>
      <c r="I6" s="20"/>
    </row>
    <row r="7" spans="1:9" x14ac:dyDescent="0.3">
      <c r="A7" s="20" t="s">
        <v>327</v>
      </c>
      <c r="B7" s="20"/>
      <c r="C7" s="20"/>
      <c r="D7" s="20"/>
      <c r="E7" s="20"/>
      <c r="F7" s="20"/>
      <c r="G7" s="20"/>
      <c r="H7" s="20"/>
      <c r="I7" s="20"/>
    </row>
    <row r="8" spans="1:9" x14ac:dyDescent="0.3">
      <c r="A8" s="20" t="s">
        <v>328</v>
      </c>
      <c r="B8" s="20"/>
      <c r="C8" s="20"/>
      <c r="D8" s="20"/>
      <c r="E8" s="20"/>
      <c r="F8" s="20"/>
      <c r="G8" s="20"/>
      <c r="H8" s="20"/>
      <c r="I8" s="20"/>
    </row>
    <row r="9" spans="1:9" x14ac:dyDescent="0.3">
      <c r="A9" s="20" t="s">
        <v>329</v>
      </c>
      <c r="B9" s="20"/>
      <c r="C9" s="20"/>
      <c r="D9" s="20"/>
      <c r="E9" s="20"/>
      <c r="F9" s="20"/>
      <c r="G9" s="20"/>
      <c r="H9" s="20"/>
      <c r="I9" s="20"/>
    </row>
    <row r="10" spans="1:9" x14ac:dyDescent="0.3">
      <c r="A10" s="20" t="s">
        <v>330</v>
      </c>
      <c r="B10" s="20"/>
      <c r="C10" s="20"/>
      <c r="D10" s="20"/>
      <c r="E10" s="20"/>
      <c r="F10" s="20"/>
      <c r="G10" s="20"/>
      <c r="H10" s="20"/>
      <c r="I10" s="20"/>
    </row>
    <row r="11" spans="1:9" x14ac:dyDescent="0.3">
      <c r="A11" s="20" t="s">
        <v>331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3">
      <c r="A12" s="20" t="s">
        <v>332</v>
      </c>
      <c r="B12" s="20"/>
      <c r="C12" s="20"/>
      <c r="D12" s="20"/>
      <c r="E12" s="20"/>
      <c r="F12" s="20"/>
      <c r="G12" s="20"/>
      <c r="H12" s="20"/>
      <c r="I12" s="20"/>
    </row>
    <row r="13" spans="1:9" x14ac:dyDescent="0.3">
      <c r="A13" s="20" t="s">
        <v>333</v>
      </c>
      <c r="B13" s="20"/>
      <c r="C13" s="20"/>
      <c r="D13" s="20"/>
      <c r="E13" s="20"/>
      <c r="F13" s="20"/>
      <c r="G13" s="20"/>
      <c r="H13" s="20"/>
      <c r="I13" s="20"/>
    </row>
  </sheetData>
  <phoneticPr fontId="1" type="noConversion"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212A5-DCD4-4D88-9A80-666F4169C9EB}">
  <dimension ref="A1"/>
  <sheetViews>
    <sheetView workbookViewId="0"/>
  </sheetViews>
  <sheetFormatPr defaultRowHeight="14" x14ac:dyDescent="0.3"/>
  <sheetData/>
  <phoneticPr fontId="1" type="noConversion"/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9DCC6-2E9F-43DD-8B09-62415ECB38C2}">
  <dimension ref="A4:Q19"/>
  <sheetViews>
    <sheetView workbookViewId="0">
      <selection activeCell="F25" sqref="F25"/>
    </sheetView>
  </sheetViews>
  <sheetFormatPr defaultRowHeight="14" x14ac:dyDescent="0.3"/>
  <sheetData>
    <row r="4" spans="1:17" x14ac:dyDescent="0.3">
      <c r="A4" s="22" t="s">
        <v>447</v>
      </c>
      <c r="B4" s="22" t="s">
        <v>362</v>
      </c>
      <c r="C4" s="22" t="s">
        <v>363</v>
      </c>
      <c r="D4" s="22" t="s">
        <v>364</v>
      </c>
      <c r="E4" s="22" t="s">
        <v>365</v>
      </c>
      <c r="F4" s="22" t="s">
        <v>366</v>
      </c>
      <c r="G4" s="22" t="s">
        <v>367</v>
      </c>
      <c r="H4" s="22" t="s">
        <v>368</v>
      </c>
      <c r="I4" s="22" t="s">
        <v>369</v>
      </c>
      <c r="J4" s="22" t="s">
        <v>370</v>
      </c>
      <c r="K4" s="22" t="s">
        <v>371</v>
      </c>
      <c r="L4" s="23"/>
      <c r="M4" s="22" t="s">
        <v>448</v>
      </c>
      <c r="N4" s="22" t="s">
        <v>449</v>
      </c>
      <c r="O4" s="23"/>
      <c r="P4" s="22" t="s">
        <v>336</v>
      </c>
      <c r="Q4" s="22" t="s">
        <v>338</v>
      </c>
    </row>
    <row r="5" spans="1:17" x14ac:dyDescent="0.3">
      <c r="A5" s="24" t="s">
        <v>15</v>
      </c>
      <c r="B5" s="25">
        <v>73.809372999999994</v>
      </c>
      <c r="C5" s="25">
        <v>76.015416999999999</v>
      </c>
      <c r="D5" s="25">
        <v>72.232344999999995</v>
      </c>
      <c r="E5" s="25">
        <v>75.742677</v>
      </c>
      <c r="F5" s="25">
        <v>72.512111000000004</v>
      </c>
      <c r="G5" s="25">
        <v>75</v>
      </c>
      <c r="H5" s="25">
        <v>76.528735999999995</v>
      </c>
      <c r="I5" s="25">
        <v>75.667655999999994</v>
      </c>
      <c r="J5" s="25">
        <v>75.861394000000004</v>
      </c>
      <c r="K5" s="25">
        <v>78.227644999999995</v>
      </c>
      <c r="L5" s="26"/>
      <c r="M5" s="27">
        <f>AVERAGE(B5:F5)</f>
        <v>74.062384600000001</v>
      </c>
      <c r="N5" s="27">
        <f>AVERAGE(G5:K5)</f>
        <v>76.257086199999989</v>
      </c>
      <c r="O5" s="26"/>
      <c r="P5" s="26">
        <f>N5/M5</f>
        <v>1.0296331479448475</v>
      </c>
      <c r="Q5" s="26">
        <f>TTEST(B5:F5,G5:K5,2,2)</f>
        <v>5.1890170722369761E-2</v>
      </c>
    </row>
    <row r="6" spans="1:17" x14ac:dyDescent="0.3">
      <c r="A6" s="24" t="s">
        <v>450</v>
      </c>
      <c r="B6" s="25">
        <v>24.028448000000001</v>
      </c>
      <c r="C6" s="25">
        <v>21.744572999999999</v>
      </c>
      <c r="D6" s="25">
        <v>24.923475</v>
      </c>
      <c r="E6" s="25">
        <v>22.006215999999998</v>
      </c>
      <c r="F6" s="25">
        <v>25.202669</v>
      </c>
      <c r="G6" s="25">
        <v>21.422274000000002</v>
      </c>
      <c r="H6" s="25">
        <v>21.450973999999999</v>
      </c>
      <c r="I6" s="25">
        <v>20.817025000000001</v>
      </c>
      <c r="J6" s="25">
        <v>20.964202</v>
      </c>
      <c r="K6" s="25">
        <v>18.943694000000001</v>
      </c>
      <c r="L6" s="26"/>
      <c r="M6" s="27">
        <f t="shared" ref="M6:M18" si="0">AVERAGE(B6:F6)</f>
        <v>23.581076199999998</v>
      </c>
      <c r="N6" s="27">
        <f t="shared" ref="N6:N18" si="1">AVERAGE(G6:K6)</f>
        <v>20.719633800000004</v>
      </c>
      <c r="O6" s="26"/>
      <c r="P6" s="26">
        <f t="shared" ref="P6:P18" si="2">N6/M6</f>
        <v>0.87865513958179764</v>
      </c>
      <c r="Q6" s="26">
        <f t="shared" ref="Q6:Q18" si="3">TTEST(B6:F6,G6:K6,2,2)</f>
        <v>1.0330197960526562E-2</v>
      </c>
    </row>
    <row r="7" spans="1:17" x14ac:dyDescent="0.3">
      <c r="A7" s="24" t="s">
        <v>17</v>
      </c>
      <c r="B7" s="25">
        <v>0.85883900000000002</v>
      </c>
      <c r="C7" s="25">
        <v>0.90918100000000002</v>
      </c>
      <c r="D7" s="25">
        <v>1.1332990000000001</v>
      </c>
      <c r="E7" s="25">
        <v>1.1095410000000001</v>
      </c>
      <c r="F7" s="25">
        <v>0.76663400000000004</v>
      </c>
      <c r="G7" s="25">
        <v>1.6566129999999999</v>
      </c>
      <c r="H7" s="25">
        <v>0.66297499999999998</v>
      </c>
      <c r="I7" s="25">
        <v>1.470936</v>
      </c>
      <c r="J7" s="25">
        <v>1.1154440000000001</v>
      </c>
      <c r="K7" s="25">
        <v>1.1541060000000001</v>
      </c>
      <c r="L7" s="26"/>
      <c r="M7" s="27">
        <f t="shared" si="0"/>
        <v>0.95549879999999998</v>
      </c>
      <c r="N7" s="27">
        <f t="shared" si="1"/>
        <v>1.2120147999999999</v>
      </c>
      <c r="O7" s="26"/>
      <c r="P7" s="26">
        <f t="shared" si="2"/>
        <v>1.2684629221930996</v>
      </c>
      <c r="Q7" s="26">
        <f t="shared" si="3"/>
        <v>0.20204320228674799</v>
      </c>
    </row>
    <row r="8" spans="1:17" x14ac:dyDescent="0.3">
      <c r="A8" s="24" t="s">
        <v>451</v>
      </c>
      <c r="B8" s="25">
        <v>0.84772700000000001</v>
      </c>
      <c r="C8" s="25">
        <v>0.85812200000000005</v>
      </c>
      <c r="D8" s="25">
        <v>1.2608410000000001</v>
      </c>
      <c r="E8" s="25">
        <v>0.65932000000000002</v>
      </c>
      <c r="F8" s="25">
        <v>1.1287450000000001</v>
      </c>
      <c r="G8" s="25">
        <v>0.72621800000000003</v>
      </c>
      <c r="H8" s="25">
        <v>0.59916499999999995</v>
      </c>
      <c r="I8" s="25">
        <v>0.70816100000000004</v>
      </c>
      <c r="J8" s="25">
        <v>0.86943199999999998</v>
      </c>
      <c r="K8" s="25">
        <v>0.58491499999999996</v>
      </c>
      <c r="L8" s="26"/>
      <c r="M8" s="27">
        <f t="shared" si="0"/>
        <v>0.9509510000000001</v>
      </c>
      <c r="N8" s="27">
        <f t="shared" si="1"/>
        <v>0.69757819999999993</v>
      </c>
      <c r="O8" s="26"/>
      <c r="P8" s="26">
        <f t="shared" si="2"/>
        <v>0.73355851142698192</v>
      </c>
      <c r="Q8" s="26">
        <f t="shared" si="3"/>
        <v>6.6489002464821589E-2</v>
      </c>
    </row>
    <row r="9" spans="1:17" x14ac:dyDescent="0.3">
      <c r="A9" s="24" t="s">
        <v>20</v>
      </c>
      <c r="B9" s="25">
        <v>8.5724999999999996E-2</v>
      </c>
      <c r="C9" s="25">
        <v>0.112001</v>
      </c>
      <c r="D9" s="25">
        <v>0.118432</v>
      </c>
      <c r="E9" s="25">
        <v>0.11491</v>
      </c>
      <c r="F9" s="25">
        <v>0.164745</v>
      </c>
      <c r="G9" s="25">
        <v>0.179814</v>
      </c>
      <c r="H9" s="25">
        <v>0.245506</v>
      </c>
      <c r="I9" s="25">
        <v>0.47332099999999999</v>
      </c>
      <c r="J9" s="25">
        <v>0.48923</v>
      </c>
      <c r="K9" s="25">
        <v>0.55661300000000002</v>
      </c>
      <c r="L9" s="26"/>
      <c r="M9" s="27">
        <f t="shared" si="0"/>
        <v>0.11916260000000001</v>
      </c>
      <c r="N9" s="27">
        <f t="shared" si="1"/>
        <v>0.38889680000000004</v>
      </c>
      <c r="O9" s="26"/>
      <c r="P9" s="26">
        <f t="shared" si="2"/>
        <v>3.2635810229048379</v>
      </c>
      <c r="Q9" s="26">
        <f t="shared" si="3"/>
        <v>7.07797466263301E-3</v>
      </c>
    </row>
    <row r="10" spans="1:17" x14ac:dyDescent="0.3">
      <c r="A10" s="24" t="s">
        <v>452</v>
      </c>
      <c r="B10" s="25">
        <v>0.188913</v>
      </c>
      <c r="C10" s="25">
        <v>0.189413</v>
      </c>
      <c r="D10" s="25">
        <v>0.151228</v>
      </c>
      <c r="E10" s="25">
        <v>4.8978000000000001E-2</v>
      </c>
      <c r="F10" s="25">
        <v>7.5032000000000001E-2</v>
      </c>
      <c r="G10" s="25">
        <v>0.56960599999999995</v>
      </c>
      <c r="H10" s="25">
        <v>0.210897</v>
      </c>
      <c r="I10" s="25">
        <v>0.44601400000000002</v>
      </c>
      <c r="J10" s="25">
        <v>0.26418399999999997</v>
      </c>
      <c r="K10" s="25">
        <v>7.3900999999999994E-2</v>
      </c>
      <c r="L10" s="26"/>
      <c r="M10" s="27">
        <f t="shared" si="0"/>
        <v>0.13071279999999999</v>
      </c>
      <c r="N10" s="27">
        <f t="shared" si="1"/>
        <v>0.31292039999999999</v>
      </c>
      <c r="O10" s="26"/>
      <c r="P10" s="26">
        <f t="shared" si="2"/>
        <v>2.3939537673433664</v>
      </c>
      <c r="Q10" s="26">
        <f t="shared" si="3"/>
        <v>8.3936650596211831E-2</v>
      </c>
    </row>
    <row r="11" spans="1:17" x14ac:dyDescent="0.3">
      <c r="A11" s="24" t="s">
        <v>453</v>
      </c>
      <c r="B11" s="25">
        <v>2.0638E-2</v>
      </c>
      <c r="C11" s="25">
        <v>4.6117999999999999E-2</v>
      </c>
      <c r="D11" s="25">
        <v>3.8262999999999998E-2</v>
      </c>
      <c r="E11" s="25">
        <v>2.6373000000000001E-2</v>
      </c>
      <c r="F11" s="25">
        <v>6.5250000000000004E-3</v>
      </c>
      <c r="G11" s="25">
        <v>0.17633399999999999</v>
      </c>
      <c r="H11" s="25">
        <v>8.6522000000000002E-2</v>
      </c>
      <c r="I11" s="25">
        <v>0.17840600000000001</v>
      </c>
      <c r="J11" s="25">
        <v>5.5912000000000003E-2</v>
      </c>
      <c r="K11" s="25">
        <v>8.3335000000000006E-2</v>
      </c>
      <c r="L11" s="26"/>
      <c r="M11" s="27">
        <f t="shared" si="0"/>
        <v>2.7583400000000001E-2</v>
      </c>
      <c r="N11" s="27">
        <f t="shared" si="1"/>
        <v>0.1161018</v>
      </c>
      <c r="O11" s="26"/>
      <c r="P11" s="26">
        <f t="shared" si="2"/>
        <v>4.2091185278102046</v>
      </c>
      <c r="Q11" s="26">
        <f t="shared" si="3"/>
        <v>1.0202707289315088E-2</v>
      </c>
    </row>
    <row r="12" spans="1:17" x14ac:dyDescent="0.3">
      <c r="A12" s="24" t="s">
        <v>454</v>
      </c>
      <c r="B12" s="25">
        <v>6.3499999999999997E-3</v>
      </c>
      <c r="C12" s="25">
        <v>0</v>
      </c>
      <c r="D12" s="25">
        <v>0.11661000000000001</v>
      </c>
      <c r="E12" s="25">
        <v>8.1002000000000005E-2</v>
      </c>
      <c r="F12" s="25">
        <v>9.6237000000000003E-2</v>
      </c>
      <c r="G12" s="25">
        <v>0</v>
      </c>
      <c r="H12" s="25">
        <v>0</v>
      </c>
      <c r="I12" s="25">
        <v>5.4609999999999997E-3</v>
      </c>
      <c r="J12" s="25">
        <v>0.195692</v>
      </c>
      <c r="K12" s="25">
        <v>0.19339899999999999</v>
      </c>
      <c r="L12" s="26"/>
      <c r="M12" s="27">
        <f t="shared" si="0"/>
        <v>6.0039799999999997E-2</v>
      </c>
      <c r="N12" s="27">
        <f t="shared" si="1"/>
        <v>7.8910400000000006E-2</v>
      </c>
      <c r="O12" s="26"/>
      <c r="P12" s="26">
        <f t="shared" si="2"/>
        <v>1.3143015133294915</v>
      </c>
      <c r="Q12" s="26">
        <f t="shared" si="3"/>
        <v>0.73067052667454568</v>
      </c>
    </row>
    <row r="13" spans="1:17" x14ac:dyDescent="0.3">
      <c r="A13" s="24" t="s">
        <v>22</v>
      </c>
      <c r="B13" s="25">
        <v>4.7629999999999999E-3</v>
      </c>
      <c r="C13" s="25">
        <v>4.9410000000000001E-3</v>
      </c>
      <c r="D13" s="25">
        <v>0</v>
      </c>
      <c r="E13" s="25">
        <v>9.4190000000000003E-3</v>
      </c>
      <c r="F13" s="25">
        <v>1.1417999999999999E-2</v>
      </c>
      <c r="G13" s="25">
        <v>7.8885999999999998E-2</v>
      </c>
      <c r="H13" s="25">
        <v>8.6522000000000002E-2</v>
      </c>
      <c r="I13" s="25">
        <v>7.2820000000000003E-3</v>
      </c>
      <c r="J13" s="25">
        <v>2.5159999999999998E-2</v>
      </c>
      <c r="K13" s="25">
        <v>2.0441000000000001E-2</v>
      </c>
      <c r="L13" s="26"/>
      <c r="M13" s="27">
        <f t="shared" si="0"/>
        <v>6.1081999999999994E-3</v>
      </c>
      <c r="N13" s="27">
        <f t="shared" si="1"/>
        <v>4.3658200000000001E-2</v>
      </c>
      <c r="O13" s="26"/>
      <c r="P13" s="26">
        <f t="shared" si="2"/>
        <v>7.1474738875609845</v>
      </c>
      <c r="Q13" s="26">
        <f t="shared" si="3"/>
        <v>5.1007824754315374E-2</v>
      </c>
    </row>
    <row r="14" spans="1:17" x14ac:dyDescent="0.3">
      <c r="A14" s="24" t="s">
        <v>455</v>
      </c>
      <c r="B14" s="25">
        <v>6.3499999999999997E-3</v>
      </c>
      <c r="C14" s="25">
        <v>3.2940000000000001E-3</v>
      </c>
      <c r="D14" s="25">
        <v>0</v>
      </c>
      <c r="E14" s="25">
        <v>1.507E-2</v>
      </c>
      <c r="F14" s="25">
        <v>6.5250000000000004E-3</v>
      </c>
      <c r="G14" s="25">
        <v>6.9610000000000002E-3</v>
      </c>
      <c r="H14" s="25">
        <v>0</v>
      </c>
      <c r="I14" s="25">
        <v>1.4564000000000001E-2</v>
      </c>
      <c r="J14" s="25">
        <v>1.6774000000000001E-2</v>
      </c>
      <c r="K14" s="25">
        <v>6.2890000000000003E-3</v>
      </c>
      <c r="L14" s="26"/>
      <c r="M14" s="27">
        <f t="shared" si="0"/>
        <v>6.2477999999999995E-3</v>
      </c>
      <c r="N14" s="27">
        <f t="shared" si="1"/>
        <v>8.9176000000000012E-3</v>
      </c>
      <c r="O14" s="26"/>
      <c r="P14" s="26">
        <f t="shared" si="2"/>
        <v>1.4273184160824612</v>
      </c>
      <c r="Q14" s="26">
        <f t="shared" si="3"/>
        <v>0.51652008386164994</v>
      </c>
    </row>
    <row r="15" spans="1:17" x14ac:dyDescent="0.3">
      <c r="A15" s="24" t="s">
        <v>456</v>
      </c>
      <c r="B15" s="25">
        <v>0</v>
      </c>
      <c r="C15" s="25">
        <v>3.2940000000000001E-3</v>
      </c>
      <c r="D15" s="25">
        <v>1.0932000000000001E-2</v>
      </c>
      <c r="E15" s="25">
        <v>0</v>
      </c>
      <c r="F15" s="25">
        <v>9.7870000000000006E-3</v>
      </c>
      <c r="G15" s="25">
        <v>5.7999999999999996E-3</v>
      </c>
      <c r="H15" s="25">
        <v>0</v>
      </c>
      <c r="I15" s="25">
        <v>7.2820000000000003E-3</v>
      </c>
      <c r="J15" s="25">
        <v>6.9890000000000004E-3</v>
      </c>
      <c r="K15" s="25">
        <v>6.2890000000000003E-3</v>
      </c>
      <c r="L15" s="26"/>
      <c r="M15" s="27">
        <f t="shared" si="0"/>
        <v>4.8025999999999998E-3</v>
      </c>
      <c r="N15" s="27">
        <f t="shared" si="1"/>
        <v>5.2719999999999998E-3</v>
      </c>
      <c r="O15" s="26"/>
      <c r="P15" s="26">
        <f t="shared" si="2"/>
        <v>1.0977387248573689</v>
      </c>
      <c r="Q15" s="26">
        <f t="shared" si="3"/>
        <v>0.86680312934941461</v>
      </c>
    </row>
    <row r="16" spans="1:17" x14ac:dyDescent="0.3">
      <c r="A16" s="24" t="s">
        <v>457</v>
      </c>
      <c r="B16" s="25">
        <v>3.1749999999999999E-3</v>
      </c>
      <c r="C16" s="25">
        <v>6.5880000000000001E-3</v>
      </c>
      <c r="D16" s="25">
        <v>7.2880000000000002E-3</v>
      </c>
      <c r="E16" s="25">
        <v>5.6509999999999998E-3</v>
      </c>
      <c r="F16" s="25">
        <v>0</v>
      </c>
      <c r="G16" s="25">
        <v>5.7999999999999996E-3</v>
      </c>
      <c r="H16" s="25">
        <v>0</v>
      </c>
      <c r="I16" s="25">
        <v>3.6410000000000001E-3</v>
      </c>
      <c r="J16" s="25">
        <v>1.5376000000000001E-2</v>
      </c>
      <c r="K16" s="25">
        <v>0</v>
      </c>
      <c r="L16" s="26"/>
      <c r="M16" s="27">
        <f t="shared" si="0"/>
        <v>4.5404E-3</v>
      </c>
      <c r="N16" s="27">
        <f t="shared" si="1"/>
        <v>4.9633999999999998E-3</v>
      </c>
      <c r="O16" s="26"/>
      <c r="P16" s="26">
        <f t="shared" si="2"/>
        <v>1.093163597920888</v>
      </c>
      <c r="Q16" s="26">
        <f t="shared" si="3"/>
        <v>0.8957463868951443</v>
      </c>
    </row>
    <row r="17" spans="1:17" x14ac:dyDescent="0.3">
      <c r="A17" s="24" t="s">
        <v>458</v>
      </c>
      <c r="B17" s="25">
        <v>3.1749999999999999E-3</v>
      </c>
      <c r="C17" s="25">
        <v>0</v>
      </c>
      <c r="D17" s="25">
        <v>0</v>
      </c>
      <c r="E17" s="25">
        <v>0</v>
      </c>
      <c r="F17" s="25">
        <v>0</v>
      </c>
      <c r="G17" s="25">
        <v>1.0441000000000001E-2</v>
      </c>
      <c r="H17" s="25">
        <v>0</v>
      </c>
      <c r="I17" s="25">
        <v>7.2820000000000003E-3</v>
      </c>
      <c r="J17" s="25">
        <v>4.1929999999999997E-3</v>
      </c>
      <c r="K17" s="25">
        <v>4.7169999999999998E-3</v>
      </c>
      <c r="L17" s="26"/>
      <c r="M17" s="27">
        <f t="shared" si="0"/>
        <v>6.3499999999999993E-4</v>
      </c>
      <c r="N17" s="27">
        <f t="shared" si="1"/>
        <v>5.3265999999999999E-3</v>
      </c>
      <c r="O17" s="26"/>
      <c r="P17" s="26">
        <f t="shared" si="2"/>
        <v>8.3883464566929149</v>
      </c>
      <c r="Q17" s="26">
        <f t="shared" si="3"/>
        <v>3.454988117028749E-2</v>
      </c>
    </row>
    <row r="18" spans="1:17" x14ac:dyDescent="0.3">
      <c r="A18" s="24" t="s">
        <v>459</v>
      </c>
      <c r="B18" s="25">
        <v>0</v>
      </c>
      <c r="C18" s="25">
        <v>0</v>
      </c>
      <c r="D18" s="25">
        <v>0</v>
      </c>
      <c r="E18" s="25">
        <v>3.7680000000000001E-3</v>
      </c>
      <c r="F18" s="25">
        <v>0</v>
      </c>
      <c r="G18" s="25">
        <v>2.32E-3</v>
      </c>
      <c r="H18" s="25">
        <v>0</v>
      </c>
      <c r="I18" s="25">
        <v>0</v>
      </c>
      <c r="J18" s="25">
        <v>4.1929999999999997E-3</v>
      </c>
      <c r="K18" s="25">
        <v>1.1006E-2</v>
      </c>
      <c r="L18" s="26"/>
      <c r="M18" s="27">
        <f t="shared" si="0"/>
        <v>7.5359999999999999E-4</v>
      </c>
      <c r="N18" s="27">
        <f t="shared" si="1"/>
        <v>3.5038000000000001E-3</v>
      </c>
      <c r="O18" s="26"/>
      <c r="P18" s="26">
        <f t="shared" si="2"/>
        <v>4.6494161358811041</v>
      </c>
      <c r="Q18" s="26">
        <f t="shared" si="3"/>
        <v>0.2404220593805762</v>
      </c>
    </row>
    <row r="19" spans="1:17" x14ac:dyDescent="0.3">
      <c r="A19" s="26" t="s">
        <v>460</v>
      </c>
      <c r="B19" s="27">
        <v>0.13652400000000853</v>
      </c>
      <c r="C19" s="27">
        <v>0.10705799999999499</v>
      </c>
      <c r="D19" s="27">
        <v>7.2870000000193613E-3</v>
      </c>
      <c r="E19" s="27">
        <v>0.17707500000003051</v>
      </c>
      <c r="F19" s="27">
        <v>1.9572000000010803E-2</v>
      </c>
      <c r="G19" s="27">
        <v>0.15893300000002769</v>
      </c>
      <c r="H19" s="27">
        <v>0.12870299999998736</v>
      </c>
      <c r="I19" s="27">
        <v>0.19296900000000328</v>
      </c>
      <c r="J19" s="27">
        <v>0.11182499999998657</v>
      </c>
      <c r="K19" s="27">
        <v>0.1336500000000107</v>
      </c>
      <c r="L19" s="27"/>
      <c r="M19" s="27">
        <v>8.9503200000012842E-2</v>
      </c>
      <c r="N19" s="27">
        <v>0.14521600000000312</v>
      </c>
      <c r="O19" s="26"/>
      <c r="P19" s="26">
        <v>1.6224671296666744</v>
      </c>
      <c r="Q19" s="26">
        <v>0.15965650892495095</v>
      </c>
    </row>
  </sheetData>
  <phoneticPr fontId="1" type="noConversion"/>
  <conditionalFormatting sqref="Q5:Q18">
    <cfRule type="cellIs" dxfId="0" priority="1" operator="lessThan">
      <formula>0.05</formula>
    </cfRule>
  </conditionalFormatting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4CCC0-CE54-4B4C-BFFC-C9A916CC8698}">
  <dimension ref="A2:K27"/>
  <sheetViews>
    <sheetView workbookViewId="0">
      <selection activeCell="G34" sqref="G34"/>
    </sheetView>
  </sheetViews>
  <sheetFormatPr defaultRowHeight="14" x14ac:dyDescent="0.3"/>
  <sheetData>
    <row r="2" spans="1:11" x14ac:dyDescent="0.3">
      <c r="A2" s="20" t="s">
        <v>415</v>
      </c>
      <c r="B2" s="20" t="s">
        <v>362</v>
      </c>
      <c r="C2" s="20" t="s">
        <v>363</v>
      </c>
      <c r="D2" s="20" t="s">
        <v>364</v>
      </c>
      <c r="E2" s="20" t="s">
        <v>365</v>
      </c>
      <c r="F2" s="20" t="s">
        <v>366</v>
      </c>
      <c r="G2" s="20" t="s">
        <v>367</v>
      </c>
      <c r="H2" s="20" t="s">
        <v>368</v>
      </c>
      <c r="I2" s="20" t="s">
        <v>369</v>
      </c>
      <c r="J2" s="20" t="s">
        <v>370</v>
      </c>
      <c r="K2" s="20" t="s">
        <v>371</v>
      </c>
    </row>
    <row r="3" spans="1:11" x14ac:dyDescent="0.3">
      <c r="A3" s="20" t="s">
        <v>37</v>
      </c>
      <c r="B3" s="20">
        <v>-0.35798311300000002</v>
      </c>
      <c r="C3" s="20">
        <v>-0.35136247100000001</v>
      </c>
      <c r="D3" s="20">
        <v>-0.39828832199999997</v>
      </c>
      <c r="E3" s="20">
        <v>-0.330450095</v>
      </c>
      <c r="F3" s="20">
        <v>-0.38614399799999999</v>
      </c>
      <c r="G3" s="20">
        <v>-0.34166760200000001</v>
      </c>
      <c r="H3" s="20">
        <v>-0.31789615199999999</v>
      </c>
      <c r="I3" s="20">
        <v>-0.32646744300000002</v>
      </c>
      <c r="J3" s="20">
        <v>-0.32176241900000002</v>
      </c>
      <c r="K3" s="20">
        <v>-0.285436731</v>
      </c>
    </row>
    <row r="4" spans="1:11" x14ac:dyDescent="0.3">
      <c r="A4" s="20" t="s">
        <v>372</v>
      </c>
      <c r="B4" s="20">
        <v>-0.97581117399999995</v>
      </c>
      <c r="C4" s="20">
        <v>-0.80758136999999997</v>
      </c>
      <c r="D4" s="20">
        <v>-0.93002072099999999</v>
      </c>
      <c r="E4" s="20">
        <v>-0.88167673199999996</v>
      </c>
      <c r="F4" s="20">
        <v>-0.97513155799999995</v>
      </c>
      <c r="G4" s="20">
        <v>-1.0261652379999999</v>
      </c>
      <c r="H4" s="20">
        <v>-1.066525822</v>
      </c>
      <c r="I4" s="20">
        <v>-0.93916913499999999</v>
      </c>
      <c r="J4" s="20">
        <v>-1.024736841</v>
      </c>
      <c r="K4" s="20">
        <v>-1.050327062</v>
      </c>
    </row>
    <row r="5" spans="1:11" x14ac:dyDescent="0.3">
      <c r="A5" s="20" t="s">
        <v>416</v>
      </c>
      <c r="B5" s="20">
        <v>-1.421432987</v>
      </c>
      <c r="C5" s="20">
        <v>-1.463558353</v>
      </c>
      <c r="D5" s="20">
        <v>-1.4188840220000001</v>
      </c>
      <c r="E5" s="20">
        <v>-1.505649322</v>
      </c>
      <c r="F5" s="20">
        <v>-1.420340538</v>
      </c>
      <c r="G5" s="20">
        <v>-1.983684257</v>
      </c>
      <c r="H5" s="20">
        <v>-2.0329825800000001</v>
      </c>
      <c r="I5" s="20">
        <v>-1.904761237</v>
      </c>
      <c r="J5" s="20">
        <v>-1.9190479140000001</v>
      </c>
      <c r="K5" s="20">
        <v>-1.814445664</v>
      </c>
    </row>
    <row r="6" spans="1:11" x14ac:dyDescent="0.3">
      <c r="A6" s="20" t="s">
        <v>417</v>
      </c>
      <c r="B6" s="20">
        <v>-1.8431169279999999</v>
      </c>
      <c r="C6" s="20">
        <v>-1.8705356900000001</v>
      </c>
      <c r="D6" s="20">
        <v>-1.818800617</v>
      </c>
      <c r="E6" s="20">
        <v>-1.8700588819999999</v>
      </c>
      <c r="F6" s="20">
        <v>-1.784480608</v>
      </c>
      <c r="G6" s="20">
        <v>-1.7050582940000001</v>
      </c>
      <c r="H6" s="20">
        <v>-1.731193008</v>
      </c>
      <c r="I6" s="20">
        <v>-1.8017983360000001</v>
      </c>
      <c r="J6" s="20">
        <v>-1.781570324</v>
      </c>
      <c r="K6" s="20">
        <v>-1.7765087319999999</v>
      </c>
    </row>
    <row r="7" spans="1:11" x14ac:dyDescent="0.3">
      <c r="A7" s="20" t="s">
        <v>418</v>
      </c>
      <c r="B7" s="20">
        <v>-1.989725491</v>
      </c>
      <c r="C7" s="20">
        <v>-1.9539850489999999</v>
      </c>
      <c r="D7" s="20">
        <v>-1.77613015</v>
      </c>
      <c r="E7" s="20">
        <v>-2.0140089059999999</v>
      </c>
      <c r="F7" s="20">
        <v>-1.8420415290000001</v>
      </c>
      <c r="G7" s="20">
        <v>-2.089170234</v>
      </c>
      <c r="H7" s="20">
        <v>-2.067238154</v>
      </c>
      <c r="I7" s="20">
        <v>-2.074236312</v>
      </c>
      <c r="J7" s="20">
        <v>-2.002074796</v>
      </c>
      <c r="K7" s="20">
        <v>-2.132277432</v>
      </c>
    </row>
    <row r="8" spans="1:11" x14ac:dyDescent="0.3">
      <c r="A8" s="20" t="s">
        <v>41</v>
      </c>
      <c r="B8" s="20">
        <v>-2.2941354330000001</v>
      </c>
      <c r="C8" s="20">
        <v>-2.513776445</v>
      </c>
      <c r="D8" s="20">
        <v>-2.5547539650000002</v>
      </c>
      <c r="E8" s="20">
        <v>-2.352059847</v>
      </c>
      <c r="F8" s="20">
        <v>-2.4550716640000001</v>
      </c>
      <c r="G8" s="20">
        <v>-2.1975197789999998</v>
      </c>
      <c r="H8" s="20">
        <v>-2.1988076570000001</v>
      </c>
      <c r="I8" s="20">
        <v>-2.2789193160000001</v>
      </c>
      <c r="J8" s="20">
        <v>-2.4248029149999999</v>
      </c>
      <c r="K8" s="20">
        <v>-2.0552622550000001</v>
      </c>
    </row>
    <row r="9" spans="1:11" x14ac:dyDescent="0.3">
      <c r="A9" s="20" t="s">
        <v>42</v>
      </c>
      <c r="B9" s="20">
        <v>-3.0434090110000001</v>
      </c>
      <c r="C9" s="20">
        <v>-3.1705032499999999</v>
      </c>
      <c r="D9" s="20">
        <v>-2.9990846040000001</v>
      </c>
      <c r="E9" s="20">
        <v>-3.017403168</v>
      </c>
      <c r="F9" s="20">
        <v>-2.833268028</v>
      </c>
      <c r="G9" s="20">
        <v>-2.632310565</v>
      </c>
      <c r="H9" s="20">
        <v>-2.4774123299999999</v>
      </c>
      <c r="I9" s="20">
        <v>-2.6679353959999998</v>
      </c>
      <c r="J9" s="20">
        <v>-2.6397114949999998</v>
      </c>
      <c r="K9" s="20">
        <v>-2.6542303889999999</v>
      </c>
    </row>
    <row r="10" spans="1:11" x14ac:dyDescent="0.3">
      <c r="A10" s="20" t="s">
        <v>385</v>
      </c>
      <c r="B10" s="20">
        <v>-3.1090873939999999</v>
      </c>
      <c r="C10" s="20">
        <v>-2.9703768180000001</v>
      </c>
      <c r="D10" s="20">
        <v>-2.9265309369999999</v>
      </c>
      <c r="E10" s="20">
        <v>-2.9541178850000001</v>
      </c>
      <c r="F10" s="20">
        <v>-2.8479900599999999</v>
      </c>
      <c r="G10" s="20">
        <v>-2.7987859190000002</v>
      </c>
      <c r="H10" s="20">
        <v>-2.8486914520000002</v>
      </c>
      <c r="I10" s="20">
        <v>-2.9544892589999998</v>
      </c>
      <c r="J10" s="20">
        <v>-2.7210155989999998</v>
      </c>
      <c r="K10" s="20">
        <v>-2.6635702879999998</v>
      </c>
    </row>
    <row r="11" spans="1:11" x14ac:dyDescent="0.3">
      <c r="A11" s="20" t="s">
        <v>419</v>
      </c>
      <c r="B11" s="20">
        <v>-2.3961652039999999</v>
      </c>
      <c r="C11" s="20">
        <v>-2.6497500430000001</v>
      </c>
      <c r="D11" s="20">
        <v>-2.489026269</v>
      </c>
      <c r="E11" s="20">
        <v>-2.7381996530000001</v>
      </c>
      <c r="F11" s="20">
        <v>-2.8430270580000001</v>
      </c>
      <c r="G11" s="20">
        <v>-3.6344745779999998</v>
      </c>
      <c r="H11" s="20">
        <v>-3.819845441</v>
      </c>
      <c r="I11" s="20">
        <v>-3.6606280710000001</v>
      </c>
      <c r="J11" s="20">
        <v>-3.6504310969999998</v>
      </c>
      <c r="K11" s="20">
        <v>-3.7242741320000001</v>
      </c>
    </row>
    <row r="12" spans="1:11" x14ac:dyDescent="0.3">
      <c r="A12" s="20" t="s">
        <v>389</v>
      </c>
      <c r="B12" s="20">
        <v>-4.1002889050000002</v>
      </c>
      <c r="C12" s="20">
        <v>-4.3061851459999998</v>
      </c>
      <c r="D12" s="20" t="s">
        <v>390</v>
      </c>
      <c r="E12" s="20">
        <v>-4.4238891059999998</v>
      </c>
      <c r="F12" s="20">
        <v>-3.6413799660000001</v>
      </c>
      <c r="G12" s="20">
        <v>-3.6802279090000001</v>
      </c>
      <c r="H12" s="20">
        <v>-2.9836938769999999</v>
      </c>
      <c r="I12" s="20">
        <v>-2.4409640320000001</v>
      </c>
      <c r="J12" s="20">
        <v>-2.524141481</v>
      </c>
      <c r="K12" s="20">
        <v>-2.4689965119999999</v>
      </c>
    </row>
    <row r="13" spans="1:11" x14ac:dyDescent="0.3">
      <c r="A13" s="20" t="s">
        <v>397</v>
      </c>
      <c r="B13" s="20">
        <v>-3.2941362879999998</v>
      </c>
      <c r="C13" s="20">
        <v>-3.637159531</v>
      </c>
      <c r="D13" s="20">
        <v>-3.1373856770000002</v>
      </c>
      <c r="E13" s="20">
        <v>-3.8218867479999998</v>
      </c>
      <c r="F13" s="20">
        <v>-4.0885227830000002</v>
      </c>
      <c r="G13" s="20">
        <v>-3.0434138100000001</v>
      </c>
      <c r="H13" s="20">
        <v>-3.8867922300000002</v>
      </c>
      <c r="I13" s="20">
        <v>-2.800296919</v>
      </c>
      <c r="J13" s="20">
        <v>-2.8292485119999999</v>
      </c>
      <c r="K13" s="20">
        <v>-2.97094105</v>
      </c>
    </row>
    <row r="14" spans="1:11" x14ac:dyDescent="0.3">
      <c r="A14" s="20" t="s">
        <v>420</v>
      </c>
      <c r="B14" s="20" t="s">
        <v>390</v>
      </c>
      <c r="C14" s="20">
        <v>-4.18124641</v>
      </c>
      <c r="D14" s="20">
        <v>-4.1373916360000003</v>
      </c>
      <c r="E14" s="20" t="s">
        <v>390</v>
      </c>
      <c r="F14" s="20" t="s">
        <v>390</v>
      </c>
      <c r="G14" s="20">
        <v>-3.7050490460000001</v>
      </c>
      <c r="H14" s="20">
        <v>-4.0117086579999999</v>
      </c>
      <c r="I14" s="20">
        <v>-2.762094501</v>
      </c>
      <c r="J14" s="20">
        <v>-2.8251700249999998</v>
      </c>
      <c r="K14" s="20">
        <v>-2.928390432</v>
      </c>
    </row>
    <row r="15" spans="1:11" x14ac:dyDescent="0.3">
      <c r="A15" s="20" t="s">
        <v>421</v>
      </c>
      <c r="B15" s="20">
        <v>-4.3221194179999998</v>
      </c>
      <c r="C15" s="20">
        <v>-3.4030731859999999</v>
      </c>
      <c r="D15" s="20">
        <v>-3.4384216319999998</v>
      </c>
      <c r="E15" s="20">
        <v>-3.9468062719999999</v>
      </c>
      <c r="F15" s="20">
        <v>-3.787519412</v>
      </c>
      <c r="G15" s="20">
        <v>-3.3792083119999998</v>
      </c>
      <c r="H15" s="20">
        <v>-3.3427146250000002</v>
      </c>
      <c r="I15" s="20">
        <v>-3.0496205399999998</v>
      </c>
      <c r="J15" s="20">
        <v>-3.2210893989999998</v>
      </c>
      <c r="K15" s="20">
        <v>-3.2983025229999998</v>
      </c>
    </row>
    <row r="16" spans="1:11" x14ac:dyDescent="0.3">
      <c r="A16" s="20" t="s">
        <v>422</v>
      </c>
      <c r="B16" s="20">
        <v>-4.0211350159999997</v>
      </c>
      <c r="C16" s="20">
        <v>-3.7041031809999998</v>
      </c>
      <c r="D16" s="20">
        <v>-3.8363616399999998</v>
      </c>
      <c r="E16" s="20">
        <v>-3.8218867479999998</v>
      </c>
      <c r="F16" s="20" t="s">
        <v>390</v>
      </c>
      <c r="G16" s="20">
        <v>-3.1159640409999998</v>
      </c>
      <c r="H16" s="20">
        <v>-3.0165721900000002</v>
      </c>
      <c r="I16" s="20">
        <v>-3.0496205399999998</v>
      </c>
      <c r="J16" s="20">
        <v>-3.286349881</v>
      </c>
      <c r="K16" s="20">
        <v>-3.6273641190000001</v>
      </c>
    </row>
    <row r="17" spans="1:11" x14ac:dyDescent="0.3">
      <c r="A17" s="20" t="s">
        <v>423</v>
      </c>
      <c r="B17" s="20">
        <v>-3.384312918</v>
      </c>
      <c r="C17" s="20">
        <v>-3.1398357460000001</v>
      </c>
      <c r="D17" s="20">
        <v>-3.4384216319999998</v>
      </c>
      <c r="E17" s="20">
        <v>-3.3447558869999998</v>
      </c>
      <c r="F17" s="20">
        <v>-3.3895740779999999</v>
      </c>
      <c r="G17" s="20">
        <v>-3.7050490460000001</v>
      </c>
      <c r="H17" s="20">
        <v>-3.7107009710000001</v>
      </c>
      <c r="I17" s="20">
        <v>-3.961658066</v>
      </c>
      <c r="J17" s="20">
        <v>-3.6504310969999998</v>
      </c>
      <c r="K17" s="20">
        <v>-3.6573207659999998</v>
      </c>
    </row>
    <row r="18" spans="1:11" x14ac:dyDescent="0.3">
      <c r="A18" s="20" t="s">
        <v>424</v>
      </c>
      <c r="B18" s="20" t="s">
        <v>390</v>
      </c>
      <c r="C18" s="20">
        <v>-4.3061851459999998</v>
      </c>
      <c r="D18" s="20" t="s">
        <v>390</v>
      </c>
      <c r="E18" s="20">
        <v>-4.0259952029999999</v>
      </c>
      <c r="F18" s="20">
        <v>-3.9424099610000001</v>
      </c>
      <c r="G18" s="20">
        <v>-3.1573533230000002</v>
      </c>
      <c r="H18" s="20">
        <v>-3.0628734500000001</v>
      </c>
      <c r="I18" s="20">
        <v>-4.1377493249999997</v>
      </c>
      <c r="J18" s="20">
        <v>-3.599289363</v>
      </c>
      <c r="K18" s="20">
        <v>-3.6894978620000001</v>
      </c>
    </row>
    <row r="19" spans="1:11" x14ac:dyDescent="0.3">
      <c r="A19" s="20" t="s">
        <v>425</v>
      </c>
      <c r="B19" s="20" t="s">
        <v>390</v>
      </c>
      <c r="C19" s="20" t="s">
        <v>390</v>
      </c>
      <c r="D19" s="20" t="s">
        <v>390</v>
      </c>
      <c r="E19" s="20" t="s">
        <v>390</v>
      </c>
      <c r="F19" s="20" t="s">
        <v>390</v>
      </c>
      <c r="G19" s="20" t="s">
        <v>390</v>
      </c>
      <c r="H19" s="20" t="s">
        <v>390</v>
      </c>
      <c r="I19" s="20">
        <v>-2.913743416</v>
      </c>
      <c r="J19" s="20">
        <v>-2.968062625</v>
      </c>
      <c r="K19" s="20">
        <v>-3.0552607749999998</v>
      </c>
    </row>
    <row r="20" spans="1:11" x14ac:dyDescent="0.3">
      <c r="A20" s="20" t="s">
        <v>426</v>
      </c>
      <c r="B20" s="20">
        <v>-4.4982562699999997</v>
      </c>
      <c r="C20" s="20">
        <v>-3.8290345939999999</v>
      </c>
      <c r="D20" s="20">
        <v>-3.8363616399999998</v>
      </c>
      <c r="E20" s="20">
        <v>-4.4238891059999998</v>
      </c>
      <c r="F20" s="20">
        <v>-4.486516043</v>
      </c>
      <c r="G20" s="20">
        <v>-3.0164278339999999</v>
      </c>
      <c r="H20" s="20">
        <v>-3.3427146250000002</v>
      </c>
      <c r="I20" s="20">
        <v>-3.2346667930000002</v>
      </c>
      <c r="J20" s="20">
        <v>-3.6504310969999998</v>
      </c>
      <c r="K20" s="20">
        <v>-3.6573207659999998</v>
      </c>
    </row>
    <row r="21" spans="1:11" x14ac:dyDescent="0.3">
      <c r="A21" s="20" t="s">
        <v>427</v>
      </c>
      <c r="B21" s="20">
        <v>-4.1002889050000002</v>
      </c>
      <c r="C21" s="20">
        <v>-4.0843363960000003</v>
      </c>
      <c r="D21" s="20">
        <v>-3.9613003770000002</v>
      </c>
      <c r="E21" s="20">
        <v>-4.247874693</v>
      </c>
      <c r="F21" s="20">
        <v>-3.8844227689999999</v>
      </c>
      <c r="G21" s="20">
        <v>-3.4441440870000002</v>
      </c>
      <c r="H21" s="20">
        <v>-3.409659821</v>
      </c>
      <c r="I21" s="20">
        <v>-3.2774154320000002</v>
      </c>
      <c r="J21" s="20">
        <v>-3.377433709</v>
      </c>
      <c r="K21" s="20">
        <v>-3.5024207789999999</v>
      </c>
    </row>
    <row r="22" spans="1:11" x14ac:dyDescent="0.3">
      <c r="A22" s="20" t="s">
        <v>428</v>
      </c>
      <c r="B22" s="20" t="s">
        <v>390</v>
      </c>
      <c r="C22" s="20">
        <v>-3.7418897449999999</v>
      </c>
      <c r="D22" s="20">
        <v>-3.785209118</v>
      </c>
      <c r="E22" s="20">
        <v>-4.1229167430000002</v>
      </c>
      <c r="F22" s="20" t="s">
        <v>390</v>
      </c>
      <c r="G22" s="20">
        <v>-3.7050490460000001</v>
      </c>
      <c r="H22" s="20">
        <v>-3.9659734759999998</v>
      </c>
      <c r="I22" s="20">
        <v>-3.3248451440000002</v>
      </c>
      <c r="J22" s="20">
        <v>-3.456614955</v>
      </c>
      <c r="K22" s="20">
        <v>-3.284933069</v>
      </c>
    </row>
    <row r="23" spans="1:11" x14ac:dyDescent="0.3">
      <c r="A23" s="20" t="s">
        <v>429</v>
      </c>
      <c r="B23" s="20">
        <v>-4.4982562699999997</v>
      </c>
      <c r="C23" s="20">
        <v>-4.4822764050000004</v>
      </c>
      <c r="D23" s="20">
        <v>-3.6980589419999998</v>
      </c>
      <c r="E23" s="20">
        <v>-4.0259952029999999</v>
      </c>
      <c r="F23" s="20">
        <v>-4.486516043</v>
      </c>
      <c r="G23" s="20">
        <v>-3.4441440870000002</v>
      </c>
      <c r="H23" s="20">
        <v>-3.5346022760000002</v>
      </c>
      <c r="I23" s="20">
        <v>-3.6984274749999999</v>
      </c>
      <c r="J23" s="20">
        <v>-3.900319359</v>
      </c>
      <c r="K23" s="20">
        <v>-3.9003538830000002</v>
      </c>
    </row>
    <row r="24" spans="1:11" x14ac:dyDescent="0.3">
      <c r="A24" s="20" t="s">
        <v>430</v>
      </c>
      <c r="B24" s="20">
        <v>-4.1002889050000002</v>
      </c>
      <c r="C24" s="20">
        <v>-4.4822764050000004</v>
      </c>
      <c r="D24" s="20" t="s">
        <v>390</v>
      </c>
      <c r="E24" s="20" t="s">
        <v>390</v>
      </c>
      <c r="F24" s="20" t="s">
        <v>390</v>
      </c>
      <c r="G24" s="20">
        <v>-3.7313986290000001</v>
      </c>
      <c r="H24" s="20">
        <v>-3.924562538</v>
      </c>
      <c r="I24" s="20">
        <v>-4.0408631689999996</v>
      </c>
      <c r="J24" s="20">
        <v>-4.0094391700000003</v>
      </c>
      <c r="K24" s="20">
        <v>-4.3263341239999997</v>
      </c>
    </row>
    <row r="25" spans="1:11" x14ac:dyDescent="0.3">
      <c r="A25" s="20" t="s">
        <v>431</v>
      </c>
      <c r="B25" s="20" t="s">
        <v>390</v>
      </c>
      <c r="C25" s="20" t="s">
        <v>390</v>
      </c>
      <c r="D25" s="20" t="s">
        <v>390</v>
      </c>
      <c r="E25" s="20" t="s">
        <v>390</v>
      </c>
      <c r="F25" s="20" t="s">
        <v>390</v>
      </c>
      <c r="G25" s="20" t="s">
        <v>390</v>
      </c>
      <c r="H25" s="20" t="s">
        <v>390</v>
      </c>
      <c r="I25" s="20">
        <v>-3.6984274749999999</v>
      </c>
      <c r="J25" s="20">
        <v>-3.8131566299999999</v>
      </c>
      <c r="K25" s="20">
        <v>-3.6894978620000001</v>
      </c>
    </row>
    <row r="26" spans="1:11" x14ac:dyDescent="0.3">
      <c r="A26" s="20" t="s">
        <v>432</v>
      </c>
      <c r="B26" s="20" t="s">
        <v>390</v>
      </c>
      <c r="C26" s="20" t="s">
        <v>390</v>
      </c>
      <c r="D26" s="20" t="s">
        <v>390</v>
      </c>
      <c r="E26" s="20" t="s">
        <v>390</v>
      </c>
      <c r="F26" s="20" t="s">
        <v>390</v>
      </c>
      <c r="G26" s="20">
        <v>-4.1573283659999998</v>
      </c>
      <c r="H26" s="20">
        <v>-4.1208467539999996</v>
      </c>
      <c r="I26" s="20">
        <v>-3.961658066</v>
      </c>
      <c r="J26" s="20">
        <v>-4.0763933569999997</v>
      </c>
      <c r="K26" s="20">
        <v>-4.0253041280000001</v>
      </c>
    </row>
    <row r="27" spans="1:11" x14ac:dyDescent="0.3">
      <c r="A27" s="20" t="s">
        <v>433</v>
      </c>
      <c r="B27" s="20" t="s">
        <v>390</v>
      </c>
      <c r="C27" s="20" t="s">
        <v>390</v>
      </c>
      <c r="D27" s="20" t="s">
        <v>390</v>
      </c>
      <c r="E27" s="20" t="s">
        <v>390</v>
      </c>
      <c r="F27" s="20" t="s">
        <v>390</v>
      </c>
      <c r="G27" s="20" t="s">
        <v>390</v>
      </c>
      <c r="H27" s="20" t="s">
        <v>390</v>
      </c>
      <c r="I27" s="20">
        <v>-4.1377493249999997</v>
      </c>
      <c r="J27" s="20">
        <v>-4.2525105080000003</v>
      </c>
      <c r="K27" s="20">
        <v>-4.3263341239999997</v>
      </c>
    </row>
  </sheetData>
  <phoneticPr fontId="1" type="noConversion"/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E2358-0779-44B6-987D-39617E4A61B6}">
  <dimension ref="A2:K49"/>
  <sheetViews>
    <sheetView tabSelected="1" workbookViewId="0">
      <selection activeCell="M11" sqref="M11"/>
    </sheetView>
  </sheetViews>
  <sheetFormatPr defaultRowHeight="14" x14ac:dyDescent="0.3"/>
  <sheetData>
    <row r="2" spans="1:11" x14ac:dyDescent="0.3">
      <c r="A2" s="20" t="s">
        <v>361</v>
      </c>
      <c r="B2" s="20" t="s">
        <v>362</v>
      </c>
      <c r="C2" s="20" t="s">
        <v>363</v>
      </c>
      <c r="D2" s="20" t="s">
        <v>364</v>
      </c>
      <c r="E2" s="20" t="s">
        <v>365</v>
      </c>
      <c r="F2" s="20" t="s">
        <v>366</v>
      </c>
      <c r="G2" s="20" t="s">
        <v>367</v>
      </c>
      <c r="H2" s="20" t="s">
        <v>368</v>
      </c>
      <c r="I2" s="20" t="s">
        <v>369</v>
      </c>
      <c r="J2" s="20" t="s">
        <v>370</v>
      </c>
      <c r="K2" s="20" t="s">
        <v>371</v>
      </c>
    </row>
    <row r="3" spans="1:11" x14ac:dyDescent="0.3">
      <c r="A3" s="20" t="s">
        <v>372</v>
      </c>
      <c r="B3" s="20">
        <v>-0.97581117399999995</v>
      </c>
      <c r="C3" s="20">
        <v>-0.80758136999999997</v>
      </c>
      <c r="D3" s="20">
        <v>-0.93002072099999999</v>
      </c>
      <c r="E3" s="20">
        <v>-0.88167673199999996</v>
      </c>
      <c r="F3" s="20">
        <v>-0.97513155799999995</v>
      </c>
      <c r="G3" s="20">
        <v>-1.0261652379999999</v>
      </c>
      <c r="H3" s="20">
        <v>-1.066525822</v>
      </c>
      <c r="I3" s="20">
        <v>-0.93916913499999999</v>
      </c>
      <c r="J3" s="20">
        <v>-1.024736841</v>
      </c>
      <c r="K3" s="20">
        <v>-1.050327062</v>
      </c>
    </row>
    <row r="4" spans="1:11" x14ac:dyDescent="0.3">
      <c r="A4" s="20" t="s">
        <v>373</v>
      </c>
      <c r="B4" s="20">
        <v>-1.036756893</v>
      </c>
      <c r="C4" s="20">
        <v>-1.0759742299999999</v>
      </c>
      <c r="D4" s="20">
        <v>-0.95905640999999997</v>
      </c>
      <c r="E4" s="20">
        <v>-1.073887729</v>
      </c>
      <c r="F4" s="20">
        <v>-0.99462830300000005</v>
      </c>
      <c r="G4" s="20">
        <v>-1.07385339</v>
      </c>
      <c r="H4" s="20">
        <v>-1.077390681</v>
      </c>
      <c r="I4" s="20">
        <v>-1.082857307</v>
      </c>
      <c r="J4" s="20">
        <v>-1.0985277840000001</v>
      </c>
      <c r="K4" s="20">
        <v>-1.1723110050000001</v>
      </c>
    </row>
    <row r="5" spans="1:11" x14ac:dyDescent="0.3">
      <c r="A5" s="20" t="s">
        <v>374</v>
      </c>
      <c r="B5" s="20">
        <v>-1.6738040780000001</v>
      </c>
      <c r="C5" s="20">
        <v>-1.677097952</v>
      </c>
      <c r="D5" s="20">
        <v>-1.729145851</v>
      </c>
      <c r="E5" s="20">
        <v>-1.6414691690000001</v>
      </c>
      <c r="F5" s="20">
        <v>-1.6837062570000001</v>
      </c>
      <c r="G5" s="20">
        <v>-1.442467655</v>
      </c>
      <c r="H5" s="20">
        <v>-1.4243840780000001</v>
      </c>
      <c r="I5" s="20">
        <v>-1.4359737779999999</v>
      </c>
      <c r="J5" s="20">
        <v>-1.383997479</v>
      </c>
      <c r="K5" s="20">
        <v>-1.3970804139999999</v>
      </c>
    </row>
    <row r="6" spans="1:11" x14ac:dyDescent="0.3">
      <c r="A6" s="20" t="s">
        <v>63</v>
      </c>
      <c r="B6" s="20">
        <v>-1.4250871409999999</v>
      </c>
      <c r="C6" s="20">
        <v>-1.465225572</v>
      </c>
      <c r="D6" s="20">
        <v>-1.419299525</v>
      </c>
      <c r="E6" s="20">
        <v>-1.5077511509999999</v>
      </c>
      <c r="F6" s="20">
        <v>-1.4210871220000001</v>
      </c>
      <c r="G6" s="20">
        <v>-1.99250784</v>
      </c>
      <c r="H6" s="20">
        <v>-2.0510913999999998</v>
      </c>
      <c r="I6" s="20">
        <v>-1.913095151</v>
      </c>
      <c r="J6" s="20">
        <v>-1.9190479140000001</v>
      </c>
      <c r="K6" s="20">
        <v>-1.831247436</v>
      </c>
    </row>
    <row r="7" spans="1:11" x14ac:dyDescent="0.3">
      <c r="A7" s="20" t="s">
        <v>375</v>
      </c>
      <c r="B7" s="20">
        <v>-1.7662639339999999</v>
      </c>
      <c r="C7" s="20">
        <v>-1.849801596</v>
      </c>
      <c r="D7" s="20">
        <v>-1.719084431</v>
      </c>
      <c r="E7" s="20">
        <v>-1.828445543</v>
      </c>
      <c r="F7" s="20">
        <v>-1.7256807059999999</v>
      </c>
      <c r="G7" s="20">
        <v>-1.601455874</v>
      </c>
      <c r="H7" s="20">
        <v>-1.6055591769999999</v>
      </c>
      <c r="I7" s="20">
        <v>-1.582663017</v>
      </c>
      <c r="J7" s="20">
        <v>-1.6407716269999999</v>
      </c>
      <c r="K7" s="20">
        <v>-1.734893373</v>
      </c>
    </row>
    <row r="8" spans="1:11" x14ac:dyDescent="0.3">
      <c r="A8" s="20" t="s">
        <v>376</v>
      </c>
      <c r="B8" s="20">
        <v>-1.9560525070000001</v>
      </c>
      <c r="C8" s="20">
        <v>-2.0382140620000002</v>
      </c>
      <c r="D8" s="20">
        <v>-1.9394162239999999</v>
      </c>
      <c r="E8" s="20">
        <v>-2.0746641829999999</v>
      </c>
      <c r="F8" s="20">
        <v>-2.0086356809999999</v>
      </c>
      <c r="G8" s="20">
        <v>-1.9147319039999999</v>
      </c>
      <c r="H8" s="20">
        <v>-1.86352962</v>
      </c>
      <c r="I8" s="20">
        <v>-1.924904355</v>
      </c>
      <c r="J8" s="20">
        <v>-1.7764609689999999</v>
      </c>
      <c r="K8" s="20">
        <v>-1.8516272</v>
      </c>
    </row>
    <row r="9" spans="1:11" x14ac:dyDescent="0.3">
      <c r="A9" s="20" t="s">
        <v>377</v>
      </c>
      <c r="B9" s="20">
        <v>-1.8373898959999999</v>
      </c>
      <c r="C9" s="20">
        <v>-2.0065875790000001</v>
      </c>
      <c r="D9" s="20">
        <v>-1.9062985649999999</v>
      </c>
      <c r="E9" s="20">
        <v>-1.979116469</v>
      </c>
      <c r="F9" s="20">
        <v>-1.777210199</v>
      </c>
      <c r="G9" s="20">
        <v>-1.9564145399999999</v>
      </c>
      <c r="H9" s="20">
        <v>-2.0834386760000001</v>
      </c>
      <c r="I9" s="20">
        <v>-2.2789193160000001</v>
      </c>
      <c r="J9" s="20">
        <v>-2.1294603259999998</v>
      </c>
      <c r="K9" s="20">
        <v>-2.175061033</v>
      </c>
    </row>
    <row r="10" spans="1:11" x14ac:dyDescent="0.3">
      <c r="A10" s="20" t="s">
        <v>378</v>
      </c>
      <c r="B10" s="20">
        <v>-2.5026196939999998</v>
      </c>
      <c r="C10" s="20">
        <v>-2.2877443720000001</v>
      </c>
      <c r="D10" s="20">
        <v>-2.3891972240000001</v>
      </c>
      <c r="E10" s="20">
        <v>-2.2435289699999998</v>
      </c>
      <c r="F10" s="20">
        <v>-2.2169673109999999</v>
      </c>
      <c r="G10" s="20">
        <v>-1.7396075440000001</v>
      </c>
      <c r="H10" s="20">
        <v>-1.7355143980000001</v>
      </c>
      <c r="I10" s="20">
        <v>-2.0163619879999999</v>
      </c>
      <c r="J10" s="20">
        <v>-1.874551592</v>
      </c>
      <c r="K10" s="20">
        <v>-1.922065519</v>
      </c>
    </row>
    <row r="11" spans="1:11" x14ac:dyDescent="0.3">
      <c r="A11" s="20" t="s">
        <v>379</v>
      </c>
      <c r="B11" s="20">
        <v>-2.0597131740000001</v>
      </c>
      <c r="C11" s="20">
        <v>-2.0460963720000001</v>
      </c>
      <c r="D11" s="20">
        <v>-1.8638059769999999</v>
      </c>
      <c r="E11" s="20">
        <v>-2.0864823100000001</v>
      </c>
      <c r="F11" s="20">
        <v>-1.9277714319999999</v>
      </c>
      <c r="G11" s="20">
        <v>-2.1705842899999999</v>
      </c>
      <c r="H11" s="20">
        <v>-2.187812187</v>
      </c>
      <c r="I11" s="20">
        <v>-2.1543569520000001</v>
      </c>
      <c r="J11" s="20">
        <v>-2.0829673780000002</v>
      </c>
      <c r="K11" s="20">
        <v>-2.253221838</v>
      </c>
    </row>
    <row r="12" spans="1:11" x14ac:dyDescent="0.3">
      <c r="A12" s="20" t="s">
        <v>56</v>
      </c>
      <c r="B12" s="20">
        <v>-2.2602093769999998</v>
      </c>
      <c r="C12" s="20">
        <v>-2.525610344</v>
      </c>
      <c r="D12" s="20">
        <v>-2.3064761800000002</v>
      </c>
      <c r="E12" s="20">
        <v>-2.446217673</v>
      </c>
      <c r="F12" s="20">
        <v>-2.2598797930000001</v>
      </c>
      <c r="G12" s="20">
        <v>-2.075768799</v>
      </c>
      <c r="H12" s="20">
        <v>-2.0126868550000001</v>
      </c>
      <c r="I12" s="20">
        <v>-2.1611786039999998</v>
      </c>
      <c r="J12" s="20">
        <v>-2.1410641799999999</v>
      </c>
      <c r="K12" s="20">
        <v>-2.1512039110000001</v>
      </c>
    </row>
    <row r="13" spans="1:11" x14ac:dyDescent="0.3">
      <c r="A13" s="20" t="s">
        <v>380</v>
      </c>
      <c r="B13" s="20">
        <v>-2.3065254369999999</v>
      </c>
      <c r="C13" s="20">
        <v>-2.3853484620000001</v>
      </c>
      <c r="D13" s="20">
        <v>-2.1619541519999999</v>
      </c>
      <c r="E13" s="20">
        <v>-2.3670368320000001</v>
      </c>
      <c r="F13" s="20">
        <v>-2.2100183150000001</v>
      </c>
      <c r="G13" s="20">
        <v>-2.1683515870000001</v>
      </c>
      <c r="H13" s="20">
        <v>-2.1756782239999999</v>
      </c>
      <c r="I13" s="20">
        <v>-2.1155354370000001</v>
      </c>
      <c r="J13" s="20">
        <v>-2.1751273270000002</v>
      </c>
      <c r="K13" s="20">
        <v>-2.2282626360000002</v>
      </c>
    </row>
    <row r="14" spans="1:11" x14ac:dyDescent="0.3">
      <c r="A14" s="20" t="s">
        <v>60</v>
      </c>
      <c r="B14" s="20">
        <v>-2.2941354330000001</v>
      </c>
      <c r="C14" s="20">
        <v>-2.513776445</v>
      </c>
      <c r="D14" s="20">
        <v>-2.5547539650000002</v>
      </c>
      <c r="E14" s="20">
        <v>-2.352059847</v>
      </c>
      <c r="F14" s="20">
        <v>-2.4550716640000001</v>
      </c>
      <c r="G14" s="20">
        <v>-2.2023101450000002</v>
      </c>
      <c r="H14" s="20">
        <v>-2.1988076570000001</v>
      </c>
      <c r="I14" s="20">
        <v>-2.2880308889999998</v>
      </c>
      <c r="J14" s="20">
        <v>-2.4248029149999999</v>
      </c>
      <c r="K14" s="20">
        <v>-2.0552622550000001</v>
      </c>
    </row>
    <row r="15" spans="1:11" x14ac:dyDescent="0.3">
      <c r="A15" s="20" t="s">
        <v>381</v>
      </c>
      <c r="B15" s="20">
        <v>-2.9480259910000002</v>
      </c>
      <c r="C15" s="20">
        <v>-3.226989251</v>
      </c>
      <c r="D15" s="20">
        <v>-3.171243461</v>
      </c>
      <c r="E15" s="20">
        <v>-3.008968957</v>
      </c>
      <c r="F15" s="20">
        <v>-2.7663212380000002</v>
      </c>
      <c r="G15" s="20">
        <v>-2.557109648</v>
      </c>
      <c r="H15" s="20">
        <v>-2.5141763990000001</v>
      </c>
      <c r="I15" s="20">
        <v>-2.4656590810000001</v>
      </c>
      <c r="J15" s="20">
        <v>-2.6477287020000002</v>
      </c>
      <c r="K15" s="20">
        <v>-2.9113572350000001</v>
      </c>
    </row>
    <row r="16" spans="1:11" x14ac:dyDescent="0.3">
      <c r="A16" s="20" t="s">
        <v>382</v>
      </c>
      <c r="B16" s="20">
        <v>-3.0434090110000001</v>
      </c>
      <c r="C16" s="20">
        <v>-3.1705032499999999</v>
      </c>
      <c r="D16" s="20">
        <v>-2.9990846040000001</v>
      </c>
      <c r="E16" s="20">
        <v>-3.017403168</v>
      </c>
      <c r="F16" s="20">
        <v>-2.833268028</v>
      </c>
      <c r="G16" s="20">
        <v>-2.632310565</v>
      </c>
      <c r="H16" s="20">
        <v>-2.4774123299999999</v>
      </c>
      <c r="I16" s="20">
        <v>-2.6679353959999998</v>
      </c>
      <c r="J16" s="20">
        <v>-2.6397114949999998</v>
      </c>
      <c r="K16" s="20">
        <v>-2.6542303889999999</v>
      </c>
    </row>
    <row r="17" spans="1:11" x14ac:dyDescent="0.3">
      <c r="A17" s="20" t="s">
        <v>383</v>
      </c>
      <c r="B17" s="20">
        <v>-2.9931062919999998</v>
      </c>
      <c r="C17" s="20">
        <v>-3.2781399420000001</v>
      </c>
      <c r="D17" s="20">
        <v>-2.9069357039999999</v>
      </c>
      <c r="E17" s="20">
        <v>-2.9541178850000001</v>
      </c>
      <c r="F17" s="20">
        <v>-2.9241867039999998</v>
      </c>
      <c r="G17" s="20">
        <v>-2.715400093</v>
      </c>
      <c r="H17" s="20">
        <v>-2.6872093079999999</v>
      </c>
      <c r="I17" s="20">
        <v>-2.7441825560000002</v>
      </c>
      <c r="J17" s="20">
        <v>-2.5992824589999999</v>
      </c>
      <c r="K17" s="20">
        <v>-2.627358595</v>
      </c>
    </row>
    <row r="18" spans="1:11" x14ac:dyDescent="0.3">
      <c r="A18" s="20" t="s">
        <v>384</v>
      </c>
      <c r="B18" s="20">
        <v>-3.1864990729999998</v>
      </c>
      <c r="C18" s="20">
        <v>-2.8538688620000001</v>
      </c>
      <c r="D18" s="20">
        <v>-2.8473509130000001</v>
      </c>
      <c r="E18" s="20">
        <v>-3.0622163969999998</v>
      </c>
      <c r="F18" s="20">
        <v>-2.8632318849999998</v>
      </c>
      <c r="G18" s="20">
        <v>-2.8084036860000001</v>
      </c>
      <c r="H18" s="20">
        <v>-2.6941222059999999</v>
      </c>
      <c r="I18" s="20">
        <v>-2.7904286919999999</v>
      </c>
      <c r="J18" s="20">
        <v>-2.6670346469999999</v>
      </c>
      <c r="K18" s="20">
        <v>-2.543378932</v>
      </c>
    </row>
    <row r="19" spans="1:11" x14ac:dyDescent="0.3">
      <c r="A19" s="20" t="s">
        <v>385</v>
      </c>
      <c r="B19" s="20">
        <v>-3.1090873939999999</v>
      </c>
      <c r="C19" s="20">
        <v>-2.9703768180000001</v>
      </c>
      <c r="D19" s="20">
        <v>-2.9265309369999999</v>
      </c>
      <c r="E19" s="20">
        <v>-2.9541178850000001</v>
      </c>
      <c r="F19" s="20">
        <v>-2.8479900599999999</v>
      </c>
      <c r="G19" s="20">
        <v>-2.7987859190000002</v>
      </c>
      <c r="H19" s="20">
        <v>-2.8486914520000002</v>
      </c>
      <c r="I19" s="20">
        <v>-2.9544892589999998</v>
      </c>
      <c r="J19" s="20">
        <v>-2.7210155989999998</v>
      </c>
      <c r="K19" s="20">
        <v>-2.6635702879999998</v>
      </c>
    </row>
    <row r="20" spans="1:11" x14ac:dyDescent="0.3">
      <c r="A20" s="20" t="s">
        <v>386</v>
      </c>
      <c r="B20" s="20">
        <v>-2.3961652039999999</v>
      </c>
      <c r="C20" s="20">
        <v>-2.6497500430000001</v>
      </c>
      <c r="D20" s="20">
        <v>-2.489026269</v>
      </c>
      <c r="E20" s="20">
        <v>-2.7381996530000001</v>
      </c>
      <c r="F20" s="20">
        <v>-2.8430270580000001</v>
      </c>
      <c r="G20" s="20">
        <v>-3.6344745779999998</v>
      </c>
      <c r="H20" s="20">
        <v>-3.819845441</v>
      </c>
      <c r="I20" s="20">
        <v>-3.6606280710000001</v>
      </c>
      <c r="J20" s="20">
        <v>-3.6504310969999998</v>
      </c>
      <c r="K20" s="20">
        <v>-3.7242741320000001</v>
      </c>
    </row>
    <row r="21" spans="1:11" x14ac:dyDescent="0.3">
      <c r="A21" s="20" t="s">
        <v>387</v>
      </c>
      <c r="B21" s="20">
        <v>-2.6231950070000001</v>
      </c>
      <c r="C21" s="20">
        <v>-2.7662553139999999</v>
      </c>
      <c r="D21" s="20">
        <v>-2.7351255339999998</v>
      </c>
      <c r="E21" s="20">
        <v>-2.8798737540000001</v>
      </c>
      <c r="F21" s="20">
        <v>-2.6056656650000001</v>
      </c>
      <c r="G21" s="20">
        <v>-3.0112270699999999</v>
      </c>
      <c r="H21" s="20">
        <v>-2.9447746160000001</v>
      </c>
      <c r="I21" s="20">
        <v>-2.9994531329999998</v>
      </c>
      <c r="J21" s="20">
        <v>-3.2634919500000001</v>
      </c>
      <c r="K21" s="20">
        <v>-3.235248678</v>
      </c>
    </row>
    <row r="22" spans="1:11" x14ac:dyDescent="0.3">
      <c r="A22" s="20" t="s">
        <v>388</v>
      </c>
      <c r="B22" s="20">
        <v>-2.7385872359999999</v>
      </c>
      <c r="C22" s="20">
        <v>-2.9199654800000001</v>
      </c>
      <c r="D22" s="20">
        <v>-2.7060212510000001</v>
      </c>
      <c r="E22" s="20">
        <v>-2.849910092</v>
      </c>
      <c r="F22" s="20">
        <v>-2.833268028</v>
      </c>
      <c r="G22" s="20">
        <v>-2.8599604429999999</v>
      </c>
      <c r="H22" s="20">
        <v>-2.9573614940000001</v>
      </c>
      <c r="I22" s="20">
        <v>-3.1063491829999998</v>
      </c>
      <c r="J22" s="20">
        <v>-2.968062625</v>
      </c>
      <c r="K22" s="20">
        <v>-2.928390432</v>
      </c>
    </row>
    <row r="23" spans="1:11" x14ac:dyDescent="0.3">
      <c r="A23" s="20" t="s">
        <v>389</v>
      </c>
      <c r="B23" s="20">
        <v>-4.1002889050000002</v>
      </c>
      <c r="C23" s="20">
        <v>-4.3061851459999998</v>
      </c>
      <c r="D23" s="20" t="s">
        <v>390</v>
      </c>
      <c r="E23" s="20">
        <v>-4.4238891059999998</v>
      </c>
      <c r="F23" s="20">
        <v>-3.6413799660000001</v>
      </c>
      <c r="G23" s="20">
        <v>-3.6802279090000001</v>
      </c>
      <c r="H23" s="20">
        <v>-2.9836938769999999</v>
      </c>
      <c r="I23" s="20">
        <v>-2.4409640320000001</v>
      </c>
      <c r="J23" s="20">
        <v>-2.524141481</v>
      </c>
      <c r="K23" s="20">
        <v>-2.4689965119999999</v>
      </c>
    </row>
    <row r="24" spans="1:11" x14ac:dyDescent="0.3">
      <c r="A24" s="20" t="s">
        <v>391</v>
      </c>
      <c r="B24" s="20">
        <v>-2.9359615319999999</v>
      </c>
      <c r="C24" s="20">
        <v>-2.8538688620000001</v>
      </c>
      <c r="D24" s="20">
        <v>-2.8151666660000001</v>
      </c>
      <c r="E24" s="20">
        <v>-2.844157075</v>
      </c>
      <c r="F24" s="20">
        <v>-2.7193237649999999</v>
      </c>
      <c r="G24" s="20">
        <v>-3.2112308230000002</v>
      </c>
      <c r="H24" s="20">
        <v>-3.2335722800000002</v>
      </c>
      <c r="I24" s="20">
        <v>-3.171617264</v>
      </c>
      <c r="J24" s="20">
        <v>-3.2747746379999998</v>
      </c>
      <c r="K24" s="20">
        <v>-3.1600006089999999</v>
      </c>
    </row>
    <row r="25" spans="1:11" x14ac:dyDescent="0.3">
      <c r="A25" s="20" t="s">
        <v>392</v>
      </c>
      <c r="B25" s="20">
        <v>-2.7578935809999998</v>
      </c>
      <c r="C25" s="20">
        <v>-2.7832879429999999</v>
      </c>
      <c r="D25" s="20">
        <v>-2.7266074599999999</v>
      </c>
      <c r="E25" s="20">
        <v>-2.7337447780000002</v>
      </c>
      <c r="F25" s="20">
        <v>-2.7382923560000001</v>
      </c>
      <c r="G25" s="20">
        <v>-3.5205398639999999</v>
      </c>
      <c r="H25" s="20">
        <v>-3.8520146789999998</v>
      </c>
      <c r="I25" s="20">
        <v>-3.5936812809999998</v>
      </c>
      <c r="J25" s="20">
        <v>-3.6240987320000002</v>
      </c>
      <c r="K25" s="20">
        <v>-3.3720916139999999</v>
      </c>
    </row>
    <row r="26" spans="1:11" x14ac:dyDescent="0.3">
      <c r="A26" s="20" t="s">
        <v>393</v>
      </c>
      <c r="B26" s="20">
        <v>-2.9604351929999999</v>
      </c>
      <c r="C26" s="20">
        <v>-2.848789553</v>
      </c>
      <c r="D26" s="20">
        <v>-2.7182555179999999</v>
      </c>
      <c r="E26" s="20">
        <v>-2.7121355930000002</v>
      </c>
      <c r="F26" s="20">
        <v>-2.833268028</v>
      </c>
      <c r="G26" s="20">
        <v>-4.1573283659999998</v>
      </c>
      <c r="H26" s="20">
        <v>-3.8520146789999998</v>
      </c>
      <c r="I26" s="20">
        <v>-3.8367193300000002</v>
      </c>
      <c r="J26" s="20">
        <v>-3.5535249680000001</v>
      </c>
      <c r="K26" s="20">
        <v>-4.0253041280000001</v>
      </c>
    </row>
    <row r="27" spans="1:11" x14ac:dyDescent="0.3">
      <c r="A27" s="20" t="s">
        <v>394</v>
      </c>
      <c r="B27" s="20">
        <v>-2.869865731</v>
      </c>
      <c r="C27" s="20">
        <v>-2.9839491100000002</v>
      </c>
      <c r="D27" s="20">
        <v>-2.870213465</v>
      </c>
      <c r="E27" s="20">
        <v>-3.1451901050000002</v>
      </c>
      <c r="F27" s="20">
        <v>-2.8381201319999998</v>
      </c>
      <c r="G27" s="20">
        <v>-3.5552995709999999</v>
      </c>
      <c r="H27" s="20">
        <v>-3.409659821</v>
      </c>
      <c r="I27" s="20">
        <v>-3.6984274749999999</v>
      </c>
      <c r="J27" s="20">
        <v>-3.2417695919999998</v>
      </c>
      <c r="K27" s="20">
        <v>-3.2236693590000001</v>
      </c>
    </row>
    <row r="28" spans="1:11" x14ac:dyDescent="0.3">
      <c r="A28" s="20" t="s">
        <v>395</v>
      </c>
      <c r="B28" s="20">
        <v>-3.8961962790000002</v>
      </c>
      <c r="C28" s="20">
        <v>-4.0051551500000002</v>
      </c>
      <c r="D28" s="20">
        <v>-4.0404816229999998</v>
      </c>
      <c r="E28" s="20">
        <v>-3.6835892889999999</v>
      </c>
      <c r="F28" s="20">
        <v>-3.6735617230000002</v>
      </c>
      <c r="G28" s="20">
        <v>-2.882430437</v>
      </c>
      <c r="H28" s="20">
        <v>-3.1666233660000001</v>
      </c>
      <c r="I28" s="20">
        <v>-2.6606360229999999</v>
      </c>
      <c r="J28" s="20">
        <v>-2.7790085250000001</v>
      </c>
      <c r="K28" s="20">
        <v>-2.8257278970000002</v>
      </c>
    </row>
    <row r="29" spans="1:11" x14ac:dyDescent="0.3">
      <c r="A29" s="20" t="s">
        <v>396</v>
      </c>
      <c r="B29" s="20">
        <v>-3.4190750240000001</v>
      </c>
      <c r="C29" s="20">
        <v>-3.2035019870000001</v>
      </c>
      <c r="D29" s="20">
        <v>-4.1373916360000003</v>
      </c>
      <c r="E29" s="20">
        <v>-3.9468062719999999</v>
      </c>
      <c r="F29" s="20">
        <v>-3.8332739440000001</v>
      </c>
      <c r="G29" s="20">
        <v>-3.4583833180000001</v>
      </c>
      <c r="H29" s="20">
        <v>-2.615714702</v>
      </c>
      <c r="I29" s="20">
        <v>-2.6984253059999999</v>
      </c>
      <c r="J29" s="20">
        <v>-3.298250737</v>
      </c>
      <c r="K29" s="20">
        <v>-2.9646022849999998</v>
      </c>
    </row>
    <row r="30" spans="1:11" x14ac:dyDescent="0.3">
      <c r="A30" s="20" t="s">
        <v>397</v>
      </c>
      <c r="B30" s="20">
        <v>-3.2941362879999998</v>
      </c>
      <c r="C30" s="20">
        <v>-3.637159531</v>
      </c>
      <c r="D30" s="20">
        <v>-3.1373856770000002</v>
      </c>
      <c r="E30" s="20">
        <v>-3.8218867479999998</v>
      </c>
      <c r="F30" s="20">
        <v>-4.0885227830000002</v>
      </c>
      <c r="G30" s="20">
        <v>-3.0434138100000001</v>
      </c>
      <c r="H30" s="20">
        <v>-3.8867922300000002</v>
      </c>
      <c r="I30" s="20">
        <v>-2.800296919</v>
      </c>
      <c r="J30" s="20">
        <v>-2.8292485119999999</v>
      </c>
      <c r="K30" s="20">
        <v>-2.97094105</v>
      </c>
    </row>
    <row r="31" spans="1:11" x14ac:dyDescent="0.3">
      <c r="A31" s="20" t="s">
        <v>398</v>
      </c>
      <c r="B31" s="20" t="s">
        <v>390</v>
      </c>
      <c r="C31" s="20">
        <v>-4.18124641</v>
      </c>
      <c r="D31" s="20">
        <v>-4.1373916360000003</v>
      </c>
      <c r="E31" s="20" t="s">
        <v>390</v>
      </c>
      <c r="F31" s="20" t="s">
        <v>390</v>
      </c>
      <c r="G31" s="20">
        <v>-3.7050490460000001</v>
      </c>
      <c r="H31" s="20">
        <v>-4.0117086579999999</v>
      </c>
      <c r="I31" s="20">
        <v>-2.762094501</v>
      </c>
      <c r="J31" s="20">
        <v>-2.8251700249999998</v>
      </c>
      <c r="K31" s="20">
        <v>-2.928390432</v>
      </c>
    </row>
    <row r="32" spans="1:11" x14ac:dyDescent="0.3">
      <c r="A32" s="20" t="s">
        <v>399</v>
      </c>
      <c r="B32" s="20">
        <v>-4.3221194179999998</v>
      </c>
      <c r="C32" s="20">
        <v>-3.4030731859999999</v>
      </c>
      <c r="D32" s="20">
        <v>-3.4384216319999998</v>
      </c>
      <c r="E32" s="20">
        <v>-3.9468062719999999</v>
      </c>
      <c r="F32" s="20">
        <v>-3.787519412</v>
      </c>
      <c r="G32" s="20">
        <v>-3.3792083119999998</v>
      </c>
      <c r="H32" s="20">
        <v>-3.3427146250000002</v>
      </c>
      <c r="I32" s="20">
        <v>-3.0496205399999998</v>
      </c>
      <c r="J32" s="20">
        <v>-3.2210893989999998</v>
      </c>
      <c r="K32" s="20">
        <v>-3.2983025229999998</v>
      </c>
    </row>
    <row r="33" spans="1:11" x14ac:dyDescent="0.3">
      <c r="A33" s="20" t="s">
        <v>400</v>
      </c>
      <c r="B33" s="20">
        <v>-3.1365284340000001</v>
      </c>
      <c r="C33" s="20">
        <v>-3.4030731859999999</v>
      </c>
      <c r="D33" s="20">
        <v>-3.2770454099999999</v>
      </c>
      <c r="E33" s="20">
        <v>-3.4027546950000001</v>
      </c>
      <c r="F33" s="20">
        <v>-3.4257834730000001</v>
      </c>
      <c r="G33" s="20">
        <v>-3.5737816200000001</v>
      </c>
      <c r="H33" s="20">
        <v>-3.5509846839999999</v>
      </c>
      <c r="I33" s="20">
        <v>-3.461061994</v>
      </c>
      <c r="J33" s="20">
        <v>-3.740621172</v>
      </c>
      <c r="K33" s="20">
        <v>-3.5246920859999999</v>
      </c>
    </row>
    <row r="34" spans="1:11" x14ac:dyDescent="0.3">
      <c r="A34" s="20" t="s">
        <v>401</v>
      </c>
      <c r="B34" s="20">
        <v>-3.384312918</v>
      </c>
      <c r="C34" s="20">
        <v>-3.1398357460000001</v>
      </c>
      <c r="D34" s="20">
        <v>-3.4384216319999998</v>
      </c>
      <c r="E34" s="20">
        <v>-3.3447558869999998</v>
      </c>
      <c r="F34" s="20">
        <v>-3.3895740779999999</v>
      </c>
      <c r="G34" s="20">
        <v>-3.7050490460000001</v>
      </c>
      <c r="H34" s="20">
        <v>-3.7107009710000001</v>
      </c>
      <c r="I34" s="20">
        <v>-3.961658066</v>
      </c>
      <c r="J34" s="20">
        <v>-3.7084313670000002</v>
      </c>
      <c r="K34" s="20">
        <v>-3.6573207659999998</v>
      </c>
    </row>
    <row r="35" spans="1:11" x14ac:dyDescent="0.3">
      <c r="A35" s="20" t="s">
        <v>402</v>
      </c>
      <c r="B35" s="20" t="s">
        <v>390</v>
      </c>
      <c r="C35" s="20">
        <v>-4.0843363960000003</v>
      </c>
      <c r="D35" s="20" t="s">
        <v>390</v>
      </c>
      <c r="E35" s="20" t="s">
        <v>390</v>
      </c>
      <c r="F35" s="20" t="s">
        <v>390</v>
      </c>
      <c r="G35" s="20">
        <v>-3.1573533230000002</v>
      </c>
      <c r="H35" s="20">
        <v>-3.0794749279999998</v>
      </c>
      <c r="I35" s="20">
        <v>-3.058578019</v>
      </c>
      <c r="J35" s="20">
        <v>-3.4074013710000002</v>
      </c>
      <c r="K35" s="20">
        <v>-3.235248678</v>
      </c>
    </row>
    <row r="36" spans="1:11" x14ac:dyDescent="0.3">
      <c r="A36" s="20" t="s">
        <v>403</v>
      </c>
      <c r="B36" s="20" t="s">
        <v>390</v>
      </c>
      <c r="C36" s="20">
        <v>-4.3061851459999998</v>
      </c>
      <c r="D36" s="20" t="s">
        <v>390</v>
      </c>
      <c r="E36" s="20">
        <v>-4.0259952029999999</v>
      </c>
      <c r="F36" s="20">
        <v>-3.9424099610000001</v>
      </c>
      <c r="G36" s="20">
        <v>-3.1573533230000002</v>
      </c>
      <c r="H36" s="20">
        <v>-3.0628734500000001</v>
      </c>
      <c r="I36" s="20">
        <v>-4.1377493249999997</v>
      </c>
      <c r="J36" s="20">
        <v>-3.599289363</v>
      </c>
      <c r="K36" s="20">
        <v>-3.6894978620000001</v>
      </c>
    </row>
    <row r="37" spans="1:11" x14ac:dyDescent="0.3">
      <c r="A37" s="20" t="s">
        <v>61</v>
      </c>
      <c r="B37" s="20">
        <v>-4.0211350159999997</v>
      </c>
      <c r="C37" s="20">
        <v>-3.7041031809999998</v>
      </c>
      <c r="D37" s="20">
        <v>-3.8363616399999998</v>
      </c>
      <c r="E37" s="20">
        <v>-3.8218867479999998</v>
      </c>
      <c r="F37" s="20" t="s">
        <v>390</v>
      </c>
      <c r="G37" s="20">
        <v>-3.3914418770000001</v>
      </c>
      <c r="H37" s="20">
        <v>-3.1597809529999998</v>
      </c>
      <c r="I37" s="20">
        <v>-3.509367412</v>
      </c>
      <c r="J37" s="20">
        <v>-3.286349881</v>
      </c>
      <c r="K37" s="20">
        <v>-3.6273641190000001</v>
      </c>
    </row>
    <row r="38" spans="1:11" x14ac:dyDescent="0.3">
      <c r="A38" s="20" t="s">
        <v>404</v>
      </c>
      <c r="B38" s="20" t="s">
        <v>390</v>
      </c>
      <c r="C38" s="20" t="s">
        <v>390</v>
      </c>
      <c r="D38" s="20" t="s">
        <v>390</v>
      </c>
      <c r="E38" s="20" t="s">
        <v>390</v>
      </c>
      <c r="F38" s="20" t="s">
        <v>390</v>
      </c>
      <c r="G38" s="20" t="s">
        <v>390</v>
      </c>
      <c r="H38" s="20" t="s">
        <v>390</v>
      </c>
      <c r="I38" s="20">
        <v>-2.913743416</v>
      </c>
      <c r="J38" s="20">
        <v>-2.968062625</v>
      </c>
      <c r="K38" s="20">
        <v>-3.0552607749999998</v>
      </c>
    </row>
    <row r="39" spans="1:11" x14ac:dyDescent="0.3">
      <c r="A39" s="20" t="s">
        <v>405</v>
      </c>
      <c r="B39" s="20">
        <v>-4.4982562699999997</v>
      </c>
      <c r="C39" s="20">
        <v>-3.8290345939999999</v>
      </c>
      <c r="D39" s="20">
        <v>-3.8363616399999998</v>
      </c>
      <c r="E39" s="20">
        <v>-4.4238891059999998</v>
      </c>
      <c r="F39" s="20">
        <v>-4.486516043</v>
      </c>
      <c r="G39" s="20">
        <v>-3.0164278339999999</v>
      </c>
      <c r="H39" s="20">
        <v>-3.3427146250000002</v>
      </c>
      <c r="I39" s="20">
        <v>-3.2346667930000002</v>
      </c>
      <c r="J39" s="20">
        <v>-3.6504310969999998</v>
      </c>
      <c r="K39" s="20">
        <v>-3.6573207659999998</v>
      </c>
    </row>
    <row r="40" spans="1:11" x14ac:dyDescent="0.3">
      <c r="A40" s="20" t="s">
        <v>66</v>
      </c>
      <c r="B40" s="20">
        <v>-4.1002889050000002</v>
      </c>
      <c r="C40" s="20">
        <v>-4.0843363960000003</v>
      </c>
      <c r="D40" s="20">
        <v>-3.9613003770000002</v>
      </c>
      <c r="E40" s="20">
        <v>-4.247874693</v>
      </c>
      <c r="F40" s="20">
        <v>-3.8844227689999999</v>
      </c>
      <c r="G40" s="20">
        <v>-3.5205398639999999</v>
      </c>
      <c r="H40" s="20">
        <v>-3.409659821</v>
      </c>
      <c r="I40" s="20">
        <v>-3.3248451440000002</v>
      </c>
      <c r="J40" s="20">
        <v>-3.4395792260000002</v>
      </c>
      <c r="K40" s="20">
        <v>-3.7242741320000001</v>
      </c>
    </row>
    <row r="41" spans="1:11" x14ac:dyDescent="0.3">
      <c r="A41" s="20" t="s">
        <v>406</v>
      </c>
      <c r="B41" s="20">
        <v>-3.7578811459999999</v>
      </c>
      <c r="C41" s="20">
        <v>-3.4610745500000002</v>
      </c>
      <c r="D41" s="20">
        <v>-3.397018112</v>
      </c>
      <c r="E41" s="20">
        <v>-3.469697826</v>
      </c>
      <c r="F41" s="20">
        <v>-3.5833927729999999</v>
      </c>
      <c r="G41" s="20">
        <v>-4.3334820189999999</v>
      </c>
      <c r="H41" s="20">
        <v>-4.6649434809999999</v>
      </c>
      <c r="I41" s="20">
        <v>-3.8947283170000002</v>
      </c>
      <c r="J41" s="20" t="s">
        <v>390</v>
      </c>
      <c r="K41" s="20" t="s">
        <v>390</v>
      </c>
    </row>
    <row r="42" spans="1:11" x14ac:dyDescent="0.3">
      <c r="A42" s="20" t="s">
        <v>407</v>
      </c>
      <c r="B42" s="20">
        <v>-4.1972262750000002</v>
      </c>
      <c r="C42" s="20">
        <v>-4.0843363960000003</v>
      </c>
      <c r="D42" s="20">
        <v>-3.9613003770000002</v>
      </c>
      <c r="E42" s="20" t="s">
        <v>390</v>
      </c>
      <c r="F42" s="20">
        <v>-4.486516043</v>
      </c>
      <c r="G42" s="20">
        <v>-3.7313986290000001</v>
      </c>
      <c r="H42" s="20">
        <v>-3.6042369110000001</v>
      </c>
      <c r="I42" s="20">
        <v>-3.7855800610000001</v>
      </c>
      <c r="J42" s="20">
        <v>-4.0763933569999997</v>
      </c>
      <c r="K42" s="20">
        <v>-4.0253041280000001</v>
      </c>
    </row>
    <row r="43" spans="1:11" x14ac:dyDescent="0.3">
      <c r="A43" s="20" t="s">
        <v>408</v>
      </c>
      <c r="B43" s="20">
        <v>-3.954168686</v>
      </c>
      <c r="C43" s="20">
        <v>-4.3061851459999998</v>
      </c>
      <c r="D43" s="20">
        <v>-3.8363616399999998</v>
      </c>
      <c r="E43" s="20">
        <v>-4.0259952029999999</v>
      </c>
      <c r="F43" s="20">
        <v>-3.9424099610000001</v>
      </c>
      <c r="G43" s="20">
        <v>-4.2365720060000003</v>
      </c>
      <c r="H43" s="20">
        <v>-4.1878222259999998</v>
      </c>
      <c r="I43" s="20" t="s">
        <v>390</v>
      </c>
      <c r="J43" s="20" t="s">
        <v>390</v>
      </c>
      <c r="K43" s="20">
        <v>-4.50237935</v>
      </c>
    </row>
    <row r="44" spans="1:11" x14ac:dyDescent="0.3">
      <c r="A44" s="20" t="s">
        <v>409</v>
      </c>
      <c r="B44" s="20">
        <v>-4.1002889050000002</v>
      </c>
      <c r="C44" s="20">
        <v>-4.4822764050000004</v>
      </c>
      <c r="D44" s="20" t="s">
        <v>390</v>
      </c>
      <c r="E44" s="20" t="s">
        <v>390</v>
      </c>
      <c r="F44" s="20" t="s">
        <v>390</v>
      </c>
      <c r="G44" s="20">
        <v>-3.7313986290000001</v>
      </c>
      <c r="H44" s="20">
        <v>-3.924562538</v>
      </c>
      <c r="I44" s="20">
        <v>-4.0408631689999996</v>
      </c>
      <c r="J44" s="20">
        <v>-4.0094391700000003</v>
      </c>
      <c r="K44" s="20">
        <v>-4.3263341239999997</v>
      </c>
    </row>
    <row r="45" spans="1:11" x14ac:dyDescent="0.3">
      <c r="A45" s="20" t="s">
        <v>410</v>
      </c>
      <c r="B45" s="20" t="s">
        <v>390</v>
      </c>
      <c r="C45" s="20" t="s">
        <v>390</v>
      </c>
      <c r="D45" s="20" t="s">
        <v>390</v>
      </c>
      <c r="E45" s="20" t="s">
        <v>390</v>
      </c>
      <c r="F45" s="20" t="s">
        <v>390</v>
      </c>
      <c r="G45" s="20" t="s">
        <v>390</v>
      </c>
      <c r="H45" s="20" t="s">
        <v>390</v>
      </c>
      <c r="I45" s="20">
        <v>-3.6984274749999999</v>
      </c>
      <c r="J45" s="20">
        <v>-3.8131566299999999</v>
      </c>
      <c r="K45" s="20">
        <v>-3.6894978620000001</v>
      </c>
    </row>
    <row r="46" spans="1:11" x14ac:dyDescent="0.3">
      <c r="A46" s="20" t="s">
        <v>411</v>
      </c>
      <c r="B46" s="20" t="s">
        <v>390</v>
      </c>
      <c r="C46" s="20" t="s">
        <v>390</v>
      </c>
      <c r="D46" s="20" t="s">
        <v>390</v>
      </c>
      <c r="E46" s="20" t="s">
        <v>390</v>
      </c>
      <c r="F46" s="20" t="s">
        <v>390</v>
      </c>
      <c r="G46" s="20">
        <v>-4.1573283659999998</v>
      </c>
      <c r="H46" s="20">
        <v>-4.1208467539999996</v>
      </c>
      <c r="I46" s="20">
        <v>-3.961658066</v>
      </c>
      <c r="J46" s="20">
        <v>-4.0763933569999997</v>
      </c>
      <c r="K46" s="20">
        <v>-4.0253041280000001</v>
      </c>
    </row>
    <row r="47" spans="1:11" x14ac:dyDescent="0.3">
      <c r="A47" s="20" t="s">
        <v>412</v>
      </c>
      <c r="B47" s="20" t="s">
        <v>390</v>
      </c>
      <c r="C47" s="20" t="s">
        <v>390</v>
      </c>
      <c r="D47" s="20" t="s">
        <v>390</v>
      </c>
      <c r="E47" s="20" t="s">
        <v>390</v>
      </c>
      <c r="F47" s="20" t="s">
        <v>390</v>
      </c>
      <c r="G47" s="20">
        <v>-4.0324052269999999</v>
      </c>
      <c r="H47" s="20" t="s">
        <v>390</v>
      </c>
      <c r="I47" s="20">
        <v>-4.2627278229999996</v>
      </c>
      <c r="J47" s="20">
        <v>-4.2525105080000003</v>
      </c>
      <c r="K47" s="20">
        <v>-3.849212869</v>
      </c>
    </row>
    <row r="48" spans="1:11" x14ac:dyDescent="0.3">
      <c r="A48" s="20" t="s">
        <v>413</v>
      </c>
      <c r="B48" s="20" t="s">
        <v>390</v>
      </c>
      <c r="C48" s="20" t="s">
        <v>390</v>
      </c>
      <c r="D48" s="20" t="s">
        <v>390</v>
      </c>
      <c r="E48" s="20" t="s">
        <v>390</v>
      </c>
      <c r="F48" s="20" t="s">
        <v>390</v>
      </c>
      <c r="G48" s="20">
        <v>-4.2365720060000003</v>
      </c>
      <c r="H48" s="20" t="s">
        <v>390</v>
      </c>
      <c r="I48" s="20">
        <v>-4.2627278229999996</v>
      </c>
      <c r="J48" s="20">
        <v>-4.2525105080000003</v>
      </c>
      <c r="K48" s="20">
        <v>-3.9003538830000002</v>
      </c>
    </row>
    <row r="49" spans="1:11" x14ac:dyDescent="0.3">
      <c r="A49" s="20" t="s">
        <v>414</v>
      </c>
      <c r="B49" s="20" t="s">
        <v>390</v>
      </c>
      <c r="C49" s="20" t="s">
        <v>390</v>
      </c>
      <c r="D49" s="20" t="s">
        <v>390</v>
      </c>
      <c r="E49" s="20" t="s">
        <v>390</v>
      </c>
      <c r="F49" s="20" t="s">
        <v>390</v>
      </c>
      <c r="G49" s="20" t="s">
        <v>390</v>
      </c>
      <c r="H49" s="20" t="s">
        <v>390</v>
      </c>
      <c r="I49" s="20">
        <v>-4.1377493249999997</v>
      </c>
      <c r="J49" s="20">
        <v>-4.2525105080000003</v>
      </c>
      <c r="K49" s="20">
        <v>-4.3263341239999997</v>
      </c>
    </row>
  </sheetData>
  <phoneticPr fontId="1" type="noConversion"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53EED-6D31-45BD-82DD-35492B87CB07}">
  <dimension ref="A4:E24"/>
  <sheetViews>
    <sheetView workbookViewId="0">
      <selection activeCell="K44" sqref="K44"/>
    </sheetView>
  </sheetViews>
  <sheetFormatPr defaultRowHeight="14" x14ac:dyDescent="0.3"/>
  <sheetData>
    <row r="4" spans="1:5" x14ac:dyDescent="0.3">
      <c r="A4" s="20" t="s">
        <v>334</v>
      </c>
      <c r="B4" s="20" t="s">
        <v>335</v>
      </c>
      <c r="C4" s="20" t="s">
        <v>336</v>
      </c>
      <c r="D4" s="20" t="s">
        <v>337</v>
      </c>
      <c r="E4" s="20" t="s">
        <v>338</v>
      </c>
    </row>
    <row r="5" spans="1:5" x14ac:dyDescent="0.3">
      <c r="A5" s="20" t="s">
        <v>339</v>
      </c>
      <c r="B5" s="20" t="s">
        <v>340</v>
      </c>
      <c r="C5" s="20">
        <v>1.612612613</v>
      </c>
      <c r="D5" s="20">
        <v>0.20753005199999999</v>
      </c>
      <c r="E5" s="20">
        <v>1.5467119999999999E-2</v>
      </c>
    </row>
    <row r="6" spans="1:5" x14ac:dyDescent="0.3">
      <c r="A6" s="20" t="s">
        <v>341</v>
      </c>
      <c r="B6" s="20" t="s">
        <v>342</v>
      </c>
      <c r="C6" s="20">
        <v>4.2091185280000003</v>
      </c>
      <c r="D6" s="20">
        <v>0.62419115599999997</v>
      </c>
      <c r="E6" s="20">
        <v>1.0202707E-2</v>
      </c>
    </row>
    <row r="7" spans="1:5" x14ac:dyDescent="0.3">
      <c r="A7" s="20" t="s">
        <v>343</v>
      </c>
      <c r="B7" s="20" t="s">
        <v>340</v>
      </c>
      <c r="C7" s="20">
        <v>0.834784054</v>
      </c>
      <c r="D7" s="20">
        <v>-7.8425855000000003E-2</v>
      </c>
      <c r="E7" s="20">
        <v>3.5477935000000002E-2</v>
      </c>
    </row>
    <row r="8" spans="1:5" x14ac:dyDescent="0.3">
      <c r="A8" s="20" t="s">
        <v>344</v>
      </c>
      <c r="B8" s="20" t="s">
        <v>342</v>
      </c>
      <c r="C8" s="20">
        <v>1.1115012550000001</v>
      </c>
      <c r="D8" s="20">
        <v>4.5909957000000001E-2</v>
      </c>
      <c r="E8" s="20">
        <v>1.6598287999999999E-2</v>
      </c>
    </row>
    <row r="9" spans="1:5" x14ac:dyDescent="0.3">
      <c r="A9" s="20" t="s">
        <v>345</v>
      </c>
      <c r="B9" s="20" t="s">
        <v>340</v>
      </c>
      <c r="C9" s="20">
        <v>1.742832691</v>
      </c>
      <c r="D9" s="20">
        <v>0.24125569799999999</v>
      </c>
      <c r="E9" s="20">
        <v>6.7905650000000001E-3</v>
      </c>
    </row>
    <row r="10" spans="1:5" x14ac:dyDescent="0.3">
      <c r="A10" s="20" t="s">
        <v>346</v>
      </c>
      <c r="B10" s="20" t="s">
        <v>342</v>
      </c>
      <c r="C10" s="20">
        <v>1.615081956</v>
      </c>
      <c r="D10" s="20">
        <v>0.208194565</v>
      </c>
      <c r="E10" s="20">
        <v>3.7132588000000001E-2</v>
      </c>
    </row>
    <row r="11" spans="1:5" x14ac:dyDescent="0.3">
      <c r="A11" s="20" t="s">
        <v>347</v>
      </c>
      <c r="B11" s="20" t="s">
        <v>340</v>
      </c>
      <c r="C11" s="20">
        <v>1.6304347830000001</v>
      </c>
      <c r="D11" s="20">
        <v>0.21230343199999999</v>
      </c>
      <c r="E11" s="20">
        <v>3.9944265999999999E-2</v>
      </c>
    </row>
    <row r="12" spans="1:5" x14ac:dyDescent="0.3">
      <c r="A12" s="20" t="s">
        <v>348</v>
      </c>
      <c r="B12" s="20" t="s">
        <v>342</v>
      </c>
      <c r="C12" s="20">
        <v>2.458666182</v>
      </c>
      <c r="D12" s="20">
        <v>0.390699568</v>
      </c>
      <c r="E12" s="20">
        <v>4.3100000000000001E-4</v>
      </c>
    </row>
    <row r="13" spans="1:5" x14ac:dyDescent="0.3">
      <c r="A13" s="20" t="s">
        <v>349</v>
      </c>
      <c r="B13" s="20" t="s">
        <v>340</v>
      </c>
      <c r="C13" s="20">
        <v>1.742832691</v>
      </c>
      <c r="D13" s="20">
        <v>0.24125569799999999</v>
      </c>
      <c r="E13" s="20">
        <v>6.7905650000000001E-3</v>
      </c>
    </row>
    <row r="14" spans="1:5" x14ac:dyDescent="0.3">
      <c r="A14" s="20" t="s">
        <v>350</v>
      </c>
      <c r="B14" s="20" t="s">
        <v>342</v>
      </c>
      <c r="C14" s="20">
        <v>1.6056114500000001</v>
      </c>
      <c r="D14" s="20">
        <v>0.205640456</v>
      </c>
      <c r="E14" s="20">
        <v>4.0122704000000002E-2</v>
      </c>
    </row>
    <row r="15" spans="1:5" x14ac:dyDescent="0.3">
      <c r="A15" s="20" t="s">
        <v>351</v>
      </c>
      <c r="B15" s="20" t="s">
        <v>340</v>
      </c>
      <c r="C15" s="20">
        <v>2.0239234449999999</v>
      </c>
      <c r="D15" s="20">
        <v>0.30619408100000001</v>
      </c>
      <c r="E15" s="20">
        <v>5.7173529999999997E-3</v>
      </c>
    </row>
    <row r="16" spans="1:5" x14ac:dyDescent="0.3">
      <c r="A16" s="20" t="s">
        <v>352</v>
      </c>
      <c r="B16" s="20" t="s">
        <v>342</v>
      </c>
      <c r="C16" s="20">
        <v>0.324629742</v>
      </c>
      <c r="D16" s="20">
        <v>-0.48861169399999999</v>
      </c>
      <c r="E16" s="21">
        <v>5.7400000000000003E-7</v>
      </c>
    </row>
    <row r="17" spans="1:5" x14ac:dyDescent="0.3">
      <c r="A17" s="20" t="s">
        <v>353</v>
      </c>
      <c r="B17" s="20" t="s">
        <v>340</v>
      </c>
      <c r="C17" s="20">
        <v>1.9111111110000001</v>
      </c>
      <c r="D17" s="20">
        <v>0.28128593699999999</v>
      </c>
      <c r="E17" s="20">
        <v>4.2767126000000003E-2</v>
      </c>
    </row>
    <row r="18" spans="1:5" x14ac:dyDescent="0.3">
      <c r="A18" s="20" t="s">
        <v>354</v>
      </c>
      <c r="B18" s="20" t="s">
        <v>342</v>
      </c>
      <c r="C18" s="20">
        <v>3.747189171</v>
      </c>
      <c r="D18" s="20">
        <v>0.57370561799999997</v>
      </c>
      <c r="E18" s="20">
        <v>9.09876E-4</v>
      </c>
    </row>
    <row r="19" spans="1:5" x14ac:dyDescent="0.3">
      <c r="A19" s="20" t="s">
        <v>355</v>
      </c>
      <c r="B19" s="20" t="s">
        <v>340</v>
      </c>
      <c r="C19" s="20">
        <v>2.0393442620000002</v>
      </c>
      <c r="D19" s="20">
        <v>0.30949054500000001</v>
      </c>
      <c r="E19" s="20">
        <v>2.8459140000000001E-2</v>
      </c>
    </row>
    <row r="20" spans="1:5" x14ac:dyDescent="0.3">
      <c r="A20" s="20" t="s">
        <v>356</v>
      </c>
      <c r="B20" s="20" t="s">
        <v>342</v>
      </c>
      <c r="C20" s="20">
        <v>1.7474953019999999</v>
      </c>
      <c r="D20" s="20">
        <v>0.24241601700000001</v>
      </c>
      <c r="E20" s="20">
        <v>1.9217349999999999E-3</v>
      </c>
    </row>
    <row r="21" spans="1:5" x14ac:dyDescent="0.3">
      <c r="A21" s="20" t="s">
        <v>357</v>
      </c>
      <c r="B21" s="20" t="s">
        <v>340</v>
      </c>
      <c r="C21" s="20">
        <v>1.9523809519999999</v>
      </c>
      <c r="D21" s="20">
        <v>0.29056456200000003</v>
      </c>
      <c r="E21" s="20">
        <v>9.7890249999999998E-3</v>
      </c>
    </row>
    <row r="22" spans="1:5" x14ac:dyDescent="0.3">
      <c r="A22" s="20" t="s">
        <v>358</v>
      </c>
      <c r="B22" s="20" t="s">
        <v>342</v>
      </c>
      <c r="C22" s="20">
        <v>2.0961960579999999</v>
      </c>
      <c r="D22" s="20">
        <v>0.32143189999999999</v>
      </c>
      <c r="E22" s="20">
        <v>3.1435300000000002E-4</v>
      </c>
    </row>
    <row r="23" spans="1:5" x14ac:dyDescent="0.3">
      <c r="A23" s="20" t="s">
        <v>359</v>
      </c>
      <c r="B23" s="20" t="s">
        <v>340</v>
      </c>
      <c r="C23" s="20">
        <v>1.9285367309999999</v>
      </c>
      <c r="D23" s="20">
        <v>0.285227915</v>
      </c>
      <c r="E23" s="20">
        <v>2.4729589E-2</v>
      </c>
    </row>
    <row r="24" spans="1:5" x14ac:dyDescent="0.3">
      <c r="A24" s="20" t="s">
        <v>360</v>
      </c>
      <c r="B24" s="20" t="s">
        <v>342</v>
      </c>
      <c r="C24" s="20">
        <v>3.6662311660000002</v>
      </c>
      <c r="D24" s="20">
        <v>0.564219845</v>
      </c>
      <c r="E24" s="20">
        <v>6.9007210000000003E-3</v>
      </c>
    </row>
  </sheetData>
  <phoneticPr fontId="1" type="noConversion"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5D0CA-90E5-494B-8352-82D77D9F0B78}">
  <dimension ref="A1:E8"/>
  <sheetViews>
    <sheetView workbookViewId="0">
      <selection activeCell="I45" sqref="I45"/>
    </sheetView>
  </sheetViews>
  <sheetFormatPr defaultRowHeight="14" x14ac:dyDescent="0.3"/>
  <sheetData>
    <row r="1" spans="1:5" x14ac:dyDescent="0.3">
      <c r="A1" t="s">
        <v>309</v>
      </c>
    </row>
    <row r="3" spans="1:5" x14ac:dyDescent="0.3">
      <c r="A3" s="2" t="s">
        <v>236</v>
      </c>
      <c r="B3" s="2" t="s">
        <v>305</v>
      </c>
      <c r="C3" s="2" t="s">
        <v>306</v>
      </c>
      <c r="D3" s="2" t="s">
        <v>307</v>
      </c>
      <c r="E3" s="2" t="s">
        <v>308</v>
      </c>
    </row>
    <row r="4" spans="1:5" x14ac:dyDescent="0.3">
      <c r="A4" s="1">
        <v>1.2</v>
      </c>
      <c r="B4" s="1" t="s">
        <v>158</v>
      </c>
      <c r="C4" s="1" t="s">
        <v>158</v>
      </c>
      <c r="D4" s="1">
        <v>275</v>
      </c>
      <c r="E4" s="1">
        <v>299</v>
      </c>
    </row>
    <row r="5" spans="1:5" x14ac:dyDescent="0.3">
      <c r="A5" s="1">
        <v>0.8</v>
      </c>
      <c r="B5" s="1" t="s">
        <v>158</v>
      </c>
      <c r="C5" s="1" t="s">
        <v>158</v>
      </c>
      <c r="D5" s="1">
        <v>299</v>
      </c>
      <c r="E5" s="1">
        <v>255</v>
      </c>
    </row>
    <row r="6" spans="1:5" x14ac:dyDescent="0.3">
      <c r="A6" s="1">
        <v>1</v>
      </c>
      <c r="B6" s="1" t="s">
        <v>158</v>
      </c>
      <c r="C6" s="1" t="s">
        <v>158</v>
      </c>
      <c r="D6" s="1">
        <v>266</v>
      </c>
      <c r="E6" s="1">
        <v>244</v>
      </c>
    </row>
    <row r="7" spans="1:5" x14ac:dyDescent="0.3">
      <c r="A7" s="1">
        <v>0.6</v>
      </c>
      <c r="B7" s="1" t="s">
        <v>158</v>
      </c>
      <c r="C7" s="1" t="s">
        <v>158</v>
      </c>
      <c r="D7" s="1">
        <v>299</v>
      </c>
      <c r="E7" s="1">
        <v>332</v>
      </c>
    </row>
    <row r="8" spans="1:5" x14ac:dyDescent="0.3">
      <c r="A8" s="1">
        <v>1.4</v>
      </c>
      <c r="B8" s="1" t="s">
        <v>158</v>
      </c>
      <c r="C8" s="1" t="s">
        <v>158</v>
      </c>
      <c r="D8" s="1">
        <v>301</v>
      </c>
      <c r="E8" s="1">
        <v>286</v>
      </c>
    </row>
  </sheetData>
  <phoneticPr fontId="1" type="noConversion"/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BE84B-F786-4D2B-B29D-28C2F890987B}">
  <dimension ref="A3:E10"/>
  <sheetViews>
    <sheetView workbookViewId="0">
      <selection activeCell="F13" sqref="F13"/>
    </sheetView>
  </sheetViews>
  <sheetFormatPr defaultRowHeight="14" x14ac:dyDescent="0.3"/>
  <sheetData>
    <row r="3" spans="1:5" x14ac:dyDescent="0.3">
      <c r="A3" t="s">
        <v>310</v>
      </c>
    </row>
    <row r="5" spans="1:5" x14ac:dyDescent="0.3">
      <c r="A5" t="s">
        <v>236</v>
      </c>
      <c r="B5" t="s">
        <v>305</v>
      </c>
      <c r="C5" t="s">
        <v>306</v>
      </c>
      <c r="D5" t="s">
        <v>307</v>
      </c>
      <c r="E5" t="s">
        <v>308</v>
      </c>
    </row>
    <row r="6" spans="1:5" x14ac:dyDescent="0.3">
      <c r="A6">
        <v>19</v>
      </c>
      <c r="B6">
        <v>12</v>
      </c>
      <c r="C6">
        <v>11</v>
      </c>
      <c r="D6">
        <v>969</v>
      </c>
      <c r="E6">
        <v>1899</v>
      </c>
    </row>
    <row r="7" spans="1:5" x14ac:dyDescent="0.3">
      <c r="A7">
        <v>33</v>
      </c>
      <c r="B7">
        <v>9</v>
      </c>
      <c r="C7">
        <v>15</v>
      </c>
      <c r="D7">
        <v>736</v>
      </c>
      <c r="E7">
        <v>1769</v>
      </c>
    </row>
    <row r="8" spans="1:5" x14ac:dyDescent="0.3">
      <c r="A8">
        <v>16</v>
      </c>
      <c r="B8">
        <v>15</v>
      </c>
      <c r="C8">
        <v>13</v>
      </c>
      <c r="D8">
        <v>703</v>
      </c>
      <c r="E8">
        <v>1170</v>
      </c>
    </row>
    <row r="9" spans="1:5" x14ac:dyDescent="0.3">
      <c r="A9">
        <v>29</v>
      </c>
      <c r="B9">
        <v>16</v>
      </c>
      <c r="C9">
        <v>14</v>
      </c>
      <c r="D9">
        <v>755</v>
      </c>
      <c r="E9">
        <v>895</v>
      </c>
    </row>
    <row r="10" spans="1:5" x14ac:dyDescent="0.3">
      <c r="A10">
        <v>39</v>
      </c>
      <c r="B10">
        <v>13</v>
      </c>
      <c r="C10">
        <v>18</v>
      </c>
      <c r="D10">
        <v>632</v>
      </c>
      <c r="E10">
        <v>1593</v>
      </c>
    </row>
  </sheetData>
  <phoneticPr fontId="1" type="noConversion"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020B2-15BF-4B6F-829C-CDDB53E11D63}">
  <dimension ref="A1:E8"/>
  <sheetViews>
    <sheetView workbookViewId="0">
      <selection activeCell="G17" sqref="G17"/>
    </sheetView>
  </sheetViews>
  <sheetFormatPr defaultRowHeight="14" x14ac:dyDescent="0.3"/>
  <sheetData>
    <row r="1" spans="1:5" x14ac:dyDescent="0.3">
      <c r="A1" t="s">
        <v>311</v>
      </c>
    </row>
    <row r="3" spans="1:5" x14ac:dyDescent="0.3">
      <c r="A3" s="2" t="s">
        <v>236</v>
      </c>
      <c r="B3" s="2" t="s">
        <v>305</v>
      </c>
      <c r="C3" s="2" t="s">
        <v>306</v>
      </c>
      <c r="D3" s="2" t="s">
        <v>307</v>
      </c>
      <c r="E3" s="2" t="s">
        <v>308</v>
      </c>
    </row>
    <row r="4" spans="1:5" x14ac:dyDescent="0.3">
      <c r="A4" s="1">
        <v>3.07</v>
      </c>
      <c r="B4" s="1">
        <v>1.99</v>
      </c>
      <c r="C4" s="1">
        <v>1.54</v>
      </c>
      <c r="D4" s="1">
        <v>5.65</v>
      </c>
      <c r="E4" s="1">
        <v>7.6</v>
      </c>
    </row>
    <row r="5" spans="1:5" x14ac:dyDescent="0.3">
      <c r="A5" s="1">
        <v>3.12</v>
      </c>
      <c r="B5" s="1">
        <v>1.65</v>
      </c>
      <c r="C5" s="1">
        <v>1.26</v>
      </c>
      <c r="D5" s="1">
        <v>4.5599999999999996</v>
      </c>
      <c r="E5" s="1">
        <v>8.2200000000000006</v>
      </c>
    </row>
    <row r="6" spans="1:5" x14ac:dyDescent="0.3">
      <c r="A6" s="1">
        <v>2.36</v>
      </c>
      <c r="B6" s="1">
        <v>1.02</v>
      </c>
      <c r="C6" s="1">
        <v>1.63</v>
      </c>
      <c r="D6" s="1">
        <v>3.66</v>
      </c>
      <c r="E6" s="1">
        <v>5.96</v>
      </c>
    </row>
    <row r="7" spans="1:5" x14ac:dyDescent="0.3">
      <c r="A7" s="1">
        <v>2.15</v>
      </c>
      <c r="B7" s="1">
        <v>2.2200000000000002</v>
      </c>
      <c r="C7" s="1">
        <v>0.98</v>
      </c>
      <c r="D7" s="1">
        <v>5.56</v>
      </c>
      <c r="E7" s="1">
        <v>5.99</v>
      </c>
    </row>
    <row r="8" spans="1:5" x14ac:dyDescent="0.3">
      <c r="A8" s="1">
        <v>2.06</v>
      </c>
      <c r="B8" s="1">
        <v>1.56</v>
      </c>
      <c r="C8" s="1">
        <v>2.11</v>
      </c>
      <c r="D8" s="1">
        <v>4.99</v>
      </c>
      <c r="E8" s="1">
        <v>6.32</v>
      </c>
    </row>
  </sheetData>
  <phoneticPr fontId="1" type="noConversion"/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4B064-E337-4FB0-A636-C3756D159F83}">
  <dimension ref="A3:E49"/>
  <sheetViews>
    <sheetView workbookViewId="0">
      <selection activeCell="G17" sqref="G17"/>
    </sheetView>
  </sheetViews>
  <sheetFormatPr defaultRowHeight="14" x14ac:dyDescent="0.3"/>
  <sheetData>
    <row r="3" spans="1:5" x14ac:dyDescent="0.3">
      <c r="B3" s="18" t="s">
        <v>312</v>
      </c>
    </row>
    <row r="5" spans="1:5" x14ac:dyDescent="0.3">
      <c r="A5" s="2" t="s">
        <v>236</v>
      </c>
      <c r="B5" s="2" t="s">
        <v>305</v>
      </c>
      <c r="C5" s="2" t="s">
        <v>306</v>
      </c>
      <c r="D5" s="2" t="s">
        <v>307</v>
      </c>
      <c r="E5" s="2" t="s">
        <v>308</v>
      </c>
    </row>
    <row r="6" spans="1:5" x14ac:dyDescent="0.3">
      <c r="A6" s="1">
        <v>0.43</v>
      </c>
      <c r="B6" s="1">
        <v>0.28000000000000003</v>
      </c>
      <c r="C6" s="1">
        <v>0.85</v>
      </c>
      <c r="D6" s="1">
        <v>1.31</v>
      </c>
      <c r="E6" s="1">
        <v>1.29</v>
      </c>
    </row>
    <row r="7" spans="1:5" x14ac:dyDescent="0.3">
      <c r="A7" s="1">
        <v>0.74</v>
      </c>
      <c r="B7" s="1">
        <v>0.24</v>
      </c>
      <c r="C7" s="1">
        <v>0.45</v>
      </c>
      <c r="D7" s="1">
        <v>1.55</v>
      </c>
      <c r="E7" s="1">
        <v>0.36</v>
      </c>
    </row>
    <row r="8" spans="1:5" x14ac:dyDescent="0.3">
      <c r="A8" s="1">
        <v>1.36</v>
      </c>
      <c r="B8" s="1">
        <v>0.5</v>
      </c>
      <c r="C8" s="1">
        <v>0.56000000000000005</v>
      </c>
      <c r="D8" s="1">
        <v>1.94</v>
      </c>
      <c r="E8" s="1">
        <v>0.82</v>
      </c>
    </row>
    <row r="9" spans="1:5" x14ac:dyDescent="0.3">
      <c r="A9" s="1">
        <v>1.37</v>
      </c>
      <c r="B9" s="1">
        <v>0.42</v>
      </c>
      <c r="C9" s="1">
        <v>0.48</v>
      </c>
      <c r="D9" s="1">
        <v>1.57</v>
      </c>
      <c r="E9" s="1">
        <v>1.1000000000000001</v>
      </c>
    </row>
    <row r="10" spans="1:5" x14ac:dyDescent="0.3">
      <c r="A10" s="1">
        <v>1.0900000000000001</v>
      </c>
      <c r="B10" s="1">
        <v>0.57999999999999996</v>
      </c>
      <c r="C10" s="1">
        <v>0.28000000000000003</v>
      </c>
      <c r="D10" s="1">
        <v>1.69</v>
      </c>
      <c r="E10" s="1">
        <v>1.41</v>
      </c>
    </row>
    <row r="15" spans="1:5" x14ac:dyDescent="0.3">
      <c r="B15" s="18" t="s">
        <v>313</v>
      </c>
    </row>
    <row r="16" spans="1:5" x14ac:dyDescent="0.3">
      <c r="A16" s="2" t="s">
        <v>236</v>
      </c>
      <c r="B16" s="2" t="s">
        <v>305</v>
      </c>
      <c r="C16" s="2" t="s">
        <v>306</v>
      </c>
      <c r="D16" s="2" t="s">
        <v>307</v>
      </c>
      <c r="E16" s="2" t="s">
        <v>308</v>
      </c>
    </row>
    <row r="17" spans="1:5" x14ac:dyDescent="0.3">
      <c r="A17" s="1">
        <v>0.84</v>
      </c>
      <c r="B17" s="1">
        <v>0.56000000000000005</v>
      </c>
      <c r="C17" s="1">
        <v>1.26</v>
      </c>
      <c r="D17" s="1">
        <v>2.2000000000000002</v>
      </c>
      <c r="E17" s="1">
        <v>2.66</v>
      </c>
    </row>
    <row r="18" spans="1:5" x14ac:dyDescent="0.3">
      <c r="A18" s="1">
        <v>0.99</v>
      </c>
      <c r="B18" s="1">
        <v>1.27</v>
      </c>
      <c r="C18" s="1">
        <v>1.28</v>
      </c>
      <c r="D18" s="1">
        <v>1.62</v>
      </c>
      <c r="E18" s="1">
        <v>2.25</v>
      </c>
    </row>
    <row r="19" spans="1:5" x14ac:dyDescent="0.3">
      <c r="A19" s="1">
        <v>1.35</v>
      </c>
      <c r="B19" s="1">
        <v>1.51</v>
      </c>
      <c r="C19" s="1">
        <v>1.67</v>
      </c>
      <c r="D19" s="1">
        <v>1.81</v>
      </c>
      <c r="E19" s="1">
        <v>3.02</v>
      </c>
    </row>
    <row r="20" spans="1:5" x14ac:dyDescent="0.3">
      <c r="A20" s="1">
        <v>1.1399999999999999</v>
      </c>
      <c r="B20" s="1">
        <v>1.65</v>
      </c>
      <c r="C20" s="1">
        <v>0.59</v>
      </c>
      <c r="D20" s="1">
        <v>1.69</v>
      </c>
      <c r="E20" s="1">
        <v>2.39</v>
      </c>
    </row>
    <row r="21" spans="1:5" x14ac:dyDescent="0.3">
      <c r="A21" s="1">
        <v>0.68</v>
      </c>
      <c r="B21" s="1">
        <v>0.74</v>
      </c>
      <c r="C21" s="1">
        <v>1.21</v>
      </c>
      <c r="D21" s="1">
        <v>2.83</v>
      </c>
      <c r="E21" s="1">
        <v>1.58</v>
      </c>
    </row>
    <row r="22" spans="1:5" x14ac:dyDescent="0.3">
      <c r="A22" s="1"/>
      <c r="B22" s="1"/>
      <c r="C22" s="1"/>
      <c r="D22" s="1"/>
      <c r="E22" s="1"/>
    </row>
    <row r="25" spans="1:5" x14ac:dyDescent="0.3">
      <c r="B25" s="18" t="s">
        <v>314</v>
      </c>
    </row>
    <row r="26" spans="1:5" x14ac:dyDescent="0.3">
      <c r="A26" s="2" t="s">
        <v>236</v>
      </c>
      <c r="B26" s="2" t="s">
        <v>305</v>
      </c>
      <c r="C26" s="2" t="s">
        <v>306</v>
      </c>
      <c r="D26" s="2" t="s">
        <v>307</v>
      </c>
      <c r="E26" s="2" t="s">
        <v>308</v>
      </c>
    </row>
    <row r="27" spans="1:5" x14ac:dyDescent="0.3">
      <c r="A27" s="1">
        <v>1.08</v>
      </c>
      <c r="B27" s="1">
        <v>0.45</v>
      </c>
      <c r="C27" s="1">
        <v>0.77</v>
      </c>
      <c r="D27" s="1">
        <v>1.82</v>
      </c>
      <c r="E27" s="1">
        <v>2.4900000000000002</v>
      </c>
    </row>
    <row r="28" spans="1:5" x14ac:dyDescent="0.3">
      <c r="A28" s="1">
        <v>0.72</v>
      </c>
      <c r="B28" s="1">
        <v>0.69</v>
      </c>
      <c r="C28" s="1">
        <v>0.83</v>
      </c>
      <c r="D28" s="1">
        <v>2.0499999999999998</v>
      </c>
      <c r="E28" s="1">
        <v>3.14</v>
      </c>
    </row>
    <row r="29" spans="1:5" x14ac:dyDescent="0.3">
      <c r="A29" s="1">
        <v>1</v>
      </c>
      <c r="B29" s="1">
        <v>1.24</v>
      </c>
      <c r="C29" s="1">
        <v>1.04</v>
      </c>
      <c r="D29" s="1">
        <v>1.34</v>
      </c>
      <c r="E29" s="1">
        <v>0.86</v>
      </c>
    </row>
    <row r="30" spans="1:5" x14ac:dyDescent="0.3">
      <c r="A30" s="1">
        <v>0.93</v>
      </c>
      <c r="B30" s="1">
        <v>0.54</v>
      </c>
      <c r="C30" s="1">
        <v>1.28</v>
      </c>
      <c r="D30" s="1">
        <v>1.36</v>
      </c>
      <c r="E30" s="1">
        <v>2.0699999999999998</v>
      </c>
    </row>
    <row r="31" spans="1:5" x14ac:dyDescent="0.3">
      <c r="A31" s="1">
        <v>1.28</v>
      </c>
      <c r="B31" s="1">
        <v>1.03</v>
      </c>
      <c r="C31" s="1">
        <v>1.07</v>
      </c>
      <c r="D31" s="1">
        <v>1.07</v>
      </c>
      <c r="E31" s="1">
        <v>1.32</v>
      </c>
    </row>
    <row r="34" spans="1:5" x14ac:dyDescent="0.3">
      <c r="B34" s="19" t="s">
        <v>315</v>
      </c>
    </row>
    <row r="35" spans="1:5" x14ac:dyDescent="0.3">
      <c r="A35" s="2" t="s">
        <v>236</v>
      </c>
      <c r="B35" s="2" t="s">
        <v>305</v>
      </c>
      <c r="C35" s="2" t="s">
        <v>306</v>
      </c>
      <c r="D35" s="2" t="s">
        <v>307</v>
      </c>
      <c r="E35" s="2" t="s">
        <v>308</v>
      </c>
    </row>
    <row r="36" spans="1:5" x14ac:dyDescent="0.3">
      <c r="A36" s="1">
        <v>1.21</v>
      </c>
      <c r="B36" s="1">
        <v>0.7</v>
      </c>
      <c r="C36" s="1">
        <v>1.61</v>
      </c>
      <c r="D36" s="1">
        <v>1.66</v>
      </c>
      <c r="E36" s="1">
        <v>1.85</v>
      </c>
    </row>
    <row r="37" spans="1:5" x14ac:dyDescent="0.3">
      <c r="A37" s="1">
        <v>0.64</v>
      </c>
      <c r="B37" s="1">
        <v>0.25</v>
      </c>
      <c r="C37" s="1">
        <v>1.22</v>
      </c>
      <c r="D37" s="1">
        <v>2.6</v>
      </c>
      <c r="E37" s="1">
        <v>1.71</v>
      </c>
    </row>
    <row r="38" spans="1:5" x14ac:dyDescent="0.3">
      <c r="A38" s="1">
        <v>1.0900000000000001</v>
      </c>
      <c r="B38" s="1">
        <v>0.89</v>
      </c>
      <c r="C38" s="1">
        <v>0.81</v>
      </c>
      <c r="D38" s="1">
        <v>2.04</v>
      </c>
      <c r="E38" s="1">
        <v>1.72</v>
      </c>
    </row>
    <row r="39" spans="1:5" x14ac:dyDescent="0.3">
      <c r="A39" s="1">
        <v>1.1299999999999999</v>
      </c>
      <c r="B39" s="1">
        <v>0.4</v>
      </c>
      <c r="C39" s="1">
        <v>1.63</v>
      </c>
      <c r="D39" s="1">
        <v>1.66</v>
      </c>
      <c r="E39" s="1">
        <v>2.82</v>
      </c>
    </row>
    <row r="40" spans="1:5" x14ac:dyDescent="0.3">
      <c r="A40" s="1">
        <v>0.94</v>
      </c>
      <c r="B40" s="1">
        <v>1.94</v>
      </c>
      <c r="C40" s="1">
        <v>1.35</v>
      </c>
      <c r="D40" s="1">
        <v>1.5</v>
      </c>
      <c r="E40" s="1">
        <v>2.57</v>
      </c>
    </row>
    <row r="43" spans="1:5" x14ac:dyDescent="0.3">
      <c r="B43" s="18" t="s">
        <v>316</v>
      </c>
    </row>
    <row r="44" spans="1:5" x14ac:dyDescent="0.3">
      <c r="A44" s="2" t="s">
        <v>236</v>
      </c>
      <c r="B44" s="2" t="s">
        <v>305</v>
      </c>
      <c r="C44" s="2" t="s">
        <v>306</v>
      </c>
      <c r="D44" s="2" t="s">
        <v>307</v>
      </c>
      <c r="E44" s="2" t="s">
        <v>308</v>
      </c>
    </row>
    <row r="45" spans="1:5" x14ac:dyDescent="0.3">
      <c r="A45" s="1">
        <v>0.99</v>
      </c>
      <c r="B45" s="1">
        <v>0.5</v>
      </c>
      <c r="C45" s="1">
        <v>0.46</v>
      </c>
      <c r="D45" s="1">
        <v>0.56000000000000005</v>
      </c>
      <c r="E45" s="1">
        <v>0.44</v>
      </c>
    </row>
    <row r="46" spans="1:5" x14ac:dyDescent="0.3">
      <c r="A46" s="1">
        <v>0.52</v>
      </c>
      <c r="B46" s="1">
        <v>0.2</v>
      </c>
      <c r="C46" s="1">
        <v>0.41</v>
      </c>
      <c r="D46" s="1">
        <v>0.75</v>
      </c>
      <c r="E46" s="1">
        <v>0.37</v>
      </c>
    </row>
    <row r="47" spans="1:5" x14ac:dyDescent="0.3">
      <c r="A47" s="1">
        <v>0.75</v>
      </c>
      <c r="B47" s="1">
        <v>0.53</v>
      </c>
      <c r="C47" s="1">
        <v>0.38</v>
      </c>
      <c r="D47" s="1">
        <v>0.33</v>
      </c>
      <c r="E47" s="1">
        <v>0.53</v>
      </c>
    </row>
    <row r="48" spans="1:5" x14ac:dyDescent="0.3">
      <c r="A48" s="1">
        <v>1.87</v>
      </c>
      <c r="B48" s="1">
        <v>0.55000000000000004</v>
      </c>
      <c r="C48" s="1">
        <v>0.49</v>
      </c>
      <c r="D48" s="1">
        <v>0.44</v>
      </c>
      <c r="E48" s="1">
        <v>0.46</v>
      </c>
    </row>
    <row r="49" spans="1:5" x14ac:dyDescent="0.3">
      <c r="A49" s="1">
        <v>0.88</v>
      </c>
      <c r="B49" s="1">
        <v>0.59</v>
      </c>
      <c r="C49" s="1">
        <v>0.56000000000000005</v>
      </c>
      <c r="D49" s="1">
        <v>0.37</v>
      </c>
      <c r="E49" s="1">
        <v>0.63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65371-3694-433A-8CE2-87E5C5466867}">
  <dimension ref="A1:D10"/>
  <sheetViews>
    <sheetView workbookViewId="0">
      <selection activeCell="F20" sqref="F20"/>
    </sheetView>
  </sheetViews>
  <sheetFormatPr defaultRowHeight="14" x14ac:dyDescent="0.3"/>
  <sheetData>
    <row r="1" spans="1:4" x14ac:dyDescent="0.3">
      <c r="C1" s="2"/>
      <c r="D1" s="2"/>
    </row>
    <row r="2" spans="1:4" x14ac:dyDescent="0.3">
      <c r="A2" s="2" t="s">
        <v>9</v>
      </c>
      <c r="B2" s="2" t="s">
        <v>11</v>
      </c>
      <c r="C2" s="1"/>
      <c r="D2" s="1"/>
    </row>
    <row r="3" spans="1:4" x14ac:dyDescent="0.3">
      <c r="A3" s="1">
        <v>39.200000000000003</v>
      </c>
      <c r="B3" s="1">
        <v>20.399999999999999</v>
      </c>
      <c r="C3" s="1"/>
      <c r="D3" s="1"/>
    </row>
    <row r="4" spans="1:4" x14ac:dyDescent="0.3">
      <c r="A4" s="1">
        <v>35.299999999999997</v>
      </c>
      <c r="B4" s="1">
        <v>22.5</v>
      </c>
      <c r="C4" s="1"/>
      <c r="D4" s="1"/>
    </row>
    <row r="5" spans="1:4" x14ac:dyDescent="0.3">
      <c r="A5" s="1">
        <v>33.5</v>
      </c>
      <c r="B5" s="1">
        <v>23.6</v>
      </c>
      <c r="C5" s="1"/>
      <c r="D5" s="1"/>
    </row>
    <row r="6" spans="1:4" x14ac:dyDescent="0.3">
      <c r="A6" s="1">
        <v>34.5</v>
      </c>
      <c r="B6" s="1">
        <v>30</v>
      </c>
      <c r="C6" s="1"/>
      <c r="D6" s="1"/>
    </row>
    <row r="7" spans="1:4" x14ac:dyDescent="0.3">
      <c r="A7" s="1">
        <v>29.5</v>
      </c>
      <c r="B7" s="1">
        <v>22.3</v>
      </c>
      <c r="C7" s="1"/>
      <c r="D7" s="1"/>
    </row>
    <row r="8" spans="1:4" x14ac:dyDescent="0.3">
      <c r="A8" s="1">
        <v>28.6</v>
      </c>
      <c r="B8" s="1">
        <v>29.2</v>
      </c>
      <c r="C8" s="1"/>
      <c r="D8" s="1"/>
    </row>
    <row r="9" spans="1:4" x14ac:dyDescent="0.3">
      <c r="A9" s="1">
        <v>27.6</v>
      </c>
      <c r="B9" s="1">
        <v>33.5</v>
      </c>
      <c r="C9" s="1"/>
      <c r="D9" s="1"/>
    </row>
    <row r="10" spans="1:4" x14ac:dyDescent="0.3">
      <c r="A10" s="1">
        <v>34.5</v>
      </c>
      <c r="B10" s="1">
        <v>35.1</v>
      </c>
    </row>
  </sheetData>
  <phoneticPr fontId="1" type="noConversion"/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CAE1-A2CD-4255-995E-347B5A56888D}">
  <dimension ref="A3:H11"/>
  <sheetViews>
    <sheetView workbookViewId="0">
      <selection activeCell="A5" sqref="A5:H5"/>
    </sheetView>
  </sheetViews>
  <sheetFormatPr defaultRowHeight="14" x14ac:dyDescent="0.3"/>
  <sheetData>
    <row r="3" spans="1:8" x14ac:dyDescent="0.3">
      <c r="A3" t="s">
        <v>321</v>
      </c>
    </row>
    <row r="4" spans="1:8" x14ac:dyDescent="0.3">
      <c r="A4" t="s">
        <v>322</v>
      </c>
    </row>
    <row r="5" spans="1:8" x14ac:dyDescent="0.3">
      <c r="A5" t="s">
        <v>317</v>
      </c>
      <c r="C5" t="s">
        <v>318</v>
      </c>
      <c r="E5" t="s">
        <v>319</v>
      </c>
      <c r="G5" t="s">
        <v>320</v>
      </c>
    </row>
    <row r="6" spans="1:8" x14ac:dyDescent="0.3">
      <c r="A6" s="2" t="s">
        <v>8</v>
      </c>
      <c r="B6" s="2" t="s">
        <v>10</v>
      </c>
      <c r="C6" s="2" t="s">
        <v>8</v>
      </c>
      <c r="D6" s="2" t="s">
        <v>10</v>
      </c>
      <c r="E6" s="2" t="s">
        <v>8</v>
      </c>
      <c r="F6" s="2" t="s">
        <v>10</v>
      </c>
      <c r="G6" s="2" t="s">
        <v>8</v>
      </c>
      <c r="H6" s="2" t="s">
        <v>10</v>
      </c>
    </row>
    <row r="7" spans="1:8" x14ac:dyDescent="0.3">
      <c r="A7" s="1">
        <v>25</v>
      </c>
      <c r="B7" s="1">
        <v>22</v>
      </c>
      <c r="C7" s="1">
        <v>25</v>
      </c>
      <c r="D7" s="1">
        <v>13</v>
      </c>
      <c r="E7" s="1">
        <v>22</v>
      </c>
      <c r="F7" s="1">
        <v>11</v>
      </c>
      <c r="G7" s="1">
        <v>35</v>
      </c>
      <c r="H7" s="1">
        <v>9</v>
      </c>
    </row>
    <row r="8" spans="1:8" x14ac:dyDescent="0.3">
      <c r="A8" s="1">
        <v>30</v>
      </c>
      <c r="B8" s="1">
        <v>29</v>
      </c>
      <c r="C8" s="1">
        <v>26</v>
      </c>
      <c r="D8" s="1">
        <v>15</v>
      </c>
      <c r="E8" s="1">
        <v>21</v>
      </c>
      <c r="F8" s="1">
        <v>15</v>
      </c>
      <c r="G8" s="1">
        <v>36</v>
      </c>
      <c r="H8" s="1">
        <v>8</v>
      </c>
    </row>
    <row r="9" spans="1:8" x14ac:dyDescent="0.3">
      <c r="A9" s="1">
        <v>31</v>
      </c>
      <c r="B9" s="1">
        <v>35</v>
      </c>
      <c r="C9" s="1">
        <v>31</v>
      </c>
      <c r="D9" s="1">
        <v>11</v>
      </c>
      <c r="E9" s="1">
        <v>25</v>
      </c>
      <c r="F9" s="1">
        <v>10</v>
      </c>
      <c r="G9" s="1">
        <v>30</v>
      </c>
      <c r="H9" s="1">
        <v>11</v>
      </c>
    </row>
    <row r="10" spans="1:8" x14ac:dyDescent="0.3">
      <c r="A10" s="1">
        <v>28</v>
      </c>
      <c r="B10" s="1">
        <v>40</v>
      </c>
      <c r="C10" s="1">
        <v>33</v>
      </c>
      <c r="D10" s="1">
        <v>10</v>
      </c>
      <c r="E10" s="1">
        <v>36</v>
      </c>
      <c r="F10" s="1">
        <v>9</v>
      </c>
      <c r="G10" s="1">
        <v>29</v>
      </c>
      <c r="H10" s="1">
        <v>15</v>
      </c>
    </row>
    <row r="11" spans="1:8" x14ac:dyDescent="0.3">
      <c r="A11" s="1">
        <v>25</v>
      </c>
      <c r="B11" s="1">
        <v>26</v>
      </c>
      <c r="C11" s="1">
        <v>24</v>
      </c>
      <c r="D11" s="1">
        <v>14</v>
      </c>
      <c r="E11" s="1">
        <v>34</v>
      </c>
      <c r="F11" s="1">
        <v>15</v>
      </c>
      <c r="G11" s="1">
        <v>25</v>
      </c>
      <c r="H11" s="1">
        <v>14</v>
      </c>
    </row>
  </sheetData>
  <phoneticPr fontId="1" type="noConversion"/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AC942-4A8F-453B-9866-44682F5CF889}">
  <dimension ref="A1:H9"/>
  <sheetViews>
    <sheetView workbookViewId="0">
      <selection activeCell="F36" sqref="F36"/>
    </sheetView>
  </sheetViews>
  <sheetFormatPr defaultRowHeight="14" x14ac:dyDescent="0.3"/>
  <sheetData>
    <row r="1" spans="1:8" x14ac:dyDescent="0.3">
      <c r="A1" t="s">
        <v>321</v>
      </c>
    </row>
    <row r="2" spans="1:8" x14ac:dyDescent="0.3">
      <c r="A2" t="s">
        <v>322</v>
      </c>
    </row>
    <row r="3" spans="1:8" x14ac:dyDescent="0.3">
      <c r="A3" t="s">
        <v>317</v>
      </c>
      <c r="C3" t="s">
        <v>318</v>
      </c>
      <c r="E3" t="s">
        <v>319</v>
      </c>
      <c r="G3" t="s">
        <v>320</v>
      </c>
    </row>
    <row r="4" spans="1:8" x14ac:dyDescent="0.3">
      <c r="A4" s="2" t="s">
        <v>8</v>
      </c>
      <c r="B4" s="2" t="s">
        <v>10</v>
      </c>
      <c r="C4" s="2" t="s">
        <v>8</v>
      </c>
      <c r="D4" s="2" t="s">
        <v>10</v>
      </c>
      <c r="E4" s="2" t="s">
        <v>8</v>
      </c>
      <c r="F4" s="2" t="s">
        <v>10</v>
      </c>
      <c r="G4" s="2" t="s">
        <v>8</v>
      </c>
      <c r="H4" s="2" t="s">
        <v>10</v>
      </c>
    </row>
    <row r="5" spans="1:8" x14ac:dyDescent="0.3">
      <c r="A5" s="1">
        <v>7</v>
      </c>
      <c r="B5" s="1">
        <v>6</v>
      </c>
      <c r="C5" s="1">
        <v>5</v>
      </c>
      <c r="D5" s="1">
        <v>3</v>
      </c>
      <c r="E5" s="1">
        <v>5</v>
      </c>
      <c r="F5" s="1">
        <v>2</v>
      </c>
      <c r="G5" s="1">
        <v>5</v>
      </c>
      <c r="H5" s="1">
        <v>1</v>
      </c>
    </row>
    <row r="6" spans="1:8" x14ac:dyDescent="0.3">
      <c r="A6" s="1">
        <v>6</v>
      </c>
      <c r="B6" s="1">
        <v>9</v>
      </c>
      <c r="C6" s="1">
        <v>6</v>
      </c>
      <c r="D6" s="1">
        <v>2</v>
      </c>
      <c r="E6" s="1">
        <v>4</v>
      </c>
      <c r="F6" s="1">
        <v>1</v>
      </c>
      <c r="G6" s="1">
        <v>4</v>
      </c>
      <c r="H6" s="1">
        <v>1</v>
      </c>
    </row>
    <row r="7" spans="1:8" x14ac:dyDescent="0.3">
      <c r="A7" s="1">
        <v>6</v>
      </c>
      <c r="B7" s="1">
        <v>5</v>
      </c>
      <c r="C7" s="1">
        <v>7</v>
      </c>
      <c r="D7" s="1">
        <v>4</v>
      </c>
      <c r="E7" s="1">
        <v>8</v>
      </c>
      <c r="F7" s="1">
        <v>1</v>
      </c>
      <c r="G7" s="1">
        <v>8</v>
      </c>
      <c r="H7" s="1">
        <v>2</v>
      </c>
    </row>
    <row r="8" spans="1:8" x14ac:dyDescent="0.3">
      <c r="A8" s="1">
        <v>9</v>
      </c>
      <c r="B8" s="1">
        <v>7</v>
      </c>
      <c r="C8" s="1">
        <v>4</v>
      </c>
      <c r="D8" s="1">
        <v>1</v>
      </c>
      <c r="E8" s="1">
        <v>7</v>
      </c>
      <c r="F8" s="1">
        <v>3</v>
      </c>
      <c r="G8" s="1">
        <v>10</v>
      </c>
      <c r="H8" s="1">
        <v>3</v>
      </c>
    </row>
    <row r="9" spans="1:8" x14ac:dyDescent="0.3">
      <c r="A9" s="1">
        <v>7</v>
      </c>
      <c r="B9" s="1">
        <v>5</v>
      </c>
      <c r="C9" s="1">
        <v>8</v>
      </c>
      <c r="D9" s="1">
        <v>1</v>
      </c>
      <c r="E9" s="1">
        <v>6</v>
      </c>
      <c r="F9" s="1">
        <v>1</v>
      </c>
      <c r="G9" s="1">
        <v>7</v>
      </c>
      <c r="H9" s="1">
        <v>1</v>
      </c>
    </row>
  </sheetData>
  <phoneticPr fontId="1" type="noConversion"/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1FFF1-305B-4B04-9DF7-8F910A4535DC}">
  <dimension ref="A3:E10"/>
  <sheetViews>
    <sheetView workbookViewId="0">
      <selection activeCell="D23" sqref="D23"/>
    </sheetView>
  </sheetViews>
  <sheetFormatPr defaultRowHeight="14" x14ac:dyDescent="0.3"/>
  <sheetData>
    <row r="3" spans="1:5" x14ac:dyDescent="0.3">
      <c r="A3" t="s">
        <v>434</v>
      </c>
    </row>
    <row r="5" spans="1:5" x14ac:dyDescent="0.3">
      <c r="A5" s="2" t="s">
        <v>236</v>
      </c>
      <c r="B5" s="2" t="s">
        <v>305</v>
      </c>
      <c r="C5" s="2" t="s">
        <v>306</v>
      </c>
      <c r="D5" s="2" t="s">
        <v>307</v>
      </c>
      <c r="E5" s="2" t="s">
        <v>308</v>
      </c>
    </row>
    <row r="6" spans="1:5" x14ac:dyDescent="0.3">
      <c r="A6" s="1">
        <v>215.23</v>
      </c>
      <c r="B6" s="1">
        <v>102.3</v>
      </c>
      <c r="C6" s="1">
        <v>79.5</v>
      </c>
      <c r="D6" s="1">
        <v>144.6</v>
      </c>
      <c r="E6" s="1">
        <v>98.3</v>
      </c>
    </row>
    <row r="7" spans="1:5" x14ac:dyDescent="0.3">
      <c r="A7" s="1">
        <v>198.56</v>
      </c>
      <c r="B7" s="1">
        <v>111.2</v>
      </c>
      <c r="C7" s="1">
        <v>88</v>
      </c>
      <c r="D7" s="1">
        <v>136.9</v>
      </c>
      <c r="E7" s="1">
        <v>92.5</v>
      </c>
    </row>
    <row r="8" spans="1:5" x14ac:dyDescent="0.3">
      <c r="A8" s="1">
        <v>188</v>
      </c>
      <c r="B8" s="1">
        <v>117.6</v>
      </c>
      <c r="C8" s="1">
        <v>65</v>
      </c>
      <c r="D8" s="1">
        <v>155.30000000000001</v>
      </c>
      <c r="E8" s="1">
        <v>112.3</v>
      </c>
    </row>
    <row r="9" spans="1:5" x14ac:dyDescent="0.3">
      <c r="A9" s="1">
        <v>230</v>
      </c>
      <c r="B9" s="1">
        <v>120.3</v>
      </c>
      <c r="C9" s="1">
        <v>83.6</v>
      </c>
      <c r="D9" s="1">
        <v>170.6</v>
      </c>
      <c r="E9" s="1">
        <v>112.5</v>
      </c>
    </row>
    <row r="10" spans="1:5" x14ac:dyDescent="0.3">
      <c r="A10" s="1">
        <v>169.36</v>
      </c>
      <c r="B10" s="1">
        <v>104.1</v>
      </c>
      <c r="C10" s="1">
        <v>79</v>
      </c>
      <c r="D10" s="1">
        <v>133.80000000000001</v>
      </c>
      <c r="E10" s="1">
        <v>139.4</v>
      </c>
    </row>
  </sheetData>
  <phoneticPr fontId="1" type="noConversion"/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4CA20-C777-4012-9973-4C7C9E58D08C}">
  <dimension ref="A3:E10"/>
  <sheetViews>
    <sheetView workbookViewId="0">
      <selection activeCell="D23" sqref="D23"/>
    </sheetView>
  </sheetViews>
  <sheetFormatPr defaultRowHeight="14" x14ac:dyDescent="0.3"/>
  <sheetData>
    <row r="3" spans="1:5" x14ac:dyDescent="0.3">
      <c r="A3" t="s">
        <v>435</v>
      </c>
    </row>
    <row r="5" spans="1:5" x14ac:dyDescent="0.3">
      <c r="A5" s="2" t="s">
        <v>236</v>
      </c>
      <c r="B5" s="2" t="s">
        <v>305</v>
      </c>
      <c r="C5" s="2" t="s">
        <v>306</v>
      </c>
      <c r="D5" s="2" t="s">
        <v>307</v>
      </c>
      <c r="E5" s="2" t="s">
        <v>308</v>
      </c>
    </row>
    <row r="6" spans="1:5" x14ac:dyDescent="0.3">
      <c r="A6" s="1">
        <v>101</v>
      </c>
      <c r="B6" s="1">
        <v>56</v>
      </c>
      <c r="C6" s="1">
        <v>34</v>
      </c>
      <c r="D6" s="1">
        <v>65</v>
      </c>
      <c r="E6" s="1">
        <v>44</v>
      </c>
    </row>
    <row r="7" spans="1:5" x14ac:dyDescent="0.3">
      <c r="A7" s="1">
        <v>98</v>
      </c>
      <c r="B7" s="1">
        <v>55</v>
      </c>
      <c r="C7" s="1">
        <v>35</v>
      </c>
      <c r="D7" s="1">
        <v>66</v>
      </c>
      <c r="E7" s="1">
        <v>50</v>
      </c>
    </row>
    <row r="8" spans="1:5" x14ac:dyDescent="0.3">
      <c r="A8" s="1">
        <v>105</v>
      </c>
      <c r="B8" s="1">
        <v>49</v>
      </c>
      <c r="C8" s="1">
        <v>32</v>
      </c>
      <c r="D8" s="1">
        <v>69</v>
      </c>
      <c r="E8" s="1">
        <v>46</v>
      </c>
    </row>
    <row r="9" spans="1:5" x14ac:dyDescent="0.3">
      <c r="A9" s="1">
        <v>112</v>
      </c>
      <c r="B9" s="1">
        <v>44</v>
      </c>
      <c r="C9" s="1">
        <v>38</v>
      </c>
      <c r="D9" s="1">
        <v>59</v>
      </c>
      <c r="E9" s="1">
        <v>44</v>
      </c>
    </row>
    <row r="10" spans="1:5" x14ac:dyDescent="0.3">
      <c r="A10" s="1">
        <v>116</v>
      </c>
      <c r="B10" s="1">
        <v>46</v>
      </c>
      <c r="C10" s="1">
        <v>41</v>
      </c>
      <c r="D10" s="1">
        <v>64</v>
      </c>
      <c r="E10" s="1">
        <v>39</v>
      </c>
    </row>
  </sheetData>
  <phoneticPr fontId="1" type="noConversion"/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7D2F7-E2F5-4DD4-9E75-57199BA2FA31}">
  <dimension ref="A2:F11"/>
  <sheetViews>
    <sheetView workbookViewId="0">
      <selection activeCell="D17" sqref="D17"/>
    </sheetView>
  </sheetViews>
  <sheetFormatPr defaultRowHeight="14" x14ac:dyDescent="0.3"/>
  <sheetData>
    <row r="2" spans="1:6" x14ac:dyDescent="0.3">
      <c r="A2" t="s">
        <v>321</v>
      </c>
    </row>
    <row r="3" spans="1:6" x14ac:dyDescent="0.3">
      <c r="A3" t="s">
        <v>322</v>
      </c>
    </row>
    <row r="6" spans="1:6" x14ac:dyDescent="0.3">
      <c r="B6" s="2" t="s">
        <v>236</v>
      </c>
      <c r="C6" s="2" t="s">
        <v>305</v>
      </c>
      <c r="D6" s="2" t="s">
        <v>306</v>
      </c>
      <c r="E6" s="2" t="s">
        <v>307</v>
      </c>
      <c r="F6" s="2" t="s">
        <v>308</v>
      </c>
    </row>
    <row r="7" spans="1:6" x14ac:dyDescent="0.3">
      <c r="B7" s="1">
        <v>25</v>
      </c>
      <c r="C7" s="1">
        <v>15</v>
      </c>
      <c r="D7" s="1">
        <v>8</v>
      </c>
      <c r="E7" s="1">
        <v>55</v>
      </c>
      <c r="F7" s="1">
        <v>23</v>
      </c>
    </row>
    <row r="8" spans="1:6" x14ac:dyDescent="0.3">
      <c r="B8" s="1">
        <v>23</v>
      </c>
      <c r="C8" s="1">
        <v>11</v>
      </c>
      <c r="D8" s="1">
        <v>5</v>
      </c>
      <c r="E8" s="1">
        <v>51</v>
      </c>
      <c r="F8" s="1">
        <v>44</v>
      </c>
    </row>
    <row r="9" spans="1:6" x14ac:dyDescent="0.3">
      <c r="B9" s="1">
        <v>33</v>
      </c>
      <c r="C9" s="1">
        <v>16</v>
      </c>
      <c r="D9" s="1">
        <v>5</v>
      </c>
      <c r="E9" s="1">
        <v>49</v>
      </c>
      <c r="F9" s="1">
        <v>46</v>
      </c>
    </row>
    <row r="10" spans="1:6" x14ac:dyDescent="0.3">
      <c r="B10" s="1">
        <v>39</v>
      </c>
      <c r="C10" s="1">
        <v>14</v>
      </c>
      <c r="D10" s="1">
        <v>8</v>
      </c>
      <c r="E10" s="1">
        <v>46</v>
      </c>
      <c r="F10" s="1">
        <v>34</v>
      </c>
    </row>
    <row r="11" spans="1:6" x14ac:dyDescent="0.3">
      <c r="B11" s="1">
        <v>28</v>
      </c>
      <c r="C11" s="1">
        <v>13</v>
      </c>
      <c r="D11" s="1">
        <v>10</v>
      </c>
      <c r="E11" s="1">
        <v>44</v>
      </c>
      <c r="F11" s="1">
        <v>38</v>
      </c>
    </row>
  </sheetData>
  <phoneticPr fontId="1" type="noConversion"/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957B-FD9C-4197-A933-384FA4360076}">
  <dimension ref="A2:E10"/>
  <sheetViews>
    <sheetView workbookViewId="0">
      <selection activeCell="E21" sqref="E21"/>
    </sheetView>
  </sheetViews>
  <sheetFormatPr defaultRowHeight="14" x14ac:dyDescent="0.3"/>
  <sheetData>
    <row r="2" spans="1:5" x14ac:dyDescent="0.3">
      <c r="A2" t="s">
        <v>321</v>
      </c>
    </row>
    <row r="3" spans="1:5" x14ac:dyDescent="0.3">
      <c r="A3" t="s">
        <v>322</v>
      </c>
    </row>
    <row r="5" spans="1:5" x14ac:dyDescent="0.3">
      <c r="A5" s="2" t="s">
        <v>236</v>
      </c>
      <c r="B5" s="2" t="s">
        <v>305</v>
      </c>
      <c r="C5" s="2" t="s">
        <v>306</v>
      </c>
      <c r="D5" s="2" t="s">
        <v>307</v>
      </c>
      <c r="E5" s="2" t="s">
        <v>308</v>
      </c>
    </row>
    <row r="6" spans="1:5" x14ac:dyDescent="0.3">
      <c r="A6" s="1">
        <v>4</v>
      </c>
      <c r="B6" s="1">
        <v>2</v>
      </c>
      <c r="C6" s="1">
        <v>1</v>
      </c>
      <c r="D6" s="1">
        <v>12</v>
      </c>
      <c r="E6" s="1">
        <v>5</v>
      </c>
    </row>
    <row r="7" spans="1:5" x14ac:dyDescent="0.3">
      <c r="A7" s="1">
        <v>4</v>
      </c>
      <c r="B7" s="1">
        <v>1</v>
      </c>
      <c r="C7" s="1">
        <v>0</v>
      </c>
      <c r="D7" s="1">
        <v>11</v>
      </c>
      <c r="E7" s="1">
        <v>7</v>
      </c>
    </row>
    <row r="8" spans="1:5" x14ac:dyDescent="0.3">
      <c r="A8" s="1">
        <v>6</v>
      </c>
      <c r="B8" s="1">
        <v>1</v>
      </c>
      <c r="C8" s="1">
        <v>1</v>
      </c>
      <c r="D8" s="1">
        <v>10</v>
      </c>
      <c r="E8" s="1">
        <v>4</v>
      </c>
    </row>
    <row r="9" spans="1:5" x14ac:dyDescent="0.3">
      <c r="A9" s="1">
        <v>10</v>
      </c>
      <c r="B9" s="1">
        <v>1</v>
      </c>
      <c r="C9" s="1">
        <v>1</v>
      </c>
      <c r="D9" s="1">
        <v>8</v>
      </c>
      <c r="E9" s="1">
        <v>4</v>
      </c>
    </row>
    <row r="10" spans="1:5" x14ac:dyDescent="0.3">
      <c r="A10" s="1">
        <v>7</v>
      </c>
      <c r="B10" s="1">
        <v>1</v>
      </c>
      <c r="C10" s="1">
        <v>1</v>
      </c>
      <c r="D10" s="1">
        <v>9</v>
      </c>
      <c r="E10" s="1">
        <v>5</v>
      </c>
    </row>
  </sheetData>
  <phoneticPr fontId="1" type="noConversion"/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258FB-E48B-4834-BDC1-8B7B9CE51DE6}">
  <dimension ref="A1:M6"/>
  <sheetViews>
    <sheetView workbookViewId="0">
      <selection activeCell="E28" sqref="E28"/>
    </sheetView>
  </sheetViews>
  <sheetFormatPr defaultRowHeight="14" x14ac:dyDescent="0.3"/>
  <sheetData>
    <row r="1" spans="1:13" x14ac:dyDescent="0.3">
      <c r="A1" t="s">
        <v>438</v>
      </c>
    </row>
    <row r="2" spans="1:13" x14ac:dyDescent="0.3">
      <c r="A2" t="s">
        <v>439</v>
      </c>
    </row>
    <row r="3" spans="1:13" x14ac:dyDescent="0.3">
      <c r="A3" s="2"/>
      <c r="B3" s="33" t="s">
        <v>436</v>
      </c>
      <c r="C3" s="33"/>
      <c r="D3" s="33"/>
      <c r="E3" s="33"/>
      <c r="F3" s="33"/>
      <c r="G3" s="33"/>
      <c r="H3" s="33" t="s">
        <v>437</v>
      </c>
      <c r="I3" s="33"/>
      <c r="J3" s="33"/>
      <c r="K3" s="33"/>
      <c r="L3" s="33"/>
      <c r="M3" s="33"/>
    </row>
    <row r="4" spans="1:13" x14ac:dyDescent="0.3">
      <c r="A4" s="3">
        <v>0</v>
      </c>
      <c r="B4" s="1">
        <v>0.39700000000000002</v>
      </c>
      <c r="C4" s="1">
        <v>0.38200000000000001</v>
      </c>
      <c r="D4" s="1">
        <v>0.184</v>
      </c>
      <c r="E4" s="1">
        <v>0.39800000000000002</v>
      </c>
      <c r="F4" s="1">
        <v>0.123</v>
      </c>
      <c r="G4" s="1">
        <v>0.13600000000000001</v>
      </c>
      <c r="H4" s="1">
        <v>0.13200000000000001</v>
      </c>
      <c r="I4" s="1">
        <v>0.16400000000000001</v>
      </c>
      <c r="J4" s="1">
        <v>0.215</v>
      </c>
      <c r="K4" s="1">
        <v>0.33900000000000002</v>
      </c>
      <c r="L4" s="1">
        <v>0.126</v>
      </c>
      <c r="M4" s="1">
        <v>0.115</v>
      </c>
    </row>
    <row r="5" spans="1:13" x14ac:dyDescent="0.3">
      <c r="A5" s="3">
        <v>5</v>
      </c>
      <c r="B5" s="1">
        <v>2.7509999999999999</v>
      </c>
      <c r="C5" s="1">
        <v>1.468</v>
      </c>
      <c r="D5" s="1">
        <v>0.871</v>
      </c>
      <c r="E5" s="1">
        <v>0.254</v>
      </c>
      <c r="F5" s="1">
        <v>0.95599999999999996</v>
      </c>
      <c r="G5" s="1">
        <v>1.1020000000000001</v>
      </c>
      <c r="H5" s="1">
        <v>0.21099999999999999</v>
      </c>
      <c r="I5" s="1">
        <v>0.20899999999999999</v>
      </c>
      <c r="J5" s="1">
        <v>0.33200000000000002</v>
      </c>
      <c r="K5" s="1">
        <v>0.68400000000000005</v>
      </c>
      <c r="L5" s="1">
        <v>0.65200000000000002</v>
      </c>
      <c r="M5" s="1">
        <v>0.49299999999999999</v>
      </c>
    </row>
    <row r="6" spans="1:13" x14ac:dyDescent="0.3">
      <c r="A6" s="3">
        <v>10</v>
      </c>
      <c r="B6" s="1">
        <v>2.149</v>
      </c>
      <c r="C6" s="1">
        <v>3.4540000000000002</v>
      </c>
      <c r="D6" s="1">
        <v>3.6509999999999998</v>
      </c>
      <c r="E6" s="1">
        <v>1.2490000000000001</v>
      </c>
      <c r="F6" s="1">
        <v>2.698</v>
      </c>
      <c r="G6" s="1">
        <v>2.996</v>
      </c>
      <c r="H6" s="1">
        <v>0.85499999999999998</v>
      </c>
      <c r="I6" s="1">
        <v>0.71399999999999997</v>
      </c>
      <c r="J6" s="1">
        <v>0.38600000000000001</v>
      </c>
      <c r="K6" s="1">
        <v>0.56100000000000005</v>
      </c>
      <c r="L6" s="1">
        <v>0.66300000000000003</v>
      </c>
      <c r="M6" s="1">
        <v>0.49299999999999999</v>
      </c>
    </row>
  </sheetData>
  <mergeCells count="2">
    <mergeCell ref="B3:G3"/>
    <mergeCell ref="H3:M3"/>
  </mergeCells>
  <phoneticPr fontId="1" type="noConversion"/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A3BF6-9062-4112-9B36-7F7A2B21940B}">
  <dimension ref="A1:B8"/>
  <sheetViews>
    <sheetView workbookViewId="0">
      <selection activeCell="G13" sqref="G13"/>
    </sheetView>
  </sheetViews>
  <sheetFormatPr defaultRowHeight="14" x14ac:dyDescent="0.3"/>
  <sheetData>
    <row r="1" spans="1:2" x14ac:dyDescent="0.3">
      <c r="A1" t="s">
        <v>440</v>
      </c>
    </row>
    <row r="3" spans="1:2" x14ac:dyDescent="0.3">
      <c r="A3" s="2" t="s">
        <v>8</v>
      </c>
      <c r="B3" s="2" t="s">
        <v>10</v>
      </c>
    </row>
    <row r="4" spans="1:2" x14ac:dyDescent="0.3">
      <c r="A4" s="1">
        <v>7.6020599999999998</v>
      </c>
      <c r="B4" s="1">
        <v>8.1461279999999991</v>
      </c>
    </row>
    <row r="5" spans="1:2" x14ac:dyDescent="0.3">
      <c r="A5" s="1">
        <v>7.7781510000000003</v>
      </c>
      <c r="B5" s="1">
        <v>8.0791810000000002</v>
      </c>
    </row>
    <row r="6" spans="1:2" x14ac:dyDescent="0.3">
      <c r="A6" s="1">
        <v>7.9030899999999997</v>
      </c>
      <c r="B6" s="1">
        <v>8</v>
      </c>
    </row>
    <row r="7" spans="1:2" x14ac:dyDescent="0.3">
      <c r="A7" s="1">
        <v>7.4771210000000004</v>
      </c>
      <c r="B7" s="1">
        <v>8.0413929999999993</v>
      </c>
    </row>
    <row r="8" spans="1:2" x14ac:dyDescent="0.3">
      <c r="A8" s="1">
        <v>7.954243</v>
      </c>
      <c r="B8" s="1">
        <v>7.954243</v>
      </c>
    </row>
  </sheetData>
  <phoneticPr fontId="1" type="noConversion"/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8A54F-2138-4AC4-81BC-FF0AEDAA85CA}">
  <dimension ref="A2:B10"/>
  <sheetViews>
    <sheetView workbookViewId="0">
      <selection activeCell="F13" sqref="F13"/>
    </sheetView>
  </sheetViews>
  <sheetFormatPr defaultRowHeight="14" x14ac:dyDescent="0.3"/>
  <sheetData>
    <row r="2" spans="1:2" x14ac:dyDescent="0.3">
      <c r="A2" t="s">
        <v>441</v>
      </c>
    </row>
    <row r="4" spans="1:2" x14ac:dyDescent="0.3">
      <c r="A4" s="2" t="s">
        <v>8</v>
      </c>
      <c r="B4" s="2" t="s">
        <v>10</v>
      </c>
    </row>
    <row r="5" spans="1:2" x14ac:dyDescent="0.3">
      <c r="A5" s="1">
        <v>45</v>
      </c>
      <c r="B5" s="1">
        <v>37.9</v>
      </c>
    </row>
    <row r="6" spans="1:2" x14ac:dyDescent="0.3">
      <c r="A6" s="1">
        <v>46.5</v>
      </c>
      <c r="B6" s="1">
        <v>51.6</v>
      </c>
    </row>
    <row r="7" spans="1:2" x14ac:dyDescent="0.3">
      <c r="A7" s="1">
        <v>65.400000000000006</v>
      </c>
      <c r="B7" s="1">
        <v>44.2</v>
      </c>
    </row>
    <row r="8" spans="1:2" x14ac:dyDescent="0.3">
      <c r="A8" s="1">
        <v>91.8</v>
      </c>
      <c r="B8" s="1">
        <v>37.799999999999997</v>
      </c>
    </row>
    <row r="9" spans="1:2" x14ac:dyDescent="0.3">
      <c r="A9" s="1">
        <v>70</v>
      </c>
      <c r="B9" s="1">
        <v>38.1</v>
      </c>
    </row>
    <row r="10" spans="1:2" x14ac:dyDescent="0.3">
      <c r="A10" s="1">
        <v>68</v>
      </c>
      <c r="B10" s="1">
        <v>55.1</v>
      </c>
    </row>
  </sheetData>
  <phoneticPr fontId="1" type="noConversion"/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177E-58D3-4E98-9913-69EDC7DCD6AB}">
  <dimension ref="A1:M5"/>
  <sheetViews>
    <sheetView workbookViewId="0">
      <selection activeCell="H32" sqref="H32"/>
    </sheetView>
  </sheetViews>
  <sheetFormatPr defaultRowHeight="14" x14ac:dyDescent="0.3"/>
  <sheetData>
    <row r="1" spans="1:13" x14ac:dyDescent="0.3">
      <c r="A1" s="5" t="s">
        <v>227</v>
      </c>
    </row>
    <row r="3" spans="1:13" x14ac:dyDescent="0.3">
      <c r="A3" s="2"/>
      <c r="B3" s="33" t="s">
        <v>8</v>
      </c>
      <c r="C3" s="33"/>
      <c r="D3" s="33"/>
      <c r="E3" s="33"/>
      <c r="F3" s="33"/>
      <c r="G3" s="33"/>
      <c r="H3" s="33" t="s">
        <v>10</v>
      </c>
      <c r="I3" s="33"/>
      <c r="J3" s="33"/>
      <c r="K3" s="33"/>
      <c r="L3" s="33"/>
      <c r="M3" s="33"/>
    </row>
    <row r="4" spans="1:13" x14ac:dyDescent="0.3">
      <c r="A4" s="3" t="s">
        <v>106</v>
      </c>
      <c r="B4" s="1">
        <v>32</v>
      </c>
      <c r="C4" s="1">
        <v>31.8</v>
      </c>
      <c r="D4" s="1">
        <v>31.6</v>
      </c>
      <c r="E4" s="1">
        <v>40.44</v>
      </c>
      <c r="F4" s="1">
        <v>29.9</v>
      </c>
      <c r="G4" s="1">
        <v>29.4</v>
      </c>
      <c r="H4" s="1">
        <v>22.1</v>
      </c>
      <c r="I4" s="1">
        <v>27.4</v>
      </c>
      <c r="J4" s="1">
        <v>26.4</v>
      </c>
      <c r="K4" s="1">
        <v>26.4</v>
      </c>
      <c r="L4" s="1">
        <v>22.8</v>
      </c>
      <c r="M4" s="1">
        <v>21.9</v>
      </c>
    </row>
    <row r="5" spans="1:13" x14ac:dyDescent="0.3">
      <c r="A5" s="3" t="s">
        <v>107</v>
      </c>
      <c r="B5" s="1">
        <v>11.4</v>
      </c>
      <c r="C5" s="1">
        <v>11</v>
      </c>
      <c r="D5" s="1">
        <v>10.9</v>
      </c>
      <c r="E5" s="1">
        <v>5.8</v>
      </c>
      <c r="F5" s="1">
        <v>9.4600000000000009</v>
      </c>
      <c r="G5" s="1">
        <v>9.1</v>
      </c>
      <c r="H5" s="1">
        <v>5.2</v>
      </c>
      <c r="I5" s="1">
        <v>7.3</v>
      </c>
      <c r="J5" s="1">
        <v>8.1</v>
      </c>
      <c r="K5" s="1">
        <v>7.9</v>
      </c>
      <c r="L5" s="1">
        <v>6.13</v>
      </c>
      <c r="M5" s="1">
        <v>5.81</v>
      </c>
    </row>
  </sheetData>
  <mergeCells count="2">
    <mergeCell ref="B3:G3"/>
    <mergeCell ref="H3:M3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F9947-ADAE-42D0-93CF-4EC47FA3BE84}">
  <dimension ref="A2:O13"/>
  <sheetViews>
    <sheetView workbookViewId="0">
      <selection activeCell="G22" sqref="G22"/>
    </sheetView>
  </sheetViews>
  <sheetFormatPr defaultRowHeight="14" x14ac:dyDescent="0.3"/>
  <sheetData>
    <row r="2" spans="1:15" x14ac:dyDescent="0.3">
      <c r="A2" s="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5" x14ac:dyDescent="0.3">
      <c r="A3" s="3"/>
      <c r="B3" s="1"/>
      <c r="C3" s="1"/>
      <c r="D3" s="1"/>
      <c r="E3" s="1"/>
      <c r="H3" s="1"/>
      <c r="I3" s="1"/>
      <c r="J3" s="1"/>
      <c r="K3" s="1"/>
    </row>
    <row r="4" spans="1:15" x14ac:dyDescent="0.3">
      <c r="A4" s="3"/>
      <c r="B4" s="1"/>
      <c r="C4" s="1"/>
      <c r="D4" s="1"/>
      <c r="E4" s="1"/>
      <c r="H4" s="1"/>
      <c r="I4" s="1"/>
      <c r="J4" s="1"/>
      <c r="K4" s="1"/>
    </row>
    <row r="5" spans="1:15" x14ac:dyDescent="0.3">
      <c r="A5" s="3"/>
      <c r="B5" s="1"/>
      <c r="C5" s="1"/>
      <c r="D5" s="1"/>
      <c r="E5" s="1"/>
      <c r="H5" s="1"/>
      <c r="I5" s="1"/>
      <c r="J5" s="1"/>
      <c r="K5" s="1"/>
    </row>
    <row r="10" spans="1:15" x14ac:dyDescent="0.3">
      <c r="A10" s="2"/>
      <c r="B10" s="33" t="s">
        <v>9</v>
      </c>
      <c r="C10" s="33"/>
      <c r="D10" s="33"/>
      <c r="E10" s="33"/>
      <c r="F10" s="33"/>
      <c r="G10" s="33"/>
      <c r="H10" s="33"/>
      <c r="I10" s="33" t="s">
        <v>11</v>
      </c>
      <c r="J10" s="33"/>
      <c r="K10" s="33"/>
      <c r="L10" s="33"/>
      <c r="M10" s="33"/>
      <c r="N10" s="33"/>
      <c r="O10" s="33"/>
    </row>
    <row r="11" spans="1:15" x14ac:dyDescent="0.3">
      <c r="A11" s="3" t="s">
        <v>80</v>
      </c>
      <c r="B11" s="1">
        <v>1.2</v>
      </c>
      <c r="C11" s="1">
        <v>1.9</v>
      </c>
      <c r="D11" s="1">
        <v>3.5</v>
      </c>
      <c r="E11" s="1">
        <v>2.1</v>
      </c>
      <c r="F11" s="1">
        <v>2.5</v>
      </c>
      <c r="G11" s="1">
        <v>2.2999999999999998</v>
      </c>
      <c r="H11" s="1">
        <v>3.1</v>
      </c>
      <c r="I11" s="1">
        <v>15</v>
      </c>
      <c r="J11" s="1">
        <v>19</v>
      </c>
      <c r="K11" s="1">
        <v>22</v>
      </c>
      <c r="L11" s="1">
        <v>18</v>
      </c>
      <c r="M11" s="1">
        <v>15.3</v>
      </c>
      <c r="N11" s="1">
        <v>10.199999999999999</v>
      </c>
      <c r="O11" s="1">
        <v>16.899999999999999</v>
      </c>
    </row>
    <row r="12" spans="1:15" x14ac:dyDescent="0.3">
      <c r="A12" s="3" t="s">
        <v>81</v>
      </c>
      <c r="B12" s="1">
        <v>11.9</v>
      </c>
      <c r="C12" s="1">
        <v>7.11</v>
      </c>
      <c r="D12" s="1">
        <v>12.8</v>
      </c>
      <c r="E12" s="1">
        <v>12.2</v>
      </c>
      <c r="F12" s="1">
        <v>10.199999999999999</v>
      </c>
      <c r="G12" s="1">
        <v>15.3</v>
      </c>
      <c r="H12" s="1">
        <v>16.600000000000001</v>
      </c>
      <c r="I12" s="1">
        <v>4.4800000000000004</v>
      </c>
      <c r="J12" s="1">
        <v>5.61</v>
      </c>
      <c r="K12" s="1">
        <v>3.71</v>
      </c>
      <c r="L12" s="1">
        <v>4.2</v>
      </c>
      <c r="M12" s="1">
        <v>5.6</v>
      </c>
      <c r="N12" s="1">
        <v>9</v>
      </c>
      <c r="O12" s="1">
        <v>6.6</v>
      </c>
    </row>
    <row r="13" spans="1:15" x14ac:dyDescent="0.3">
      <c r="A13" s="3" t="s">
        <v>79</v>
      </c>
      <c r="B13" s="1">
        <v>52.1</v>
      </c>
      <c r="C13" s="1">
        <v>56.6</v>
      </c>
      <c r="D13" s="1">
        <v>47.5</v>
      </c>
      <c r="E13" s="1">
        <v>48.1</v>
      </c>
      <c r="F13" s="1">
        <v>35.6</v>
      </c>
      <c r="G13" s="1">
        <v>36.4</v>
      </c>
      <c r="H13" s="1">
        <v>40.200000000000003</v>
      </c>
      <c r="I13" s="1">
        <v>19.2</v>
      </c>
      <c r="J13" s="1">
        <v>11.7</v>
      </c>
      <c r="K13" s="1">
        <v>6.15</v>
      </c>
      <c r="L13" s="1">
        <v>6.55</v>
      </c>
      <c r="M13" s="1">
        <v>10.199999999999999</v>
      </c>
      <c r="N13" s="1">
        <v>11</v>
      </c>
      <c r="O13" s="1">
        <v>15.6</v>
      </c>
    </row>
  </sheetData>
  <mergeCells count="4">
    <mergeCell ref="H2:M2"/>
    <mergeCell ref="B2:G2"/>
    <mergeCell ref="B10:H10"/>
    <mergeCell ref="I10:O10"/>
  </mergeCells>
  <phoneticPr fontId="1" type="noConversion"/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1FE64-CC76-4244-99FA-884949001234}">
  <dimension ref="A1:B8"/>
  <sheetViews>
    <sheetView workbookViewId="0">
      <selection activeCell="G8" sqref="G8"/>
    </sheetView>
  </sheetViews>
  <sheetFormatPr defaultRowHeight="14" x14ac:dyDescent="0.3"/>
  <sheetData>
    <row r="1" spans="1:2" x14ac:dyDescent="0.3">
      <c r="A1" t="s">
        <v>240</v>
      </c>
    </row>
    <row r="3" spans="1:2" x14ac:dyDescent="0.3">
      <c r="A3" s="2" t="s">
        <v>8</v>
      </c>
      <c r="B3" s="2" t="s">
        <v>10</v>
      </c>
    </row>
    <row r="4" spans="1:2" x14ac:dyDescent="0.3">
      <c r="A4" s="1">
        <v>2.5</v>
      </c>
      <c r="B4" s="1">
        <v>4</v>
      </c>
    </row>
    <row r="5" spans="1:2" x14ac:dyDescent="0.3">
      <c r="A5" s="1">
        <v>2.5</v>
      </c>
      <c r="B5" s="1">
        <v>3.5</v>
      </c>
    </row>
    <row r="6" spans="1:2" x14ac:dyDescent="0.3">
      <c r="A6" s="1">
        <v>3</v>
      </c>
      <c r="B6" s="1">
        <v>4</v>
      </c>
    </row>
    <row r="7" spans="1:2" x14ac:dyDescent="0.3">
      <c r="A7" s="1">
        <v>2.5</v>
      </c>
      <c r="B7" s="1">
        <v>3.5</v>
      </c>
    </row>
    <row r="8" spans="1:2" x14ac:dyDescent="0.3">
      <c r="A8" s="1">
        <v>3.5</v>
      </c>
      <c r="B8" s="1">
        <v>4</v>
      </c>
    </row>
  </sheetData>
  <phoneticPr fontId="1" type="noConversion"/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F1845-3D97-44CD-BDF9-AC63E6FF3D18}">
  <dimension ref="A1:B10"/>
  <sheetViews>
    <sheetView workbookViewId="0">
      <selection activeCell="E13" sqref="E13"/>
    </sheetView>
  </sheetViews>
  <sheetFormatPr defaultRowHeight="14" x14ac:dyDescent="0.3"/>
  <sheetData>
    <row r="1" spans="1:2" x14ac:dyDescent="0.3">
      <c r="A1" s="9" t="s">
        <v>304</v>
      </c>
    </row>
    <row r="2" spans="1:2" x14ac:dyDescent="0.3">
      <c r="A2" s="9" t="s">
        <v>242</v>
      </c>
    </row>
    <row r="4" spans="1:2" x14ac:dyDescent="0.3">
      <c r="A4" s="2" t="s">
        <v>8</v>
      </c>
      <c r="B4" s="2" t="s">
        <v>10</v>
      </c>
    </row>
    <row r="5" spans="1:2" x14ac:dyDescent="0.3">
      <c r="A5" s="1">
        <v>0.99351800000000001</v>
      </c>
      <c r="B5" s="1">
        <v>0.55340999999999996</v>
      </c>
    </row>
    <row r="6" spans="1:2" x14ac:dyDescent="0.3">
      <c r="A6" s="1">
        <v>0.89018399999999998</v>
      </c>
      <c r="B6" s="1">
        <v>0.68217799999999995</v>
      </c>
    </row>
    <row r="7" spans="1:2" x14ac:dyDescent="0.3">
      <c r="A7" s="1">
        <v>1.212234</v>
      </c>
      <c r="B7" s="1">
        <v>0.77372200000000002</v>
      </c>
    </row>
    <row r="8" spans="1:2" x14ac:dyDescent="0.3">
      <c r="A8" s="1">
        <v>0.78913199999999994</v>
      </c>
      <c r="B8" s="1">
        <v>0.70654799999999995</v>
      </c>
    </row>
    <row r="9" spans="1:2" x14ac:dyDescent="0.3">
      <c r="A9" s="1">
        <v>1.114932</v>
      </c>
      <c r="B9" s="1">
        <v>0.78475399999999995</v>
      </c>
    </row>
    <row r="10" spans="1:2" x14ac:dyDescent="0.3">
      <c r="A10" s="1"/>
      <c r="B10" s="1">
        <v>0.73299800000000004</v>
      </c>
    </row>
  </sheetData>
  <phoneticPr fontId="1" type="noConversion"/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B56E0-D3A0-47BF-89E2-94C86810882B}">
  <dimension ref="A2:M6"/>
  <sheetViews>
    <sheetView workbookViewId="0">
      <selection activeCell="C15" sqref="C15"/>
    </sheetView>
  </sheetViews>
  <sheetFormatPr defaultRowHeight="14" x14ac:dyDescent="0.3"/>
  <sheetData>
    <row r="2" spans="1:13" x14ac:dyDescent="0.3">
      <c r="A2" t="s">
        <v>442</v>
      </c>
    </row>
    <row r="3" spans="1:13" x14ac:dyDescent="0.3">
      <c r="A3" s="2"/>
      <c r="B3" s="33" t="s">
        <v>436</v>
      </c>
      <c r="C3" s="33"/>
      <c r="D3" s="33"/>
      <c r="E3" s="33"/>
      <c r="F3" s="33"/>
      <c r="G3" s="33"/>
      <c r="H3" s="33" t="s">
        <v>437</v>
      </c>
      <c r="I3" s="33"/>
      <c r="J3" s="33"/>
      <c r="K3" s="33"/>
      <c r="L3" s="33"/>
      <c r="M3" s="33"/>
    </row>
    <row r="4" spans="1:13" x14ac:dyDescent="0.3">
      <c r="A4" s="3">
        <v>5</v>
      </c>
      <c r="B4" s="1">
        <v>-0.3</v>
      </c>
      <c r="C4" s="1">
        <v>-0.4</v>
      </c>
      <c r="D4" s="1">
        <v>0</v>
      </c>
      <c r="E4" s="1">
        <v>0.7</v>
      </c>
      <c r="F4" s="1">
        <v>1</v>
      </c>
      <c r="G4" s="1">
        <v>1.1000000000000001</v>
      </c>
      <c r="H4" s="1">
        <v>0.7</v>
      </c>
      <c r="I4" s="1">
        <v>1.3</v>
      </c>
      <c r="J4" s="1">
        <v>1.6</v>
      </c>
      <c r="K4" s="1">
        <v>0.6</v>
      </c>
      <c r="L4" s="1">
        <v>-1.6</v>
      </c>
      <c r="M4" s="1">
        <v>-0.1</v>
      </c>
    </row>
    <row r="5" spans="1:13" x14ac:dyDescent="0.3">
      <c r="A5" s="3">
        <v>10</v>
      </c>
      <c r="B5" s="1">
        <v>0.2</v>
      </c>
      <c r="C5" s="1">
        <v>-0.7</v>
      </c>
      <c r="D5" s="1">
        <v>-0.1</v>
      </c>
      <c r="E5" s="1">
        <v>0.9</v>
      </c>
      <c r="F5" s="1">
        <v>1.3</v>
      </c>
      <c r="G5" s="1">
        <v>-0.3</v>
      </c>
      <c r="H5" s="1">
        <v>0.9</v>
      </c>
      <c r="I5" s="1">
        <v>0.6</v>
      </c>
      <c r="J5" s="1">
        <v>-0.3</v>
      </c>
      <c r="K5" s="1">
        <v>-0.3</v>
      </c>
      <c r="L5" s="1">
        <v>-3.9</v>
      </c>
      <c r="M5" s="1">
        <v>-1.4</v>
      </c>
    </row>
    <row r="6" spans="1:13" x14ac:dyDescent="0.3">
      <c r="A6" s="3">
        <v>14</v>
      </c>
      <c r="B6" s="1">
        <v>1.1000000000000001</v>
      </c>
      <c r="C6" s="1">
        <v>-1.4</v>
      </c>
      <c r="D6" s="1">
        <v>-1.5</v>
      </c>
      <c r="E6" s="1">
        <v>1.9</v>
      </c>
      <c r="F6" s="1">
        <v>0.9</v>
      </c>
      <c r="G6" s="1">
        <v>0.3</v>
      </c>
      <c r="H6" s="1">
        <v>-0.6</v>
      </c>
      <c r="I6" s="1">
        <v>-0.7</v>
      </c>
      <c r="J6" s="1">
        <v>-0.4</v>
      </c>
      <c r="K6" s="1">
        <v>-0.7</v>
      </c>
      <c r="L6" s="1">
        <v>-5.5</v>
      </c>
      <c r="M6" s="1">
        <v>-0.4</v>
      </c>
    </row>
  </sheetData>
  <mergeCells count="2">
    <mergeCell ref="B3:G3"/>
    <mergeCell ref="H3:M3"/>
  </mergeCells>
  <phoneticPr fontId="1" type="noConversion"/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A1EF-77F3-4C10-9FE4-F3711C73201C}">
  <dimension ref="A2:M5"/>
  <sheetViews>
    <sheetView workbookViewId="0">
      <selection activeCell="E17" sqref="E17"/>
    </sheetView>
  </sheetViews>
  <sheetFormatPr defaultRowHeight="14" x14ac:dyDescent="0.3"/>
  <sheetData>
    <row r="2" spans="1:13" x14ac:dyDescent="0.3">
      <c r="A2" t="s">
        <v>298</v>
      </c>
    </row>
    <row r="3" spans="1:13" x14ac:dyDescent="0.3">
      <c r="A3" s="2"/>
      <c r="B3" s="33" t="s">
        <v>8</v>
      </c>
      <c r="C3" s="33"/>
      <c r="D3" s="33"/>
      <c r="E3" s="33"/>
      <c r="F3" s="33"/>
      <c r="G3" s="33"/>
      <c r="H3" s="33" t="s">
        <v>10</v>
      </c>
      <c r="I3" s="33"/>
      <c r="J3" s="33"/>
      <c r="K3" s="33"/>
      <c r="L3" s="33"/>
      <c r="M3" s="33"/>
    </row>
    <row r="4" spans="1:13" x14ac:dyDescent="0.3">
      <c r="A4" s="3" t="s">
        <v>106</v>
      </c>
      <c r="B4" s="1">
        <v>2.06</v>
      </c>
      <c r="C4" s="1">
        <v>2.2799999999999998</v>
      </c>
      <c r="D4" s="1">
        <v>1.63</v>
      </c>
      <c r="E4" s="1">
        <v>2.72</v>
      </c>
      <c r="F4" s="1">
        <v>2.93</v>
      </c>
      <c r="G4" s="1">
        <v>3.09</v>
      </c>
      <c r="H4" s="1">
        <v>2.14</v>
      </c>
      <c r="I4" s="1">
        <v>2.38</v>
      </c>
      <c r="J4" s="1">
        <v>2.89</v>
      </c>
      <c r="K4" s="1">
        <v>2.68</v>
      </c>
      <c r="L4" s="1">
        <v>2.5</v>
      </c>
      <c r="M4" s="1">
        <v>2.99</v>
      </c>
    </row>
    <row r="5" spans="1:13" x14ac:dyDescent="0.3">
      <c r="A5" s="3" t="s">
        <v>107</v>
      </c>
      <c r="B5" s="1">
        <v>0.73</v>
      </c>
      <c r="C5" s="1">
        <v>0.66</v>
      </c>
      <c r="D5" s="1">
        <v>0.49</v>
      </c>
      <c r="E5" s="1">
        <v>0.6</v>
      </c>
      <c r="F5" s="1">
        <v>0.81</v>
      </c>
      <c r="G5" s="1">
        <v>0.65</v>
      </c>
      <c r="H5" s="1">
        <v>0.52</v>
      </c>
      <c r="I5" s="1">
        <v>0.77</v>
      </c>
      <c r="J5" s="1">
        <v>0.87</v>
      </c>
      <c r="K5" s="1">
        <v>0.84</v>
      </c>
      <c r="L5" s="1">
        <v>0.82</v>
      </c>
      <c r="M5" s="1">
        <v>0.98</v>
      </c>
    </row>
  </sheetData>
  <mergeCells count="2">
    <mergeCell ref="B3:G3"/>
    <mergeCell ref="H3:M3"/>
  </mergeCells>
  <phoneticPr fontId="1" type="noConversion"/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E578-D8AF-41A5-BE0B-FA63BEBB8813}">
  <dimension ref="A2:M15"/>
  <sheetViews>
    <sheetView workbookViewId="0">
      <selection activeCell="I26" sqref="I26"/>
    </sheetView>
  </sheetViews>
  <sheetFormatPr defaultRowHeight="14" x14ac:dyDescent="0.3"/>
  <sheetData>
    <row r="2" spans="1:13" x14ac:dyDescent="0.3">
      <c r="A2" t="s">
        <v>301</v>
      </c>
    </row>
    <row r="4" spans="1:13" x14ac:dyDescent="0.3">
      <c r="B4" t="s">
        <v>8</v>
      </c>
      <c r="H4" t="s">
        <v>10</v>
      </c>
    </row>
    <row r="5" spans="1:13" x14ac:dyDescent="0.3">
      <c r="A5" t="s">
        <v>299</v>
      </c>
      <c r="B5">
        <v>18.3</v>
      </c>
      <c r="C5">
        <v>18.100000000000001</v>
      </c>
      <c r="D5">
        <v>18.8</v>
      </c>
      <c r="E5">
        <v>9.17</v>
      </c>
      <c r="F5">
        <v>15.1</v>
      </c>
      <c r="G5">
        <v>15.3</v>
      </c>
      <c r="H5">
        <v>30.5</v>
      </c>
      <c r="I5">
        <v>31.7</v>
      </c>
      <c r="J5">
        <v>32.299999999999997</v>
      </c>
      <c r="K5">
        <v>25</v>
      </c>
      <c r="L5">
        <v>37.700000000000003</v>
      </c>
      <c r="M5">
        <v>39.299999999999997</v>
      </c>
    </row>
    <row r="6" spans="1:13" x14ac:dyDescent="0.3">
      <c r="A6" t="s">
        <v>300</v>
      </c>
      <c r="B6">
        <v>55.7</v>
      </c>
      <c r="C6">
        <v>55.7</v>
      </c>
      <c r="D6">
        <v>54.2</v>
      </c>
      <c r="E6">
        <v>61.1</v>
      </c>
      <c r="F6">
        <v>61.2</v>
      </c>
      <c r="G6">
        <v>55.1</v>
      </c>
      <c r="H6">
        <v>60.7</v>
      </c>
      <c r="I6">
        <v>59.7</v>
      </c>
      <c r="J6">
        <v>60.8</v>
      </c>
      <c r="K6">
        <v>61</v>
      </c>
      <c r="L6">
        <v>56.5</v>
      </c>
      <c r="M6">
        <v>55.2</v>
      </c>
    </row>
    <row r="10" spans="1:13" x14ac:dyDescent="0.3">
      <c r="A10" t="s">
        <v>262</v>
      </c>
    </row>
    <row r="11" spans="1:13" x14ac:dyDescent="0.3">
      <c r="A11" t="s">
        <v>303</v>
      </c>
    </row>
    <row r="13" spans="1:13" x14ac:dyDescent="0.3">
      <c r="B13" t="s">
        <v>8</v>
      </c>
      <c r="H13" t="s">
        <v>10</v>
      </c>
    </row>
    <row r="14" spans="1:13" x14ac:dyDescent="0.3">
      <c r="A14" t="s">
        <v>299</v>
      </c>
      <c r="B14">
        <v>26.44</v>
      </c>
      <c r="C14">
        <v>27.2</v>
      </c>
      <c r="D14">
        <v>28.48</v>
      </c>
      <c r="E14">
        <v>13.41</v>
      </c>
      <c r="F14">
        <v>11.38</v>
      </c>
      <c r="G14">
        <v>11.78</v>
      </c>
      <c r="H14">
        <v>45.22</v>
      </c>
      <c r="I14">
        <v>47.08</v>
      </c>
      <c r="J14">
        <v>47.48</v>
      </c>
      <c r="K14">
        <v>30.95</v>
      </c>
      <c r="L14">
        <v>74.69</v>
      </c>
      <c r="M14">
        <v>75.31</v>
      </c>
    </row>
    <row r="15" spans="1:13" x14ac:dyDescent="0.3">
      <c r="A15" t="s">
        <v>300</v>
      </c>
      <c r="B15">
        <v>87.19</v>
      </c>
      <c r="C15">
        <v>85.02</v>
      </c>
      <c r="D15">
        <v>105.48</v>
      </c>
      <c r="E15">
        <v>111.07</v>
      </c>
      <c r="F15">
        <v>109.38</v>
      </c>
      <c r="G15">
        <v>85.06</v>
      </c>
      <c r="H15">
        <v>109.46</v>
      </c>
      <c r="I15">
        <v>108.1</v>
      </c>
      <c r="J15">
        <v>111.41</v>
      </c>
      <c r="K15">
        <v>82.5</v>
      </c>
      <c r="L15">
        <v>85.51</v>
      </c>
      <c r="M15">
        <v>112.21</v>
      </c>
    </row>
  </sheetData>
  <phoneticPr fontId="1" type="noConversion"/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996D-D501-4C92-B988-6D040C81CCF7}">
  <dimension ref="A2:L5"/>
  <sheetViews>
    <sheetView workbookViewId="0">
      <selection activeCell="F18" sqref="F18"/>
    </sheetView>
  </sheetViews>
  <sheetFormatPr defaultRowHeight="14" x14ac:dyDescent="0.3"/>
  <sheetData>
    <row r="2" spans="1:12" x14ac:dyDescent="0.3">
      <c r="A2" t="s">
        <v>159</v>
      </c>
    </row>
    <row r="4" spans="1:12" x14ac:dyDescent="0.3">
      <c r="A4" s="33" t="s">
        <v>443</v>
      </c>
      <c r="B4" s="33"/>
      <c r="C4" s="33"/>
      <c r="D4" s="33" t="s">
        <v>444</v>
      </c>
      <c r="E4" s="33"/>
      <c r="F4" s="33"/>
      <c r="G4" s="33" t="s">
        <v>445</v>
      </c>
      <c r="H4" s="33"/>
      <c r="I4" s="33"/>
      <c r="J4" s="33" t="s">
        <v>144</v>
      </c>
      <c r="K4" s="33"/>
      <c r="L4" s="33"/>
    </row>
    <row r="5" spans="1:12" x14ac:dyDescent="0.3">
      <c r="A5" s="1">
        <v>3.0950000000000002</v>
      </c>
      <c r="B5" s="1">
        <v>5.7240000000000002</v>
      </c>
      <c r="C5" s="1">
        <v>3.91</v>
      </c>
      <c r="D5" s="1">
        <v>92.3</v>
      </c>
      <c r="E5" s="1">
        <v>85</v>
      </c>
      <c r="F5" s="1">
        <v>64.076999999999998</v>
      </c>
      <c r="G5" s="1">
        <v>10.199999999999999</v>
      </c>
      <c r="H5" s="1">
        <v>22.1</v>
      </c>
      <c r="I5" s="1">
        <v>13.603999999999999</v>
      </c>
      <c r="J5" s="1">
        <v>125</v>
      </c>
      <c r="K5" s="1">
        <v>110</v>
      </c>
      <c r="L5" s="1">
        <v>120</v>
      </c>
    </row>
  </sheetData>
  <mergeCells count="4">
    <mergeCell ref="A4:C4"/>
    <mergeCell ref="D4:F4"/>
    <mergeCell ref="G4:I4"/>
    <mergeCell ref="J4:L4"/>
  </mergeCells>
  <phoneticPr fontId="1" type="noConversion"/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BA2F5-CA41-406D-8D84-7186ABFCAB2E}">
  <dimension ref="A2:L5"/>
  <sheetViews>
    <sheetView workbookViewId="0">
      <selection activeCell="D13" sqref="D13"/>
    </sheetView>
  </sheetViews>
  <sheetFormatPr defaultRowHeight="14" x14ac:dyDescent="0.3"/>
  <sheetData>
    <row r="2" spans="1:12" x14ac:dyDescent="0.3">
      <c r="A2" t="s">
        <v>446</v>
      </c>
    </row>
    <row r="4" spans="1:12" x14ac:dyDescent="0.3">
      <c r="A4" s="33" t="s">
        <v>443</v>
      </c>
      <c r="B4" s="33"/>
      <c r="C4" s="33"/>
      <c r="D4" s="33" t="s">
        <v>444</v>
      </c>
      <c r="E4" s="33"/>
      <c r="F4" s="33"/>
      <c r="G4" s="33" t="s">
        <v>445</v>
      </c>
      <c r="H4" s="33"/>
      <c r="I4" s="33"/>
      <c r="J4" s="33" t="s">
        <v>144</v>
      </c>
      <c r="K4" s="33"/>
      <c r="L4" s="33"/>
    </row>
    <row r="5" spans="1:12" x14ac:dyDescent="0.3">
      <c r="A5" s="1">
        <v>1.236715</v>
      </c>
      <c r="B5" s="1">
        <v>1.2950820000000001</v>
      </c>
      <c r="C5" s="1">
        <v>1.3127960000000001</v>
      </c>
      <c r="D5" s="1">
        <v>16.683720000000001</v>
      </c>
      <c r="E5" s="1">
        <v>17.67568</v>
      </c>
      <c r="F5" s="1">
        <v>16.318680000000001</v>
      </c>
      <c r="G5" s="1">
        <v>8.2205320000000004</v>
      </c>
      <c r="H5" s="1">
        <v>9.484</v>
      </c>
      <c r="I5" s="1">
        <v>9.7260270000000002</v>
      </c>
      <c r="J5" s="1">
        <v>35</v>
      </c>
      <c r="K5" s="1">
        <v>34</v>
      </c>
      <c r="L5" s="1">
        <v>33.069929999999999</v>
      </c>
    </row>
  </sheetData>
  <mergeCells count="4">
    <mergeCell ref="A4:C4"/>
    <mergeCell ref="D4:F4"/>
    <mergeCell ref="G4:I4"/>
    <mergeCell ref="J4:L4"/>
  </mergeCells>
  <phoneticPr fontId="1" type="noConversion"/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E2ADB-13A8-45CF-BAF6-E85522EAD00F}">
  <dimension ref="A2:Q5"/>
  <sheetViews>
    <sheetView workbookViewId="0">
      <selection activeCell="O23" sqref="O23"/>
    </sheetView>
  </sheetViews>
  <sheetFormatPr defaultRowHeight="14" x14ac:dyDescent="0.3"/>
  <sheetData>
    <row r="2" spans="1:17" x14ac:dyDescent="0.3">
      <c r="A2" t="s">
        <v>464</v>
      </c>
    </row>
    <row r="4" spans="1:17" x14ac:dyDescent="0.3">
      <c r="B4" s="33" t="s">
        <v>138</v>
      </c>
      <c r="C4" s="33"/>
      <c r="D4" s="33"/>
      <c r="E4" s="33"/>
      <c r="F4" s="33" t="s">
        <v>444</v>
      </c>
      <c r="G4" s="33"/>
      <c r="H4" s="33"/>
      <c r="I4" s="33"/>
      <c r="J4" s="33" t="s">
        <v>445</v>
      </c>
      <c r="K4" s="33"/>
      <c r="L4" s="33"/>
      <c r="M4" s="33"/>
      <c r="N4" s="33" t="s">
        <v>144</v>
      </c>
      <c r="O4" s="33"/>
      <c r="P4" s="33"/>
      <c r="Q4" s="33"/>
    </row>
    <row r="5" spans="1:17" x14ac:dyDescent="0.3">
      <c r="B5">
        <v>1.2</v>
      </c>
      <c r="C5">
        <v>1.1000000000000001</v>
      </c>
      <c r="D5">
        <v>1.3</v>
      </c>
      <c r="F5">
        <v>5.5</v>
      </c>
      <c r="G5">
        <v>5.8</v>
      </c>
      <c r="H5">
        <v>4.9000000000000004</v>
      </c>
      <c r="J5">
        <v>3.1</v>
      </c>
      <c r="K5">
        <v>3.5</v>
      </c>
      <c r="L5">
        <v>3.4</v>
      </c>
      <c r="N5">
        <v>4.8</v>
      </c>
      <c r="O5">
        <v>3.9</v>
      </c>
      <c r="P5">
        <v>5.2</v>
      </c>
    </row>
  </sheetData>
  <mergeCells count="4">
    <mergeCell ref="B4:E4"/>
    <mergeCell ref="F4:I4"/>
    <mergeCell ref="J4:M4"/>
    <mergeCell ref="N4:Q4"/>
  </mergeCells>
  <phoneticPr fontId="1" type="noConversion"/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11FCB-3E20-477A-96AF-06B6F2CBFFBF}">
  <dimension ref="A3:Q8"/>
  <sheetViews>
    <sheetView workbookViewId="0">
      <selection activeCell="G18" sqref="G18"/>
    </sheetView>
  </sheetViews>
  <sheetFormatPr defaultRowHeight="14" x14ac:dyDescent="0.3"/>
  <sheetData>
    <row r="3" spans="1:17" x14ac:dyDescent="0.3">
      <c r="A3" t="s">
        <v>128</v>
      </c>
    </row>
    <row r="5" spans="1:17" x14ac:dyDescent="0.3">
      <c r="A5" s="2"/>
      <c r="B5" s="33" t="s">
        <v>138</v>
      </c>
      <c r="C5" s="33"/>
      <c r="D5" s="33"/>
      <c r="E5" s="33"/>
      <c r="F5" s="33" t="s">
        <v>444</v>
      </c>
      <c r="G5" s="33"/>
      <c r="H5" s="33"/>
      <c r="I5" s="33"/>
      <c r="J5" s="33" t="s">
        <v>445</v>
      </c>
      <c r="K5" s="33"/>
      <c r="L5" s="33"/>
      <c r="M5" s="33"/>
      <c r="N5" s="33" t="s">
        <v>144</v>
      </c>
      <c r="O5" s="33"/>
      <c r="P5" s="33"/>
      <c r="Q5" s="33"/>
    </row>
    <row r="6" spans="1:17" x14ac:dyDescent="0.3">
      <c r="A6" s="3" t="s">
        <v>185</v>
      </c>
      <c r="B6" s="1">
        <v>1</v>
      </c>
      <c r="C6" s="1">
        <v>1.2</v>
      </c>
      <c r="D6" s="1">
        <v>0.8</v>
      </c>
      <c r="E6" s="1">
        <v>1</v>
      </c>
      <c r="F6" s="1">
        <v>2.23</v>
      </c>
      <c r="G6" s="1">
        <v>3.22</v>
      </c>
      <c r="H6" s="1">
        <v>3.56</v>
      </c>
      <c r="I6" s="1">
        <v>2.33</v>
      </c>
      <c r="J6" s="1">
        <v>1.1200000000000001</v>
      </c>
      <c r="K6" s="1">
        <v>1.56</v>
      </c>
      <c r="L6" s="1">
        <v>1.77</v>
      </c>
      <c r="M6" s="1">
        <v>1.1499999999999999</v>
      </c>
      <c r="N6" s="1">
        <v>3.02</v>
      </c>
      <c r="O6" s="1">
        <v>3.55</v>
      </c>
      <c r="P6" s="1">
        <v>4.12</v>
      </c>
      <c r="Q6" s="1">
        <v>4.1100000000000003</v>
      </c>
    </row>
    <row r="7" spans="1:17" x14ac:dyDescent="0.3">
      <c r="A7" s="3" t="s">
        <v>186</v>
      </c>
      <c r="B7" s="1">
        <v>0.89</v>
      </c>
      <c r="C7" s="1">
        <v>1.1100000000000001</v>
      </c>
      <c r="D7" s="1">
        <v>1.25</v>
      </c>
      <c r="E7" s="1">
        <v>0.75</v>
      </c>
      <c r="F7" s="1">
        <v>3.02</v>
      </c>
      <c r="G7" s="1">
        <v>2.16</v>
      </c>
      <c r="H7" s="1">
        <v>2.36</v>
      </c>
      <c r="I7" s="1">
        <v>3.04</v>
      </c>
      <c r="J7" s="1">
        <v>1.59</v>
      </c>
      <c r="K7" s="1">
        <v>1.99</v>
      </c>
      <c r="L7" s="1">
        <v>2.0099999999999998</v>
      </c>
      <c r="M7" s="1">
        <v>1.5</v>
      </c>
      <c r="N7" s="1">
        <v>3.02</v>
      </c>
      <c r="O7" s="1">
        <v>2.59</v>
      </c>
      <c r="P7" s="1">
        <v>2.77</v>
      </c>
      <c r="Q7" s="1">
        <v>3.15</v>
      </c>
    </row>
    <row r="8" spans="1:17" x14ac:dyDescent="0.3">
      <c r="A8" s="3" t="s">
        <v>187</v>
      </c>
      <c r="B8" s="1">
        <v>0.77</v>
      </c>
      <c r="C8" s="1">
        <v>1.23</v>
      </c>
      <c r="D8" s="1">
        <v>1.1499999999999999</v>
      </c>
      <c r="E8" s="1">
        <v>0.85</v>
      </c>
      <c r="F8" s="1">
        <v>4.2300000000000004</v>
      </c>
      <c r="G8" s="1">
        <v>2.75</v>
      </c>
      <c r="H8" s="1">
        <v>3.25</v>
      </c>
      <c r="I8" s="1">
        <v>3.15</v>
      </c>
      <c r="J8" s="1">
        <v>1.22</v>
      </c>
      <c r="K8" s="1">
        <v>1.05</v>
      </c>
      <c r="L8" s="1">
        <v>1.99</v>
      </c>
      <c r="M8" s="1">
        <v>1.42</v>
      </c>
      <c r="N8" s="1">
        <v>2.4900000000000002</v>
      </c>
      <c r="O8" s="1">
        <v>2.87</v>
      </c>
      <c r="P8" s="1">
        <v>2.4900000000000002</v>
      </c>
      <c r="Q8" s="1">
        <v>3.15</v>
      </c>
    </row>
  </sheetData>
  <mergeCells count="4">
    <mergeCell ref="B5:E5"/>
    <mergeCell ref="F5:I5"/>
    <mergeCell ref="J5:M5"/>
    <mergeCell ref="N5:Q5"/>
  </mergeCells>
  <phoneticPr fontId="1" type="noConversion"/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7FCB2-6C86-4BF7-8E6B-DB731CA97EB6}">
  <dimension ref="A2:D9"/>
  <sheetViews>
    <sheetView workbookViewId="0">
      <selection activeCell="E15" sqref="E15"/>
    </sheetView>
  </sheetViews>
  <sheetFormatPr defaultRowHeight="14" x14ac:dyDescent="0.3"/>
  <sheetData>
    <row r="2" spans="1:4" x14ac:dyDescent="0.3">
      <c r="A2" t="s">
        <v>159</v>
      </c>
    </row>
    <row r="3" spans="1:4" x14ac:dyDescent="0.3">
      <c r="A3" s="2" t="s">
        <v>138</v>
      </c>
      <c r="B3" s="2" t="s">
        <v>461</v>
      </c>
      <c r="C3" s="2" t="s">
        <v>462</v>
      </c>
      <c r="D3" s="2" t="s">
        <v>463</v>
      </c>
    </row>
    <row r="4" spans="1:4" x14ac:dyDescent="0.3">
      <c r="A4" s="1">
        <v>2.6</v>
      </c>
      <c r="B4" s="1">
        <v>10.098000000000001</v>
      </c>
      <c r="C4" s="1">
        <v>1.877</v>
      </c>
      <c r="D4" s="1">
        <v>1.726</v>
      </c>
    </row>
    <row r="5" spans="1:4" x14ac:dyDescent="0.3">
      <c r="A5" s="1">
        <v>2.3809999999999998</v>
      </c>
      <c r="B5" s="1">
        <v>9.4649999999999999</v>
      </c>
      <c r="C5" s="1">
        <v>1.2549999999999999</v>
      </c>
      <c r="D5" s="1">
        <v>1.4059999999999999</v>
      </c>
    </row>
    <row r="6" spans="1:4" x14ac:dyDescent="0.3">
      <c r="A6" s="1">
        <v>2.7010000000000001</v>
      </c>
      <c r="B6" s="1">
        <v>9.1020000000000003</v>
      </c>
      <c r="C6" s="1">
        <v>1.3560000000000001</v>
      </c>
      <c r="D6" s="1">
        <v>0.71699999999999997</v>
      </c>
    </row>
    <row r="7" spans="1:4" x14ac:dyDescent="0.3">
      <c r="A7" s="1"/>
      <c r="B7" s="1"/>
      <c r="C7" s="1"/>
      <c r="D7" s="1"/>
    </row>
    <row r="8" spans="1:4" x14ac:dyDescent="0.3">
      <c r="A8" s="1"/>
      <c r="B8" s="1"/>
      <c r="C8" s="1"/>
      <c r="D8" s="1"/>
    </row>
    <row r="9" spans="1:4" x14ac:dyDescent="0.3">
      <c r="A9" s="1"/>
      <c r="B9" s="1"/>
      <c r="C9" s="1"/>
      <c r="D9" s="1"/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07633-31C7-4CBB-9416-15F2B127208A}">
  <dimension ref="B1:C8"/>
  <sheetViews>
    <sheetView workbookViewId="0">
      <selection activeCell="B1" sqref="B1"/>
    </sheetView>
  </sheetViews>
  <sheetFormatPr defaultRowHeight="14" x14ac:dyDescent="0.3"/>
  <sheetData>
    <row r="1" spans="2:3" x14ac:dyDescent="0.3">
      <c r="B1" t="s">
        <v>82</v>
      </c>
    </row>
    <row r="2" spans="2:3" x14ac:dyDescent="0.3">
      <c r="B2" s="2" t="s">
        <v>0</v>
      </c>
      <c r="C2" s="2" t="s">
        <v>1</v>
      </c>
    </row>
    <row r="3" spans="2:3" x14ac:dyDescent="0.3">
      <c r="B3" s="1">
        <v>0.45300000000000001</v>
      </c>
      <c r="C3" s="1">
        <v>0.495</v>
      </c>
    </row>
    <row r="4" spans="2:3" x14ac:dyDescent="0.3">
      <c r="B4" s="1">
        <v>0.42099999999999999</v>
      </c>
      <c r="C4" s="1">
        <v>0.627</v>
      </c>
    </row>
    <row r="5" spans="2:3" x14ac:dyDescent="0.3">
      <c r="B5" s="1">
        <v>0.79400000000000004</v>
      </c>
      <c r="C5" s="1">
        <v>0.76800000000000002</v>
      </c>
    </row>
    <row r="6" spans="2:3" x14ac:dyDescent="0.3">
      <c r="B6" s="1">
        <v>0.63500000000000001</v>
      </c>
      <c r="C6" s="1">
        <v>0.56899999999999995</v>
      </c>
    </row>
    <row r="7" spans="2:3" x14ac:dyDescent="0.3">
      <c r="B7" s="1">
        <v>0.86899999999999999</v>
      </c>
      <c r="C7" s="1">
        <v>0.85599999999999998</v>
      </c>
    </row>
    <row r="8" spans="2:3" x14ac:dyDescent="0.3">
      <c r="B8" s="1">
        <v>0.66300000000000003</v>
      </c>
      <c r="C8" s="1">
        <v>0.88300000000000001</v>
      </c>
    </row>
  </sheetData>
  <phoneticPr fontId="1" type="noConversion"/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2CAD0-0C27-42D2-82A2-33B32BF00F72}">
  <dimension ref="A3:D8"/>
  <sheetViews>
    <sheetView workbookViewId="0">
      <selection activeCell="C50" sqref="C50"/>
    </sheetView>
  </sheetViews>
  <sheetFormatPr defaultRowHeight="14" x14ac:dyDescent="0.3"/>
  <sheetData>
    <row r="3" spans="1:4" x14ac:dyDescent="0.3">
      <c r="A3" t="s">
        <v>446</v>
      </c>
    </row>
    <row r="5" spans="1:4" x14ac:dyDescent="0.3">
      <c r="A5" s="2" t="s">
        <v>138</v>
      </c>
      <c r="B5" s="2" t="s">
        <v>461</v>
      </c>
      <c r="C5" s="2" t="s">
        <v>462</v>
      </c>
      <c r="D5" s="2" t="s">
        <v>463</v>
      </c>
    </row>
    <row r="6" spans="1:4" x14ac:dyDescent="0.3">
      <c r="A6" s="1">
        <v>2.4300000000000002</v>
      </c>
      <c r="B6" s="1">
        <v>17.5</v>
      </c>
      <c r="C6" s="1">
        <v>4.67</v>
      </c>
      <c r="D6" s="1">
        <v>5.85</v>
      </c>
    </row>
    <row r="7" spans="1:4" x14ac:dyDescent="0.3">
      <c r="A7" s="1">
        <v>3.21</v>
      </c>
      <c r="B7" s="1">
        <v>16.899999999999999</v>
      </c>
      <c r="C7" s="1">
        <v>5.8</v>
      </c>
      <c r="D7" s="1">
        <v>5.46</v>
      </c>
    </row>
    <row r="8" spans="1:4" x14ac:dyDescent="0.3">
      <c r="A8" s="1">
        <v>2.4900000000000002</v>
      </c>
      <c r="B8" s="1">
        <v>19.100000000000001</v>
      </c>
      <c r="C8" s="1">
        <v>2.33</v>
      </c>
      <c r="D8" s="1">
        <v>5.44</v>
      </c>
    </row>
  </sheetData>
  <phoneticPr fontId="1" type="noConversion"/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20F5-5879-473B-8E07-68DD6736BF54}">
  <dimension ref="A1:G36"/>
  <sheetViews>
    <sheetView workbookViewId="0">
      <selection activeCell="I39" sqref="I39"/>
    </sheetView>
  </sheetViews>
  <sheetFormatPr defaultRowHeight="14" x14ac:dyDescent="0.3"/>
  <sheetData>
    <row r="1" spans="1:7" x14ac:dyDescent="0.3">
      <c r="A1" t="s">
        <v>471</v>
      </c>
    </row>
    <row r="3" spans="1:7" x14ac:dyDescent="0.3">
      <c r="A3" s="2" t="s">
        <v>465</v>
      </c>
      <c r="B3" s="2" t="s">
        <v>466</v>
      </c>
      <c r="C3" s="2" t="s">
        <v>467</v>
      </c>
      <c r="D3" s="2" t="s">
        <v>468</v>
      </c>
      <c r="E3" s="2" t="s">
        <v>469</v>
      </c>
      <c r="F3" s="2" t="s">
        <v>470</v>
      </c>
      <c r="G3" s="2"/>
    </row>
    <row r="4" spans="1:7" x14ac:dyDescent="0.3">
      <c r="A4" s="1">
        <v>18.170000000000002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/>
    </row>
    <row r="5" spans="1:7" x14ac:dyDescent="0.3">
      <c r="A5" s="1">
        <v>21.04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/>
    </row>
    <row r="6" spans="1:7" x14ac:dyDescent="0.3">
      <c r="A6" s="1">
        <v>24.36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/>
    </row>
    <row r="7" spans="1:7" x14ac:dyDescent="0.3">
      <c r="A7" s="1">
        <v>28.21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/>
    </row>
    <row r="8" spans="1:7" x14ac:dyDescent="0.3">
      <c r="A8" s="1">
        <v>32.67</v>
      </c>
      <c r="B8" s="1">
        <v>0</v>
      </c>
      <c r="C8" s="1">
        <v>0</v>
      </c>
      <c r="D8" s="1">
        <v>0</v>
      </c>
      <c r="E8" s="1">
        <v>0</v>
      </c>
      <c r="F8" s="1">
        <v>0.4</v>
      </c>
      <c r="G8" s="1"/>
    </row>
    <row r="9" spans="1:7" x14ac:dyDescent="0.3">
      <c r="A9" s="1">
        <v>37.840000000000003</v>
      </c>
      <c r="B9" s="1">
        <v>0</v>
      </c>
      <c r="C9" s="1">
        <v>0</v>
      </c>
      <c r="D9" s="1">
        <v>0</v>
      </c>
      <c r="E9" s="1">
        <v>0</v>
      </c>
      <c r="F9" s="1">
        <v>0.86666699999999997</v>
      </c>
      <c r="G9" s="1"/>
    </row>
    <row r="10" spans="1:7" x14ac:dyDescent="0.3">
      <c r="A10" s="1">
        <v>43.82</v>
      </c>
      <c r="B10" s="1">
        <v>3.3333000000000002E-2</v>
      </c>
      <c r="C10" s="1">
        <v>0</v>
      </c>
      <c r="D10" s="1">
        <v>0</v>
      </c>
      <c r="E10" s="1">
        <v>0.26666699999999999</v>
      </c>
      <c r="F10" s="1">
        <v>1</v>
      </c>
      <c r="G10" s="1"/>
    </row>
    <row r="11" spans="1:7" x14ac:dyDescent="0.3">
      <c r="A11" s="1">
        <v>50.75</v>
      </c>
      <c r="B11" s="1">
        <v>0.36666700000000002</v>
      </c>
      <c r="C11" s="1">
        <v>0</v>
      </c>
      <c r="D11" s="1">
        <v>0</v>
      </c>
      <c r="E11" s="1">
        <v>0.56666700000000003</v>
      </c>
      <c r="F11" s="1">
        <v>0.73333300000000001</v>
      </c>
      <c r="G11" s="1"/>
    </row>
    <row r="12" spans="1:7" x14ac:dyDescent="0.3">
      <c r="A12" s="1">
        <v>58.77</v>
      </c>
      <c r="B12" s="1">
        <v>0.63333300000000003</v>
      </c>
      <c r="C12" s="1">
        <v>0</v>
      </c>
      <c r="D12" s="1">
        <v>0</v>
      </c>
      <c r="E12" s="1">
        <v>0.66666700000000001</v>
      </c>
      <c r="F12" s="1">
        <v>0.26666699999999999</v>
      </c>
      <c r="G12" s="1"/>
    </row>
    <row r="13" spans="1:7" x14ac:dyDescent="0.3">
      <c r="A13" s="1">
        <v>68.06</v>
      </c>
      <c r="B13" s="1">
        <v>0.6</v>
      </c>
      <c r="C13" s="1">
        <v>0</v>
      </c>
      <c r="D13" s="1">
        <v>0</v>
      </c>
      <c r="E13" s="1">
        <v>0.66666700000000001</v>
      </c>
      <c r="F13" s="1">
        <v>0</v>
      </c>
      <c r="G13" s="1"/>
    </row>
    <row r="14" spans="1:7" x14ac:dyDescent="0.3">
      <c r="A14" s="1">
        <v>78.819999999999993</v>
      </c>
      <c r="B14" s="1">
        <v>0.3</v>
      </c>
      <c r="C14" s="1">
        <v>0</v>
      </c>
      <c r="D14" s="1">
        <v>0</v>
      </c>
      <c r="E14" s="1">
        <v>0.7</v>
      </c>
      <c r="F14" s="1">
        <v>0</v>
      </c>
      <c r="G14" s="1"/>
    </row>
    <row r="15" spans="1:7" x14ac:dyDescent="0.3">
      <c r="A15" s="1">
        <v>91.28</v>
      </c>
      <c r="B15" s="1">
        <v>0</v>
      </c>
      <c r="C15" s="1">
        <v>0</v>
      </c>
      <c r="D15" s="1">
        <v>0</v>
      </c>
      <c r="E15" s="1">
        <v>0.83333299999999999</v>
      </c>
      <c r="F15" s="1">
        <v>0</v>
      </c>
      <c r="G15" s="1"/>
    </row>
    <row r="16" spans="1:7" x14ac:dyDescent="0.3">
      <c r="A16" s="1">
        <v>105.7</v>
      </c>
      <c r="B16" s="1">
        <v>0</v>
      </c>
      <c r="C16" s="1">
        <v>0</v>
      </c>
      <c r="D16" s="1">
        <v>0</v>
      </c>
      <c r="E16" s="1">
        <v>0.7</v>
      </c>
      <c r="F16" s="1">
        <v>0.43333300000000002</v>
      </c>
      <c r="G16" s="1"/>
    </row>
    <row r="17" spans="1:7" x14ac:dyDescent="0.3">
      <c r="A17" s="1">
        <v>122.4</v>
      </c>
      <c r="B17" s="1">
        <v>0</v>
      </c>
      <c r="C17" s="1">
        <v>0</v>
      </c>
      <c r="D17" s="1">
        <v>0</v>
      </c>
      <c r="E17" s="1">
        <v>0.43333300000000002</v>
      </c>
      <c r="F17" s="1">
        <v>7.3333329999999997</v>
      </c>
      <c r="G17" s="1"/>
    </row>
    <row r="18" spans="1:7" x14ac:dyDescent="0.3">
      <c r="A18" s="1">
        <v>141.80000000000001</v>
      </c>
      <c r="B18" s="1">
        <v>0</v>
      </c>
      <c r="C18" s="1">
        <v>0</v>
      </c>
      <c r="D18" s="1">
        <v>0</v>
      </c>
      <c r="E18" s="1">
        <v>0.13333300000000001</v>
      </c>
      <c r="F18" s="1">
        <v>19.3</v>
      </c>
      <c r="G18" s="1"/>
    </row>
    <row r="19" spans="1:7" x14ac:dyDescent="0.3">
      <c r="A19" s="1">
        <v>164.2</v>
      </c>
      <c r="B19" s="1">
        <v>0</v>
      </c>
      <c r="C19" s="1">
        <v>0</v>
      </c>
      <c r="D19" s="1">
        <v>0</v>
      </c>
      <c r="E19" s="1">
        <v>3.3333000000000002E-2</v>
      </c>
      <c r="F19" s="1">
        <v>25.966670000000001</v>
      </c>
      <c r="G19" s="1"/>
    </row>
    <row r="20" spans="1:7" x14ac:dyDescent="0.3">
      <c r="A20" s="1">
        <v>190.1</v>
      </c>
      <c r="B20" s="1">
        <v>0</v>
      </c>
      <c r="C20" s="1">
        <v>0</v>
      </c>
      <c r="D20" s="1">
        <v>0</v>
      </c>
      <c r="E20" s="1">
        <v>1.1666669999999999</v>
      </c>
      <c r="F20" s="1">
        <v>22.033329999999999</v>
      </c>
      <c r="G20" s="1"/>
    </row>
    <row r="21" spans="1:7" x14ac:dyDescent="0.3">
      <c r="A21" s="1">
        <v>220.2</v>
      </c>
      <c r="B21" s="1">
        <v>0</v>
      </c>
      <c r="C21" s="1">
        <v>0</v>
      </c>
      <c r="D21" s="1">
        <v>0</v>
      </c>
      <c r="E21" s="1">
        <v>6.6</v>
      </c>
      <c r="F21" s="1">
        <v>12.8</v>
      </c>
      <c r="G21" s="1"/>
    </row>
    <row r="22" spans="1:7" x14ac:dyDescent="0.3">
      <c r="A22" s="1">
        <v>255</v>
      </c>
      <c r="B22" s="1">
        <v>0</v>
      </c>
      <c r="C22" s="1">
        <v>0</v>
      </c>
      <c r="D22" s="1">
        <v>0</v>
      </c>
      <c r="E22" s="1">
        <v>13.533329999999999</v>
      </c>
      <c r="F22" s="1">
        <v>7</v>
      </c>
      <c r="G22" s="1"/>
    </row>
    <row r="23" spans="1:7" x14ac:dyDescent="0.3">
      <c r="A23" s="1">
        <v>295.3</v>
      </c>
      <c r="B23" s="1">
        <v>0</v>
      </c>
      <c r="C23" s="1">
        <v>0</v>
      </c>
      <c r="D23" s="1">
        <v>0</v>
      </c>
      <c r="E23" s="1">
        <v>18.066669999999998</v>
      </c>
      <c r="F23" s="1">
        <v>1.766667</v>
      </c>
      <c r="G23" s="1"/>
    </row>
    <row r="24" spans="1:7" x14ac:dyDescent="0.3">
      <c r="A24" s="1">
        <v>342</v>
      </c>
      <c r="B24" s="1">
        <v>5.266667</v>
      </c>
      <c r="C24" s="1">
        <v>0</v>
      </c>
      <c r="D24" s="1">
        <v>4.9000000000000004</v>
      </c>
      <c r="E24" s="1">
        <v>17.733329999999999</v>
      </c>
      <c r="F24" s="1">
        <v>0.13333300000000001</v>
      </c>
      <c r="G24" s="1"/>
    </row>
    <row r="25" spans="1:7" x14ac:dyDescent="0.3">
      <c r="A25" s="1">
        <v>396.1</v>
      </c>
      <c r="B25" s="1">
        <v>16.533329999999999</v>
      </c>
      <c r="C25" s="1">
        <v>2.4</v>
      </c>
      <c r="D25" s="1">
        <v>41.2</v>
      </c>
      <c r="E25" s="1">
        <v>13.8</v>
      </c>
      <c r="F25" s="1">
        <v>0</v>
      </c>
      <c r="G25" s="1"/>
    </row>
    <row r="26" spans="1:7" x14ac:dyDescent="0.3">
      <c r="A26" s="1">
        <v>458.7</v>
      </c>
      <c r="B26" s="1">
        <v>20.2</v>
      </c>
      <c r="C26" s="1">
        <v>3.2</v>
      </c>
      <c r="D26" s="1">
        <v>37.766669999999998</v>
      </c>
      <c r="E26" s="1">
        <v>9.5333330000000007</v>
      </c>
      <c r="F26" s="1">
        <v>0</v>
      </c>
      <c r="G26" s="1"/>
    </row>
    <row r="27" spans="1:7" x14ac:dyDescent="0.3">
      <c r="A27" s="1">
        <v>531.20000000000005</v>
      </c>
      <c r="B27" s="1">
        <v>24.8</v>
      </c>
      <c r="C27" s="1">
        <v>3.7</v>
      </c>
      <c r="D27" s="1">
        <v>11.7</v>
      </c>
      <c r="E27" s="1">
        <v>6.9</v>
      </c>
      <c r="F27" s="1">
        <v>0</v>
      </c>
      <c r="G27" s="1"/>
    </row>
    <row r="28" spans="1:7" x14ac:dyDescent="0.3">
      <c r="A28" s="1">
        <v>615.1</v>
      </c>
      <c r="B28" s="1">
        <v>16.366669999999999</v>
      </c>
      <c r="C28" s="1">
        <v>1.2</v>
      </c>
      <c r="D28" s="1">
        <v>4.5</v>
      </c>
      <c r="E28" s="1">
        <v>4.0999999999999996</v>
      </c>
      <c r="F28" s="1">
        <v>0</v>
      </c>
      <c r="G28" s="1"/>
    </row>
    <row r="29" spans="1:7" x14ac:dyDescent="0.3">
      <c r="A29" s="1">
        <v>712.4</v>
      </c>
      <c r="B29" s="1">
        <v>7.233333</v>
      </c>
      <c r="C29" s="1">
        <v>2.4</v>
      </c>
      <c r="D29" s="1">
        <v>0</v>
      </c>
      <c r="E29" s="1">
        <v>2.1333329999999999</v>
      </c>
      <c r="F29" s="1">
        <v>0</v>
      </c>
      <c r="G29" s="1"/>
    </row>
    <row r="30" spans="1:7" x14ac:dyDescent="0.3">
      <c r="A30" s="1">
        <v>825</v>
      </c>
      <c r="B30" s="1">
        <v>2.3666670000000001</v>
      </c>
      <c r="C30" s="1">
        <v>15.5</v>
      </c>
      <c r="D30" s="1">
        <v>0</v>
      </c>
      <c r="E30" s="1">
        <v>1.066667</v>
      </c>
      <c r="F30" s="1">
        <v>0</v>
      </c>
      <c r="G30" s="1"/>
    </row>
    <row r="31" spans="1:7" x14ac:dyDescent="0.3">
      <c r="A31" s="1">
        <v>955.4</v>
      </c>
      <c r="B31" s="1">
        <v>5.3</v>
      </c>
      <c r="C31" s="1">
        <v>23.733329999999999</v>
      </c>
      <c r="D31" s="1">
        <v>0</v>
      </c>
      <c r="E31" s="1">
        <v>0.3</v>
      </c>
      <c r="F31" s="1">
        <v>0</v>
      </c>
      <c r="G31" s="1"/>
    </row>
    <row r="32" spans="1:7" x14ac:dyDescent="0.3">
      <c r="A32" s="1">
        <v>1106</v>
      </c>
      <c r="B32" s="1">
        <v>9.3000000000000007</v>
      </c>
      <c r="C32" s="1">
        <v>38.633330000000001</v>
      </c>
      <c r="D32" s="1">
        <v>0</v>
      </c>
      <c r="E32" s="1">
        <v>0</v>
      </c>
      <c r="F32" s="1">
        <v>0</v>
      </c>
      <c r="G32" s="1"/>
    </row>
    <row r="33" spans="1:7" x14ac:dyDescent="0.3">
      <c r="A33" s="1">
        <v>1281</v>
      </c>
      <c r="B33" s="1">
        <v>6.3</v>
      </c>
      <c r="C33" s="1">
        <v>16.466667000000001</v>
      </c>
      <c r="D33" s="1">
        <v>0</v>
      </c>
      <c r="E33" s="1">
        <v>0</v>
      </c>
      <c r="F33" s="1">
        <v>0</v>
      </c>
      <c r="G33" s="1"/>
    </row>
    <row r="34" spans="1:7" x14ac:dyDescent="0.3">
      <c r="A34" s="1">
        <v>1484</v>
      </c>
      <c r="B34" s="1">
        <v>1.2</v>
      </c>
      <c r="C34" s="1">
        <v>6.3</v>
      </c>
      <c r="D34" s="1">
        <v>0</v>
      </c>
      <c r="E34" s="1">
        <v>0</v>
      </c>
      <c r="F34" s="1">
        <v>0</v>
      </c>
      <c r="G34" s="1"/>
    </row>
    <row r="35" spans="1:7" x14ac:dyDescent="0.3">
      <c r="A35" s="1">
        <v>1718</v>
      </c>
      <c r="B35" s="1">
        <v>1</v>
      </c>
      <c r="C35" s="1">
        <v>0</v>
      </c>
      <c r="D35" s="1">
        <v>0</v>
      </c>
      <c r="E35" s="1">
        <v>0</v>
      </c>
      <c r="F35" s="1">
        <v>0</v>
      </c>
      <c r="G35" s="1"/>
    </row>
    <row r="36" spans="1:7" x14ac:dyDescent="0.3">
      <c r="A36" s="1">
        <v>1990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/>
    </row>
  </sheetData>
  <phoneticPr fontId="1" type="noConversion"/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3B34D-2E10-475F-9BA8-D5BB8281B910}">
  <dimension ref="A1:E6"/>
  <sheetViews>
    <sheetView workbookViewId="0">
      <selection activeCell="D19" sqref="D19"/>
    </sheetView>
  </sheetViews>
  <sheetFormatPr defaultRowHeight="14" x14ac:dyDescent="0.3"/>
  <sheetData>
    <row r="1" spans="1:5" x14ac:dyDescent="0.3">
      <c r="A1" t="s">
        <v>472</v>
      </c>
    </row>
    <row r="3" spans="1:5" x14ac:dyDescent="0.3">
      <c r="A3" s="2" t="s">
        <v>179</v>
      </c>
      <c r="B3" s="2" t="s">
        <v>467</v>
      </c>
      <c r="C3" s="2" t="s">
        <v>468</v>
      </c>
      <c r="D3" s="2" t="s">
        <v>469</v>
      </c>
      <c r="E3" s="2" t="s">
        <v>470</v>
      </c>
    </row>
    <row r="4" spans="1:5" x14ac:dyDescent="0.3">
      <c r="A4" s="1">
        <v>101.2</v>
      </c>
      <c r="B4" s="1">
        <v>2.9018130000000002</v>
      </c>
      <c r="C4" s="1">
        <v>42.739130000000003</v>
      </c>
      <c r="D4" s="1">
        <v>24.22484</v>
      </c>
      <c r="E4" s="1">
        <v>33.036029999999997</v>
      </c>
    </row>
    <row r="5" spans="1:5" x14ac:dyDescent="0.3">
      <c r="A5" s="1">
        <v>102.3</v>
      </c>
      <c r="B5" s="1">
        <v>3.988785</v>
      </c>
      <c r="C5" s="1">
        <v>52.468609999999998</v>
      </c>
      <c r="D5" s="1">
        <v>22.59657</v>
      </c>
      <c r="E5" s="1">
        <v>24.934819999999998</v>
      </c>
    </row>
    <row r="6" spans="1:5" x14ac:dyDescent="0.3">
      <c r="A6" s="1">
        <v>96.5</v>
      </c>
      <c r="B6" s="1">
        <v>3.5976729999999999</v>
      </c>
      <c r="C6" s="1">
        <v>48.590420000000002</v>
      </c>
      <c r="D6" s="1">
        <v>22.93966</v>
      </c>
      <c r="E6" s="1">
        <v>28.469919999999998</v>
      </c>
    </row>
  </sheetData>
  <phoneticPr fontId="1" type="noConversion"/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35D57-BA8D-4F30-AFC0-07CB4026001D}">
  <dimension ref="A3:B55"/>
  <sheetViews>
    <sheetView workbookViewId="0">
      <selection activeCell="H34" sqref="H34"/>
    </sheetView>
  </sheetViews>
  <sheetFormatPr defaultRowHeight="14" x14ac:dyDescent="0.3"/>
  <sheetData>
    <row r="3" spans="1:2" x14ac:dyDescent="0.3">
      <c r="A3" s="2" t="s">
        <v>465</v>
      </c>
      <c r="B3" s="2" t="s">
        <v>473</v>
      </c>
    </row>
    <row r="4" spans="1:2" x14ac:dyDescent="0.3">
      <c r="A4" s="1">
        <v>0.4</v>
      </c>
      <c r="B4" s="1">
        <v>0</v>
      </c>
    </row>
    <row r="5" spans="1:2" x14ac:dyDescent="0.3">
      <c r="A5" s="1">
        <v>0.4632</v>
      </c>
      <c r="B5" s="1">
        <v>0</v>
      </c>
    </row>
    <row r="6" spans="1:2" x14ac:dyDescent="0.3">
      <c r="A6" s="1">
        <v>0.53649999999999998</v>
      </c>
      <c r="B6" s="1">
        <v>0</v>
      </c>
    </row>
    <row r="7" spans="1:2" x14ac:dyDescent="0.3">
      <c r="A7" s="1">
        <v>0.62129999999999996</v>
      </c>
      <c r="B7" s="1">
        <v>0</v>
      </c>
    </row>
    <row r="8" spans="1:2" x14ac:dyDescent="0.3">
      <c r="A8" s="1">
        <v>0.71950000000000003</v>
      </c>
      <c r="B8" s="1">
        <v>0</v>
      </c>
    </row>
    <row r="9" spans="1:2" x14ac:dyDescent="0.3">
      <c r="A9" s="1">
        <v>0.83320000000000005</v>
      </c>
      <c r="B9" s="1">
        <v>0</v>
      </c>
    </row>
    <row r="10" spans="1:2" x14ac:dyDescent="0.3">
      <c r="A10" s="1">
        <v>0.96489999999999998</v>
      </c>
      <c r="B10" s="1">
        <v>0</v>
      </c>
    </row>
    <row r="11" spans="1:2" x14ac:dyDescent="0.3">
      <c r="A11" s="1">
        <v>1.117</v>
      </c>
      <c r="B11" s="1">
        <v>0</v>
      </c>
    </row>
    <row r="12" spans="1:2" x14ac:dyDescent="0.3">
      <c r="A12" s="1">
        <v>1.294</v>
      </c>
      <c r="B12" s="1">
        <v>0</v>
      </c>
    </row>
    <row r="13" spans="1:2" x14ac:dyDescent="0.3">
      <c r="A13" s="1">
        <v>1.4990000000000001</v>
      </c>
      <c r="B13" s="1">
        <v>0</v>
      </c>
    </row>
    <row r="14" spans="1:2" x14ac:dyDescent="0.3">
      <c r="A14" s="1">
        <v>1.736</v>
      </c>
      <c r="B14" s="1">
        <v>0</v>
      </c>
    </row>
    <row r="15" spans="1:2" x14ac:dyDescent="0.3">
      <c r="A15" s="1">
        <v>2.0099999999999998</v>
      </c>
      <c r="B15" s="1">
        <v>0</v>
      </c>
    </row>
    <row r="16" spans="1:2" x14ac:dyDescent="0.3">
      <c r="A16" s="1">
        <v>2.3279999999999998</v>
      </c>
      <c r="B16" s="1">
        <v>0</v>
      </c>
    </row>
    <row r="17" spans="1:2" x14ac:dyDescent="0.3">
      <c r="A17" s="1">
        <v>2.6960000000000002</v>
      </c>
      <c r="B17" s="1">
        <v>0</v>
      </c>
    </row>
    <row r="18" spans="1:2" x14ac:dyDescent="0.3">
      <c r="A18" s="1">
        <v>3.1219999999999999</v>
      </c>
      <c r="B18" s="1">
        <v>0</v>
      </c>
    </row>
    <row r="19" spans="1:2" x14ac:dyDescent="0.3">
      <c r="A19" s="1">
        <v>3.6150000000000002</v>
      </c>
      <c r="B19" s="1">
        <v>0</v>
      </c>
    </row>
    <row r="20" spans="1:2" x14ac:dyDescent="0.3">
      <c r="A20" s="1">
        <v>4.1870000000000003</v>
      </c>
      <c r="B20" s="1">
        <v>0</v>
      </c>
    </row>
    <row r="21" spans="1:2" x14ac:dyDescent="0.3">
      <c r="A21" s="1">
        <v>4.8490000000000002</v>
      </c>
      <c r="B21" s="1">
        <v>0</v>
      </c>
    </row>
    <row r="22" spans="1:2" x14ac:dyDescent="0.3">
      <c r="A22" s="1">
        <v>5.6150000000000002</v>
      </c>
      <c r="B22" s="1">
        <v>0</v>
      </c>
    </row>
    <row r="23" spans="1:2" x14ac:dyDescent="0.3">
      <c r="A23" s="1">
        <v>6.5030000000000001</v>
      </c>
      <c r="B23" s="1">
        <v>0</v>
      </c>
    </row>
    <row r="24" spans="1:2" x14ac:dyDescent="0.3">
      <c r="A24" s="1">
        <v>7.5309999999999997</v>
      </c>
      <c r="B24" s="1">
        <v>0</v>
      </c>
    </row>
    <row r="25" spans="1:2" x14ac:dyDescent="0.3">
      <c r="A25" s="1">
        <v>8.7210000000000001</v>
      </c>
      <c r="B25" s="1">
        <v>0</v>
      </c>
    </row>
    <row r="26" spans="1:2" x14ac:dyDescent="0.3">
      <c r="A26" s="1">
        <v>10.1</v>
      </c>
      <c r="B26" s="1">
        <v>0</v>
      </c>
    </row>
    <row r="27" spans="1:2" x14ac:dyDescent="0.3">
      <c r="A27" s="1">
        <v>11.7</v>
      </c>
      <c r="B27" s="1">
        <v>0</v>
      </c>
    </row>
    <row r="28" spans="1:2" x14ac:dyDescent="0.3">
      <c r="A28" s="1">
        <v>13.54</v>
      </c>
      <c r="B28" s="1">
        <v>0</v>
      </c>
    </row>
    <row r="29" spans="1:2" x14ac:dyDescent="0.3">
      <c r="A29" s="1">
        <v>15.69</v>
      </c>
      <c r="B29" s="1">
        <v>0</v>
      </c>
    </row>
    <row r="30" spans="1:2" x14ac:dyDescent="0.3">
      <c r="A30" s="1">
        <v>18.170000000000002</v>
      </c>
      <c r="B30" s="1">
        <v>0.1</v>
      </c>
    </row>
    <row r="31" spans="1:2" x14ac:dyDescent="0.3">
      <c r="A31" s="1">
        <v>21.04</v>
      </c>
      <c r="B31" s="1">
        <v>0.4</v>
      </c>
    </row>
    <row r="32" spans="1:2" x14ac:dyDescent="0.3">
      <c r="A32" s="1">
        <v>24.36</v>
      </c>
      <c r="B32" s="1">
        <v>0.7</v>
      </c>
    </row>
    <row r="33" spans="1:2" x14ac:dyDescent="0.3">
      <c r="A33" s="1">
        <v>28.21</v>
      </c>
      <c r="B33" s="1">
        <v>0.8</v>
      </c>
    </row>
    <row r="34" spans="1:2" x14ac:dyDescent="0.3">
      <c r="A34" s="1">
        <v>32.67</v>
      </c>
      <c r="B34" s="1">
        <v>0.6</v>
      </c>
    </row>
    <row r="35" spans="1:2" x14ac:dyDescent="0.3">
      <c r="A35" s="1">
        <v>37.840000000000003</v>
      </c>
      <c r="B35" s="1">
        <v>0.4</v>
      </c>
    </row>
    <row r="36" spans="1:2" x14ac:dyDescent="0.3">
      <c r="A36" s="1">
        <v>43.82</v>
      </c>
      <c r="B36" s="1">
        <v>0.3</v>
      </c>
    </row>
    <row r="37" spans="1:2" x14ac:dyDescent="0.3">
      <c r="A37" s="1">
        <v>50.75</v>
      </c>
      <c r="B37" s="1">
        <v>0.6</v>
      </c>
    </row>
    <row r="38" spans="1:2" x14ac:dyDescent="0.3">
      <c r="A38" s="1">
        <v>58.77</v>
      </c>
      <c r="B38" s="1">
        <v>1.3</v>
      </c>
    </row>
    <row r="39" spans="1:2" x14ac:dyDescent="0.3">
      <c r="A39" s="1">
        <v>68.06</v>
      </c>
      <c r="B39" s="1">
        <v>2.5</v>
      </c>
    </row>
    <row r="40" spans="1:2" x14ac:dyDescent="0.3">
      <c r="A40" s="1">
        <v>78.819999999999993</v>
      </c>
      <c r="B40" s="1">
        <v>4</v>
      </c>
    </row>
    <row r="41" spans="1:2" x14ac:dyDescent="0.3">
      <c r="A41" s="1">
        <v>91.28</v>
      </c>
      <c r="B41" s="1">
        <v>5.9</v>
      </c>
    </row>
    <row r="42" spans="1:2" x14ac:dyDescent="0.3">
      <c r="A42" s="1">
        <v>105.7</v>
      </c>
      <c r="B42" s="1">
        <v>7.7</v>
      </c>
    </row>
    <row r="43" spans="1:2" x14ac:dyDescent="0.3">
      <c r="A43" s="1">
        <v>122.4</v>
      </c>
      <c r="B43" s="1">
        <v>9.1999999999999993</v>
      </c>
    </row>
    <row r="44" spans="1:2" x14ac:dyDescent="0.3">
      <c r="A44" s="1">
        <v>141.80000000000001</v>
      </c>
      <c r="B44" s="1">
        <v>10.3</v>
      </c>
    </row>
    <row r="45" spans="1:2" x14ac:dyDescent="0.3">
      <c r="A45" s="1">
        <v>164.2</v>
      </c>
      <c r="B45" s="1">
        <v>10.8</v>
      </c>
    </row>
    <row r="46" spans="1:2" x14ac:dyDescent="0.3">
      <c r="A46" s="1">
        <v>190.1</v>
      </c>
      <c r="B46" s="1">
        <v>10.5</v>
      </c>
    </row>
    <row r="47" spans="1:2" x14ac:dyDescent="0.3">
      <c r="A47" s="1">
        <v>220.2</v>
      </c>
      <c r="B47" s="1">
        <v>9.5</v>
      </c>
    </row>
    <row r="48" spans="1:2" x14ac:dyDescent="0.3">
      <c r="A48" s="1">
        <v>255</v>
      </c>
      <c r="B48" s="1">
        <v>7.9</v>
      </c>
    </row>
    <row r="49" spans="1:2" x14ac:dyDescent="0.3">
      <c r="A49" s="1">
        <v>295.3</v>
      </c>
      <c r="B49" s="1">
        <v>6</v>
      </c>
    </row>
    <row r="50" spans="1:2" x14ac:dyDescent="0.3">
      <c r="A50" s="1">
        <v>342</v>
      </c>
      <c r="B50" s="1">
        <v>4</v>
      </c>
    </row>
    <row r="51" spans="1:2" x14ac:dyDescent="0.3">
      <c r="A51" s="1">
        <v>396.1</v>
      </c>
      <c r="B51" s="1">
        <v>2.2999999999999998</v>
      </c>
    </row>
    <row r="52" spans="1:2" x14ac:dyDescent="0.3">
      <c r="A52" s="1">
        <v>458.7</v>
      </c>
      <c r="B52" s="1">
        <v>1</v>
      </c>
    </row>
    <row r="53" spans="1:2" x14ac:dyDescent="0.3">
      <c r="A53" s="1">
        <v>531.20000000000005</v>
      </c>
      <c r="B53" s="1">
        <v>0.2</v>
      </c>
    </row>
    <row r="54" spans="1:2" x14ac:dyDescent="0.3">
      <c r="A54" s="1">
        <v>615.1</v>
      </c>
      <c r="B54" s="1">
        <v>0</v>
      </c>
    </row>
    <row r="55" spans="1:2" x14ac:dyDescent="0.3">
      <c r="A55" s="1">
        <v>712.4</v>
      </c>
      <c r="B55" s="1">
        <v>0</v>
      </c>
    </row>
  </sheetData>
  <phoneticPr fontId="1" type="noConversion"/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B645A-D969-4994-909C-7321ADE68E93}">
  <dimension ref="A1"/>
  <sheetViews>
    <sheetView workbookViewId="0">
      <selection activeCell="K12" sqref="K12"/>
    </sheetView>
  </sheetViews>
  <sheetFormatPr defaultRowHeight="14" x14ac:dyDescent="0.3"/>
  <sheetData/>
  <phoneticPr fontId="1" type="noConversion"/>
  <pageMargins left="0.7" right="0.7" top="0.75" bottom="0.75" header="0.3" footer="0.3"/>
  <drawing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D7A85-EDAE-4319-AD13-89E5B121F0EA}">
  <dimension ref="A1:B7"/>
  <sheetViews>
    <sheetView workbookViewId="0">
      <selection activeCell="H42" sqref="H42"/>
    </sheetView>
  </sheetViews>
  <sheetFormatPr defaultRowHeight="14" x14ac:dyDescent="0.3"/>
  <sheetData>
    <row r="1" spans="1:2" x14ac:dyDescent="0.3">
      <c r="A1" t="s">
        <v>475</v>
      </c>
    </row>
    <row r="3" spans="1:2" x14ac:dyDescent="0.3">
      <c r="A3" s="2" t="s">
        <v>179</v>
      </c>
      <c r="B3" s="2" t="s">
        <v>209</v>
      </c>
    </row>
    <row r="4" spans="1:2" x14ac:dyDescent="0.3">
      <c r="A4" s="1">
        <v>0.61199999999999999</v>
      </c>
      <c r="B4" s="1">
        <v>11.89</v>
      </c>
    </row>
    <row r="5" spans="1:2" x14ac:dyDescent="0.3">
      <c r="A5" s="1">
        <v>0.63300000000000001</v>
      </c>
      <c r="B5" s="1">
        <v>11</v>
      </c>
    </row>
    <row r="6" spans="1:2" x14ac:dyDescent="0.3">
      <c r="A6" s="1">
        <v>0.625</v>
      </c>
      <c r="B6" s="1">
        <v>11.33</v>
      </c>
    </row>
    <row r="7" spans="1:2" x14ac:dyDescent="0.3">
      <c r="A7" s="1">
        <v>0.66200000000000003</v>
      </c>
      <c r="B7" s="1">
        <v>12</v>
      </c>
    </row>
  </sheetData>
  <phoneticPr fontId="1" type="noConversion"/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36354-D0E3-49D8-AA98-3ED9AC44C244}">
  <dimension ref="A2:AG10"/>
  <sheetViews>
    <sheetView workbookViewId="0">
      <selection activeCell="F25" sqref="F25"/>
    </sheetView>
  </sheetViews>
  <sheetFormatPr defaultRowHeight="14" x14ac:dyDescent="0.3"/>
  <sheetData>
    <row r="2" spans="1:33" x14ac:dyDescent="0.3">
      <c r="A2" t="s">
        <v>476</v>
      </c>
    </row>
    <row r="5" spans="1:33" x14ac:dyDescent="0.3">
      <c r="A5" s="2"/>
      <c r="B5" s="33" t="s">
        <v>203</v>
      </c>
      <c r="C5" s="33"/>
      <c r="D5" s="33"/>
      <c r="E5" s="33"/>
      <c r="F5" s="33" t="s">
        <v>204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</row>
    <row r="6" spans="1:33" x14ac:dyDescent="0.3">
      <c r="A6" s="3" t="s">
        <v>477</v>
      </c>
      <c r="B6" s="1">
        <v>100</v>
      </c>
      <c r="C6" s="1">
        <v>100</v>
      </c>
      <c r="D6" s="1">
        <v>100</v>
      </c>
      <c r="E6" s="1">
        <v>100</v>
      </c>
      <c r="F6" s="1">
        <v>100</v>
      </c>
      <c r="G6" s="1">
        <v>100</v>
      </c>
      <c r="H6" s="1">
        <v>100</v>
      </c>
      <c r="I6" s="1">
        <v>100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3">
      <c r="A7" s="3">
        <v>30</v>
      </c>
      <c r="B7" s="1">
        <v>14.52</v>
      </c>
      <c r="C7" s="1">
        <v>18.18</v>
      </c>
      <c r="D7" s="1">
        <v>14.67</v>
      </c>
      <c r="E7" s="1">
        <v>15.79</v>
      </c>
      <c r="F7" s="1">
        <v>17.88</v>
      </c>
      <c r="G7" s="1">
        <v>23.8</v>
      </c>
      <c r="H7" s="1">
        <v>17.78</v>
      </c>
      <c r="I7" s="1">
        <v>19.82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3">
      <c r="A8" s="3">
        <v>60</v>
      </c>
      <c r="B8" s="1">
        <v>13.1</v>
      </c>
      <c r="C8" s="1">
        <v>16.559999999999999</v>
      </c>
      <c r="D8" s="1">
        <v>13.22</v>
      </c>
      <c r="E8" s="1">
        <v>14.29</v>
      </c>
      <c r="F8" s="1">
        <v>16.39</v>
      </c>
      <c r="G8" s="1">
        <v>21.92</v>
      </c>
      <c r="H8" s="1">
        <v>16.55</v>
      </c>
      <c r="I8" s="1">
        <v>18.29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3">
      <c r="A9" s="3">
        <v>180</v>
      </c>
      <c r="B9" s="1">
        <v>11.51</v>
      </c>
      <c r="C9" s="1">
        <v>13.89</v>
      </c>
      <c r="D9" s="1">
        <v>11.58</v>
      </c>
      <c r="E9" s="1">
        <v>12.33</v>
      </c>
      <c r="F9" s="1">
        <v>15.55</v>
      </c>
      <c r="G9" s="1">
        <v>19.11</v>
      </c>
      <c r="H9" s="1">
        <v>15.13</v>
      </c>
      <c r="I9" s="1">
        <v>16.600000000000001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x14ac:dyDescent="0.3">
      <c r="A10" s="3">
        <v>240</v>
      </c>
      <c r="B10" s="1">
        <v>11.43</v>
      </c>
      <c r="C10" s="1">
        <v>13.83</v>
      </c>
      <c r="D10" s="1">
        <v>11.33</v>
      </c>
      <c r="E10" s="1">
        <v>12.2</v>
      </c>
      <c r="F10" s="1">
        <v>13.93</v>
      </c>
      <c r="G10" s="1">
        <v>17.239999999999998</v>
      </c>
      <c r="H10" s="1">
        <v>13.85</v>
      </c>
      <c r="I10" s="1">
        <v>15.01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</sheetData>
  <mergeCells count="8">
    <mergeCell ref="Z5:AC5"/>
    <mergeCell ref="AD5:AG5"/>
    <mergeCell ref="B5:E5"/>
    <mergeCell ref="F5:I5"/>
    <mergeCell ref="J5:M5"/>
    <mergeCell ref="N5:Q5"/>
    <mergeCell ref="R5:U5"/>
    <mergeCell ref="V5:Y5"/>
  </mergeCells>
  <phoneticPr fontId="1" type="noConversion"/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BB104-584C-45AC-9109-8EEE149B376F}">
  <dimension ref="A3:B12"/>
  <sheetViews>
    <sheetView workbookViewId="0">
      <selection activeCell="G8" sqref="G8"/>
    </sheetView>
  </sheetViews>
  <sheetFormatPr defaultRowHeight="14" x14ac:dyDescent="0.3"/>
  <sheetData>
    <row r="3" spans="1:2" x14ac:dyDescent="0.3">
      <c r="A3" t="s">
        <v>478</v>
      </c>
    </row>
    <row r="4" spans="1:2" x14ac:dyDescent="0.3">
      <c r="A4" t="s">
        <v>479</v>
      </c>
    </row>
    <row r="7" spans="1:2" x14ac:dyDescent="0.3">
      <c r="A7" s="2" t="s">
        <v>203</v>
      </c>
      <c r="B7" s="2" t="s">
        <v>204</v>
      </c>
    </row>
    <row r="8" spans="1:2" x14ac:dyDescent="0.3">
      <c r="A8" s="1">
        <v>5</v>
      </c>
      <c r="B8" s="1">
        <v>25</v>
      </c>
    </row>
    <row r="9" spans="1:2" x14ac:dyDescent="0.3">
      <c r="A9" s="1">
        <v>6</v>
      </c>
      <c r="B9" s="1">
        <v>31</v>
      </c>
    </row>
    <row r="10" spans="1:2" x14ac:dyDescent="0.3">
      <c r="A10" s="1">
        <v>3</v>
      </c>
      <c r="B10" s="1">
        <v>36</v>
      </c>
    </row>
    <row r="11" spans="1:2" x14ac:dyDescent="0.3">
      <c r="A11" s="1">
        <v>7</v>
      </c>
      <c r="B11" s="1">
        <v>34</v>
      </c>
    </row>
    <row r="12" spans="1:2" x14ac:dyDescent="0.3">
      <c r="A12" s="1">
        <v>9</v>
      </c>
      <c r="B12" s="1">
        <v>19</v>
      </c>
    </row>
  </sheetData>
  <phoneticPr fontId="1" type="noConversion"/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7BC0E-A1B3-4811-9454-0EE159D0215B}">
  <dimension ref="A2:Q8"/>
  <sheetViews>
    <sheetView workbookViewId="0">
      <selection activeCell="E17" sqref="E17"/>
    </sheetView>
  </sheetViews>
  <sheetFormatPr defaultRowHeight="14" x14ac:dyDescent="0.3"/>
  <sheetData>
    <row r="2" spans="1:17" x14ac:dyDescent="0.3">
      <c r="A2" t="s">
        <v>481</v>
      </c>
    </row>
    <row r="3" spans="1:17" x14ac:dyDescent="0.3">
      <c r="A3" t="s">
        <v>482</v>
      </c>
    </row>
    <row r="4" spans="1:17" x14ac:dyDescent="0.3">
      <c r="A4" s="2"/>
      <c r="B4" s="33" t="s">
        <v>480</v>
      </c>
      <c r="C4" s="33"/>
      <c r="D4" s="33"/>
      <c r="E4" s="33"/>
      <c r="F4" s="33" t="s">
        <v>179</v>
      </c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x14ac:dyDescent="0.3">
      <c r="A5" s="3">
        <v>0</v>
      </c>
      <c r="B5" s="1">
        <v>98.050409999999999</v>
      </c>
      <c r="C5" s="1">
        <v>106.6019</v>
      </c>
      <c r="D5" s="1">
        <v>92.487089999999995</v>
      </c>
      <c r="E5" s="1">
        <v>102.86060000000001</v>
      </c>
      <c r="F5" s="1">
        <v>96.964119999999994</v>
      </c>
      <c r="G5" s="1">
        <v>100.2234</v>
      </c>
      <c r="H5" s="1">
        <v>103.509</v>
      </c>
      <c r="I5" s="1">
        <v>99.303460000000001</v>
      </c>
      <c r="J5" s="1"/>
      <c r="K5" s="1"/>
      <c r="L5" s="1"/>
      <c r="M5" s="1"/>
      <c r="N5" s="1"/>
      <c r="O5" s="1"/>
      <c r="P5" s="1"/>
      <c r="Q5" s="1"/>
    </row>
    <row r="6" spans="1:17" x14ac:dyDescent="0.3">
      <c r="A6" s="3">
        <v>1</v>
      </c>
      <c r="B6" s="1">
        <v>63.382930000000002</v>
      </c>
      <c r="C6" s="1">
        <v>64.403279999999995</v>
      </c>
      <c r="D6" s="1">
        <v>65.690860000000001</v>
      </c>
      <c r="E6" s="1">
        <v>69.893709999999999</v>
      </c>
      <c r="F6" s="1">
        <v>89.867260000000002</v>
      </c>
      <c r="G6" s="1">
        <v>88.211330000000004</v>
      </c>
      <c r="H6" s="1">
        <v>87.159940000000006</v>
      </c>
      <c r="I6" s="1">
        <v>90.813509999999994</v>
      </c>
      <c r="J6" s="1"/>
      <c r="K6" s="1"/>
      <c r="L6" s="1"/>
      <c r="M6" s="1"/>
      <c r="N6" s="1"/>
      <c r="O6" s="1"/>
      <c r="P6" s="1"/>
      <c r="Q6" s="1"/>
    </row>
    <row r="7" spans="1:17" x14ac:dyDescent="0.3">
      <c r="A7" s="3">
        <v>3</v>
      </c>
      <c r="B7" s="1">
        <v>41.615549999999999</v>
      </c>
      <c r="C7" s="1">
        <v>42.271479999999997</v>
      </c>
      <c r="D7" s="1">
        <v>36.003639999999997</v>
      </c>
      <c r="E7" s="1">
        <v>44.555120000000002</v>
      </c>
      <c r="F7" s="1">
        <v>59.455910000000003</v>
      </c>
      <c r="G7" s="1">
        <v>60.586150000000004</v>
      </c>
      <c r="H7" s="1">
        <v>62.163229999999999</v>
      </c>
      <c r="I7" s="1">
        <v>64.844260000000006</v>
      </c>
      <c r="J7" s="1"/>
      <c r="K7" s="1"/>
      <c r="L7" s="1"/>
      <c r="M7" s="1"/>
      <c r="N7" s="1"/>
      <c r="O7" s="1"/>
      <c r="P7" s="1"/>
      <c r="Q7" s="1"/>
    </row>
    <row r="8" spans="1:17" x14ac:dyDescent="0.3">
      <c r="A8" s="3">
        <v>8</v>
      </c>
      <c r="B8" s="1">
        <v>25.856059999999999</v>
      </c>
      <c r="C8" s="1">
        <v>28.904949999999999</v>
      </c>
      <c r="D8" s="1">
        <v>27.899180000000001</v>
      </c>
      <c r="E8" s="1">
        <v>29.181899999999999</v>
      </c>
      <c r="F8" s="1">
        <v>43.369689999999999</v>
      </c>
      <c r="G8" s="1">
        <v>41.030360000000002</v>
      </c>
      <c r="H8" s="1">
        <v>41.924039999999998</v>
      </c>
      <c r="I8" s="1">
        <v>41.424630000000001</v>
      </c>
      <c r="J8" s="1"/>
      <c r="K8" s="1"/>
      <c r="L8" s="1"/>
      <c r="M8" s="1"/>
      <c r="N8" s="1"/>
      <c r="O8" s="1"/>
      <c r="P8" s="1"/>
      <c r="Q8" s="1"/>
    </row>
  </sheetData>
  <mergeCells count="4">
    <mergeCell ref="B4:E4"/>
    <mergeCell ref="F4:I4"/>
    <mergeCell ref="J4:M4"/>
    <mergeCell ref="N4:Q4"/>
  </mergeCells>
  <phoneticPr fontId="1" type="noConversion"/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7F5EE-D9DD-4A4C-A761-FEE1F0D7745A}">
  <dimension ref="A1:AD4"/>
  <sheetViews>
    <sheetView workbookViewId="0">
      <selection activeCell="F38" sqref="F38"/>
    </sheetView>
  </sheetViews>
  <sheetFormatPr defaultRowHeight="14" x14ac:dyDescent="0.3"/>
  <sheetData>
    <row r="1" spans="1:30" x14ac:dyDescent="0.3">
      <c r="A1" t="s">
        <v>483</v>
      </c>
    </row>
    <row r="2" spans="1:30" x14ac:dyDescent="0.3">
      <c r="A2" t="s">
        <v>484</v>
      </c>
    </row>
    <row r="3" spans="1:30" x14ac:dyDescent="0.3">
      <c r="A3" s="33" t="s">
        <v>219</v>
      </c>
      <c r="B3" s="33"/>
      <c r="C3" s="33"/>
      <c r="D3" s="33"/>
      <c r="E3" s="33"/>
      <c r="F3" s="33"/>
      <c r="G3" s="33" t="s">
        <v>220</v>
      </c>
      <c r="H3" s="33"/>
      <c r="I3" s="33"/>
      <c r="J3" s="33"/>
      <c r="K3" s="33"/>
      <c r="L3" s="33"/>
      <c r="M3" s="33" t="s">
        <v>221</v>
      </c>
      <c r="N3" s="33"/>
      <c r="O3" s="33"/>
      <c r="P3" s="33"/>
      <c r="Q3" s="33"/>
      <c r="R3" s="33"/>
      <c r="S3" s="33" t="s">
        <v>222</v>
      </c>
      <c r="T3" s="33"/>
      <c r="U3" s="33"/>
      <c r="V3" s="33"/>
      <c r="W3" s="33"/>
      <c r="X3" s="33"/>
      <c r="Y3" s="33" t="s">
        <v>223</v>
      </c>
      <c r="Z3" s="33"/>
      <c r="AA3" s="33"/>
      <c r="AB3" s="33"/>
      <c r="AC3" s="33"/>
      <c r="AD3" s="33"/>
    </row>
    <row r="4" spans="1:30" x14ac:dyDescent="0.3">
      <c r="A4" s="1">
        <v>1.41</v>
      </c>
      <c r="B4" s="1">
        <v>1.51</v>
      </c>
      <c r="C4" s="1">
        <v>1.42</v>
      </c>
      <c r="D4" s="1">
        <v>1.21</v>
      </c>
      <c r="E4" s="1">
        <v>1.66</v>
      </c>
      <c r="F4" s="1">
        <v>1.52</v>
      </c>
      <c r="G4" s="1">
        <v>2.82</v>
      </c>
      <c r="H4" s="1">
        <v>2.36</v>
      </c>
      <c r="I4" s="1">
        <v>2.59</v>
      </c>
      <c r="J4" s="1">
        <v>1.99</v>
      </c>
      <c r="K4" s="1">
        <v>2.68</v>
      </c>
      <c r="L4" s="1">
        <v>2.15</v>
      </c>
      <c r="M4" s="1">
        <v>1.26</v>
      </c>
      <c r="N4" s="1">
        <v>1.25</v>
      </c>
      <c r="O4" s="1">
        <v>1.69</v>
      </c>
      <c r="P4" s="1">
        <v>1.02</v>
      </c>
      <c r="Q4" s="1">
        <v>1.02</v>
      </c>
      <c r="R4" s="1">
        <v>1.99</v>
      </c>
      <c r="S4" s="1">
        <v>1.76</v>
      </c>
      <c r="T4" s="1">
        <v>1.22</v>
      </c>
      <c r="U4" s="1">
        <v>1.56</v>
      </c>
      <c r="V4" s="1">
        <v>1.69</v>
      </c>
      <c r="W4" s="1">
        <v>2</v>
      </c>
      <c r="X4" s="1">
        <v>1.89</v>
      </c>
      <c r="Y4" s="1">
        <v>2.0499999999999998</v>
      </c>
      <c r="Z4" s="1">
        <v>2.12</v>
      </c>
      <c r="AA4" s="1">
        <v>2.23</v>
      </c>
      <c r="AB4" s="1">
        <v>1.98</v>
      </c>
      <c r="AC4" s="1">
        <v>1.86</v>
      </c>
      <c r="AD4" s="1"/>
    </row>
  </sheetData>
  <mergeCells count="5">
    <mergeCell ref="A3:F3"/>
    <mergeCell ref="G3:L3"/>
    <mergeCell ref="M3:R3"/>
    <mergeCell ref="S3:X3"/>
    <mergeCell ref="Y3:AD3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9E4D3-28DF-45E8-BA2D-A0C81A98F0B7}">
  <dimension ref="A2:O5"/>
  <sheetViews>
    <sheetView workbookViewId="0">
      <selection activeCell="K46" sqref="K46"/>
    </sheetView>
  </sheetViews>
  <sheetFormatPr defaultRowHeight="14" x14ac:dyDescent="0.3"/>
  <sheetData>
    <row r="2" spans="1:15" x14ac:dyDescent="0.3">
      <c r="A2" t="s">
        <v>99</v>
      </c>
    </row>
    <row r="3" spans="1:15" x14ac:dyDescent="0.3">
      <c r="A3" s="2"/>
      <c r="B3" s="33" t="s">
        <v>9</v>
      </c>
      <c r="C3" s="33"/>
      <c r="D3" s="33"/>
      <c r="E3" s="33"/>
      <c r="F3" s="33"/>
      <c r="G3" s="33"/>
      <c r="H3" s="33"/>
      <c r="I3" s="33" t="s">
        <v>11</v>
      </c>
      <c r="J3" s="33"/>
      <c r="K3" s="33"/>
      <c r="L3" s="33"/>
      <c r="M3" s="33"/>
      <c r="N3" s="33"/>
      <c r="O3" s="33"/>
    </row>
    <row r="4" spans="1:15" x14ac:dyDescent="0.3">
      <c r="A4" s="3" t="s">
        <v>97</v>
      </c>
      <c r="B4" s="1">
        <v>4.0199999999999996</v>
      </c>
      <c r="C4" s="1">
        <v>6.46</v>
      </c>
      <c r="D4" s="1">
        <v>6.06</v>
      </c>
      <c r="E4" s="1">
        <v>10.5</v>
      </c>
      <c r="F4" s="1">
        <v>8.5299999999999994</v>
      </c>
      <c r="G4" s="1">
        <v>7.56</v>
      </c>
      <c r="H4" s="1">
        <v>7.26</v>
      </c>
      <c r="I4" s="1">
        <v>5.1100000000000003</v>
      </c>
      <c r="J4" s="1">
        <v>5.33</v>
      </c>
      <c r="K4" s="1">
        <v>5.41</v>
      </c>
      <c r="L4" s="1">
        <v>9.36</v>
      </c>
      <c r="M4" s="1">
        <v>7.56</v>
      </c>
      <c r="N4" s="1">
        <v>7.23</v>
      </c>
      <c r="O4" s="1">
        <v>7.15</v>
      </c>
    </row>
    <row r="5" spans="1:15" x14ac:dyDescent="0.3">
      <c r="A5" s="3" t="s">
        <v>98</v>
      </c>
      <c r="B5" s="1">
        <v>6.36</v>
      </c>
      <c r="C5" s="1">
        <v>6.13</v>
      </c>
      <c r="D5" s="1">
        <v>5.32</v>
      </c>
      <c r="E5" s="1">
        <v>2.73</v>
      </c>
      <c r="F5" s="1">
        <v>5.62</v>
      </c>
      <c r="G5" s="1">
        <v>4.5599999999999996</v>
      </c>
      <c r="H5" s="1">
        <v>6.33</v>
      </c>
      <c r="I5" s="1">
        <v>2.59</v>
      </c>
      <c r="J5" s="1">
        <v>3.66</v>
      </c>
      <c r="K5" s="1">
        <v>7.41</v>
      </c>
      <c r="L5" s="1">
        <v>6.47</v>
      </c>
      <c r="M5" s="1">
        <v>5.26</v>
      </c>
      <c r="N5" s="1">
        <v>4.5199999999999996</v>
      </c>
      <c r="O5" s="1">
        <v>6.39</v>
      </c>
    </row>
  </sheetData>
  <mergeCells count="2">
    <mergeCell ref="B3:H3"/>
    <mergeCell ref="I3:O3"/>
  </mergeCells>
  <phoneticPr fontId="1" type="noConversion"/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DD869-F247-41EC-83FE-178AC0E122B4}">
  <dimension ref="H4:X7"/>
  <sheetViews>
    <sheetView workbookViewId="0">
      <selection activeCell="K20" sqref="K20"/>
    </sheetView>
  </sheetViews>
  <sheetFormatPr defaultRowHeight="14" x14ac:dyDescent="0.3"/>
  <sheetData>
    <row r="4" spans="8:24" x14ac:dyDescent="0.3">
      <c r="H4" s="2"/>
      <c r="I4" s="33" t="s">
        <v>210</v>
      </c>
      <c r="J4" s="33"/>
      <c r="K4" s="33"/>
      <c r="L4" s="33"/>
      <c r="M4" s="33" t="s">
        <v>237</v>
      </c>
      <c r="N4" s="33"/>
      <c r="O4" s="33"/>
      <c r="P4" s="33"/>
      <c r="Q4" s="33" t="s">
        <v>485</v>
      </c>
      <c r="R4" s="33"/>
      <c r="S4" s="33"/>
      <c r="T4" s="33"/>
      <c r="U4" s="33" t="s">
        <v>239</v>
      </c>
      <c r="V4" s="33"/>
      <c r="W4" s="33"/>
      <c r="X4" s="33"/>
    </row>
    <row r="5" spans="8:24" x14ac:dyDescent="0.3">
      <c r="H5" s="3" t="s">
        <v>185</v>
      </c>
      <c r="I5" s="1">
        <v>1.015191</v>
      </c>
      <c r="J5" s="1">
        <v>0.98480900000000005</v>
      </c>
      <c r="K5" s="1">
        <v>1.1200000000000001</v>
      </c>
      <c r="L5" s="1">
        <v>0.88</v>
      </c>
      <c r="M5" s="1">
        <v>0.57610700000000004</v>
      </c>
      <c r="N5" s="1">
        <v>0.63977399999999995</v>
      </c>
      <c r="O5" s="1">
        <v>0.59106499999999995</v>
      </c>
      <c r="P5" s="1">
        <v>0.56540000000000001</v>
      </c>
      <c r="Q5" s="1">
        <v>1.1434059999999999</v>
      </c>
      <c r="R5" s="1">
        <v>1.4323189999999999</v>
      </c>
      <c r="S5" s="1">
        <v>1.2521139999999999</v>
      </c>
      <c r="T5" s="1">
        <v>1.3658999999999999</v>
      </c>
      <c r="U5" s="1">
        <v>0.64005100000000004</v>
      </c>
      <c r="V5" s="1">
        <v>0.62931099999999995</v>
      </c>
      <c r="W5" s="1">
        <v>0.61706399999999995</v>
      </c>
      <c r="X5" s="1">
        <v>0.65229999999999999</v>
      </c>
    </row>
    <row r="6" spans="8:24" x14ac:dyDescent="0.3">
      <c r="H6" s="3" t="s">
        <v>186</v>
      </c>
      <c r="I6" s="1">
        <v>0.96972800000000003</v>
      </c>
      <c r="J6" s="1">
        <v>1.0302720000000001</v>
      </c>
      <c r="K6" s="1">
        <v>1.1200000000000001</v>
      </c>
      <c r="L6" s="1">
        <v>0.88</v>
      </c>
      <c r="M6" s="1">
        <v>0.21215899999999999</v>
      </c>
      <c r="N6" s="1">
        <v>0.2344</v>
      </c>
      <c r="O6" s="1">
        <v>0.227768</v>
      </c>
      <c r="P6" s="1">
        <v>0.32650000000000001</v>
      </c>
      <c r="Q6" s="1">
        <v>1.2204729999999999</v>
      </c>
      <c r="R6" s="1">
        <v>1.4517310000000001</v>
      </c>
      <c r="S6" s="1">
        <v>1.3629640000000001</v>
      </c>
      <c r="T6" s="1">
        <v>1.3694</v>
      </c>
      <c r="U6" s="1">
        <v>0.27056000000000002</v>
      </c>
      <c r="V6" s="1">
        <v>0.29080400000000001</v>
      </c>
      <c r="W6" s="1">
        <v>0.286325</v>
      </c>
      <c r="X6" s="1">
        <v>0.32650000000000001</v>
      </c>
    </row>
    <row r="7" spans="8:24" x14ac:dyDescent="0.3">
      <c r="H7" s="3" t="s">
        <v>187</v>
      </c>
      <c r="I7" s="1">
        <v>1.0197689999999999</v>
      </c>
      <c r="J7" s="1">
        <v>0.98023099999999996</v>
      </c>
      <c r="K7" s="1">
        <v>1.1200000000000001</v>
      </c>
      <c r="L7" s="1">
        <v>0.88</v>
      </c>
      <c r="M7" s="1">
        <v>0.89320600000000006</v>
      </c>
      <c r="N7" s="1">
        <v>0.842893</v>
      </c>
      <c r="O7" s="1">
        <v>0.83303199999999999</v>
      </c>
      <c r="P7" s="1">
        <v>0.83689999999999998</v>
      </c>
      <c r="Q7" s="1">
        <v>1.0823259999999999</v>
      </c>
      <c r="R7" s="1">
        <v>1.2518590000000001</v>
      </c>
      <c r="S7" s="1">
        <v>1.120012</v>
      </c>
      <c r="T7" s="1">
        <v>1.2236</v>
      </c>
      <c r="U7" s="1">
        <v>0.86053299999999999</v>
      </c>
      <c r="V7" s="1">
        <v>0.85681799999999997</v>
      </c>
      <c r="W7" s="1">
        <v>0.82403700000000002</v>
      </c>
      <c r="X7" s="1">
        <v>0.75690000000000002</v>
      </c>
    </row>
  </sheetData>
  <mergeCells count="4">
    <mergeCell ref="I4:L4"/>
    <mergeCell ref="M4:P4"/>
    <mergeCell ref="Q4:T4"/>
    <mergeCell ref="U4:X4"/>
  </mergeCells>
  <phoneticPr fontId="1" type="noConversion"/>
  <pageMargins left="0.7" right="0.7" top="0.75" bottom="0.75" header="0.3" footer="0.3"/>
  <drawing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4CFC9-CC38-424F-9DE0-3A4B27587076}">
  <dimension ref="A2:E7"/>
  <sheetViews>
    <sheetView topLeftCell="A4" workbookViewId="0">
      <selection activeCell="E8" sqref="E8"/>
    </sheetView>
  </sheetViews>
  <sheetFormatPr defaultRowHeight="14" x14ac:dyDescent="0.3"/>
  <sheetData>
    <row r="2" spans="1:5" x14ac:dyDescent="0.3">
      <c r="A2" t="s">
        <v>486</v>
      </c>
    </row>
    <row r="3" spans="1:5" x14ac:dyDescent="0.3">
      <c r="A3" t="s">
        <v>487</v>
      </c>
    </row>
    <row r="4" spans="1:5" x14ac:dyDescent="0.3">
      <c r="A4" s="2" t="s">
        <v>210</v>
      </c>
      <c r="B4" s="2" t="s">
        <v>211</v>
      </c>
      <c r="C4" s="2" t="s">
        <v>212</v>
      </c>
      <c r="D4" s="2" t="s">
        <v>232</v>
      </c>
      <c r="E4" s="2" t="s">
        <v>233</v>
      </c>
    </row>
    <row r="5" spans="1:5" x14ac:dyDescent="0.3">
      <c r="A5" s="1">
        <v>24</v>
      </c>
      <c r="B5" s="1">
        <v>16</v>
      </c>
      <c r="C5" s="1">
        <v>34</v>
      </c>
      <c r="D5" s="1">
        <v>22</v>
      </c>
      <c r="E5" s="1">
        <v>18</v>
      </c>
    </row>
    <row r="6" spans="1:5" x14ac:dyDescent="0.3">
      <c r="A6" s="1">
        <v>25</v>
      </c>
      <c r="B6" s="1">
        <v>15</v>
      </c>
      <c r="C6" s="1">
        <v>28</v>
      </c>
      <c r="D6" s="1">
        <v>20</v>
      </c>
      <c r="E6" s="1">
        <v>15</v>
      </c>
    </row>
    <row r="7" spans="1:5" x14ac:dyDescent="0.3">
      <c r="A7" s="1">
        <v>33</v>
      </c>
      <c r="B7" s="1">
        <v>18</v>
      </c>
      <c r="C7" s="1">
        <v>33</v>
      </c>
      <c r="D7" s="1">
        <v>25</v>
      </c>
      <c r="E7" s="1">
        <v>18</v>
      </c>
    </row>
  </sheetData>
  <phoneticPr fontId="1" type="noConversion"/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13927-6A43-4A5C-8FF6-9A5388B659D5}">
  <dimension ref="A2:D9"/>
  <sheetViews>
    <sheetView workbookViewId="0">
      <selection activeCell="G12" sqref="G12"/>
    </sheetView>
  </sheetViews>
  <sheetFormatPr defaultRowHeight="14" x14ac:dyDescent="0.3"/>
  <sheetData>
    <row r="2" spans="1:4" x14ac:dyDescent="0.3">
      <c r="A2" t="s">
        <v>489</v>
      </c>
    </row>
    <row r="4" spans="1:4" x14ac:dyDescent="0.3">
      <c r="A4" s="2" t="s">
        <v>236</v>
      </c>
      <c r="B4" s="2" t="s">
        <v>305</v>
      </c>
      <c r="C4" s="2" t="s">
        <v>306</v>
      </c>
      <c r="D4" s="2" t="s">
        <v>488</v>
      </c>
    </row>
    <row r="5" spans="1:4" x14ac:dyDescent="0.3">
      <c r="A5" s="1">
        <v>1</v>
      </c>
      <c r="B5" s="1">
        <v>2.5999999999999998E-4</v>
      </c>
      <c r="C5" s="1">
        <v>1.65E-4</v>
      </c>
      <c r="D5" s="1">
        <v>1.5899999999999999E-4</v>
      </c>
    </row>
    <row r="6" spans="1:4" x14ac:dyDescent="0.3">
      <c r="A6" s="1">
        <v>1.1000000000000001</v>
      </c>
      <c r="B6" s="1">
        <v>1.2600000000000001E-3</v>
      </c>
      <c r="C6" s="1">
        <v>2.1000000000000001E-4</v>
      </c>
      <c r="D6" s="1">
        <v>1.26E-4</v>
      </c>
    </row>
    <row r="7" spans="1:4" x14ac:dyDescent="0.3">
      <c r="A7" s="1">
        <v>1.05</v>
      </c>
      <c r="B7" s="1">
        <v>1.2999999999999999E-4</v>
      </c>
      <c r="C7" s="1">
        <v>1.6899999999999999E-4</v>
      </c>
      <c r="D7" s="1">
        <v>1.02E-4</v>
      </c>
    </row>
    <row r="8" spans="1:4" x14ac:dyDescent="0.3">
      <c r="A8" s="1">
        <v>0.95</v>
      </c>
      <c r="B8" s="1">
        <v>3.5E-4</v>
      </c>
      <c r="C8" s="1">
        <v>1.65E-4</v>
      </c>
      <c r="D8" s="1">
        <v>2.03E-4</v>
      </c>
    </row>
    <row r="9" spans="1:4" x14ac:dyDescent="0.3">
      <c r="A9" s="1">
        <v>0.9</v>
      </c>
      <c r="B9" s="1">
        <v>2.5999999999999998E-4</v>
      </c>
      <c r="C9" s="1">
        <v>4.2999999999999999E-4</v>
      </c>
      <c r="D9" s="1">
        <v>2.1599999999999999E-4</v>
      </c>
    </row>
  </sheetData>
  <phoneticPr fontId="1" type="noConversion"/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E444A-5BEC-48CF-B508-BDFC9CD0C4F1}">
  <dimension ref="A3:E10"/>
  <sheetViews>
    <sheetView workbookViewId="0">
      <selection activeCell="D16" sqref="D16"/>
    </sheetView>
  </sheetViews>
  <sheetFormatPr defaultRowHeight="14" x14ac:dyDescent="0.3"/>
  <sheetData>
    <row r="3" spans="1:5" x14ac:dyDescent="0.3">
      <c r="A3" t="s">
        <v>490</v>
      </c>
    </row>
    <row r="5" spans="1:5" x14ac:dyDescent="0.3">
      <c r="B5" s="2" t="s">
        <v>236</v>
      </c>
      <c r="C5" s="2" t="s">
        <v>305</v>
      </c>
      <c r="D5" s="2" t="s">
        <v>306</v>
      </c>
      <c r="E5" s="2" t="s">
        <v>488</v>
      </c>
    </row>
    <row r="6" spans="1:5" x14ac:dyDescent="0.3">
      <c r="B6" s="1">
        <v>44</v>
      </c>
      <c r="C6" s="1">
        <v>6.68</v>
      </c>
      <c r="D6" s="1">
        <v>5.19</v>
      </c>
      <c r="E6" s="1">
        <v>7.07</v>
      </c>
    </row>
    <row r="7" spans="1:5" x14ac:dyDescent="0.3">
      <c r="B7" s="1">
        <v>50.1</v>
      </c>
      <c r="C7" s="1">
        <v>4.51</v>
      </c>
      <c r="D7" s="1">
        <v>7.14</v>
      </c>
      <c r="E7" s="1">
        <v>6.25</v>
      </c>
    </row>
    <row r="8" spans="1:5" x14ac:dyDescent="0.3">
      <c r="B8" s="1">
        <v>46.9</v>
      </c>
      <c r="C8" s="1">
        <v>3</v>
      </c>
      <c r="D8" s="1">
        <v>5.25</v>
      </c>
      <c r="E8" s="1">
        <v>5.53</v>
      </c>
    </row>
    <row r="9" spans="1:5" x14ac:dyDescent="0.3">
      <c r="B9" s="1">
        <v>46</v>
      </c>
      <c r="C9" s="1">
        <v>3.9</v>
      </c>
      <c r="D9" s="1">
        <v>4.1500000000000004</v>
      </c>
      <c r="E9" s="1">
        <v>5.4</v>
      </c>
    </row>
    <row r="10" spans="1:5" x14ac:dyDescent="0.3">
      <c r="B10" s="1">
        <v>46.6</v>
      </c>
      <c r="C10" s="1">
        <v>5.2</v>
      </c>
      <c r="D10" s="1">
        <v>3.88</v>
      </c>
      <c r="E10" s="1">
        <v>8.26</v>
      </c>
    </row>
  </sheetData>
  <phoneticPr fontId="1" type="noConversion"/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6FEE2-FD86-4B47-BF7C-1DC798DB189C}">
  <dimension ref="A3:D10"/>
  <sheetViews>
    <sheetView workbookViewId="0">
      <selection activeCell="E15" sqref="E15"/>
    </sheetView>
  </sheetViews>
  <sheetFormatPr defaultRowHeight="14" x14ac:dyDescent="0.3"/>
  <sheetData>
    <row r="3" spans="1:4" x14ac:dyDescent="0.3">
      <c r="A3" t="s">
        <v>434</v>
      </c>
    </row>
    <row r="5" spans="1:4" x14ac:dyDescent="0.3">
      <c r="A5" s="2" t="s">
        <v>236</v>
      </c>
      <c r="B5" s="2" t="s">
        <v>305</v>
      </c>
      <c r="C5" s="2" t="s">
        <v>306</v>
      </c>
      <c r="D5" s="2" t="s">
        <v>488</v>
      </c>
    </row>
    <row r="6" spans="1:4" x14ac:dyDescent="0.3">
      <c r="A6" s="1">
        <v>200.8801</v>
      </c>
      <c r="B6" s="1">
        <v>109.5759</v>
      </c>
      <c r="C6" s="1">
        <v>80.840339999999998</v>
      </c>
      <c r="D6" s="1">
        <v>148.9776</v>
      </c>
    </row>
    <row r="7" spans="1:4" x14ac:dyDescent="0.3">
      <c r="A7" s="1">
        <v>280.26130000000001</v>
      </c>
      <c r="B7" s="1">
        <v>103.60250000000001</v>
      </c>
      <c r="C7" s="1">
        <v>88.447720000000004</v>
      </c>
      <c r="D7" s="1">
        <v>166.9597</v>
      </c>
    </row>
    <row r="8" spans="1:4" x14ac:dyDescent="0.3">
      <c r="A8" s="1">
        <v>203.94149999999999</v>
      </c>
      <c r="B8" s="1">
        <v>106.51130000000001</v>
      </c>
      <c r="C8" s="1">
        <v>96.267579999999995</v>
      </c>
      <c r="D8" s="1">
        <v>151.96350000000001</v>
      </c>
    </row>
    <row r="9" spans="1:4" x14ac:dyDescent="0.3">
      <c r="A9" s="1">
        <v>186.44929999999999</v>
      </c>
      <c r="B9" s="1">
        <v>101.4624</v>
      </c>
      <c r="C9" s="1">
        <v>64.763419999999996</v>
      </c>
      <c r="D9" s="1">
        <v>155.0549</v>
      </c>
    </row>
    <row r="10" spans="1:4" x14ac:dyDescent="0.3">
      <c r="A10" s="1">
        <v>190.4323</v>
      </c>
      <c r="B10" s="1">
        <v>109.39790000000001</v>
      </c>
      <c r="C10" s="1">
        <v>65.838740000000001</v>
      </c>
      <c r="D10" s="1">
        <v>145.9033</v>
      </c>
    </row>
  </sheetData>
  <phoneticPr fontId="1" type="noConversion"/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6F3A5-AE2B-44B7-8BE0-254CF3364B03}">
  <dimension ref="A3:U7"/>
  <sheetViews>
    <sheetView workbookViewId="0">
      <selection activeCell="E13" sqref="E13"/>
    </sheetView>
  </sheetViews>
  <sheetFormatPr defaultRowHeight="14" x14ac:dyDescent="0.3"/>
  <sheetData>
    <row r="3" spans="1:21" x14ac:dyDescent="0.3">
      <c r="A3" t="s">
        <v>227</v>
      </c>
    </row>
    <row r="5" spans="1:21" x14ac:dyDescent="0.3">
      <c r="A5" s="2"/>
      <c r="B5" s="33" t="s">
        <v>236</v>
      </c>
      <c r="C5" s="33"/>
      <c r="D5" s="33"/>
      <c r="E5" s="33"/>
      <c r="F5" s="33"/>
      <c r="G5" s="33" t="s">
        <v>305</v>
      </c>
      <c r="H5" s="33"/>
      <c r="I5" s="33"/>
      <c r="J5" s="33"/>
      <c r="K5" s="33"/>
      <c r="L5" s="33" t="s">
        <v>306</v>
      </c>
      <c r="M5" s="33"/>
      <c r="N5" s="33"/>
      <c r="O5" s="33"/>
      <c r="P5" s="33"/>
      <c r="Q5" s="33" t="s">
        <v>488</v>
      </c>
      <c r="R5" s="33"/>
      <c r="S5" s="33"/>
      <c r="T5" s="33"/>
      <c r="U5" s="33"/>
    </row>
    <row r="6" spans="1:21" x14ac:dyDescent="0.3">
      <c r="A6" s="3" t="s">
        <v>106</v>
      </c>
      <c r="B6" s="1">
        <v>8.5</v>
      </c>
      <c r="C6" s="1">
        <v>8.8000000000000007</v>
      </c>
      <c r="D6" s="1">
        <v>9.1999999999999993</v>
      </c>
      <c r="E6" s="1">
        <v>7.9</v>
      </c>
      <c r="F6" s="1">
        <v>7.7</v>
      </c>
      <c r="G6" s="1">
        <v>11</v>
      </c>
      <c r="H6" s="1">
        <v>14</v>
      </c>
      <c r="I6" s="1">
        <v>8</v>
      </c>
      <c r="J6" s="1">
        <v>6.9</v>
      </c>
      <c r="K6" s="1">
        <v>7.8</v>
      </c>
      <c r="L6" s="1">
        <v>15</v>
      </c>
      <c r="M6" s="1">
        <v>7.6</v>
      </c>
      <c r="N6" s="1">
        <v>12</v>
      </c>
      <c r="O6" s="1">
        <v>19</v>
      </c>
      <c r="P6" s="1">
        <v>10</v>
      </c>
      <c r="Q6" s="1">
        <v>17</v>
      </c>
      <c r="R6" s="1">
        <v>15</v>
      </c>
      <c r="S6" s="1">
        <v>19</v>
      </c>
      <c r="T6" s="1">
        <v>13</v>
      </c>
      <c r="U6" s="1">
        <v>14</v>
      </c>
    </row>
    <row r="7" spans="1:21" x14ac:dyDescent="0.3">
      <c r="A7" s="3" t="s">
        <v>107</v>
      </c>
      <c r="B7" s="1">
        <v>43</v>
      </c>
      <c r="C7" s="1">
        <v>42</v>
      </c>
      <c r="D7" s="1">
        <v>36</v>
      </c>
      <c r="E7" s="1">
        <v>35</v>
      </c>
      <c r="F7" s="1">
        <v>38</v>
      </c>
      <c r="G7" s="1">
        <v>24</v>
      </c>
      <c r="H7" s="1">
        <v>25</v>
      </c>
      <c r="I7" s="1">
        <v>23</v>
      </c>
      <c r="J7" s="1">
        <v>19</v>
      </c>
      <c r="K7" s="1">
        <v>26</v>
      </c>
      <c r="L7" s="1">
        <v>15</v>
      </c>
      <c r="M7" s="1">
        <v>16</v>
      </c>
      <c r="N7" s="1">
        <v>12</v>
      </c>
      <c r="O7" s="1">
        <v>19</v>
      </c>
      <c r="P7" s="1">
        <v>16</v>
      </c>
      <c r="Q7" s="1">
        <v>20</v>
      </c>
      <c r="R7" s="1">
        <v>21</v>
      </c>
      <c r="S7" s="1">
        <v>23</v>
      </c>
      <c r="T7" s="1">
        <v>25</v>
      </c>
      <c r="U7" s="1">
        <v>16</v>
      </c>
    </row>
  </sheetData>
  <mergeCells count="4">
    <mergeCell ref="B5:F5"/>
    <mergeCell ref="G5:K5"/>
    <mergeCell ref="L5:P5"/>
    <mergeCell ref="Q5:U5"/>
  </mergeCells>
  <phoneticPr fontId="1" type="noConversion"/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DCDB8-2E23-48FD-97D4-A6302E93CAE9}">
  <dimension ref="A2:U6"/>
  <sheetViews>
    <sheetView workbookViewId="0">
      <selection activeCell="F13" sqref="F13"/>
    </sheetView>
  </sheetViews>
  <sheetFormatPr defaultRowHeight="14" x14ac:dyDescent="0.3"/>
  <sheetData>
    <row r="2" spans="1:21" x14ac:dyDescent="0.3">
      <c r="A2" t="s">
        <v>298</v>
      </c>
    </row>
    <row r="4" spans="1:21" x14ac:dyDescent="0.3">
      <c r="A4" s="2"/>
      <c r="B4" s="33" t="s">
        <v>236</v>
      </c>
      <c r="C4" s="33"/>
      <c r="D4" s="33"/>
      <c r="E4" s="33"/>
      <c r="F4" s="33"/>
      <c r="G4" s="33" t="s">
        <v>305</v>
      </c>
      <c r="H4" s="33"/>
      <c r="I4" s="33"/>
      <c r="J4" s="33"/>
      <c r="K4" s="33"/>
      <c r="L4" s="33" t="s">
        <v>306</v>
      </c>
      <c r="M4" s="33"/>
      <c r="N4" s="33"/>
      <c r="O4" s="33"/>
      <c r="P4" s="33"/>
      <c r="Q4" s="33" t="s">
        <v>488</v>
      </c>
      <c r="R4" s="33"/>
      <c r="S4" s="33"/>
      <c r="T4" s="33"/>
      <c r="U4" s="33"/>
    </row>
    <row r="5" spans="1:21" x14ac:dyDescent="0.3">
      <c r="A5" s="3" t="s">
        <v>106</v>
      </c>
      <c r="B5" s="1">
        <v>2.66</v>
      </c>
      <c r="C5" s="1">
        <v>2.52</v>
      </c>
      <c r="D5" s="1">
        <v>2.7</v>
      </c>
      <c r="E5" s="1">
        <v>2.02</v>
      </c>
      <c r="F5" s="1">
        <v>1.92</v>
      </c>
      <c r="G5" s="1">
        <v>3.26</v>
      </c>
      <c r="H5" s="1">
        <v>2.85</v>
      </c>
      <c r="I5" s="1">
        <v>4.93</v>
      </c>
      <c r="J5" s="1">
        <v>3.71</v>
      </c>
      <c r="K5" s="1">
        <v>4.37</v>
      </c>
      <c r="L5" s="1">
        <v>2.2000000000000002</v>
      </c>
      <c r="M5" s="1">
        <v>2.2400000000000002</v>
      </c>
      <c r="N5" s="1">
        <v>3.09</v>
      </c>
      <c r="O5" s="1">
        <v>3.91</v>
      </c>
      <c r="P5" s="1">
        <v>3.68</v>
      </c>
      <c r="Q5" s="1">
        <v>2.68</v>
      </c>
      <c r="R5" s="1">
        <v>2.72</v>
      </c>
      <c r="S5" s="1">
        <v>4.8</v>
      </c>
      <c r="T5" s="1">
        <v>3.4</v>
      </c>
      <c r="U5" s="1">
        <v>4.1900000000000004</v>
      </c>
    </row>
    <row r="6" spans="1:21" x14ac:dyDescent="0.3">
      <c r="A6" s="3" t="s">
        <v>107</v>
      </c>
      <c r="B6" s="1">
        <v>1.31</v>
      </c>
      <c r="C6" s="1">
        <v>1.3</v>
      </c>
      <c r="D6" s="1">
        <v>1.1499999999999999</v>
      </c>
      <c r="E6" s="1">
        <v>0.81</v>
      </c>
      <c r="F6" s="1">
        <v>0.9</v>
      </c>
      <c r="G6" s="1">
        <v>1.06</v>
      </c>
      <c r="H6" s="1">
        <v>1.1299999999999999</v>
      </c>
      <c r="I6" s="1">
        <v>2.14</v>
      </c>
      <c r="J6" s="1">
        <v>2.11</v>
      </c>
      <c r="K6" s="1">
        <v>2.0699999999999998</v>
      </c>
      <c r="L6" s="1">
        <v>0.91</v>
      </c>
      <c r="M6" s="1">
        <v>0.74</v>
      </c>
      <c r="N6" s="1">
        <v>1.52</v>
      </c>
      <c r="O6" s="1">
        <v>1.44</v>
      </c>
      <c r="P6" s="1">
        <v>1.49</v>
      </c>
      <c r="Q6" s="1">
        <v>1.38</v>
      </c>
      <c r="R6" s="1">
        <v>1.0900000000000001</v>
      </c>
      <c r="S6" s="1">
        <v>1.52</v>
      </c>
      <c r="T6" s="1">
        <v>1.51</v>
      </c>
      <c r="U6" s="1">
        <v>1.46</v>
      </c>
    </row>
  </sheetData>
  <mergeCells count="4">
    <mergeCell ref="B4:F4"/>
    <mergeCell ref="G4:K4"/>
    <mergeCell ref="L4:P4"/>
    <mergeCell ref="Q4:U4"/>
  </mergeCells>
  <phoneticPr fontId="1" type="noConversion"/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2A951-7856-4919-AFC1-FF583D0ED5B9}">
  <dimension ref="A2:D10"/>
  <sheetViews>
    <sheetView workbookViewId="0">
      <selection activeCell="H33" sqref="H33"/>
    </sheetView>
  </sheetViews>
  <sheetFormatPr defaultRowHeight="14" x14ac:dyDescent="0.3"/>
  <sheetData>
    <row r="2" spans="1:4" x14ac:dyDescent="0.3">
      <c r="A2" t="s">
        <v>304</v>
      </c>
    </row>
    <row r="3" spans="1:4" x14ac:dyDescent="0.3">
      <c r="A3" t="s">
        <v>242</v>
      </c>
    </row>
    <row r="5" spans="1:4" x14ac:dyDescent="0.3">
      <c r="A5" s="2" t="s">
        <v>236</v>
      </c>
      <c r="B5" s="2" t="s">
        <v>305</v>
      </c>
      <c r="C5" s="2" t="s">
        <v>306</v>
      </c>
      <c r="D5" s="2" t="s">
        <v>488</v>
      </c>
    </row>
    <row r="6" spans="1:4" x14ac:dyDescent="0.3">
      <c r="A6" s="1">
        <v>1.21</v>
      </c>
      <c r="B6" s="1">
        <v>0.56000000000000005</v>
      </c>
      <c r="C6" s="1">
        <v>0.49</v>
      </c>
      <c r="D6" s="1">
        <v>0.36</v>
      </c>
    </row>
    <row r="7" spans="1:4" x14ac:dyDescent="0.3">
      <c r="A7" s="1">
        <v>1.1200000000000001</v>
      </c>
      <c r="B7" s="1">
        <v>0.36</v>
      </c>
      <c r="C7" s="1">
        <v>0.35</v>
      </c>
      <c r="D7" s="1">
        <v>0.49</v>
      </c>
    </row>
    <row r="8" spans="1:4" x14ac:dyDescent="0.3">
      <c r="A8" s="1">
        <v>1.1299999999999999</v>
      </c>
      <c r="B8" s="1">
        <v>0.26</v>
      </c>
      <c r="C8" s="1">
        <v>0.46</v>
      </c>
      <c r="D8" s="1">
        <v>0.56000000000000005</v>
      </c>
    </row>
    <row r="9" spans="1:4" x14ac:dyDescent="0.3">
      <c r="A9" s="1">
        <v>0.89</v>
      </c>
      <c r="B9" s="1">
        <v>0.49</v>
      </c>
      <c r="C9" s="1">
        <v>0.33</v>
      </c>
      <c r="D9" s="1">
        <v>0.62</v>
      </c>
    </row>
    <row r="10" spans="1:4" x14ac:dyDescent="0.3">
      <c r="A10" s="1">
        <v>0.65</v>
      </c>
      <c r="B10" s="1">
        <v>0.36</v>
      </c>
      <c r="C10" s="1">
        <v>0.35</v>
      </c>
      <c r="D10" s="1">
        <v>0.44</v>
      </c>
    </row>
  </sheetData>
  <phoneticPr fontId="1" type="noConversion"/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428FF-FAB6-415D-9F19-43EB1F84E233}">
  <dimension ref="A1:D15"/>
  <sheetViews>
    <sheetView workbookViewId="0">
      <selection activeCell="F40" sqref="F40"/>
    </sheetView>
  </sheetViews>
  <sheetFormatPr defaultRowHeight="14" x14ac:dyDescent="0.3"/>
  <sheetData>
    <row r="1" spans="1:4" x14ac:dyDescent="0.3">
      <c r="A1" t="s">
        <v>255</v>
      </c>
    </row>
    <row r="2" spans="1:4" x14ac:dyDescent="0.3">
      <c r="A2" t="s">
        <v>297</v>
      </c>
    </row>
    <row r="3" spans="1:4" x14ac:dyDescent="0.3">
      <c r="A3" s="2" t="s">
        <v>0</v>
      </c>
      <c r="B3" s="2" t="s">
        <v>491</v>
      </c>
      <c r="C3" s="2" t="s">
        <v>0</v>
      </c>
      <c r="D3" s="2" t="s">
        <v>491</v>
      </c>
    </row>
    <row r="4" spans="1:4" x14ac:dyDescent="0.3">
      <c r="A4" s="1">
        <v>2.0868519999999999</v>
      </c>
      <c r="B4" s="1">
        <v>1.5091030000000001</v>
      </c>
      <c r="C4" s="1">
        <v>0.25511</v>
      </c>
      <c r="D4" s="1">
        <v>0.75022900000000003</v>
      </c>
    </row>
    <row r="5" spans="1:4" x14ac:dyDescent="0.3">
      <c r="A5" s="1">
        <v>2.9528150000000002</v>
      </c>
      <c r="B5" s="1">
        <v>1.5646310000000001</v>
      </c>
      <c r="C5" s="1">
        <v>1.3048420000000001</v>
      </c>
      <c r="D5" s="1">
        <v>0.29477300000000001</v>
      </c>
    </row>
    <row r="6" spans="1:4" x14ac:dyDescent="0.3">
      <c r="A6" s="1">
        <v>2.2924359999999999</v>
      </c>
      <c r="B6" s="1">
        <v>6.9322749999999997</v>
      </c>
      <c r="C6" s="1">
        <v>1.0199339999999999</v>
      </c>
      <c r="D6" s="1">
        <v>3.2767240000000002</v>
      </c>
    </row>
    <row r="7" spans="1:4" x14ac:dyDescent="0.3">
      <c r="A7" s="1">
        <v>2.687738</v>
      </c>
      <c r="B7" s="1">
        <v>1.249315</v>
      </c>
      <c r="C7" s="1">
        <v>1.446966</v>
      </c>
      <c r="D7" s="1">
        <v>0.63851400000000003</v>
      </c>
    </row>
    <row r="8" spans="1:4" x14ac:dyDescent="0.3">
      <c r="A8" s="1">
        <v>5.752319</v>
      </c>
      <c r="B8" s="1">
        <v>2.3902700000000001</v>
      </c>
      <c r="C8" s="1">
        <v>4.5227849999999998</v>
      </c>
      <c r="D8" s="1">
        <v>1.4833229999999999</v>
      </c>
    </row>
    <row r="9" spans="1:4" x14ac:dyDescent="0.3">
      <c r="A9" s="1">
        <v>3.5649380000000002</v>
      </c>
      <c r="B9" s="1">
        <v>4.2134179999999999</v>
      </c>
      <c r="C9" s="1">
        <v>0.60480100000000003</v>
      </c>
      <c r="D9" s="1">
        <v>2.91778</v>
      </c>
    </row>
    <row r="10" spans="1:4" x14ac:dyDescent="0.3">
      <c r="A10" s="1">
        <v>1.175278</v>
      </c>
      <c r="B10" s="1">
        <v>1.8673869999999999</v>
      </c>
      <c r="C10" s="1">
        <v>0.493085</v>
      </c>
      <c r="D10" s="1">
        <v>1.1494979999999999</v>
      </c>
    </row>
    <row r="11" spans="1:4" x14ac:dyDescent="0.3">
      <c r="A11" s="1">
        <v>1.712704</v>
      </c>
      <c r="B11" s="1">
        <v>3.4446279999999998</v>
      </c>
      <c r="C11" s="1">
        <v>0.346995</v>
      </c>
      <c r="D11" s="1">
        <v>1.127683</v>
      </c>
    </row>
    <row r="12" spans="1:4" x14ac:dyDescent="0.3">
      <c r="A12" s="1">
        <v>3.5378349999999998</v>
      </c>
      <c r="B12" s="1">
        <v>3.1511269999999998</v>
      </c>
      <c r="C12" s="1">
        <v>0.39921699999999999</v>
      </c>
      <c r="D12" s="1">
        <v>2.2150940000000001</v>
      </c>
    </row>
    <row r="13" spans="1:4" x14ac:dyDescent="0.3">
      <c r="A13" s="1">
        <v>4.6576370000000002</v>
      </c>
      <c r="B13" s="1">
        <v>1.317402</v>
      </c>
      <c r="C13" s="1">
        <v>2.462323</v>
      </c>
      <c r="D13" s="1">
        <v>1.0258830000000001</v>
      </c>
    </row>
    <row r="14" spans="1:4" x14ac:dyDescent="0.3">
      <c r="A14" s="1">
        <v>3.9833759999999998</v>
      </c>
      <c r="B14" s="1"/>
      <c r="C14" s="1">
        <v>0.74494099999999996</v>
      </c>
      <c r="D14" s="1"/>
    </row>
    <row r="15" spans="1:4" x14ac:dyDescent="0.3">
      <c r="A15" s="1">
        <v>2.7677230000000002</v>
      </c>
      <c r="B15" s="1"/>
      <c r="C15" s="1">
        <v>2.295741</v>
      </c>
      <c r="D15" s="1"/>
    </row>
  </sheetData>
  <phoneticPr fontId="1" type="noConversion"/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50FB6-401E-4672-8424-7F575F73DA12}">
  <dimension ref="A1:Q6"/>
  <sheetViews>
    <sheetView workbookViewId="0">
      <selection activeCell="J49" sqref="J49"/>
    </sheetView>
  </sheetViews>
  <sheetFormatPr defaultRowHeight="14" x14ac:dyDescent="0.3"/>
  <sheetData>
    <row r="1" spans="1:17" x14ac:dyDescent="0.3">
      <c r="A1" t="s">
        <v>218</v>
      </c>
    </row>
    <row r="2" spans="1:17" x14ac:dyDescent="0.3">
      <c r="A2" s="2"/>
      <c r="B2" s="33" t="s">
        <v>0</v>
      </c>
      <c r="C2" s="33"/>
      <c r="D2" s="33"/>
      <c r="E2" s="33"/>
      <c r="F2" s="33"/>
      <c r="G2" s="33"/>
      <c r="H2" s="33"/>
      <c r="I2" s="33"/>
      <c r="J2" s="33" t="s">
        <v>491</v>
      </c>
      <c r="K2" s="33"/>
      <c r="L2" s="33"/>
      <c r="M2" s="33"/>
      <c r="N2" s="33"/>
      <c r="O2" s="33"/>
      <c r="P2" s="33"/>
      <c r="Q2" s="33"/>
    </row>
    <row r="3" spans="1:17" x14ac:dyDescent="0.3">
      <c r="A3" s="3">
        <v>0</v>
      </c>
      <c r="B3" s="1">
        <v>252.6</v>
      </c>
      <c r="C3" s="1">
        <v>115.8</v>
      </c>
      <c r="D3" s="1">
        <v>457.8</v>
      </c>
      <c r="E3" s="1">
        <v>219.7</v>
      </c>
      <c r="F3" s="1">
        <v>230.4</v>
      </c>
      <c r="G3" s="1">
        <v>473.8</v>
      </c>
      <c r="H3" s="1">
        <v>197.2</v>
      </c>
      <c r="I3" s="1">
        <v>205.2</v>
      </c>
      <c r="J3" s="1">
        <v>286.2</v>
      </c>
      <c r="K3" s="1">
        <v>124.1</v>
      </c>
      <c r="L3" s="1">
        <v>205.6</v>
      </c>
      <c r="M3" s="1">
        <v>500.6</v>
      </c>
      <c r="N3" s="1">
        <v>106.7</v>
      </c>
      <c r="O3" s="1">
        <v>217.3</v>
      </c>
      <c r="P3" s="1">
        <v>515.79999999999995</v>
      </c>
      <c r="Q3" s="1">
        <v>162.9</v>
      </c>
    </row>
    <row r="4" spans="1:17" x14ac:dyDescent="0.3">
      <c r="A4" s="3">
        <v>1</v>
      </c>
      <c r="B4" s="1">
        <v>64.342330000000004</v>
      </c>
      <c r="C4" s="1">
        <v>237.17570000000001</v>
      </c>
      <c r="D4" s="1">
        <v>301.36059999999998</v>
      </c>
      <c r="E4" s="1">
        <v>71.341740000000001</v>
      </c>
      <c r="F4" s="1">
        <v>161.4057</v>
      </c>
      <c r="G4" s="1">
        <v>167.82089999999999</v>
      </c>
      <c r="H4" s="1">
        <v>74.380949999999999</v>
      </c>
      <c r="I4" s="1">
        <v>712.38840000000005</v>
      </c>
      <c r="J4" s="1">
        <v>117</v>
      </c>
      <c r="K4" s="1">
        <v>234</v>
      </c>
      <c r="L4" s="1">
        <v>98</v>
      </c>
      <c r="M4" s="1">
        <v>150</v>
      </c>
      <c r="N4" s="1">
        <v>82</v>
      </c>
      <c r="O4" s="1">
        <v>260</v>
      </c>
      <c r="P4" s="1">
        <v>178</v>
      </c>
      <c r="Q4" s="1">
        <v>368</v>
      </c>
    </row>
    <row r="5" spans="1:17" x14ac:dyDescent="0.3">
      <c r="A5" s="3">
        <v>2</v>
      </c>
      <c r="B5" s="1">
        <v>104.1</v>
      </c>
      <c r="C5" s="1">
        <v>165.1</v>
      </c>
      <c r="D5" s="1">
        <v>146.4</v>
      </c>
      <c r="E5" s="1">
        <v>172.9</v>
      </c>
      <c r="F5" s="1">
        <v>145.80000000000001</v>
      </c>
      <c r="G5" s="1">
        <v>223.8</v>
      </c>
      <c r="H5" s="1">
        <v>219.7</v>
      </c>
      <c r="I5" s="1">
        <v>388.9</v>
      </c>
      <c r="J5" s="1">
        <v>173.6</v>
      </c>
      <c r="K5" s="1">
        <v>170.8</v>
      </c>
      <c r="L5" s="1">
        <v>266.8</v>
      </c>
      <c r="M5" s="1">
        <v>213</v>
      </c>
      <c r="N5" s="1">
        <v>326.89999999999998</v>
      </c>
      <c r="O5" s="1">
        <v>140.1</v>
      </c>
      <c r="P5" s="1">
        <v>172.1</v>
      </c>
      <c r="Q5" s="1">
        <v>167.5</v>
      </c>
    </row>
    <row r="6" spans="1:17" x14ac:dyDescent="0.3">
      <c r="A6" s="3">
        <v>3</v>
      </c>
      <c r="B6" s="1">
        <v>273.39999999999998</v>
      </c>
      <c r="C6" s="1">
        <v>130.19999999999999</v>
      </c>
      <c r="D6" s="1">
        <v>140.1</v>
      </c>
      <c r="E6" s="1">
        <v>180.7</v>
      </c>
      <c r="F6" s="1">
        <v>235.5</v>
      </c>
      <c r="G6" s="1">
        <v>318</v>
      </c>
      <c r="H6" s="1">
        <v>166</v>
      </c>
      <c r="I6" s="1">
        <v>158.80000000000001</v>
      </c>
      <c r="J6" s="1">
        <v>349.8</v>
      </c>
      <c r="K6" s="1">
        <v>298.2</v>
      </c>
      <c r="L6" s="1">
        <v>156.9</v>
      </c>
      <c r="M6" s="1">
        <v>241.4</v>
      </c>
      <c r="N6" s="1">
        <v>284</v>
      </c>
      <c r="O6" s="1">
        <v>184.9</v>
      </c>
      <c r="P6" s="1">
        <v>154.5</v>
      </c>
      <c r="Q6" s="1">
        <v>158.80000000000001</v>
      </c>
    </row>
  </sheetData>
  <mergeCells count="2">
    <mergeCell ref="B2:I2"/>
    <mergeCell ref="J2:Q2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63D21-DF54-41F7-94E4-185D7F79EE62}">
  <dimension ref="A1:O4"/>
  <sheetViews>
    <sheetView workbookViewId="0">
      <selection activeCell="D13" sqref="D13"/>
    </sheetView>
  </sheetViews>
  <sheetFormatPr defaultRowHeight="14" x14ac:dyDescent="0.3"/>
  <sheetData>
    <row r="1" spans="1:15" ht="14.5" x14ac:dyDescent="0.3">
      <c r="B1" s="5" t="s">
        <v>95</v>
      </c>
    </row>
    <row r="2" spans="1:15" x14ac:dyDescent="0.3">
      <c r="A2" s="2"/>
      <c r="B2" s="33" t="s">
        <v>0</v>
      </c>
      <c r="C2" s="33"/>
      <c r="D2" s="33"/>
      <c r="E2" s="33"/>
      <c r="F2" s="33"/>
      <c r="G2" s="33"/>
      <c r="H2" s="33"/>
      <c r="I2" s="33" t="s">
        <v>1</v>
      </c>
      <c r="J2" s="33"/>
      <c r="K2" s="33"/>
      <c r="L2" s="33"/>
      <c r="M2" s="33"/>
      <c r="N2" s="33"/>
      <c r="O2" s="33"/>
    </row>
    <row r="3" spans="1:15" x14ac:dyDescent="0.3">
      <c r="A3" s="3" t="s">
        <v>93</v>
      </c>
      <c r="B3" s="1">
        <v>8.8699999999999992</v>
      </c>
      <c r="C3" s="1">
        <v>10.199999999999999</v>
      </c>
      <c r="D3" s="1">
        <v>10.5</v>
      </c>
      <c r="E3" s="1">
        <v>16.100000000000001</v>
      </c>
      <c r="F3" s="1">
        <v>18.260000000000002</v>
      </c>
      <c r="G3" s="1">
        <v>15.69</v>
      </c>
      <c r="H3" s="1">
        <v>12.33</v>
      </c>
      <c r="I3" s="1">
        <v>7.61</v>
      </c>
      <c r="J3" s="1">
        <v>7.05</v>
      </c>
      <c r="K3" s="1">
        <v>15.4</v>
      </c>
      <c r="L3" s="1">
        <v>5.09</v>
      </c>
      <c r="M3" s="1">
        <v>15.66</v>
      </c>
      <c r="N3" s="1">
        <v>12.36</v>
      </c>
      <c r="O3" s="1">
        <v>13.33</v>
      </c>
    </row>
    <row r="4" spans="1:15" x14ac:dyDescent="0.3">
      <c r="A4" s="3" t="s">
        <v>94</v>
      </c>
      <c r="B4" s="1">
        <v>7.56</v>
      </c>
      <c r="C4" s="1">
        <v>6.55</v>
      </c>
      <c r="D4" s="1">
        <v>5.22</v>
      </c>
      <c r="E4" s="1">
        <v>3.22</v>
      </c>
      <c r="F4" s="1">
        <v>6.88</v>
      </c>
      <c r="G4" s="1">
        <v>9.11</v>
      </c>
      <c r="H4" s="1">
        <v>10.199999999999999</v>
      </c>
      <c r="I4" s="1">
        <v>0.85099999999999998</v>
      </c>
      <c r="J4" s="1">
        <v>0.59399999999999997</v>
      </c>
      <c r="K4" s="1">
        <v>0.35499999999999998</v>
      </c>
      <c r="L4" s="1">
        <v>1.47</v>
      </c>
      <c r="M4" s="1">
        <v>0.89600000000000002</v>
      </c>
      <c r="N4" s="1">
        <v>1.0229999999999999</v>
      </c>
      <c r="O4" s="1">
        <v>0.996</v>
      </c>
    </row>
  </sheetData>
  <mergeCells count="2">
    <mergeCell ref="B2:H2"/>
    <mergeCell ref="I2:O2"/>
  </mergeCells>
  <phoneticPr fontId="1" type="noConversion"/>
  <pageMargins left="0.7" right="0.7" top="0.75" bottom="0.75" header="0.3" footer="0.3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6CD7-84FA-4DB3-8FE7-1C8F818FC637}">
  <dimension ref="A1:B9"/>
  <sheetViews>
    <sheetView workbookViewId="0">
      <selection activeCell="E13" sqref="E13"/>
    </sheetView>
  </sheetViews>
  <sheetFormatPr defaultRowHeight="14" x14ac:dyDescent="0.3"/>
  <sheetData>
    <row r="1" spans="1:2" x14ac:dyDescent="0.3">
      <c r="A1" t="s">
        <v>224</v>
      </c>
    </row>
    <row r="3" spans="1:2" x14ac:dyDescent="0.3">
      <c r="A3" s="2" t="s">
        <v>0</v>
      </c>
      <c r="B3" s="2" t="s">
        <v>491</v>
      </c>
    </row>
    <row r="4" spans="1:2" x14ac:dyDescent="0.3">
      <c r="A4" s="1">
        <v>47.8</v>
      </c>
      <c r="B4" s="1">
        <v>52.1</v>
      </c>
    </row>
    <row r="5" spans="1:2" x14ac:dyDescent="0.3">
      <c r="A5" s="1">
        <v>44.6</v>
      </c>
      <c r="B5" s="1">
        <v>55.8</v>
      </c>
    </row>
    <row r="6" spans="1:2" x14ac:dyDescent="0.3">
      <c r="A6" s="1">
        <v>45.3</v>
      </c>
      <c r="B6" s="1">
        <v>31</v>
      </c>
    </row>
    <row r="7" spans="1:2" x14ac:dyDescent="0.3">
      <c r="A7" s="1">
        <v>57.2</v>
      </c>
      <c r="B7" s="1">
        <v>52.8</v>
      </c>
    </row>
    <row r="8" spans="1:2" x14ac:dyDescent="0.3">
      <c r="A8" s="1">
        <v>45.3</v>
      </c>
      <c r="B8" s="1">
        <v>48.3</v>
      </c>
    </row>
    <row r="9" spans="1:2" x14ac:dyDescent="0.3">
      <c r="A9" s="1">
        <v>41.8</v>
      </c>
      <c r="B9" s="1">
        <v>72.2</v>
      </c>
    </row>
  </sheetData>
  <phoneticPr fontId="1" type="noConversion"/>
  <pageMargins left="0.7" right="0.7" top="0.75" bottom="0.75" header="0.3" footer="0.3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D89BE-C42A-4324-A62B-BA44AFFF7C04}">
  <dimension ref="A2:M6"/>
  <sheetViews>
    <sheetView workbookViewId="0">
      <selection activeCell="F15" sqref="F15"/>
    </sheetView>
  </sheetViews>
  <sheetFormatPr defaultRowHeight="14" x14ac:dyDescent="0.3"/>
  <sheetData>
    <row r="2" spans="1:13" x14ac:dyDescent="0.3">
      <c r="A2" t="s">
        <v>250</v>
      </c>
    </row>
    <row r="4" spans="1:13" x14ac:dyDescent="0.3">
      <c r="A4" s="2"/>
      <c r="B4" s="33" t="s">
        <v>0</v>
      </c>
      <c r="C4" s="33"/>
      <c r="D4" s="33"/>
      <c r="E4" s="33"/>
      <c r="F4" s="33"/>
      <c r="G4" s="33"/>
      <c r="H4" s="33" t="s">
        <v>491</v>
      </c>
      <c r="I4" s="33"/>
      <c r="J4" s="33"/>
      <c r="K4" s="33"/>
      <c r="L4" s="33"/>
      <c r="M4" s="33"/>
    </row>
    <row r="5" spans="1:13" x14ac:dyDescent="0.3">
      <c r="A5" s="3" t="s">
        <v>106</v>
      </c>
      <c r="B5" s="1">
        <v>11.6</v>
      </c>
      <c r="C5" s="1">
        <v>22.2</v>
      </c>
      <c r="D5" s="1">
        <v>11.2</v>
      </c>
      <c r="E5" s="1">
        <v>12</v>
      </c>
      <c r="F5" s="1">
        <v>21.4</v>
      </c>
      <c r="G5" s="1">
        <v>22.3</v>
      </c>
      <c r="H5" s="1">
        <v>17.399999999999999</v>
      </c>
      <c r="I5" s="1">
        <v>13</v>
      </c>
      <c r="J5" s="1">
        <v>16.8</v>
      </c>
      <c r="K5" s="1">
        <v>20.9</v>
      </c>
      <c r="L5" s="1">
        <v>18.399999999999999</v>
      </c>
      <c r="M5" s="1">
        <v>17.8</v>
      </c>
    </row>
    <row r="6" spans="1:13" x14ac:dyDescent="0.3">
      <c r="A6" s="3" t="s">
        <v>107</v>
      </c>
      <c r="B6" s="1">
        <v>44</v>
      </c>
      <c r="C6" s="1">
        <v>33.4</v>
      </c>
      <c r="D6" s="1">
        <v>42.3</v>
      </c>
      <c r="E6" s="1">
        <v>40.5</v>
      </c>
      <c r="F6" s="1">
        <v>32.299999999999997</v>
      </c>
      <c r="G6" s="1">
        <v>38.799999999999997</v>
      </c>
      <c r="H6" s="1">
        <v>38.1</v>
      </c>
      <c r="I6" s="1">
        <v>31.6</v>
      </c>
      <c r="J6" s="1">
        <v>40.5</v>
      </c>
      <c r="K6" s="1">
        <v>47.1</v>
      </c>
      <c r="L6" s="1">
        <v>41.3</v>
      </c>
      <c r="M6" s="1">
        <v>52.6</v>
      </c>
    </row>
  </sheetData>
  <mergeCells count="2">
    <mergeCell ref="B4:G4"/>
    <mergeCell ref="H4:M4"/>
  </mergeCells>
  <phoneticPr fontId="1" type="noConversion"/>
  <pageMargins left="0.7" right="0.7" top="0.75" bottom="0.75" header="0.3" footer="0.3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9D0E0-90E3-430D-8539-7C6C3C1569D1}">
  <dimension ref="A2:M10"/>
  <sheetViews>
    <sheetView workbookViewId="0">
      <selection activeCell="F17" sqref="F17"/>
    </sheetView>
  </sheetViews>
  <sheetFormatPr defaultRowHeight="14" x14ac:dyDescent="0.3"/>
  <sheetData>
    <row r="2" spans="1:13" x14ac:dyDescent="0.3">
      <c r="A2" s="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6" spans="1:13" x14ac:dyDescent="0.3">
      <c r="A6" t="s">
        <v>298</v>
      </c>
    </row>
    <row r="8" spans="1:13" x14ac:dyDescent="0.3">
      <c r="A8" s="2"/>
      <c r="B8" s="33" t="s">
        <v>0</v>
      </c>
      <c r="C8" s="33"/>
      <c r="D8" s="33"/>
      <c r="E8" s="33"/>
      <c r="F8" s="33"/>
      <c r="G8" s="33"/>
      <c r="H8" s="33" t="s">
        <v>491</v>
      </c>
      <c r="I8" s="33"/>
      <c r="J8" s="33"/>
      <c r="K8" s="33"/>
      <c r="L8" s="33"/>
      <c r="M8" s="33"/>
    </row>
    <row r="9" spans="1:13" x14ac:dyDescent="0.3">
      <c r="A9" s="3" t="s">
        <v>106</v>
      </c>
      <c r="B9" s="1">
        <v>6.24</v>
      </c>
      <c r="C9" s="1">
        <v>6.75</v>
      </c>
      <c r="D9" s="1">
        <v>8.4</v>
      </c>
      <c r="E9" s="1">
        <v>6.1</v>
      </c>
      <c r="F9" s="1">
        <v>6.4</v>
      </c>
      <c r="G9" s="1">
        <v>8.3000000000000007</v>
      </c>
      <c r="H9" s="1">
        <v>7.62</v>
      </c>
      <c r="I9" s="1">
        <v>6.98</v>
      </c>
      <c r="J9" s="1">
        <v>8.7100000000000009</v>
      </c>
      <c r="K9" s="1">
        <v>7.99</v>
      </c>
      <c r="L9" s="1">
        <v>7.02</v>
      </c>
      <c r="M9" s="1">
        <v>6.62</v>
      </c>
    </row>
    <row r="10" spans="1:13" x14ac:dyDescent="0.3">
      <c r="A10" s="3" t="s">
        <v>107</v>
      </c>
      <c r="B10" s="1">
        <v>1.58</v>
      </c>
      <c r="C10" s="1">
        <v>1.1599999999999999</v>
      </c>
      <c r="D10" s="1">
        <v>2.2400000000000002</v>
      </c>
      <c r="E10" s="1">
        <v>1.48</v>
      </c>
      <c r="F10" s="1">
        <v>1.19</v>
      </c>
      <c r="G10" s="1">
        <v>2.3199999999999998</v>
      </c>
      <c r="H10" s="1">
        <v>1.79</v>
      </c>
      <c r="I10" s="1">
        <v>1.31</v>
      </c>
      <c r="J10" s="1">
        <v>2.17</v>
      </c>
      <c r="K10" s="1">
        <v>1.85</v>
      </c>
      <c r="L10" s="1">
        <v>1.55</v>
      </c>
      <c r="M10" s="1">
        <v>1.29</v>
      </c>
    </row>
  </sheetData>
  <mergeCells count="4">
    <mergeCell ref="B2:G2"/>
    <mergeCell ref="H2:M2"/>
    <mergeCell ref="B8:G8"/>
    <mergeCell ref="H8:M8"/>
  </mergeCells>
  <phoneticPr fontId="1" type="noConversion"/>
  <pageMargins left="0.7" right="0.7" top="0.75" bottom="0.75" header="0.3" footer="0.3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AD46-62AD-470D-ACBE-10DC0FF026A6}">
  <dimension ref="A2:M15"/>
  <sheetViews>
    <sheetView workbookViewId="0">
      <selection activeCell="E22" sqref="E22"/>
    </sheetView>
  </sheetViews>
  <sheetFormatPr defaultRowHeight="14" x14ac:dyDescent="0.3"/>
  <sheetData>
    <row r="2" spans="1:13" x14ac:dyDescent="0.3">
      <c r="A2" t="s">
        <v>101</v>
      </c>
    </row>
    <row r="3" spans="1:13" x14ac:dyDescent="0.3">
      <c r="A3" t="s">
        <v>285</v>
      </c>
    </row>
    <row r="4" spans="1:13" x14ac:dyDescent="0.3">
      <c r="A4" s="2"/>
      <c r="B4" s="33" t="s">
        <v>0</v>
      </c>
      <c r="C4" s="33"/>
      <c r="D4" s="33"/>
      <c r="E4" s="33"/>
      <c r="F4" s="33"/>
      <c r="G4" s="33"/>
      <c r="H4" s="33" t="s">
        <v>491</v>
      </c>
      <c r="I4" s="33"/>
      <c r="J4" s="33"/>
      <c r="K4" s="33"/>
      <c r="L4" s="33"/>
      <c r="M4" s="33"/>
    </row>
    <row r="5" spans="1:13" x14ac:dyDescent="0.3">
      <c r="A5" s="3" t="s">
        <v>299</v>
      </c>
      <c r="B5" s="1">
        <v>7.78</v>
      </c>
      <c r="C5" s="1">
        <v>6.91</v>
      </c>
      <c r="D5" s="1">
        <v>8.23</v>
      </c>
      <c r="E5" s="1">
        <v>5.98</v>
      </c>
      <c r="F5" s="1">
        <v>5.95</v>
      </c>
      <c r="G5" s="1">
        <v>5.79</v>
      </c>
      <c r="H5" s="1">
        <v>7.75</v>
      </c>
      <c r="I5" s="1">
        <v>7.96</v>
      </c>
      <c r="J5" s="1">
        <v>8.23</v>
      </c>
      <c r="K5" s="1">
        <v>7.46</v>
      </c>
      <c r="L5" s="1">
        <v>7.32</v>
      </c>
      <c r="M5" s="1">
        <v>6.52</v>
      </c>
    </row>
    <row r="6" spans="1:13" x14ac:dyDescent="0.3">
      <c r="A6" s="3" t="s">
        <v>300</v>
      </c>
      <c r="B6" s="1">
        <v>52.8</v>
      </c>
      <c r="C6" s="1">
        <v>58.4</v>
      </c>
      <c r="D6" s="1">
        <v>55.5</v>
      </c>
      <c r="E6" s="1">
        <v>54.5</v>
      </c>
      <c r="F6" s="1">
        <v>57.5</v>
      </c>
      <c r="G6" s="1">
        <v>54.3</v>
      </c>
      <c r="H6" s="1">
        <v>54.6</v>
      </c>
      <c r="I6" s="1">
        <v>54.7</v>
      </c>
      <c r="J6" s="1">
        <v>54.4</v>
      </c>
      <c r="K6" s="1">
        <v>54.5</v>
      </c>
      <c r="L6" s="1">
        <v>56</v>
      </c>
      <c r="M6" s="1">
        <v>57.8</v>
      </c>
    </row>
    <row r="11" spans="1:13" x14ac:dyDescent="0.3">
      <c r="A11" t="s">
        <v>262</v>
      </c>
    </row>
    <row r="12" spans="1:13" x14ac:dyDescent="0.3">
      <c r="A12" t="s">
        <v>303</v>
      </c>
    </row>
    <row r="13" spans="1:13" x14ac:dyDescent="0.3">
      <c r="A13" s="2"/>
      <c r="B13" s="33" t="s">
        <v>0</v>
      </c>
      <c r="C13" s="33"/>
      <c r="D13" s="33"/>
      <c r="E13" s="33"/>
      <c r="F13" s="33"/>
      <c r="G13" s="33"/>
      <c r="H13" s="33" t="s">
        <v>491</v>
      </c>
      <c r="I13" s="33"/>
      <c r="J13" s="33"/>
      <c r="K13" s="33"/>
      <c r="L13" s="33"/>
      <c r="M13" s="33"/>
    </row>
    <row r="14" spans="1:13" x14ac:dyDescent="0.3">
      <c r="A14" s="3" t="s">
        <v>299</v>
      </c>
      <c r="B14" s="1">
        <v>1.23</v>
      </c>
      <c r="C14" s="1">
        <v>1.92</v>
      </c>
      <c r="D14" s="1">
        <v>0.65</v>
      </c>
      <c r="E14" s="1">
        <v>2.97</v>
      </c>
      <c r="F14" s="1">
        <v>1.34</v>
      </c>
      <c r="G14" s="1">
        <v>1.95</v>
      </c>
      <c r="H14" s="1">
        <v>2.13</v>
      </c>
      <c r="I14" s="1">
        <v>1.1200000000000001</v>
      </c>
      <c r="J14" s="1">
        <v>1.64</v>
      </c>
      <c r="K14" s="1">
        <v>0.74</v>
      </c>
      <c r="L14" s="1">
        <v>1.33</v>
      </c>
      <c r="M14" s="1">
        <v>1.1399999999999999</v>
      </c>
    </row>
    <row r="15" spans="1:13" x14ac:dyDescent="0.3">
      <c r="A15" s="3" t="s">
        <v>300</v>
      </c>
      <c r="B15" s="1">
        <v>41.9</v>
      </c>
      <c r="C15" s="1">
        <v>45.75</v>
      </c>
      <c r="D15" s="1">
        <v>43.445</v>
      </c>
      <c r="E15" s="1">
        <v>42.484999999999999</v>
      </c>
      <c r="F15" s="1">
        <v>44.08</v>
      </c>
      <c r="G15" s="1">
        <v>44.344999999999999</v>
      </c>
      <c r="H15" s="1">
        <v>46.16</v>
      </c>
      <c r="I15" s="1">
        <v>44.62</v>
      </c>
      <c r="J15" s="1">
        <v>43.64</v>
      </c>
      <c r="K15" s="1">
        <v>45.994999999999997</v>
      </c>
      <c r="L15" s="1">
        <v>45.22</v>
      </c>
      <c r="M15" s="1">
        <v>44.67</v>
      </c>
    </row>
  </sheetData>
  <mergeCells count="4">
    <mergeCell ref="B4:G4"/>
    <mergeCell ref="H4:M4"/>
    <mergeCell ref="B13:G13"/>
    <mergeCell ref="H13:M13"/>
  </mergeCells>
  <phoneticPr fontId="1" type="noConversion"/>
  <pageMargins left="0.7" right="0.7" top="0.75" bottom="0.75" header="0.3" footer="0.3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1A0BE-EEDA-44E9-BC3C-34109F8F24CC}">
  <dimension ref="A2:D16"/>
  <sheetViews>
    <sheetView workbookViewId="0">
      <selection activeCell="G15" sqref="G15"/>
    </sheetView>
  </sheetViews>
  <sheetFormatPr defaultRowHeight="14" x14ac:dyDescent="0.3"/>
  <sheetData>
    <row r="2" spans="1:4" x14ac:dyDescent="0.3">
      <c r="A2" t="s">
        <v>496</v>
      </c>
    </row>
    <row r="3" spans="1:4" x14ac:dyDescent="0.3">
      <c r="A3" t="s">
        <v>497</v>
      </c>
    </row>
    <row r="4" spans="1:4" x14ac:dyDescent="0.3">
      <c r="B4" t="s">
        <v>492</v>
      </c>
      <c r="C4" t="s">
        <v>493</v>
      </c>
      <c r="D4" t="s">
        <v>494</v>
      </c>
    </row>
    <row r="5" spans="1:4" x14ac:dyDescent="0.3">
      <c r="A5" t="s">
        <v>495</v>
      </c>
      <c r="B5">
        <v>561.15700000000004</v>
      </c>
      <c r="D5">
        <f>B5/0.5/1000</f>
        <v>1.122314</v>
      </c>
    </row>
    <row r="6" spans="1:4" x14ac:dyDescent="0.3">
      <c r="A6" t="s">
        <v>495</v>
      </c>
      <c r="B6">
        <v>427.28800000000001</v>
      </c>
      <c r="D6">
        <f t="shared" ref="D6:D16" si="0">B6/0.5/1000</f>
        <v>0.854576</v>
      </c>
    </row>
    <row r="7" spans="1:4" x14ac:dyDescent="0.3">
      <c r="A7" t="s">
        <v>495</v>
      </c>
      <c r="B7">
        <v>491.74299999999999</v>
      </c>
      <c r="D7">
        <f t="shared" si="0"/>
        <v>0.98348599999999997</v>
      </c>
    </row>
    <row r="8" spans="1:4" x14ac:dyDescent="0.3">
      <c r="A8" t="s">
        <v>495</v>
      </c>
      <c r="B8">
        <v>481.827</v>
      </c>
      <c r="D8">
        <f t="shared" si="0"/>
        <v>0.96365400000000001</v>
      </c>
    </row>
    <row r="9" spans="1:4" x14ac:dyDescent="0.3">
      <c r="A9" t="s">
        <v>495</v>
      </c>
      <c r="B9">
        <v>442.16199999999998</v>
      </c>
      <c r="D9">
        <f t="shared" si="0"/>
        <v>0.884324</v>
      </c>
    </row>
    <row r="10" spans="1:4" x14ac:dyDescent="0.3">
      <c r="A10" s="28" t="s">
        <v>495</v>
      </c>
      <c r="B10" s="28">
        <v>452.07799999999997</v>
      </c>
      <c r="C10" s="28"/>
      <c r="D10">
        <f t="shared" si="0"/>
        <v>0.90415599999999996</v>
      </c>
    </row>
    <row r="11" spans="1:4" x14ac:dyDescent="0.3">
      <c r="A11" t="s">
        <v>474</v>
      </c>
      <c r="B11">
        <v>209.13</v>
      </c>
      <c r="D11">
        <f t="shared" si="0"/>
        <v>0.41825999999999997</v>
      </c>
    </row>
    <row r="12" spans="1:4" x14ac:dyDescent="0.3">
      <c r="A12" t="s">
        <v>474</v>
      </c>
      <c r="B12">
        <v>278.54399999999998</v>
      </c>
      <c r="D12">
        <f t="shared" si="0"/>
        <v>0.55708799999999992</v>
      </c>
    </row>
    <row r="13" spans="1:4" x14ac:dyDescent="0.3">
      <c r="A13" t="s">
        <v>474</v>
      </c>
      <c r="B13">
        <v>179.381</v>
      </c>
      <c r="D13">
        <f t="shared" si="0"/>
        <v>0.35876200000000003</v>
      </c>
    </row>
    <row r="14" spans="1:4" x14ac:dyDescent="0.3">
      <c r="A14" t="s">
        <v>474</v>
      </c>
      <c r="B14">
        <v>228.96199999999999</v>
      </c>
      <c r="D14">
        <f t="shared" si="0"/>
        <v>0.457924</v>
      </c>
    </row>
    <row r="15" spans="1:4" x14ac:dyDescent="0.3">
      <c r="A15" t="s">
        <v>474</v>
      </c>
      <c r="B15">
        <v>204.172</v>
      </c>
      <c r="D15">
        <f t="shared" si="0"/>
        <v>0.40834399999999998</v>
      </c>
    </row>
    <row r="16" spans="1:4" x14ac:dyDescent="0.3">
      <c r="A16" t="s">
        <v>474</v>
      </c>
      <c r="B16">
        <v>199.21299999999999</v>
      </c>
      <c r="D16">
        <f t="shared" si="0"/>
        <v>0.398426</v>
      </c>
    </row>
  </sheetData>
  <phoneticPr fontId="1" type="noConversion"/>
  <pageMargins left="0.7" right="0.7" top="0.75" bottom="0.75" header="0.3" footer="0.3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3FF21-28C5-4C08-9243-2C70D445D70D}">
  <dimension ref="A2:A3"/>
  <sheetViews>
    <sheetView workbookViewId="0">
      <selection activeCell="G21" sqref="G21"/>
    </sheetView>
  </sheetViews>
  <sheetFormatPr defaultRowHeight="14" x14ac:dyDescent="0.3"/>
  <sheetData>
    <row r="2" spans="1:1" x14ac:dyDescent="0.3">
      <c r="A2" t="s">
        <v>498</v>
      </c>
    </row>
    <row r="3" spans="1:1" x14ac:dyDescent="0.3">
      <c r="A3" t="s">
        <v>142</v>
      </c>
    </row>
  </sheetData>
  <phoneticPr fontId="1" type="noConversion"/>
  <pageMargins left="0.7" right="0.7" top="0.75" bottom="0.75" header="0.3" footer="0.3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9DD38-E280-4F43-A8B5-4D809CFD0222}">
  <dimension ref="A1:K7"/>
  <sheetViews>
    <sheetView workbookViewId="0">
      <selection activeCell="K42" sqref="K42"/>
    </sheetView>
  </sheetViews>
  <sheetFormatPr defaultRowHeight="14" x14ac:dyDescent="0.3"/>
  <sheetData>
    <row r="1" spans="1:11" x14ac:dyDescent="0.3">
      <c r="A1" t="s">
        <v>260</v>
      </c>
    </row>
    <row r="2" spans="1:11" x14ac:dyDescent="0.3">
      <c r="A2" t="s">
        <v>261</v>
      </c>
    </row>
    <row r="3" spans="1:11" x14ac:dyDescent="0.3">
      <c r="A3" s="2"/>
      <c r="B3" s="33" t="s">
        <v>243</v>
      </c>
      <c r="C3" s="33"/>
      <c r="D3" s="33"/>
      <c r="E3" s="33"/>
      <c r="F3" s="33"/>
      <c r="G3" s="33" t="s">
        <v>244</v>
      </c>
      <c r="H3" s="33"/>
      <c r="I3" s="33"/>
      <c r="J3" s="33"/>
      <c r="K3" s="33"/>
    </row>
    <row r="4" spans="1:11" x14ac:dyDescent="0.3">
      <c r="A4" s="3" t="s">
        <v>144</v>
      </c>
      <c r="B4" s="1">
        <v>0.265434</v>
      </c>
      <c r="C4" s="1">
        <v>1.68655</v>
      </c>
      <c r="D4" s="1">
        <v>0.46282800000000002</v>
      </c>
      <c r="E4" s="1">
        <v>2.1204879999999999</v>
      </c>
      <c r="F4" s="1">
        <v>0.4647</v>
      </c>
      <c r="G4" s="1">
        <v>9315.9680000000008</v>
      </c>
      <c r="H4" s="1">
        <v>22890.57</v>
      </c>
      <c r="I4" s="1">
        <v>13612.08</v>
      </c>
      <c r="J4" s="1">
        <v>14783.43</v>
      </c>
      <c r="K4" s="1">
        <v>22336.93</v>
      </c>
    </row>
    <row r="5" spans="1:11" x14ac:dyDescent="0.3">
      <c r="A5" s="3" t="s">
        <v>146</v>
      </c>
      <c r="B5" s="1">
        <v>0.23916399999999999</v>
      </c>
      <c r="C5" s="1">
        <v>0.19411800000000001</v>
      </c>
      <c r="D5" s="1">
        <v>1.1031089999999999</v>
      </c>
      <c r="E5" s="1">
        <v>3.1196600000000001</v>
      </c>
      <c r="F5" s="1">
        <v>0.343949</v>
      </c>
      <c r="G5" s="1">
        <v>46.506839999999997</v>
      </c>
      <c r="H5" s="1">
        <v>173.0615</v>
      </c>
      <c r="I5" s="1">
        <v>43.269950000000001</v>
      </c>
      <c r="J5" s="1">
        <v>37.44453</v>
      </c>
      <c r="K5" s="1">
        <v>344.61500000000001</v>
      </c>
    </row>
    <row r="6" spans="1:11" x14ac:dyDescent="0.3">
      <c r="A6" s="3" t="s">
        <v>143</v>
      </c>
      <c r="B6" s="1">
        <v>1.0425260000000001</v>
      </c>
      <c r="C6" s="1">
        <v>0.77196900000000002</v>
      </c>
      <c r="D6" s="1">
        <v>0.72975100000000004</v>
      </c>
      <c r="E6" s="1">
        <v>1.486993</v>
      </c>
      <c r="F6" s="1">
        <v>0.96875999999999995</v>
      </c>
      <c r="G6" s="1">
        <v>359.47879999999998</v>
      </c>
      <c r="H6" s="1">
        <v>282.41750000000002</v>
      </c>
      <c r="I6" s="1">
        <v>412.4135</v>
      </c>
      <c r="J6" s="1">
        <v>359.5437</v>
      </c>
      <c r="K6" s="1">
        <v>471.74169999999998</v>
      </c>
    </row>
    <row r="7" spans="1:11" x14ac:dyDescent="0.3">
      <c r="A7" s="3" t="s">
        <v>259</v>
      </c>
      <c r="B7" s="1">
        <v>1.185848</v>
      </c>
      <c r="C7" s="1">
        <v>0.529339</v>
      </c>
      <c r="D7" s="1">
        <v>0.95984899999999995</v>
      </c>
      <c r="E7" s="1">
        <v>0.72351299999999996</v>
      </c>
      <c r="F7" s="1">
        <v>1.6014520000000001</v>
      </c>
      <c r="G7" s="1">
        <v>1.626722</v>
      </c>
      <c r="H7" s="1">
        <v>1.3396459999999999</v>
      </c>
      <c r="I7" s="1">
        <v>0.95819100000000001</v>
      </c>
      <c r="J7" s="1">
        <v>0.15132399999999999</v>
      </c>
      <c r="K7" s="1">
        <v>1.641192</v>
      </c>
    </row>
  </sheetData>
  <mergeCells count="2">
    <mergeCell ref="B3:F3"/>
    <mergeCell ref="G3:K3"/>
  </mergeCells>
  <phoneticPr fontId="1" type="noConversion"/>
  <pageMargins left="0.7" right="0.7" top="0.75" bottom="0.75" header="0.3" footer="0.3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9E341-4919-4E1E-8957-7FC8E6CE06FA}">
  <dimension ref="A1:E8"/>
  <sheetViews>
    <sheetView workbookViewId="0">
      <selection activeCell="I13" sqref="I13"/>
    </sheetView>
  </sheetViews>
  <sheetFormatPr defaultRowHeight="14" x14ac:dyDescent="0.3"/>
  <sheetData>
    <row r="1" spans="1:5" x14ac:dyDescent="0.3">
      <c r="A1" t="s">
        <v>101</v>
      </c>
      <c r="D1" t="s">
        <v>262</v>
      </c>
    </row>
    <row r="2" spans="1:5" x14ac:dyDescent="0.3">
      <c r="A2" t="s">
        <v>264</v>
      </c>
      <c r="D2" t="s">
        <v>263</v>
      </c>
    </row>
    <row r="3" spans="1:5" x14ac:dyDescent="0.3">
      <c r="A3" s="2" t="s">
        <v>243</v>
      </c>
      <c r="B3" s="2" t="s">
        <v>244</v>
      </c>
      <c r="D3" s="2" t="s">
        <v>243</v>
      </c>
      <c r="E3" s="2" t="s">
        <v>244</v>
      </c>
    </row>
    <row r="4" spans="1:5" x14ac:dyDescent="0.3">
      <c r="A4" s="1">
        <v>4.7</v>
      </c>
      <c r="B4" s="1">
        <v>3.31</v>
      </c>
      <c r="D4" s="1">
        <v>4.51</v>
      </c>
      <c r="E4" s="1">
        <v>4.6100000000000003</v>
      </c>
    </row>
    <row r="5" spans="1:5" x14ac:dyDescent="0.3">
      <c r="A5" s="1">
        <v>2.17</v>
      </c>
      <c r="B5" s="1">
        <v>5.66</v>
      </c>
      <c r="D5" s="1">
        <v>6.18</v>
      </c>
      <c r="E5" s="1">
        <v>7.08</v>
      </c>
    </row>
    <row r="6" spans="1:5" x14ac:dyDescent="0.3">
      <c r="A6" s="1">
        <v>2.29</v>
      </c>
      <c r="B6" s="1">
        <v>6.3</v>
      </c>
      <c r="D6" s="1">
        <v>2.85</v>
      </c>
      <c r="E6" s="1">
        <v>6.74</v>
      </c>
    </row>
    <row r="7" spans="1:5" x14ac:dyDescent="0.3">
      <c r="A7" s="1">
        <v>2.21</v>
      </c>
      <c r="B7" s="1">
        <v>4.2</v>
      </c>
      <c r="D7" s="1">
        <v>2.73</v>
      </c>
      <c r="E7" s="1">
        <v>5.41</v>
      </c>
    </row>
    <row r="8" spans="1:5" x14ac:dyDescent="0.3">
      <c r="A8" s="1">
        <v>1.77</v>
      </c>
      <c r="B8" s="1">
        <v>5.72</v>
      </c>
      <c r="D8" s="1">
        <v>2.36</v>
      </c>
      <c r="E8" s="1">
        <v>6.62</v>
      </c>
    </row>
  </sheetData>
  <phoneticPr fontId="1" type="noConversion"/>
  <pageMargins left="0.7" right="0.7" top="0.75" bottom="0.75" header="0.3" footer="0.3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4D8AF-5CD4-431B-B5EE-4315F0AB450A}">
  <dimension ref="A1:B7"/>
  <sheetViews>
    <sheetView workbookViewId="0">
      <selection activeCell="E9" sqref="E9"/>
    </sheetView>
  </sheetViews>
  <sheetFormatPr defaultRowHeight="14" x14ac:dyDescent="0.3"/>
  <sheetData>
    <row r="1" spans="1:2" x14ac:dyDescent="0.3">
      <c r="A1" t="s">
        <v>265</v>
      </c>
    </row>
    <row r="2" spans="1:2" x14ac:dyDescent="0.3">
      <c r="A2" t="s">
        <v>253</v>
      </c>
    </row>
    <row r="3" spans="1:2" x14ac:dyDescent="0.3">
      <c r="A3" s="2" t="s">
        <v>243</v>
      </c>
      <c r="B3" s="2" t="s">
        <v>244</v>
      </c>
    </row>
    <row r="4" spans="1:2" x14ac:dyDescent="0.3">
      <c r="A4" s="1">
        <v>21</v>
      </c>
      <c r="B4" s="1">
        <v>15</v>
      </c>
    </row>
    <row r="5" spans="1:2" x14ac:dyDescent="0.3">
      <c r="A5" s="1">
        <v>25</v>
      </c>
      <c r="B5" s="1">
        <v>12</v>
      </c>
    </row>
    <row r="6" spans="1:2" x14ac:dyDescent="0.3">
      <c r="A6" s="1">
        <v>30</v>
      </c>
      <c r="B6" s="1">
        <v>16</v>
      </c>
    </row>
    <row r="7" spans="1:2" x14ac:dyDescent="0.3">
      <c r="A7" s="1">
        <v>26</v>
      </c>
      <c r="B7" s="1">
        <v>17</v>
      </c>
    </row>
  </sheetData>
  <phoneticPr fontId="1" type="noConversion"/>
  <pageMargins left="0.7" right="0.7" top="0.75" bottom="0.75" header="0.3" footer="0.3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0CAEC-D65E-4275-952F-1D9012D8F8AF}">
  <dimension ref="A2:B8"/>
  <sheetViews>
    <sheetView workbookViewId="0">
      <selection activeCell="G11" sqref="G11"/>
    </sheetView>
  </sheetViews>
  <sheetFormatPr defaultRowHeight="14" x14ac:dyDescent="0.3"/>
  <sheetData>
    <row r="2" spans="1:2" x14ac:dyDescent="0.3">
      <c r="A2" t="s">
        <v>265</v>
      </c>
    </row>
    <row r="3" spans="1:2" x14ac:dyDescent="0.3">
      <c r="A3" t="s">
        <v>253</v>
      </c>
    </row>
    <row r="4" spans="1:2" x14ac:dyDescent="0.3">
      <c r="A4" s="2" t="s">
        <v>243</v>
      </c>
      <c r="B4" s="2" t="s">
        <v>244</v>
      </c>
    </row>
    <row r="5" spans="1:2" x14ac:dyDescent="0.3">
      <c r="A5" s="1">
        <v>21</v>
      </c>
      <c r="B5" s="1">
        <v>15</v>
      </c>
    </row>
    <row r="6" spans="1:2" x14ac:dyDescent="0.3">
      <c r="A6" s="1">
        <v>25</v>
      </c>
      <c r="B6" s="1">
        <v>12</v>
      </c>
    </row>
    <row r="7" spans="1:2" x14ac:dyDescent="0.3">
      <c r="A7" s="1">
        <v>30</v>
      </c>
      <c r="B7" s="1">
        <v>16</v>
      </c>
    </row>
    <row r="8" spans="1:2" x14ac:dyDescent="0.3">
      <c r="A8" s="1">
        <v>26</v>
      </c>
      <c r="B8" s="1">
        <v>17</v>
      </c>
    </row>
  </sheetData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9FB2-6467-495A-8362-F5C58F70B5C6}">
  <dimension ref="A1:D8"/>
  <sheetViews>
    <sheetView workbookViewId="0">
      <selection activeCell="F21" sqref="F21"/>
    </sheetView>
  </sheetViews>
  <sheetFormatPr defaultRowHeight="14" x14ac:dyDescent="0.3"/>
  <sheetData>
    <row r="1" spans="1:4" x14ac:dyDescent="0.3">
      <c r="A1" t="s">
        <v>124</v>
      </c>
    </row>
    <row r="2" spans="1:4" x14ac:dyDescent="0.3">
      <c r="A2" s="34" t="s">
        <v>91</v>
      </c>
      <c r="B2" s="34"/>
      <c r="C2" s="34" t="s">
        <v>92</v>
      </c>
      <c r="D2" s="34"/>
    </row>
    <row r="3" spans="1:4" x14ac:dyDescent="0.3">
      <c r="A3" s="2" t="s">
        <v>9</v>
      </c>
      <c r="B3" s="2" t="s">
        <v>11</v>
      </c>
      <c r="C3" s="2" t="s">
        <v>9</v>
      </c>
      <c r="D3" s="2" t="s">
        <v>11</v>
      </c>
    </row>
    <row r="4" spans="1:4" x14ac:dyDescent="0.3">
      <c r="A4" s="1">
        <v>23</v>
      </c>
      <c r="B4" s="1">
        <v>15</v>
      </c>
      <c r="C4" s="1">
        <v>13</v>
      </c>
      <c r="D4" s="1">
        <v>17</v>
      </c>
    </row>
    <row r="5" spans="1:4" x14ac:dyDescent="0.3">
      <c r="A5" s="1">
        <v>27</v>
      </c>
      <c r="B5" s="1">
        <v>20</v>
      </c>
      <c r="C5" s="1">
        <v>8</v>
      </c>
      <c r="D5" s="1">
        <v>20</v>
      </c>
    </row>
    <row r="6" spans="1:4" x14ac:dyDescent="0.3">
      <c r="A6" s="1">
        <v>31</v>
      </c>
      <c r="B6" s="1">
        <v>19</v>
      </c>
      <c r="C6" s="1">
        <v>13</v>
      </c>
      <c r="D6" s="1">
        <v>14</v>
      </c>
    </row>
    <row r="7" spans="1:4" x14ac:dyDescent="0.3">
      <c r="A7" s="1">
        <v>29</v>
      </c>
      <c r="B7" s="1">
        <v>16</v>
      </c>
      <c r="C7" s="1">
        <v>10</v>
      </c>
      <c r="D7" s="1">
        <v>18</v>
      </c>
    </row>
    <row r="8" spans="1:4" x14ac:dyDescent="0.3">
      <c r="A8" s="1">
        <v>34</v>
      </c>
      <c r="B8" s="1">
        <v>21</v>
      </c>
      <c r="C8" s="1">
        <v>14</v>
      </c>
      <c r="D8" s="1">
        <v>22</v>
      </c>
    </row>
  </sheetData>
  <mergeCells count="2">
    <mergeCell ref="C2:D2"/>
    <mergeCell ref="A2:B2"/>
  </mergeCells>
  <phoneticPr fontId="1" type="noConversion"/>
  <pageMargins left="0.7" right="0.7" top="0.75" bottom="0.75" header="0.3" footer="0.3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6F8B-A34B-4C4A-93FE-F6205F79B5B4}">
  <dimension ref="A2:I7"/>
  <sheetViews>
    <sheetView workbookViewId="0">
      <selection activeCell="O50" sqref="O50"/>
    </sheetView>
  </sheetViews>
  <sheetFormatPr defaultRowHeight="14" x14ac:dyDescent="0.3"/>
  <sheetData>
    <row r="2" spans="1:9" x14ac:dyDescent="0.3">
      <c r="A2" t="s">
        <v>128</v>
      </c>
    </row>
    <row r="4" spans="1:9" x14ac:dyDescent="0.3">
      <c r="A4" s="2"/>
      <c r="B4" s="33" t="s">
        <v>243</v>
      </c>
      <c r="C4" s="33"/>
      <c r="D4" s="33"/>
      <c r="E4" s="33"/>
      <c r="F4" s="33" t="s">
        <v>244</v>
      </c>
      <c r="G4" s="33"/>
      <c r="H4" s="33"/>
      <c r="I4" s="33"/>
    </row>
    <row r="5" spans="1:9" x14ac:dyDescent="0.3">
      <c r="A5" s="3" t="s">
        <v>185</v>
      </c>
      <c r="B5" s="1">
        <v>0.68797299999999995</v>
      </c>
      <c r="C5" s="1">
        <v>0.57387200000000005</v>
      </c>
      <c r="D5" s="1">
        <v>1.4191560000000001</v>
      </c>
      <c r="E5" s="1">
        <v>1.318999</v>
      </c>
      <c r="F5" s="1">
        <v>0.46637200000000001</v>
      </c>
      <c r="G5" s="1">
        <v>0.44870399999999999</v>
      </c>
      <c r="H5" s="1">
        <v>0.302228</v>
      </c>
      <c r="I5" s="1">
        <v>0.30017100000000002</v>
      </c>
    </row>
    <row r="6" spans="1:9" x14ac:dyDescent="0.3">
      <c r="A6" s="3" t="s">
        <v>186</v>
      </c>
      <c r="B6" s="1">
        <v>0.73975500000000005</v>
      </c>
      <c r="C6" s="1">
        <v>1.0855440000000001</v>
      </c>
      <c r="D6" s="1">
        <v>0.95189299999999999</v>
      </c>
      <c r="E6" s="1">
        <v>1.222807</v>
      </c>
      <c r="F6" s="1">
        <v>0.38553900000000002</v>
      </c>
      <c r="G6" s="1">
        <v>0.38317099999999998</v>
      </c>
      <c r="H6" s="1">
        <v>0.86680800000000002</v>
      </c>
      <c r="I6" s="1">
        <v>0.86212599999999995</v>
      </c>
    </row>
    <row r="7" spans="1:9" x14ac:dyDescent="0.3">
      <c r="A7" s="3" t="s">
        <v>266</v>
      </c>
      <c r="B7" s="1">
        <v>1.2791619999999999</v>
      </c>
      <c r="C7" s="1">
        <v>0.765656</v>
      </c>
      <c r="D7" s="1">
        <v>1.021593</v>
      </c>
      <c r="E7" s="1">
        <v>0.933589</v>
      </c>
      <c r="F7" s="1">
        <v>0.25612299999999999</v>
      </c>
      <c r="G7" s="1">
        <v>0.31179000000000001</v>
      </c>
      <c r="H7" s="1">
        <v>0.16001000000000001</v>
      </c>
      <c r="I7" s="1">
        <v>0.83413400000000004</v>
      </c>
    </row>
  </sheetData>
  <mergeCells count="2">
    <mergeCell ref="B4:E4"/>
    <mergeCell ref="F4:I4"/>
  </mergeCells>
  <phoneticPr fontId="1" type="noConversion"/>
  <pageMargins left="0.7" right="0.7" top="0.75" bottom="0.75" header="0.3" footer="0.3"/>
  <drawing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2053F-03BA-48AC-9109-396749654FF8}">
  <dimension ref="A1:H11"/>
  <sheetViews>
    <sheetView workbookViewId="0">
      <selection activeCell="E21" sqref="E21"/>
    </sheetView>
  </sheetViews>
  <sheetFormatPr defaultRowHeight="14" x14ac:dyDescent="0.3"/>
  <sheetData>
    <row r="1" spans="1:8" x14ac:dyDescent="0.3">
      <c r="A1" t="s">
        <v>267</v>
      </c>
    </row>
    <row r="2" spans="1:8" x14ac:dyDescent="0.3">
      <c r="A2" t="s">
        <v>268</v>
      </c>
    </row>
    <row r="3" spans="1:8" x14ac:dyDescent="0.3">
      <c r="A3" s="33" t="s">
        <v>243</v>
      </c>
      <c r="B3" s="33"/>
      <c r="C3" s="33"/>
      <c r="D3" s="33"/>
      <c r="E3" s="33" t="s">
        <v>258</v>
      </c>
      <c r="F3" s="33"/>
      <c r="G3" s="33"/>
      <c r="H3" s="33"/>
    </row>
    <row r="4" spans="1:8" x14ac:dyDescent="0.3">
      <c r="A4" s="1">
        <v>203.26</v>
      </c>
      <c r="B4" s="1">
        <v>302.15600000000001</v>
      </c>
      <c r="C4" s="1">
        <v>305.63900000000001</v>
      </c>
      <c r="D4" s="1">
        <v>322.54899999999998</v>
      </c>
      <c r="E4" s="1">
        <v>278.15899999999999</v>
      </c>
      <c r="F4" s="1">
        <v>344.59300000000002</v>
      </c>
      <c r="G4" s="1">
        <v>372.15300000000002</v>
      </c>
      <c r="H4" s="1">
        <v>266.78899999999999</v>
      </c>
    </row>
    <row r="5" spans="1:8" x14ac:dyDescent="0.3">
      <c r="A5" t="s">
        <v>116</v>
      </c>
    </row>
    <row r="6" spans="1:8" x14ac:dyDescent="0.3">
      <c r="A6" t="s">
        <v>118</v>
      </c>
    </row>
    <row r="7" spans="1:8" x14ac:dyDescent="0.3">
      <c r="A7" s="33" t="s">
        <v>243</v>
      </c>
      <c r="B7" s="33"/>
      <c r="C7" s="33"/>
      <c r="D7" s="33"/>
      <c r="E7" s="33" t="s">
        <v>258</v>
      </c>
      <c r="F7" s="33"/>
      <c r="G7" s="33"/>
      <c r="H7" s="33"/>
    </row>
    <row r="8" spans="1:8" x14ac:dyDescent="0.3">
      <c r="A8" s="1">
        <v>42.2562</v>
      </c>
      <c r="B8" s="1">
        <v>56.236400000000003</v>
      </c>
      <c r="C8" s="1">
        <v>61.253500000000003</v>
      </c>
      <c r="D8" s="1">
        <v>32.154800000000002</v>
      </c>
      <c r="E8" s="1">
        <v>99.236500000000007</v>
      </c>
      <c r="F8" s="1">
        <v>62.325600000000001</v>
      </c>
      <c r="G8" s="1">
        <v>77.569299999999998</v>
      </c>
      <c r="H8" s="1">
        <v>69.125900000000001</v>
      </c>
    </row>
    <row r="9" spans="1:8" x14ac:dyDescent="0.3">
      <c r="A9" t="s">
        <v>269</v>
      </c>
    </row>
    <row r="10" spans="1:8" x14ac:dyDescent="0.3">
      <c r="A10" s="33" t="s">
        <v>243</v>
      </c>
      <c r="B10" s="33"/>
      <c r="C10" s="33"/>
      <c r="D10" s="33"/>
      <c r="E10" s="33" t="s">
        <v>258</v>
      </c>
      <c r="F10" s="33"/>
      <c r="G10" s="33"/>
      <c r="H10" s="33"/>
    </row>
    <row r="11" spans="1:8" x14ac:dyDescent="0.3">
      <c r="A11" s="1">
        <v>2.01369</v>
      </c>
      <c r="B11" s="1">
        <v>2.1259600000000001</v>
      </c>
      <c r="C11" s="1">
        <v>2.25963</v>
      </c>
      <c r="D11" s="1">
        <v>2.6591999999999998</v>
      </c>
      <c r="E11" s="1">
        <v>2.12012</v>
      </c>
      <c r="F11" s="1">
        <v>2.3326899999999999</v>
      </c>
      <c r="G11" s="1">
        <v>2.4012500000000001</v>
      </c>
      <c r="H11" s="1">
        <v>2.0365899999999999</v>
      </c>
    </row>
  </sheetData>
  <mergeCells count="6">
    <mergeCell ref="A7:D7"/>
    <mergeCell ref="E7:H7"/>
    <mergeCell ref="A3:D3"/>
    <mergeCell ref="E3:H3"/>
    <mergeCell ref="A10:D10"/>
    <mergeCell ref="E10:H10"/>
  </mergeCells>
  <phoneticPr fontId="1" type="noConversion"/>
  <pageMargins left="0.7" right="0.7" top="0.75" bottom="0.75" header="0.3" footer="0.3"/>
  <pageSetup paperSize="9" orientation="portrait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A3696-C437-436D-B7E5-D5021F7363C0}">
  <dimension ref="A2:K7"/>
  <sheetViews>
    <sheetView workbookViewId="0">
      <selection activeCell="E15" sqref="E15"/>
    </sheetView>
  </sheetViews>
  <sheetFormatPr defaultRowHeight="14" x14ac:dyDescent="0.3"/>
  <sheetData>
    <row r="2" spans="1:11" x14ac:dyDescent="0.3">
      <c r="A2" t="s">
        <v>499</v>
      </c>
    </row>
    <row r="5" spans="1:11" x14ac:dyDescent="0.3">
      <c r="A5" s="2"/>
      <c r="B5" s="33" t="s">
        <v>243</v>
      </c>
      <c r="C5" s="33"/>
      <c r="D5" s="33"/>
      <c r="E5" s="33"/>
      <c r="F5" s="33"/>
      <c r="G5" s="33" t="s">
        <v>244</v>
      </c>
      <c r="H5" s="33"/>
      <c r="I5" s="33"/>
      <c r="J5" s="33"/>
      <c r="K5" s="33"/>
    </row>
    <row r="6" spans="1:11" x14ac:dyDescent="0.3">
      <c r="A6" s="3" t="s">
        <v>103</v>
      </c>
      <c r="B6" s="1">
        <v>56.1</v>
      </c>
      <c r="C6" s="1">
        <v>42.4</v>
      </c>
      <c r="D6" s="1">
        <v>65.400000000000006</v>
      </c>
      <c r="E6" s="1">
        <v>67.599999999999994</v>
      </c>
      <c r="F6" s="1">
        <v>80.099999999999994</v>
      </c>
      <c r="G6" s="1">
        <v>35.35</v>
      </c>
      <c r="H6" s="1">
        <v>35</v>
      </c>
      <c r="I6" s="1">
        <v>26</v>
      </c>
      <c r="J6" s="1">
        <v>19.5</v>
      </c>
      <c r="K6" s="1">
        <v>13.7</v>
      </c>
    </row>
    <row r="7" spans="1:11" x14ac:dyDescent="0.3">
      <c r="A7" s="3" t="s">
        <v>104</v>
      </c>
      <c r="B7" s="1">
        <v>0.44</v>
      </c>
      <c r="C7" s="1">
        <v>0.221</v>
      </c>
      <c r="D7" s="1">
        <v>0.35299999999999998</v>
      </c>
      <c r="E7" s="1">
        <v>0.30099999999999999</v>
      </c>
      <c r="F7" s="1">
        <v>6.6000000000000003E-2</v>
      </c>
      <c r="G7" s="1">
        <v>1.67</v>
      </c>
      <c r="H7" s="1">
        <v>1.34</v>
      </c>
      <c r="I7" s="1">
        <v>7.9000000000000001E-2</v>
      </c>
      <c r="J7" s="1">
        <v>0.60899999999999999</v>
      </c>
      <c r="K7" s="1">
        <v>1.28</v>
      </c>
    </row>
  </sheetData>
  <mergeCells count="2">
    <mergeCell ref="B5:F5"/>
    <mergeCell ref="G5:K5"/>
  </mergeCells>
  <phoneticPr fontId="1" type="noConversion"/>
  <pageMargins left="0.7" right="0.7" top="0.75" bottom="0.75" header="0.3" footer="0.3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897F7-08AF-4A52-84C7-58F636C865AA}">
  <dimension ref="A2:K6"/>
  <sheetViews>
    <sheetView workbookViewId="0">
      <selection activeCell="G18" sqref="G18"/>
    </sheetView>
  </sheetViews>
  <sheetFormatPr defaultRowHeight="14" x14ac:dyDescent="0.3"/>
  <sheetData>
    <row r="2" spans="1:11" x14ac:dyDescent="0.3">
      <c r="A2" s="5" t="s">
        <v>298</v>
      </c>
    </row>
    <row r="4" spans="1:11" x14ac:dyDescent="0.3">
      <c r="A4" s="2"/>
      <c r="B4" s="33" t="s">
        <v>243</v>
      </c>
      <c r="C4" s="33"/>
      <c r="D4" s="33"/>
      <c r="E4" s="33"/>
      <c r="F4" s="33"/>
      <c r="G4" s="33" t="s">
        <v>244</v>
      </c>
      <c r="H4" s="33"/>
      <c r="I4" s="33"/>
      <c r="J4" s="33"/>
      <c r="K4" s="33"/>
    </row>
    <row r="5" spans="1:11" x14ac:dyDescent="0.3">
      <c r="A5" s="3" t="s">
        <v>106</v>
      </c>
      <c r="B5" s="1">
        <v>3.84</v>
      </c>
      <c r="C5" s="1">
        <v>3.79</v>
      </c>
      <c r="D5" s="1">
        <v>3.9</v>
      </c>
      <c r="E5" s="1">
        <v>3.77</v>
      </c>
      <c r="F5" s="1">
        <v>3.81</v>
      </c>
      <c r="G5" s="1">
        <v>3.15</v>
      </c>
      <c r="H5" s="1">
        <v>2.52</v>
      </c>
      <c r="I5" s="1">
        <v>3.37</v>
      </c>
      <c r="J5" s="1">
        <v>3.55</v>
      </c>
      <c r="K5" s="1">
        <v>3.71</v>
      </c>
    </row>
    <row r="6" spans="1:11" x14ac:dyDescent="0.3">
      <c r="A6" s="3" t="s">
        <v>107</v>
      </c>
      <c r="B6" s="1">
        <v>0.71699999999999997</v>
      </c>
      <c r="C6" s="1">
        <v>0.60599999999999998</v>
      </c>
      <c r="D6" s="1">
        <v>0.73899999999999999</v>
      </c>
      <c r="E6" s="1">
        <v>0.48799999999999999</v>
      </c>
      <c r="F6" s="1">
        <v>0.75</v>
      </c>
      <c r="G6" s="1">
        <v>0.42799999999999999</v>
      </c>
      <c r="H6" s="1">
        <v>0.57299999999999995</v>
      </c>
      <c r="I6" s="1">
        <v>0.38200000000000001</v>
      </c>
      <c r="J6" s="1">
        <v>0.74099999999999999</v>
      </c>
      <c r="K6" s="1">
        <v>0.47299999999999998</v>
      </c>
    </row>
  </sheetData>
  <mergeCells count="2">
    <mergeCell ref="B4:F4"/>
    <mergeCell ref="G4:K4"/>
  </mergeCells>
  <phoneticPr fontId="1" type="noConversion"/>
  <pageMargins left="0.7" right="0.7" top="0.75" bottom="0.75" header="0.3" footer="0.3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A489F-EA88-4607-9D86-37C1D4825D2B}">
  <dimension ref="A2:J7"/>
  <sheetViews>
    <sheetView workbookViewId="0">
      <selection activeCell="C19" sqref="C19"/>
    </sheetView>
  </sheetViews>
  <sheetFormatPr defaultRowHeight="14" x14ac:dyDescent="0.3"/>
  <sheetData>
    <row r="2" spans="1:10" x14ac:dyDescent="0.3">
      <c r="A2" t="s">
        <v>500</v>
      </c>
    </row>
    <row r="5" spans="1:10" x14ac:dyDescent="0.3">
      <c r="B5" s="2"/>
      <c r="C5" s="33" t="s">
        <v>243</v>
      </c>
      <c r="D5" s="33"/>
      <c r="E5" s="33"/>
      <c r="F5" s="33"/>
      <c r="G5" s="33" t="s">
        <v>244</v>
      </c>
      <c r="H5" s="33"/>
      <c r="I5" s="33"/>
      <c r="J5" s="33"/>
    </row>
    <row r="6" spans="1:10" x14ac:dyDescent="0.3">
      <c r="B6" s="3" t="s">
        <v>106</v>
      </c>
      <c r="C6" s="1">
        <v>0.47</v>
      </c>
      <c r="D6" s="1">
        <v>0.43</v>
      </c>
      <c r="E6" s="1">
        <v>0.36</v>
      </c>
      <c r="F6" s="1">
        <v>0.46</v>
      </c>
      <c r="G6" s="1">
        <v>0.97</v>
      </c>
      <c r="H6" s="1">
        <v>0.47</v>
      </c>
      <c r="I6" s="1">
        <v>0.51</v>
      </c>
      <c r="J6" s="1">
        <v>0.62</v>
      </c>
    </row>
    <row r="7" spans="1:10" x14ac:dyDescent="0.3">
      <c r="B7" s="3" t="s">
        <v>107</v>
      </c>
      <c r="C7" s="1">
        <v>4.9000000000000002E-2</v>
      </c>
      <c r="D7" s="1">
        <v>4.4999999999999998E-2</v>
      </c>
      <c r="E7" s="1">
        <v>0.04</v>
      </c>
      <c r="F7" s="1">
        <v>5.2999999999999999E-2</v>
      </c>
      <c r="G7" s="1">
        <v>0.15</v>
      </c>
      <c r="H7" s="1">
        <v>4.5999999999999999E-2</v>
      </c>
      <c r="I7" s="1">
        <v>5.1999999999999998E-2</v>
      </c>
      <c r="J7" s="1">
        <v>0.10100000000000001</v>
      </c>
    </row>
  </sheetData>
  <mergeCells count="2">
    <mergeCell ref="C5:F5"/>
    <mergeCell ref="G5:J5"/>
  </mergeCells>
  <phoneticPr fontId="1" type="noConversion"/>
  <pageMargins left="0.7" right="0.7" top="0.75" bottom="0.75" header="0.3" footer="0.3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46AA0-B3F4-4B6E-900B-94CDB9524EDC}">
  <dimension ref="A3:I7"/>
  <sheetViews>
    <sheetView workbookViewId="0">
      <selection activeCell="F19" sqref="F19"/>
    </sheetView>
  </sheetViews>
  <sheetFormatPr defaultRowHeight="14" x14ac:dyDescent="0.3"/>
  <sheetData>
    <row r="3" spans="1:9" x14ac:dyDescent="0.3">
      <c r="A3" t="s">
        <v>501</v>
      </c>
    </row>
    <row r="5" spans="1:9" x14ac:dyDescent="0.3">
      <c r="A5" s="2"/>
      <c r="B5" s="33" t="s">
        <v>243</v>
      </c>
      <c r="C5" s="33"/>
      <c r="D5" s="33"/>
      <c r="E5" s="33"/>
      <c r="F5" s="33" t="s">
        <v>244</v>
      </c>
      <c r="G5" s="33"/>
      <c r="H5" s="33"/>
      <c r="I5" s="33"/>
    </row>
    <row r="6" spans="1:9" x14ac:dyDescent="0.3">
      <c r="A6" s="3" t="s">
        <v>106</v>
      </c>
      <c r="B6" s="1">
        <v>4.6399999999999997</v>
      </c>
      <c r="C6" s="1">
        <v>13.2</v>
      </c>
      <c r="D6" s="1">
        <v>3.62</v>
      </c>
      <c r="E6" s="1">
        <v>4.74</v>
      </c>
      <c r="F6" s="1">
        <v>9.2899999999999991</v>
      </c>
      <c r="G6" s="1">
        <v>2.5299999999999998</v>
      </c>
      <c r="H6" s="1">
        <v>3.65</v>
      </c>
      <c r="I6" s="1">
        <v>2.25</v>
      </c>
    </row>
    <row r="7" spans="1:9" x14ac:dyDescent="0.3">
      <c r="A7" s="3" t="s">
        <v>107</v>
      </c>
      <c r="B7" s="1">
        <v>1.08</v>
      </c>
      <c r="C7" s="1">
        <v>2.2999999999999998</v>
      </c>
      <c r="D7" s="1">
        <v>0.62</v>
      </c>
      <c r="E7" s="1">
        <v>0.66</v>
      </c>
      <c r="F7" s="1">
        <v>1.95</v>
      </c>
      <c r="G7" s="1">
        <v>0.31</v>
      </c>
      <c r="H7" s="1">
        <v>0.35</v>
      </c>
      <c r="I7" s="1">
        <v>0.32</v>
      </c>
    </row>
  </sheetData>
  <mergeCells count="2">
    <mergeCell ref="B5:E5"/>
    <mergeCell ref="F5:I5"/>
  </mergeCells>
  <phoneticPr fontId="1" type="noConversion"/>
  <pageMargins left="0.7" right="0.7" top="0.75" bottom="0.75" header="0.3" footer="0.3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0FDAF-455F-481D-9EC0-F4495F0D3659}">
  <dimension ref="A2:E8"/>
  <sheetViews>
    <sheetView workbookViewId="0">
      <selection activeCell="E15" sqref="E15"/>
    </sheetView>
  </sheetViews>
  <sheetFormatPr defaultRowHeight="14" x14ac:dyDescent="0.3"/>
  <sheetData>
    <row r="2" spans="1:5" x14ac:dyDescent="0.3">
      <c r="A2" t="s">
        <v>502</v>
      </c>
      <c r="D2" t="s">
        <v>503</v>
      </c>
    </row>
    <row r="3" spans="1:5" x14ac:dyDescent="0.3">
      <c r="A3" s="2" t="s">
        <v>243</v>
      </c>
      <c r="B3" s="2" t="s">
        <v>244</v>
      </c>
      <c r="D3" s="2" t="s">
        <v>243</v>
      </c>
      <c r="E3" s="2" t="s">
        <v>244</v>
      </c>
    </row>
    <row r="4" spans="1:5" x14ac:dyDescent="0.3">
      <c r="A4" s="1">
        <v>7.29</v>
      </c>
      <c r="B4" s="1">
        <v>7.42</v>
      </c>
      <c r="D4" s="1">
        <v>8295.39</v>
      </c>
      <c r="E4" s="1">
        <v>8486.4699999999993</v>
      </c>
    </row>
    <row r="5" spans="1:5" x14ac:dyDescent="0.3">
      <c r="A5" s="1">
        <v>7.48</v>
      </c>
      <c r="B5" s="1">
        <v>7.57</v>
      </c>
      <c r="D5" s="1">
        <v>8441.64</v>
      </c>
      <c r="E5" s="1">
        <v>8513.0300000000007</v>
      </c>
    </row>
    <row r="6" spans="1:5" x14ac:dyDescent="0.3">
      <c r="A6" s="1">
        <v>7.28</v>
      </c>
      <c r="B6" s="1">
        <v>7.46</v>
      </c>
      <c r="D6" s="1">
        <v>8310.4</v>
      </c>
      <c r="E6" s="1">
        <v>8473.99</v>
      </c>
    </row>
    <row r="7" spans="1:5" x14ac:dyDescent="0.3">
      <c r="A7" s="1">
        <v>7.22</v>
      </c>
      <c r="B7" s="1">
        <v>7.53</v>
      </c>
      <c r="D7" s="1">
        <v>8340.5</v>
      </c>
      <c r="E7" s="1">
        <v>8499.1200000000008</v>
      </c>
    </row>
    <row r="8" spans="1:5" x14ac:dyDescent="0.3">
      <c r="A8" s="1">
        <v>7.37</v>
      </c>
      <c r="B8" s="1">
        <v>7.55</v>
      </c>
      <c r="D8" s="1">
        <v>8372.0499999999993</v>
      </c>
      <c r="E8" s="1">
        <v>8450.7800000000007</v>
      </c>
    </row>
  </sheetData>
  <phoneticPr fontId="1" type="noConversion"/>
  <pageMargins left="0.7" right="0.7" top="0.75" bottom="0.75" header="0.3" footer="0.3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86480-7D0D-4CEF-9104-D377D7F745F0}">
  <dimension ref="A2:L16"/>
  <sheetViews>
    <sheetView workbookViewId="0">
      <selection activeCell="F24" sqref="F24"/>
    </sheetView>
  </sheetViews>
  <sheetFormatPr defaultRowHeight="14" x14ac:dyDescent="0.3"/>
  <sheetData>
    <row r="2" spans="1:12" x14ac:dyDescent="0.3">
      <c r="A2" s="2"/>
      <c r="B2" s="2"/>
    </row>
    <row r="3" spans="1:12" x14ac:dyDescent="0.3">
      <c r="A3" s="1"/>
      <c r="B3" s="1"/>
    </row>
    <row r="4" spans="1:12" x14ac:dyDescent="0.3">
      <c r="A4" s="1" t="s">
        <v>511</v>
      </c>
      <c r="B4" s="1"/>
    </row>
    <row r="5" spans="1:12" x14ac:dyDescent="0.3">
      <c r="A5" s="1"/>
      <c r="B5" s="1"/>
    </row>
    <row r="6" spans="1:12" x14ac:dyDescent="0.3">
      <c r="A6" s="2"/>
      <c r="B6" s="2" t="s">
        <v>15</v>
      </c>
      <c r="C6" s="2" t="s">
        <v>450</v>
      </c>
      <c r="D6" s="2" t="s">
        <v>452</v>
      </c>
      <c r="E6" s="2" t="s">
        <v>504</v>
      </c>
      <c r="F6" s="2" t="s">
        <v>505</v>
      </c>
      <c r="G6" s="2" t="s">
        <v>506</v>
      </c>
      <c r="H6" s="2" t="s">
        <v>459</v>
      </c>
      <c r="I6" s="2" t="s">
        <v>507</v>
      </c>
      <c r="J6" s="2" t="s">
        <v>508</v>
      </c>
      <c r="K6" s="2" t="s">
        <v>509</v>
      </c>
      <c r="L6" s="2" t="s">
        <v>510</v>
      </c>
    </row>
    <row r="7" spans="1:12" x14ac:dyDescent="0.3">
      <c r="A7" s="3" t="s">
        <v>243</v>
      </c>
      <c r="B7" s="1">
        <v>37.549999999999997</v>
      </c>
      <c r="C7" s="1">
        <v>25.53</v>
      </c>
      <c r="D7" s="1">
        <v>1.19</v>
      </c>
      <c r="E7" s="1">
        <v>0.68</v>
      </c>
      <c r="F7" s="1">
        <v>0.92</v>
      </c>
      <c r="G7" s="1">
        <v>0.45</v>
      </c>
      <c r="H7" s="1">
        <v>0.4</v>
      </c>
      <c r="I7" s="1">
        <v>0.06</v>
      </c>
      <c r="J7" s="1">
        <v>0.05</v>
      </c>
      <c r="K7" s="1">
        <v>0.04</v>
      </c>
      <c r="L7" s="1">
        <v>33.130000000000003</v>
      </c>
    </row>
    <row r="8" spans="1:12" x14ac:dyDescent="0.3">
      <c r="A8" s="3" t="s">
        <v>243</v>
      </c>
      <c r="B8" s="1">
        <v>39.96</v>
      </c>
      <c r="C8" s="1">
        <v>22.23</v>
      </c>
      <c r="D8" s="1">
        <v>0.84</v>
      </c>
      <c r="E8" s="1">
        <v>0.51</v>
      </c>
      <c r="F8" s="1">
        <v>0.41</v>
      </c>
      <c r="G8" s="1">
        <v>0.46</v>
      </c>
      <c r="H8" s="1">
        <v>0.39</v>
      </c>
      <c r="I8" s="1">
        <v>7.0000000000000007E-2</v>
      </c>
      <c r="J8" s="1">
        <v>0.06</v>
      </c>
      <c r="K8" s="1">
        <v>0.05</v>
      </c>
      <c r="L8" s="1">
        <v>35.03</v>
      </c>
    </row>
    <row r="9" spans="1:12" x14ac:dyDescent="0.3">
      <c r="A9" s="3" t="s">
        <v>243</v>
      </c>
      <c r="B9" s="1">
        <v>40.64</v>
      </c>
      <c r="C9" s="1">
        <v>22.37</v>
      </c>
      <c r="D9" s="1">
        <v>0.94</v>
      </c>
      <c r="E9" s="1">
        <v>0.53</v>
      </c>
      <c r="F9" s="1">
        <v>0.86</v>
      </c>
      <c r="G9" s="1">
        <v>0.47</v>
      </c>
      <c r="H9" s="1">
        <v>0.42</v>
      </c>
      <c r="I9" s="1">
        <v>0.06</v>
      </c>
      <c r="J9" s="1">
        <v>0.06</v>
      </c>
      <c r="K9" s="1">
        <v>0.04</v>
      </c>
      <c r="L9" s="1">
        <v>33.6</v>
      </c>
    </row>
    <row r="10" spans="1:12" x14ac:dyDescent="0.3">
      <c r="A10" s="3" t="s">
        <v>243</v>
      </c>
      <c r="B10" s="1">
        <v>37.729999999999997</v>
      </c>
      <c r="C10" s="1">
        <v>25.7</v>
      </c>
      <c r="D10" s="1">
        <v>1.5</v>
      </c>
      <c r="E10" s="1">
        <v>0.66</v>
      </c>
      <c r="F10" s="1">
        <v>0.87</v>
      </c>
      <c r="G10" s="1">
        <v>0.42</v>
      </c>
      <c r="H10" s="1">
        <v>0.44</v>
      </c>
      <c r="I10" s="1">
        <v>0.06</v>
      </c>
      <c r="J10" s="1">
        <v>0.05</v>
      </c>
      <c r="K10" s="1">
        <v>0.04</v>
      </c>
      <c r="L10" s="1">
        <v>32.53</v>
      </c>
    </row>
    <row r="11" spans="1:12" x14ac:dyDescent="0.3">
      <c r="A11" s="3" t="s">
        <v>243</v>
      </c>
      <c r="B11" s="1">
        <v>38.020000000000003</v>
      </c>
      <c r="C11" s="1">
        <v>24.92</v>
      </c>
      <c r="D11" s="1">
        <v>1.04</v>
      </c>
      <c r="E11" s="1">
        <v>0.75</v>
      </c>
      <c r="F11" s="1">
        <v>0.51</v>
      </c>
      <c r="G11" s="1">
        <v>0.45</v>
      </c>
      <c r="H11" s="1">
        <v>0.4</v>
      </c>
      <c r="I11" s="1">
        <v>7.0000000000000007E-2</v>
      </c>
      <c r="J11" s="1">
        <v>0.06</v>
      </c>
      <c r="K11" s="1">
        <v>0.04</v>
      </c>
      <c r="L11" s="1">
        <v>33.75</v>
      </c>
    </row>
    <row r="12" spans="1:12" x14ac:dyDescent="0.3">
      <c r="A12" s="3" t="s">
        <v>244</v>
      </c>
      <c r="B12" s="1">
        <v>41.28</v>
      </c>
      <c r="C12" s="1">
        <v>22.21</v>
      </c>
      <c r="D12" s="1">
        <v>0.28000000000000003</v>
      </c>
      <c r="E12" s="1">
        <v>0.48</v>
      </c>
      <c r="F12" s="1">
        <v>0.39</v>
      </c>
      <c r="G12" s="1">
        <v>0.43</v>
      </c>
      <c r="H12" s="1">
        <v>0.38</v>
      </c>
      <c r="I12" s="1">
        <v>0.1</v>
      </c>
      <c r="J12" s="1">
        <v>7.0000000000000007E-2</v>
      </c>
      <c r="K12" s="1">
        <v>0.04</v>
      </c>
      <c r="L12" s="1">
        <v>34.33</v>
      </c>
    </row>
    <row r="13" spans="1:12" x14ac:dyDescent="0.3">
      <c r="A13" s="3" t="s">
        <v>244</v>
      </c>
      <c r="B13" s="1">
        <v>38.49</v>
      </c>
      <c r="C13" s="1">
        <v>24.57</v>
      </c>
      <c r="D13" s="1">
        <v>0.34</v>
      </c>
      <c r="E13" s="1">
        <v>0.55000000000000004</v>
      </c>
      <c r="F13" s="1">
        <v>0.17</v>
      </c>
      <c r="G13" s="1">
        <v>0.44</v>
      </c>
      <c r="H13" s="1">
        <v>0.36</v>
      </c>
      <c r="I13" s="1">
        <v>0.35</v>
      </c>
      <c r="J13" s="1">
        <v>7.0000000000000007E-2</v>
      </c>
      <c r="K13" s="1">
        <v>0.06</v>
      </c>
      <c r="L13" s="1">
        <v>34.590000000000003</v>
      </c>
    </row>
    <row r="14" spans="1:12" x14ac:dyDescent="0.3">
      <c r="A14" s="3" t="s">
        <v>244</v>
      </c>
      <c r="B14" s="1">
        <v>41.16</v>
      </c>
      <c r="C14" s="1">
        <v>21.92</v>
      </c>
      <c r="D14" s="1">
        <v>0.34</v>
      </c>
      <c r="E14" s="1">
        <v>0.56000000000000005</v>
      </c>
      <c r="F14" s="1">
        <v>0.39</v>
      </c>
      <c r="G14" s="1">
        <v>0.51</v>
      </c>
      <c r="H14" s="1">
        <v>0.72</v>
      </c>
      <c r="I14" s="1">
        <v>0.12</v>
      </c>
      <c r="J14" s="1">
        <v>0.08</v>
      </c>
      <c r="K14" s="1">
        <v>0.06</v>
      </c>
      <c r="L14" s="1">
        <v>34.14</v>
      </c>
    </row>
    <row r="15" spans="1:12" x14ac:dyDescent="0.3">
      <c r="A15" s="3" t="s">
        <v>244</v>
      </c>
      <c r="B15" s="1">
        <v>38.32</v>
      </c>
      <c r="C15" s="1">
        <v>25.09</v>
      </c>
      <c r="D15" s="1">
        <v>0.43</v>
      </c>
      <c r="E15" s="1">
        <v>0.62</v>
      </c>
      <c r="F15" s="1">
        <v>0.17</v>
      </c>
      <c r="G15" s="1">
        <v>0.42</v>
      </c>
      <c r="H15" s="1">
        <v>0.38</v>
      </c>
      <c r="I15" s="1">
        <v>0.16</v>
      </c>
      <c r="J15" s="1">
        <v>7.0000000000000007E-2</v>
      </c>
      <c r="K15" s="1">
        <v>0.05</v>
      </c>
      <c r="L15" s="1">
        <v>34.299999999999997</v>
      </c>
    </row>
    <row r="16" spans="1:12" x14ac:dyDescent="0.3">
      <c r="A16" s="3" t="s">
        <v>244</v>
      </c>
      <c r="B16" s="1">
        <v>41.29</v>
      </c>
      <c r="C16" s="1">
        <v>22.02</v>
      </c>
      <c r="D16" s="1">
        <v>0.28999999999999998</v>
      </c>
      <c r="E16" s="1">
        <v>0.55000000000000004</v>
      </c>
      <c r="F16" s="1">
        <v>0.15</v>
      </c>
      <c r="G16" s="1">
        <v>0.4</v>
      </c>
      <c r="H16" s="1">
        <v>0.34</v>
      </c>
      <c r="I16" s="1">
        <v>0.11</v>
      </c>
      <c r="J16" s="1">
        <v>7.0000000000000007E-2</v>
      </c>
      <c r="K16" s="1">
        <v>0.04</v>
      </c>
      <c r="L16" s="1">
        <v>34.729999999999997</v>
      </c>
    </row>
  </sheetData>
  <phoneticPr fontId="1" type="noConversion"/>
  <pageMargins left="0.7" right="0.7" top="0.75" bottom="0.75" header="0.3" footer="0.3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B4294-6D5E-468E-84A8-2D98F35A00BA}">
  <dimension ref="A4:K15"/>
  <sheetViews>
    <sheetView workbookViewId="0">
      <selection activeCell="F21" sqref="F21"/>
    </sheetView>
  </sheetViews>
  <sheetFormatPr defaultRowHeight="14" x14ac:dyDescent="0.3"/>
  <sheetData>
    <row r="4" spans="1:11" x14ac:dyDescent="0.3">
      <c r="A4" t="s">
        <v>511</v>
      </c>
    </row>
    <row r="5" spans="1:11" x14ac:dyDescent="0.3">
      <c r="A5" s="2"/>
      <c r="B5" s="33" t="s">
        <v>243</v>
      </c>
      <c r="C5" s="33"/>
      <c r="D5" s="33"/>
      <c r="E5" s="33"/>
      <c r="F5" s="33"/>
      <c r="G5" s="33" t="s">
        <v>244</v>
      </c>
      <c r="H5" s="33"/>
      <c r="I5" s="33"/>
      <c r="J5" s="33"/>
      <c r="K5" s="33"/>
    </row>
    <row r="6" spans="1:11" x14ac:dyDescent="0.3">
      <c r="A6" s="3" t="s">
        <v>512</v>
      </c>
      <c r="B6" s="1">
        <v>1.19</v>
      </c>
      <c r="C6" s="1">
        <v>0.84</v>
      </c>
      <c r="D6" s="1">
        <v>0.94</v>
      </c>
      <c r="E6" s="1">
        <v>1.5</v>
      </c>
      <c r="F6" s="1">
        <v>1.04</v>
      </c>
      <c r="G6" s="1">
        <v>0.28000000000000003</v>
      </c>
      <c r="H6" s="1">
        <v>0.34</v>
      </c>
      <c r="I6" s="1">
        <v>0.34</v>
      </c>
      <c r="J6" s="1">
        <v>0.43</v>
      </c>
      <c r="K6" s="1">
        <v>0.28999999999999998</v>
      </c>
    </row>
    <row r="7" spans="1:11" x14ac:dyDescent="0.3">
      <c r="A7" s="3" t="s">
        <v>513</v>
      </c>
      <c r="B7" s="1">
        <v>0.92</v>
      </c>
      <c r="C7" s="1">
        <v>0.41</v>
      </c>
      <c r="D7" s="1">
        <v>0.86</v>
      </c>
      <c r="E7" s="1">
        <v>0.87</v>
      </c>
      <c r="F7" s="1">
        <v>0.51</v>
      </c>
      <c r="G7" s="1">
        <v>0.39</v>
      </c>
      <c r="H7" s="1">
        <v>0.17</v>
      </c>
      <c r="I7" s="1">
        <v>0.39</v>
      </c>
      <c r="J7" s="1">
        <v>0.17</v>
      </c>
      <c r="K7" s="1">
        <v>0.15</v>
      </c>
    </row>
    <row r="8" spans="1:11" x14ac:dyDescent="0.3">
      <c r="A8" s="3" t="s">
        <v>514</v>
      </c>
      <c r="B8" s="1">
        <v>0.05</v>
      </c>
      <c r="C8" s="1">
        <v>0.06</v>
      </c>
      <c r="D8" s="1">
        <v>0.06</v>
      </c>
      <c r="E8" s="1">
        <v>0.05</v>
      </c>
      <c r="F8" s="1">
        <v>0.06</v>
      </c>
      <c r="G8" s="1">
        <v>7.0000000000000007E-2</v>
      </c>
      <c r="H8" s="1">
        <v>7.0000000000000007E-2</v>
      </c>
      <c r="I8" s="1">
        <v>0.08</v>
      </c>
      <c r="J8" s="1">
        <v>7.0000000000000007E-2</v>
      </c>
      <c r="K8" s="1">
        <v>7.0000000000000007E-2</v>
      </c>
    </row>
    <row r="9" spans="1:11" x14ac:dyDescent="0.3">
      <c r="A9" s="3" t="s">
        <v>515</v>
      </c>
      <c r="B9" s="1">
        <v>0.04</v>
      </c>
      <c r="C9" s="1">
        <v>0.05</v>
      </c>
      <c r="D9" s="1">
        <v>0.04</v>
      </c>
      <c r="E9" s="1">
        <v>0.04</v>
      </c>
      <c r="F9" s="1">
        <v>0.04</v>
      </c>
      <c r="G9" s="1">
        <v>0.04</v>
      </c>
      <c r="H9" s="1">
        <v>0.06</v>
      </c>
      <c r="I9" s="1">
        <v>0.06</v>
      </c>
      <c r="J9" s="1">
        <v>0.05</v>
      </c>
      <c r="K9" s="1">
        <v>0.04</v>
      </c>
    </row>
    <row r="10" spans="1:11" x14ac:dyDescent="0.3">
      <c r="A10" s="3" t="s">
        <v>516</v>
      </c>
      <c r="B10" s="1">
        <v>7.0000000000000007E-2</v>
      </c>
      <c r="C10" s="1">
        <v>0.04</v>
      </c>
      <c r="D10" s="1">
        <v>0.05</v>
      </c>
      <c r="E10" s="1">
        <v>0.04</v>
      </c>
      <c r="F10" s="1">
        <v>7.0000000000000007E-2</v>
      </c>
      <c r="G10" s="1">
        <v>0.03</v>
      </c>
      <c r="H10" s="1">
        <v>0.04</v>
      </c>
      <c r="I10" s="1">
        <v>0.03</v>
      </c>
      <c r="J10" s="1">
        <v>0.03</v>
      </c>
      <c r="K10" s="1">
        <v>0.03</v>
      </c>
    </row>
    <row r="11" spans="1:11" x14ac:dyDescent="0.3">
      <c r="A11" s="3" t="s">
        <v>517</v>
      </c>
      <c r="B11" s="1">
        <v>0.02</v>
      </c>
      <c r="C11" s="1">
        <v>0.02</v>
      </c>
      <c r="D11" s="1">
        <v>0.02</v>
      </c>
      <c r="E11" s="1">
        <v>0.02</v>
      </c>
      <c r="F11" s="1">
        <v>0.02</v>
      </c>
      <c r="G11" s="1">
        <v>0.02</v>
      </c>
      <c r="H11" s="1">
        <v>0.03</v>
      </c>
      <c r="I11" s="1">
        <v>0.02</v>
      </c>
      <c r="J11" s="1">
        <v>0.03</v>
      </c>
      <c r="K11" s="1">
        <v>0.03</v>
      </c>
    </row>
    <row r="12" spans="1:11" x14ac:dyDescent="0.3">
      <c r="A12" s="3" t="s">
        <v>518</v>
      </c>
      <c r="B12" s="1">
        <v>0.02</v>
      </c>
      <c r="C12" s="1">
        <v>0.02</v>
      </c>
      <c r="D12" s="1">
        <v>0.02</v>
      </c>
      <c r="E12" s="1">
        <v>0.02</v>
      </c>
      <c r="F12" s="1">
        <v>0.02</v>
      </c>
      <c r="G12" s="1">
        <v>0.02</v>
      </c>
      <c r="H12" s="1">
        <v>0.02</v>
      </c>
      <c r="I12" s="1">
        <v>0.02</v>
      </c>
      <c r="J12" s="1">
        <v>0.02</v>
      </c>
      <c r="K12" s="1">
        <v>0.02</v>
      </c>
    </row>
    <row r="13" spans="1:11" x14ac:dyDescent="0.3">
      <c r="A13" s="3" t="s">
        <v>519</v>
      </c>
      <c r="B13" s="1">
        <v>0.01</v>
      </c>
      <c r="C13" s="1">
        <v>0.01</v>
      </c>
      <c r="D13" s="1">
        <v>0.01</v>
      </c>
      <c r="E13" s="1">
        <v>0.01</v>
      </c>
      <c r="F13" s="1">
        <v>0.01</v>
      </c>
      <c r="G13" s="1">
        <v>0.02</v>
      </c>
      <c r="H13" s="1">
        <v>0.02</v>
      </c>
      <c r="I13" s="1">
        <v>0.02</v>
      </c>
      <c r="J13" s="1">
        <v>0.02</v>
      </c>
      <c r="K13" s="1">
        <v>0.02</v>
      </c>
    </row>
    <row r="14" spans="1:11" x14ac:dyDescent="0.3">
      <c r="A14" s="3" t="s">
        <v>520</v>
      </c>
      <c r="B14" s="1">
        <v>0.01</v>
      </c>
      <c r="C14" s="1">
        <v>0.01</v>
      </c>
      <c r="D14" s="1">
        <v>0.01</v>
      </c>
      <c r="E14" s="1">
        <v>0.01</v>
      </c>
      <c r="F14" s="1">
        <v>0.01</v>
      </c>
      <c r="G14" s="1">
        <v>0.01</v>
      </c>
      <c r="H14" s="1">
        <v>0.01</v>
      </c>
      <c r="I14" s="1">
        <v>0.01</v>
      </c>
      <c r="J14" s="1">
        <v>0.01</v>
      </c>
      <c r="K14" s="1">
        <v>0.01</v>
      </c>
    </row>
    <row r="15" spans="1:11" x14ac:dyDescent="0.3">
      <c r="A15" s="3" t="s">
        <v>521</v>
      </c>
      <c r="B15" s="1">
        <v>0.01</v>
      </c>
      <c r="C15" s="1">
        <v>0.01</v>
      </c>
      <c r="D15" s="1">
        <v>0.01</v>
      </c>
      <c r="E15" s="1">
        <v>0.01</v>
      </c>
      <c r="F15" s="1">
        <v>0.01</v>
      </c>
      <c r="G15" s="1">
        <v>0.01</v>
      </c>
      <c r="H15" s="1">
        <v>0.01</v>
      </c>
      <c r="I15" s="1">
        <v>0.01</v>
      </c>
      <c r="J15" s="1">
        <v>0.01</v>
      </c>
      <c r="K15" s="1">
        <v>0.01</v>
      </c>
    </row>
  </sheetData>
  <mergeCells count="2">
    <mergeCell ref="B5:F5"/>
    <mergeCell ref="G5:K5"/>
  </mergeCells>
  <phoneticPr fontId="1" type="noConversion"/>
  <pageMargins left="0.7" right="0.7" top="0.75" bottom="0.75" header="0.3" footer="0.3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79B67-9C2F-4C79-8F98-B1A093584799}">
  <dimension ref="A3:K14"/>
  <sheetViews>
    <sheetView workbookViewId="0">
      <selection activeCell="F22" sqref="F22"/>
    </sheetView>
  </sheetViews>
  <sheetFormatPr defaultRowHeight="14" x14ac:dyDescent="0.3"/>
  <sheetData>
    <row r="3" spans="1:11" x14ac:dyDescent="0.3">
      <c r="A3" t="s">
        <v>511</v>
      </c>
    </row>
    <row r="4" spans="1:11" x14ac:dyDescent="0.3">
      <c r="A4" s="2"/>
      <c r="B4" s="33" t="s">
        <v>243</v>
      </c>
      <c r="C4" s="33"/>
      <c r="D4" s="33"/>
      <c r="E4" s="33"/>
      <c r="F4" s="33"/>
      <c r="G4" s="33" t="s">
        <v>244</v>
      </c>
      <c r="H4" s="33"/>
      <c r="I4" s="33"/>
      <c r="J4" s="33"/>
      <c r="K4" s="33"/>
    </row>
    <row r="5" spans="1:11" x14ac:dyDescent="0.3">
      <c r="A5" s="3" t="s">
        <v>522</v>
      </c>
      <c r="B5" s="1">
        <v>3.34</v>
      </c>
      <c r="C5" s="1">
        <v>3.72</v>
      </c>
      <c r="D5" s="1">
        <v>3.37</v>
      </c>
      <c r="E5" s="1">
        <v>3.23</v>
      </c>
      <c r="F5" s="1">
        <v>3.5</v>
      </c>
      <c r="G5" s="1">
        <v>3.63</v>
      </c>
      <c r="H5" s="1">
        <v>3.7</v>
      </c>
      <c r="I5" s="1">
        <v>3.56</v>
      </c>
      <c r="J5" s="1">
        <v>3.73</v>
      </c>
      <c r="K5" s="1">
        <v>3.82</v>
      </c>
    </row>
    <row r="6" spans="1:11" x14ac:dyDescent="0.3">
      <c r="A6" s="3" t="s">
        <v>523</v>
      </c>
      <c r="B6" s="1">
        <v>2.63</v>
      </c>
      <c r="C6" s="1">
        <v>3.02</v>
      </c>
      <c r="D6" s="1">
        <v>2.74</v>
      </c>
      <c r="E6" s="1">
        <v>2.59</v>
      </c>
      <c r="F6" s="1">
        <v>2.77</v>
      </c>
      <c r="G6" s="1">
        <v>2.98</v>
      </c>
      <c r="H6" s="1">
        <v>3.2</v>
      </c>
      <c r="I6" s="1">
        <v>2.94</v>
      </c>
      <c r="J6" s="1">
        <v>3</v>
      </c>
      <c r="K6" s="1">
        <v>3.19</v>
      </c>
    </row>
    <row r="7" spans="1:11" x14ac:dyDescent="0.3">
      <c r="A7" s="3" t="s">
        <v>524</v>
      </c>
      <c r="B7" s="1">
        <v>1.6</v>
      </c>
      <c r="C7" s="1">
        <v>1.83</v>
      </c>
      <c r="D7" s="1">
        <v>1.63</v>
      </c>
      <c r="E7" s="1">
        <v>1.54</v>
      </c>
      <c r="F7" s="1">
        <v>1.7</v>
      </c>
      <c r="G7" s="1">
        <v>1.82</v>
      </c>
      <c r="H7" s="1">
        <v>1.9</v>
      </c>
      <c r="I7" s="1">
        <v>1.98</v>
      </c>
      <c r="J7" s="1">
        <v>1.89</v>
      </c>
      <c r="K7" s="1">
        <v>1.91</v>
      </c>
    </row>
    <row r="8" spans="1:11" x14ac:dyDescent="0.3">
      <c r="A8" s="3" t="s">
        <v>525</v>
      </c>
      <c r="B8" s="1">
        <v>1.18</v>
      </c>
      <c r="C8" s="1">
        <v>1.58</v>
      </c>
      <c r="D8" s="1">
        <v>1.1499999999999999</v>
      </c>
      <c r="E8" s="1">
        <v>1.17</v>
      </c>
      <c r="F8" s="1">
        <v>1.22</v>
      </c>
      <c r="G8" s="1">
        <v>1.87</v>
      </c>
      <c r="H8" s="1">
        <v>2.27</v>
      </c>
      <c r="I8" s="1">
        <v>2.16</v>
      </c>
      <c r="J8" s="1">
        <v>1.72</v>
      </c>
      <c r="K8" s="1">
        <v>1.97</v>
      </c>
    </row>
    <row r="9" spans="1:11" x14ac:dyDescent="0.3">
      <c r="A9" s="3" t="s">
        <v>526</v>
      </c>
      <c r="B9" s="1">
        <v>1.18</v>
      </c>
      <c r="C9" s="1">
        <v>0.83</v>
      </c>
      <c r="D9" s="1">
        <v>0.93</v>
      </c>
      <c r="E9" s="1">
        <v>1.5</v>
      </c>
      <c r="F9" s="1">
        <v>1.04</v>
      </c>
      <c r="G9" s="1">
        <v>0.27</v>
      </c>
      <c r="H9" s="1">
        <v>0.34</v>
      </c>
      <c r="I9" s="1">
        <v>0.33</v>
      </c>
      <c r="J9" s="1">
        <v>0.43</v>
      </c>
      <c r="K9" s="1">
        <v>0.28999999999999998</v>
      </c>
    </row>
    <row r="10" spans="1:11" x14ac:dyDescent="0.3">
      <c r="A10" s="3" t="s">
        <v>527</v>
      </c>
      <c r="B10" s="1">
        <v>0.81</v>
      </c>
      <c r="C10" s="1">
        <v>0.28999999999999998</v>
      </c>
      <c r="D10" s="1">
        <v>0.75</v>
      </c>
      <c r="E10" s="1">
        <v>0.77</v>
      </c>
      <c r="F10" s="1">
        <v>0.4</v>
      </c>
      <c r="G10" s="1">
        <v>0.28000000000000003</v>
      </c>
      <c r="H10" s="1">
        <v>0.05</v>
      </c>
      <c r="I10" s="1">
        <v>0.28000000000000003</v>
      </c>
      <c r="J10" s="1">
        <v>0.05</v>
      </c>
      <c r="K10" s="1">
        <v>0.03</v>
      </c>
    </row>
    <row r="11" spans="1:11" x14ac:dyDescent="0.3">
      <c r="A11" s="3" t="s">
        <v>528</v>
      </c>
      <c r="B11" s="1">
        <v>0.45</v>
      </c>
      <c r="C11" s="1">
        <v>0.52</v>
      </c>
      <c r="D11" s="1">
        <v>0.46</v>
      </c>
      <c r="E11" s="1">
        <v>0.43</v>
      </c>
      <c r="F11" s="1">
        <v>0.46</v>
      </c>
      <c r="G11" s="1">
        <v>0.48</v>
      </c>
      <c r="H11" s="1">
        <v>0.52</v>
      </c>
      <c r="I11" s="1">
        <v>0.52</v>
      </c>
      <c r="J11" s="1">
        <v>0.54</v>
      </c>
      <c r="K11" s="1">
        <v>0.54</v>
      </c>
    </row>
    <row r="12" spans="1:11" x14ac:dyDescent="0.3">
      <c r="A12" s="3" t="s">
        <v>529</v>
      </c>
      <c r="B12" s="1">
        <v>0.4</v>
      </c>
      <c r="C12" s="1">
        <v>0.39</v>
      </c>
      <c r="D12" s="1">
        <v>0.36</v>
      </c>
      <c r="E12" s="1">
        <v>0.4</v>
      </c>
      <c r="F12" s="1">
        <v>0.41</v>
      </c>
      <c r="G12" s="1">
        <v>0.41</v>
      </c>
      <c r="H12" s="1">
        <v>0.47</v>
      </c>
      <c r="I12" s="1">
        <v>0.4</v>
      </c>
      <c r="J12" s="1">
        <v>0.51</v>
      </c>
      <c r="K12" s="1">
        <v>0.42</v>
      </c>
    </row>
    <row r="13" spans="1:11" x14ac:dyDescent="0.3">
      <c r="A13" s="3" t="s">
        <v>530</v>
      </c>
      <c r="B13" s="1">
        <v>0.21</v>
      </c>
      <c r="C13" s="1">
        <v>0.22</v>
      </c>
      <c r="D13" s="1">
        <v>0.22</v>
      </c>
      <c r="E13" s="1">
        <v>0.21</v>
      </c>
      <c r="F13" s="1">
        <v>0.22</v>
      </c>
      <c r="G13" s="1">
        <v>0.24</v>
      </c>
      <c r="H13" s="1">
        <v>0.24</v>
      </c>
      <c r="I13" s="1">
        <v>0.27</v>
      </c>
      <c r="J13" s="1">
        <v>0.24</v>
      </c>
      <c r="K13" s="1">
        <v>0.22</v>
      </c>
    </row>
    <row r="14" spans="1:11" x14ac:dyDescent="0.3">
      <c r="A14" s="3" t="s">
        <v>531</v>
      </c>
      <c r="B14" s="1">
        <v>0.19</v>
      </c>
      <c r="C14" s="1">
        <v>0.19</v>
      </c>
      <c r="D14" s="1">
        <v>0.17</v>
      </c>
      <c r="E14" s="1">
        <v>0.19</v>
      </c>
      <c r="F14" s="1">
        <v>0.19</v>
      </c>
      <c r="G14" s="1">
        <v>0.2</v>
      </c>
      <c r="H14" s="1">
        <v>0.23</v>
      </c>
      <c r="I14" s="1">
        <v>0.2</v>
      </c>
      <c r="J14" s="1">
        <v>0.24</v>
      </c>
      <c r="K14" s="1">
        <v>0.21</v>
      </c>
    </row>
  </sheetData>
  <mergeCells count="2">
    <mergeCell ref="B4:F4"/>
    <mergeCell ref="G4:K4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FEDFB-DBF3-4446-B87D-2202B8027369}">
  <dimension ref="A2:N8"/>
  <sheetViews>
    <sheetView workbookViewId="0">
      <selection activeCell="H24" sqref="H24"/>
    </sheetView>
  </sheetViews>
  <sheetFormatPr defaultRowHeight="14" x14ac:dyDescent="0.3"/>
  <sheetData>
    <row r="2" spans="1:14" x14ac:dyDescent="0.3">
      <c r="A2" t="s">
        <v>133</v>
      </c>
      <c r="D2" t="s">
        <v>132</v>
      </c>
      <c r="G2" t="s">
        <v>129</v>
      </c>
      <c r="J2" t="s">
        <v>130</v>
      </c>
      <c r="M2" t="s">
        <v>131</v>
      </c>
    </row>
    <row r="3" spans="1:14" x14ac:dyDescent="0.3">
      <c r="A3" s="2" t="s">
        <v>9</v>
      </c>
      <c r="B3" s="2" t="s">
        <v>11</v>
      </c>
      <c r="D3" s="2" t="s">
        <v>9</v>
      </c>
      <c r="E3" s="2" t="s">
        <v>11</v>
      </c>
      <c r="G3" s="2" t="s">
        <v>9</v>
      </c>
      <c r="H3" s="2" t="s">
        <v>11</v>
      </c>
      <c r="J3" s="2" t="s">
        <v>9</v>
      </c>
      <c r="K3" s="2" t="s">
        <v>11</v>
      </c>
      <c r="M3" s="2" t="s">
        <v>9</v>
      </c>
      <c r="N3" s="2" t="s">
        <v>11</v>
      </c>
    </row>
    <row r="4" spans="1:14" x14ac:dyDescent="0.3">
      <c r="A4" s="1">
        <v>0.95877009999999996</v>
      </c>
      <c r="B4" s="1">
        <v>0.1185388</v>
      </c>
      <c r="D4" s="1">
        <v>1.34074823</v>
      </c>
      <c r="E4" s="1">
        <v>0.223243</v>
      </c>
      <c r="G4" s="1">
        <v>0.57799999999999996</v>
      </c>
      <c r="H4" s="1">
        <v>0.92200000000000004</v>
      </c>
      <c r="J4" s="1">
        <v>1.1399999999999999</v>
      </c>
      <c r="K4" s="1">
        <v>9.1300000000000006E-2</v>
      </c>
      <c r="M4" s="1">
        <v>1.25</v>
      </c>
      <c r="N4" s="1">
        <v>8.14E-2</v>
      </c>
    </row>
    <row r="5" spans="1:14" x14ac:dyDescent="0.3">
      <c r="A5" s="1">
        <v>1.1181798999999999</v>
      </c>
      <c r="B5" s="1">
        <v>8.2337999999999995E-2</v>
      </c>
      <c r="D5" s="1">
        <v>1.0360097800000001</v>
      </c>
      <c r="E5" s="1">
        <v>0.13328209999999999</v>
      </c>
      <c r="G5" s="1">
        <v>1.46</v>
      </c>
      <c r="H5" s="1">
        <v>0.20100000000000001</v>
      </c>
      <c r="J5" s="1">
        <v>1.1100000000000001</v>
      </c>
      <c r="K5" s="1">
        <v>8.8099999999999998E-2</v>
      </c>
      <c r="M5" s="1">
        <v>1.03</v>
      </c>
      <c r="N5" s="1">
        <v>0.111</v>
      </c>
    </row>
    <row r="6" spans="1:14" x14ac:dyDescent="0.3">
      <c r="A6" s="1">
        <v>1.18604234</v>
      </c>
      <c r="B6" s="1">
        <v>9.7023899999999996E-2</v>
      </c>
      <c r="D6" s="1">
        <v>1.1528276799999999</v>
      </c>
      <c r="E6" s="1">
        <v>0.1089507</v>
      </c>
      <c r="G6" s="1">
        <v>0.56200000000000006</v>
      </c>
      <c r="H6" s="1">
        <v>0.77700000000000002</v>
      </c>
      <c r="J6" s="1">
        <v>1.29</v>
      </c>
      <c r="K6" s="1">
        <v>3.3599999999999998E-2</v>
      </c>
      <c r="M6" s="1">
        <v>1.3</v>
      </c>
      <c r="N6" s="1">
        <v>9.3399999999999993E-3</v>
      </c>
    </row>
    <row r="7" spans="1:14" x14ac:dyDescent="0.3">
      <c r="A7" s="1">
        <v>0.58138456000000005</v>
      </c>
      <c r="B7" s="1">
        <v>0.23343011999999999</v>
      </c>
      <c r="D7" s="1">
        <v>0.53351283999999999</v>
      </c>
      <c r="E7" s="1">
        <v>0.48654257000000001</v>
      </c>
      <c r="G7" s="1">
        <v>0.93600000000000005</v>
      </c>
      <c r="H7" s="1">
        <v>0.32500000000000001</v>
      </c>
      <c r="J7" s="1">
        <v>0.65800000000000003</v>
      </c>
      <c r="K7" s="1">
        <v>0.106</v>
      </c>
      <c r="M7" s="1">
        <v>0.38300000000000001</v>
      </c>
      <c r="N7" s="1">
        <v>0.13300000000000001</v>
      </c>
    </row>
    <row r="8" spans="1:14" x14ac:dyDescent="0.3">
      <c r="A8" s="1">
        <v>1.1556230999999999</v>
      </c>
      <c r="B8" s="1">
        <v>0.78315636</v>
      </c>
      <c r="D8" s="1">
        <v>0.93690147000000001</v>
      </c>
      <c r="E8" s="1">
        <v>0.61831049000000005</v>
      </c>
      <c r="G8" s="1">
        <v>1.46</v>
      </c>
      <c r="H8" s="1">
        <v>0.67300000000000004</v>
      </c>
      <c r="J8" s="1">
        <v>0.80200000000000005</v>
      </c>
      <c r="K8" s="1">
        <v>0.65500000000000003</v>
      </c>
      <c r="M8" s="1">
        <v>1.03</v>
      </c>
      <c r="N8" s="1">
        <v>0.42499999999999999</v>
      </c>
    </row>
  </sheetData>
  <phoneticPr fontId="1" type="noConversion"/>
  <pageMargins left="0.7" right="0.7" top="0.75" bottom="0.75" header="0.3" footer="0.3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3C88B-E784-49A8-9053-D862AA3C0A65}">
  <dimension ref="A4:K15"/>
  <sheetViews>
    <sheetView workbookViewId="0">
      <selection activeCell="H22" sqref="H22"/>
    </sheetView>
  </sheetViews>
  <sheetFormatPr defaultRowHeight="14" x14ac:dyDescent="0.3"/>
  <sheetData>
    <row r="4" spans="1:11" x14ac:dyDescent="0.3">
      <c r="A4" t="s">
        <v>511</v>
      </c>
    </row>
    <row r="5" spans="1:11" x14ac:dyDescent="0.3">
      <c r="A5" s="2"/>
      <c r="B5" s="33" t="s">
        <v>243</v>
      </c>
      <c r="C5" s="33"/>
      <c r="D5" s="33"/>
      <c r="E5" s="33"/>
      <c r="F5" s="33"/>
      <c r="G5" s="33" t="s">
        <v>244</v>
      </c>
      <c r="H5" s="33"/>
      <c r="I5" s="33"/>
      <c r="J5" s="33"/>
      <c r="K5" s="33"/>
    </row>
    <row r="6" spans="1:11" x14ac:dyDescent="0.3">
      <c r="A6" s="3" t="s">
        <v>532</v>
      </c>
      <c r="B6" s="1">
        <v>3.89</v>
      </c>
      <c r="C6" s="1">
        <v>3.75</v>
      </c>
      <c r="D6" s="1">
        <v>3.76</v>
      </c>
      <c r="E6" s="1">
        <v>3.72</v>
      </c>
      <c r="F6" s="1">
        <v>3.61</v>
      </c>
      <c r="G6" s="1">
        <v>3.61</v>
      </c>
      <c r="H6" s="1">
        <v>3.51</v>
      </c>
      <c r="I6" s="1">
        <v>3.49</v>
      </c>
      <c r="J6" s="1">
        <v>3.38</v>
      </c>
      <c r="K6" s="1">
        <v>3.58</v>
      </c>
    </row>
    <row r="7" spans="1:11" x14ac:dyDescent="0.3">
      <c r="A7" s="3" t="s">
        <v>533</v>
      </c>
      <c r="B7" s="1">
        <v>2.87</v>
      </c>
      <c r="C7" s="1">
        <v>2.42</v>
      </c>
      <c r="D7" s="1">
        <v>2.4700000000000002</v>
      </c>
      <c r="E7" s="1">
        <v>2.74</v>
      </c>
      <c r="F7" s="1">
        <v>3.02</v>
      </c>
      <c r="G7" s="1">
        <v>1.94</v>
      </c>
      <c r="H7" s="1">
        <v>1.94</v>
      </c>
      <c r="I7" s="1">
        <v>1.99</v>
      </c>
      <c r="J7" s="1">
        <v>2.2999999999999998</v>
      </c>
      <c r="K7" s="1">
        <v>1.94</v>
      </c>
    </row>
    <row r="8" spans="1:11" x14ac:dyDescent="0.3">
      <c r="A8" s="3" t="s">
        <v>534</v>
      </c>
      <c r="B8" s="1">
        <v>2.0299999999999998</v>
      </c>
      <c r="C8" s="1">
        <v>2.31</v>
      </c>
      <c r="D8" s="1">
        <v>1.98</v>
      </c>
      <c r="E8" s="1">
        <v>1.93</v>
      </c>
      <c r="F8" s="1">
        <v>2.12</v>
      </c>
      <c r="G8" s="1">
        <v>2.2999999999999998</v>
      </c>
      <c r="H8" s="1">
        <v>2.2200000000000002</v>
      </c>
      <c r="I8" s="1">
        <v>2.15</v>
      </c>
      <c r="J8" s="1">
        <v>2.27</v>
      </c>
      <c r="K8" s="1">
        <v>2.39</v>
      </c>
    </row>
    <row r="9" spans="1:11" x14ac:dyDescent="0.3">
      <c r="A9" s="3" t="s">
        <v>535</v>
      </c>
      <c r="B9" s="1">
        <v>1.58</v>
      </c>
      <c r="C9" s="1">
        <v>1.81</v>
      </c>
      <c r="D9" s="1">
        <v>1.61</v>
      </c>
      <c r="E9" s="1">
        <v>1.52</v>
      </c>
      <c r="F9" s="1">
        <v>1.68</v>
      </c>
      <c r="G9" s="1">
        <v>1.8</v>
      </c>
      <c r="H9" s="1">
        <v>1.88</v>
      </c>
      <c r="I9" s="1">
        <v>1.96</v>
      </c>
      <c r="J9" s="1">
        <v>1.87</v>
      </c>
      <c r="K9" s="1">
        <v>1.89</v>
      </c>
    </row>
    <row r="10" spans="1:11" x14ac:dyDescent="0.3">
      <c r="A10" s="3" t="s">
        <v>536</v>
      </c>
      <c r="B10" s="1">
        <v>1.53</v>
      </c>
      <c r="C10" s="1">
        <v>1.8</v>
      </c>
      <c r="D10" s="1">
        <v>1.6</v>
      </c>
      <c r="E10" s="1">
        <v>1.49</v>
      </c>
      <c r="F10" s="1">
        <v>1.58</v>
      </c>
      <c r="G10" s="1">
        <v>1.82</v>
      </c>
      <c r="H10" s="1">
        <v>1.8</v>
      </c>
      <c r="I10" s="1">
        <v>1.63</v>
      </c>
      <c r="J10" s="1">
        <v>1.8</v>
      </c>
      <c r="K10" s="1">
        <v>2.02</v>
      </c>
    </row>
    <row r="11" spans="1:11" x14ac:dyDescent="0.3">
      <c r="A11" s="3" t="s">
        <v>537</v>
      </c>
      <c r="B11" s="1">
        <v>1.62</v>
      </c>
      <c r="C11" s="1">
        <v>1.0900000000000001</v>
      </c>
      <c r="D11" s="1">
        <v>1.44</v>
      </c>
      <c r="E11" s="1">
        <v>2</v>
      </c>
      <c r="F11" s="1">
        <v>1.57</v>
      </c>
      <c r="G11" s="1">
        <v>1.1499999999999999</v>
      </c>
      <c r="H11" s="1">
        <v>1.25</v>
      </c>
      <c r="I11" s="1">
        <v>1.1299999999999999</v>
      </c>
      <c r="J11" s="1">
        <v>1.24</v>
      </c>
      <c r="K11" s="1">
        <v>1.1599999999999999</v>
      </c>
    </row>
    <row r="12" spans="1:11" x14ac:dyDescent="0.3">
      <c r="A12" s="3" t="s">
        <v>538</v>
      </c>
      <c r="B12" s="1">
        <v>1.37</v>
      </c>
      <c r="C12" s="1">
        <v>1.53</v>
      </c>
      <c r="D12" s="1">
        <v>1.46</v>
      </c>
      <c r="E12" s="1">
        <v>1.33</v>
      </c>
      <c r="F12" s="1">
        <v>1.44</v>
      </c>
      <c r="G12" s="1">
        <v>1.55</v>
      </c>
      <c r="H12" s="1">
        <v>1.74</v>
      </c>
      <c r="I12" s="1">
        <v>1.54</v>
      </c>
      <c r="J12" s="1">
        <v>1.63</v>
      </c>
      <c r="K12" s="1">
        <v>1.67</v>
      </c>
    </row>
    <row r="13" spans="1:11" x14ac:dyDescent="0.3">
      <c r="A13" s="3" t="s">
        <v>539</v>
      </c>
      <c r="B13" s="1">
        <v>1.58</v>
      </c>
      <c r="C13" s="1">
        <v>1.1200000000000001</v>
      </c>
      <c r="D13" s="1">
        <v>1.17</v>
      </c>
      <c r="E13" s="1">
        <v>1.59</v>
      </c>
      <c r="F13" s="1">
        <v>1.38</v>
      </c>
      <c r="G13" s="1">
        <v>0.49</v>
      </c>
      <c r="H13" s="1">
        <v>0.59</v>
      </c>
      <c r="I13" s="1">
        <v>0.51</v>
      </c>
      <c r="J13" s="1">
        <v>0.67</v>
      </c>
      <c r="K13" s="1">
        <v>0.46</v>
      </c>
    </row>
    <row r="14" spans="1:11" x14ac:dyDescent="0.3">
      <c r="A14" s="3" t="s">
        <v>540</v>
      </c>
      <c r="B14" s="1">
        <v>1.1499999999999999</v>
      </c>
      <c r="C14" s="1">
        <v>1.54</v>
      </c>
      <c r="D14" s="1">
        <v>1.1200000000000001</v>
      </c>
      <c r="E14" s="1">
        <v>1.1299999999999999</v>
      </c>
      <c r="F14" s="1">
        <v>1.18</v>
      </c>
      <c r="G14" s="1">
        <v>1.82</v>
      </c>
      <c r="H14" s="1">
        <v>2.2200000000000002</v>
      </c>
      <c r="I14" s="1">
        <v>2.11</v>
      </c>
      <c r="J14" s="1">
        <v>1.67</v>
      </c>
      <c r="K14" s="1">
        <v>1.92</v>
      </c>
    </row>
    <row r="15" spans="1:11" x14ac:dyDescent="0.3">
      <c r="A15" s="3" t="s">
        <v>541</v>
      </c>
      <c r="B15" s="1">
        <v>1.18</v>
      </c>
      <c r="C15" s="1">
        <v>0.83</v>
      </c>
      <c r="D15" s="1">
        <v>0.93</v>
      </c>
      <c r="E15" s="1">
        <v>1.5</v>
      </c>
      <c r="F15" s="1">
        <v>1.04</v>
      </c>
      <c r="G15" s="1">
        <v>0.27</v>
      </c>
      <c r="H15" s="1">
        <v>0.34</v>
      </c>
      <c r="I15" s="1">
        <v>0.33</v>
      </c>
      <c r="J15" s="1">
        <v>0.43</v>
      </c>
      <c r="K15" s="1">
        <v>0.28999999999999998</v>
      </c>
    </row>
  </sheetData>
  <mergeCells count="2">
    <mergeCell ref="B5:F5"/>
    <mergeCell ref="G5:K5"/>
  </mergeCells>
  <phoneticPr fontId="1" type="noConversion"/>
  <pageMargins left="0.7" right="0.7" top="0.75" bottom="0.75" header="0.3" footer="0.3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51FFB-B935-4A54-A673-21F61252EB01}">
  <dimension ref="A2:B8"/>
  <sheetViews>
    <sheetView workbookViewId="0">
      <selection activeCell="E9" sqref="E9"/>
    </sheetView>
  </sheetViews>
  <sheetFormatPr defaultRowHeight="14" x14ac:dyDescent="0.3"/>
  <sheetData>
    <row r="2" spans="1:2" x14ac:dyDescent="0.3">
      <c r="A2" t="s">
        <v>543</v>
      </c>
    </row>
    <row r="3" spans="1:2" x14ac:dyDescent="0.3">
      <c r="A3" s="2" t="s">
        <v>274</v>
      </c>
      <c r="B3" s="2" t="s">
        <v>542</v>
      </c>
    </row>
    <row r="4" spans="1:2" x14ac:dyDescent="0.3">
      <c r="A4" s="1">
        <v>0.60018000000000005</v>
      </c>
      <c r="B4" s="1">
        <v>0.76905999999999997</v>
      </c>
    </row>
    <row r="5" spans="1:2" x14ac:dyDescent="0.3">
      <c r="A5" s="1">
        <v>0.14510000000000001</v>
      </c>
      <c r="B5" s="1">
        <v>0.38335999999999998</v>
      </c>
    </row>
    <row r="6" spans="1:2" x14ac:dyDescent="0.3">
      <c r="A6" s="1">
        <v>0.72331999999999996</v>
      </c>
      <c r="B6" s="1">
        <v>0.14924000000000001</v>
      </c>
    </row>
    <row r="7" spans="1:2" x14ac:dyDescent="0.3">
      <c r="A7" s="1">
        <v>0.79590000000000005</v>
      </c>
      <c r="B7" s="1">
        <v>0.12764</v>
      </c>
    </row>
    <row r="8" spans="1:2" x14ac:dyDescent="0.3">
      <c r="A8" s="1">
        <v>0.74795999999999996</v>
      </c>
      <c r="B8" s="1">
        <v>0.62078</v>
      </c>
    </row>
  </sheetData>
  <phoneticPr fontId="1" type="noConversion"/>
  <pageMargins left="0.7" right="0.7" top="0.75" bottom="0.75" header="0.3" footer="0.3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5E3FB-E8CF-4066-BD65-0432D0C10611}">
  <dimension ref="A2:B10"/>
  <sheetViews>
    <sheetView workbookViewId="0">
      <selection activeCell="G8" sqref="G8"/>
    </sheetView>
  </sheetViews>
  <sheetFormatPr defaultRowHeight="14" x14ac:dyDescent="0.3"/>
  <sheetData>
    <row r="2" spans="1:2" x14ac:dyDescent="0.3">
      <c r="A2" t="s">
        <v>218</v>
      </c>
    </row>
    <row r="4" spans="1:2" x14ac:dyDescent="0.3">
      <c r="A4" s="2" t="s">
        <v>274</v>
      </c>
      <c r="B4" s="2" t="s">
        <v>542</v>
      </c>
    </row>
    <row r="5" spans="1:2" x14ac:dyDescent="0.3">
      <c r="A5" s="1">
        <v>245.6</v>
      </c>
      <c r="B5" s="1">
        <v>98.7</v>
      </c>
    </row>
    <row r="6" spans="1:2" x14ac:dyDescent="0.3">
      <c r="A6" s="1">
        <v>378.6</v>
      </c>
      <c r="B6" s="1">
        <v>68.900000000000006</v>
      </c>
    </row>
    <row r="7" spans="1:2" x14ac:dyDescent="0.3">
      <c r="A7" s="1">
        <v>275.3</v>
      </c>
      <c r="B7" s="1">
        <v>65.400000000000006</v>
      </c>
    </row>
    <row r="8" spans="1:2" x14ac:dyDescent="0.3">
      <c r="A8" s="1">
        <v>393.3</v>
      </c>
      <c r="B8" s="1">
        <v>145.19999999999999</v>
      </c>
    </row>
    <row r="9" spans="1:2" x14ac:dyDescent="0.3">
      <c r="A9" s="1">
        <v>202</v>
      </c>
      <c r="B9" s="1">
        <v>68.7</v>
      </c>
    </row>
    <row r="10" spans="1:2" x14ac:dyDescent="0.3">
      <c r="A10" s="1">
        <v>267.10000000000002</v>
      </c>
      <c r="B10" s="1">
        <v>63.1</v>
      </c>
    </row>
  </sheetData>
  <phoneticPr fontId="1" type="noConversion"/>
  <pageMargins left="0.7" right="0.7" top="0.75" bottom="0.75" header="0.3" footer="0.3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7C6CE-B142-405F-92C9-DDE773CCCBED}">
  <dimension ref="A2:B8"/>
  <sheetViews>
    <sheetView workbookViewId="0">
      <selection activeCell="F27" sqref="F27"/>
    </sheetView>
  </sheetViews>
  <sheetFormatPr defaultRowHeight="14" x14ac:dyDescent="0.3"/>
  <sheetData>
    <row r="2" spans="1:2" x14ac:dyDescent="0.3">
      <c r="A2" t="s">
        <v>224</v>
      </c>
    </row>
    <row r="4" spans="1:2" x14ac:dyDescent="0.3">
      <c r="A4" s="2" t="s">
        <v>274</v>
      </c>
      <c r="B4" s="2" t="s">
        <v>542</v>
      </c>
    </row>
    <row r="5" spans="1:2" x14ac:dyDescent="0.3">
      <c r="A5" s="1">
        <v>25.1</v>
      </c>
      <c r="B5" s="1">
        <v>16.7</v>
      </c>
    </row>
    <row r="6" spans="1:2" x14ac:dyDescent="0.3">
      <c r="A6" s="1">
        <v>39</v>
      </c>
      <c r="B6" s="1">
        <v>15.8</v>
      </c>
    </row>
    <row r="7" spans="1:2" x14ac:dyDescent="0.3">
      <c r="A7" s="1">
        <v>38.700000000000003</v>
      </c>
      <c r="B7" s="1">
        <v>15.8</v>
      </c>
    </row>
    <row r="8" spans="1:2" x14ac:dyDescent="0.3">
      <c r="A8" s="1">
        <v>35.9</v>
      </c>
      <c r="B8" s="1">
        <v>20.100000000000001</v>
      </c>
    </row>
  </sheetData>
  <phoneticPr fontId="1" type="noConversion"/>
  <pageMargins left="0.7" right="0.7" top="0.75" bottom="0.75" header="0.3" footer="0.3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5FA24-4357-4979-9046-D28A1F64C23D}">
  <dimension ref="A2:D12"/>
  <sheetViews>
    <sheetView workbookViewId="0">
      <selection activeCell="G13" sqref="G13"/>
    </sheetView>
  </sheetViews>
  <sheetFormatPr defaultRowHeight="14" x14ac:dyDescent="0.3"/>
  <sheetData>
    <row r="2" spans="1:4" x14ac:dyDescent="0.3">
      <c r="A2" t="s">
        <v>544</v>
      </c>
    </row>
    <row r="3" spans="1:4" x14ac:dyDescent="0.3">
      <c r="A3" t="s">
        <v>553</v>
      </c>
      <c r="C3" t="s">
        <v>554</v>
      </c>
    </row>
    <row r="4" spans="1:4" x14ac:dyDescent="0.3">
      <c r="A4" s="2" t="s">
        <v>274</v>
      </c>
      <c r="B4" s="2" t="s">
        <v>542</v>
      </c>
      <c r="C4" s="2" t="s">
        <v>274</v>
      </c>
      <c r="D4" s="2" t="s">
        <v>542</v>
      </c>
    </row>
    <row r="5" spans="1:4" x14ac:dyDescent="0.3">
      <c r="A5" s="1">
        <v>9.49</v>
      </c>
      <c r="B5" s="1">
        <v>0.35</v>
      </c>
      <c r="C5" s="1">
        <v>2.0375000000000001</v>
      </c>
      <c r="D5" s="1">
        <v>3.95</v>
      </c>
    </row>
    <row r="6" spans="1:4" x14ac:dyDescent="0.3">
      <c r="A6" s="1">
        <v>10.199999999999999</v>
      </c>
      <c r="B6" s="1">
        <v>0.32</v>
      </c>
      <c r="C6" s="1">
        <v>1.5</v>
      </c>
      <c r="D6" s="1">
        <v>3.23</v>
      </c>
    </row>
    <row r="7" spans="1:4" x14ac:dyDescent="0.3">
      <c r="A7" s="1">
        <v>6.7</v>
      </c>
      <c r="B7" s="1">
        <v>4.32</v>
      </c>
      <c r="C7" s="1">
        <v>2.0249999999999999</v>
      </c>
      <c r="D7" s="1">
        <v>3.32</v>
      </c>
    </row>
    <row r="8" spans="1:4" x14ac:dyDescent="0.3">
      <c r="A8" s="1">
        <v>17.399999999999999</v>
      </c>
      <c r="B8" s="1">
        <v>4.71</v>
      </c>
      <c r="C8" s="1">
        <v>2.37</v>
      </c>
      <c r="D8" s="1">
        <v>5.4</v>
      </c>
    </row>
    <row r="9" spans="1:4" x14ac:dyDescent="0.3">
      <c r="A9" s="1">
        <v>5.27</v>
      </c>
      <c r="B9" s="1">
        <v>5.9</v>
      </c>
      <c r="C9" s="1">
        <v>2.72</v>
      </c>
      <c r="D9" s="1">
        <v>5.4375</v>
      </c>
    </row>
    <row r="10" spans="1:4" x14ac:dyDescent="0.3">
      <c r="A10" s="1">
        <v>9.5500000000000007</v>
      </c>
      <c r="B10" s="1">
        <v>3.73</v>
      </c>
      <c r="C10" s="1">
        <v>2.23</v>
      </c>
      <c r="D10" s="1">
        <v>6.3</v>
      </c>
    </row>
    <row r="11" spans="1:4" x14ac:dyDescent="0.3">
      <c r="A11" s="1">
        <v>13.6</v>
      </c>
      <c r="B11" s="1">
        <v>1</v>
      </c>
      <c r="C11" s="1">
        <v>2.98</v>
      </c>
      <c r="D11" s="1">
        <v>6.5625</v>
      </c>
    </row>
    <row r="12" spans="1:4" x14ac:dyDescent="0.3">
      <c r="A12" s="1"/>
      <c r="B12" s="1"/>
      <c r="C12" s="1">
        <v>3.44</v>
      </c>
      <c r="D12" s="1"/>
    </row>
  </sheetData>
  <phoneticPr fontId="1" type="noConversion"/>
  <pageMargins left="0.7" right="0.7" top="0.75" bottom="0.75" header="0.3" footer="0.3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920E-A2FE-42FF-8372-049F73775A70}">
  <dimension ref="A2:D13"/>
  <sheetViews>
    <sheetView workbookViewId="0">
      <selection activeCell="E21" sqref="E21"/>
    </sheetView>
  </sheetViews>
  <sheetFormatPr defaultRowHeight="14" x14ac:dyDescent="0.3"/>
  <sheetData>
    <row r="2" spans="1:4" x14ac:dyDescent="0.3">
      <c r="A2" t="s">
        <v>555</v>
      </c>
    </row>
    <row r="4" spans="1:4" x14ac:dyDescent="0.3">
      <c r="A4" t="s">
        <v>553</v>
      </c>
      <c r="C4" t="s">
        <v>554</v>
      </c>
    </row>
    <row r="5" spans="1:4" x14ac:dyDescent="0.3">
      <c r="A5" s="2" t="s">
        <v>274</v>
      </c>
      <c r="B5" s="2" t="s">
        <v>542</v>
      </c>
      <c r="C5" s="2" t="s">
        <v>274</v>
      </c>
      <c r="D5" s="2" t="s">
        <v>542</v>
      </c>
    </row>
    <row r="6" spans="1:4" x14ac:dyDescent="0.3">
      <c r="A6" s="1">
        <v>43.77</v>
      </c>
      <c r="B6" s="1">
        <v>35.29</v>
      </c>
      <c r="C6" s="1">
        <v>3.43</v>
      </c>
      <c r="D6" s="1">
        <v>1.25</v>
      </c>
    </row>
    <row r="7" spans="1:4" x14ac:dyDescent="0.3">
      <c r="A7" s="1">
        <v>68.38</v>
      </c>
      <c r="B7" s="1">
        <v>7.61</v>
      </c>
      <c r="C7" s="1">
        <v>5.55</v>
      </c>
      <c r="D7" s="1">
        <v>1.33</v>
      </c>
    </row>
    <row r="8" spans="1:4" x14ac:dyDescent="0.3">
      <c r="A8" s="1">
        <v>30.4</v>
      </c>
      <c r="B8" s="1">
        <v>30.3</v>
      </c>
      <c r="C8" s="1">
        <v>4.54</v>
      </c>
      <c r="D8" s="1">
        <v>1.0900000000000001</v>
      </c>
    </row>
    <row r="9" spans="1:4" x14ac:dyDescent="0.3">
      <c r="A9" s="1">
        <v>57.4</v>
      </c>
      <c r="B9" s="1">
        <v>12.3</v>
      </c>
      <c r="C9" s="1">
        <v>4.47</v>
      </c>
      <c r="D9" s="1">
        <v>1.2</v>
      </c>
    </row>
    <row r="10" spans="1:4" x14ac:dyDescent="0.3">
      <c r="A10" s="1">
        <v>39.9</v>
      </c>
      <c r="B10" s="1">
        <v>25</v>
      </c>
      <c r="C10" s="1">
        <v>3.7</v>
      </c>
      <c r="D10" s="1">
        <v>5.16</v>
      </c>
    </row>
    <row r="11" spans="1:4" x14ac:dyDescent="0.3">
      <c r="A11" s="1">
        <v>27</v>
      </c>
      <c r="B11" s="1">
        <v>7.94</v>
      </c>
      <c r="C11" s="1">
        <v>4.82</v>
      </c>
      <c r="D11" s="1">
        <v>2.61</v>
      </c>
    </row>
    <row r="12" spans="1:4" x14ac:dyDescent="0.3">
      <c r="A12" s="1">
        <v>26.4</v>
      </c>
      <c r="B12" s="1">
        <v>25.7</v>
      </c>
      <c r="C12" s="1">
        <v>3.09</v>
      </c>
      <c r="D12" s="1">
        <v>8.7799999999999994</v>
      </c>
    </row>
    <row r="13" spans="1:4" x14ac:dyDescent="0.3">
      <c r="A13" s="1">
        <v>30.3</v>
      </c>
      <c r="B13" s="1">
        <v>29.4</v>
      </c>
      <c r="C13" s="1"/>
      <c r="D13" s="1"/>
    </row>
  </sheetData>
  <phoneticPr fontId="1" type="noConversion"/>
  <pageMargins left="0.7" right="0.7" top="0.75" bottom="0.75" header="0.3" footer="0.3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19D9-6469-4DB8-91BA-08BC157DA54B}">
  <dimension ref="A1"/>
  <sheetViews>
    <sheetView workbookViewId="0">
      <selection activeCell="F22" sqref="F22"/>
    </sheetView>
  </sheetViews>
  <sheetFormatPr defaultRowHeight="14" x14ac:dyDescent="0.3"/>
  <sheetData/>
  <phoneticPr fontId="1" type="noConversion"/>
  <pageMargins left="0.7" right="0.7" top="0.75" bottom="0.75" header="0.3" footer="0.3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A529-2190-4FB9-B96C-79A26E0639D5}">
  <dimension ref="A3:B10"/>
  <sheetViews>
    <sheetView workbookViewId="0">
      <selection activeCell="H49" sqref="H49"/>
    </sheetView>
  </sheetViews>
  <sheetFormatPr defaultRowHeight="14" x14ac:dyDescent="0.3"/>
  <sheetData>
    <row r="3" spans="1:2" x14ac:dyDescent="0.3">
      <c r="A3" t="s">
        <v>547</v>
      </c>
    </row>
    <row r="5" spans="1:2" x14ac:dyDescent="0.3">
      <c r="A5" s="2" t="s">
        <v>274</v>
      </c>
      <c r="B5" s="2" t="s">
        <v>542</v>
      </c>
    </row>
    <row r="6" spans="1:2" x14ac:dyDescent="0.3">
      <c r="A6" s="1">
        <v>8.43</v>
      </c>
      <c r="B6" s="1">
        <v>21.3</v>
      </c>
    </row>
    <row r="7" spans="1:2" x14ac:dyDescent="0.3">
      <c r="A7" s="1">
        <v>9.49</v>
      </c>
      <c r="B7" s="1">
        <v>15.8</v>
      </c>
    </row>
    <row r="8" spans="1:2" x14ac:dyDescent="0.3">
      <c r="A8" s="1">
        <v>10.8</v>
      </c>
      <c r="B8" s="1">
        <v>10</v>
      </c>
    </row>
    <row r="9" spans="1:2" x14ac:dyDescent="0.3">
      <c r="A9" s="1">
        <v>7.48</v>
      </c>
      <c r="B9" s="1">
        <v>19.600000000000001</v>
      </c>
    </row>
    <row r="10" spans="1:2" x14ac:dyDescent="0.3">
      <c r="A10" s="1">
        <v>8.11</v>
      </c>
      <c r="B10" s="1">
        <v>24.7</v>
      </c>
    </row>
  </sheetData>
  <phoneticPr fontId="1" type="noConversion"/>
  <pageMargins left="0.7" right="0.7" top="0.75" bottom="0.75" header="0.3" footer="0.3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0CAE7-3D6A-4910-9614-80BB06009EBD}">
  <dimension ref="A2:B11"/>
  <sheetViews>
    <sheetView workbookViewId="0">
      <selection activeCell="F26" sqref="F26"/>
    </sheetView>
  </sheetViews>
  <sheetFormatPr defaultRowHeight="14" x14ac:dyDescent="0.3"/>
  <sheetData>
    <row r="2" spans="1:2" x14ac:dyDescent="0.3">
      <c r="A2" t="s">
        <v>558</v>
      </c>
    </row>
    <row r="4" spans="1:2" x14ac:dyDescent="0.3">
      <c r="A4" s="2" t="s">
        <v>274</v>
      </c>
      <c r="B4" s="2" t="s">
        <v>271</v>
      </c>
    </row>
    <row r="5" spans="1:2" x14ac:dyDescent="0.3">
      <c r="A5" s="1">
        <v>9.06</v>
      </c>
      <c r="B5" s="1">
        <v>15.1</v>
      </c>
    </row>
    <row r="6" spans="1:2" x14ac:dyDescent="0.3">
      <c r="A6" s="1">
        <v>9.66</v>
      </c>
      <c r="B6" s="1">
        <v>4.9800000000000004</v>
      </c>
    </row>
    <row r="7" spans="1:2" x14ac:dyDescent="0.3">
      <c r="A7" s="1">
        <v>16.399999999999999</v>
      </c>
      <c r="B7" s="1">
        <v>26</v>
      </c>
    </row>
    <row r="8" spans="1:2" x14ac:dyDescent="0.3">
      <c r="A8" s="1">
        <v>16.899999999999999</v>
      </c>
      <c r="B8" s="1">
        <v>6.26</v>
      </c>
    </row>
    <row r="9" spans="1:2" x14ac:dyDescent="0.3">
      <c r="A9" s="1">
        <v>24.5</v>
      </c>
      <c r="B9" s="1">
        <v>25.2</v>
      </c>
    </row>
    <row r="10" spans="1:2" x14ac:dyDescent="0.3">
      <c r="A10" s="1">
        <v>5.58</v>
      </c>
      <c r="B10" s="1">
        <v>2.41</v>
      </c>
    </row>
    <row r="11" spans="1:2" x14ac:dyDescent="0.3">
      <c r="A11" s="1">
        <v>29.5</v>
      </c>
      <c r="B11" s="1"/>
    </row>
  </sheetData>
  <phoneticPr fontId="1" type="noConversion"/>
  <pageMargins left="0.7" right="0.7" top="0.75" bottom="0.75" header="0.3" footer="0.3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E30B2-B04B-48CC-87D6-072CEE24B719}">
  <dimension ref="A2:B9"/>
  <sheetViews>
    <sheetView workbookViewId="0">
      <selection activeCell="N48" sqref="N48"/>
    </sheetView>
  </sheetViews>
  <sheetFormatPr defaultRowHeight="14" x14ac:dyDescent="0.3"/>
  <sheetData>
    <row r="2" spans="1:2" x14ac:dyDescent="0.3">
      <c r="A2" t="s">
        <v>548</v>
      </c>
    </row>
    <row r="3" spans="1:2" x14ac:dyDescent="0.3">
      <c r="A3" t="s">
        <v>549</v>
      </c>
    </row>
    <row r="4" spans="1:2" x14ac:dyDescent="0.3">
      <c r="A4" s="2" t="s">
        <v>274</v>
      </c>
      <c r="B4" s="2" t="s">
        <v>542</v>
      </c>
    </row>
    <row r="5" spans="1:2" x14ac:dyDescent="0.3">
      <c r="A5" s="1">
        <v>7.44</v>
      </c>
      <c r="B5" s="1">
        <v>4.1900000000000004</v>
      </c>
    </row>
    <row r="6" spans="1:2" x14ac:dyDescent="0.3">
      <c r="A6" s="1">
        <v>4.33</v>
      </c>
      <c r="B6" s="1">
        <v>4.12</v>
      </c>
    </row>
    <row r="7" spans="1:2" x14ac:dyDescent="0.3">
      <c r="A7" s="1">
        <v>3.79</v>
      </c>
      <c r="B7" s="1">
        <v>4.66</v>
      </c>
    </row>
    <row r="8" spans="1:2" x14ac:dyDescent="0.3">
      <c r="A8" s="1">
        <v>2.37</v>
      </c>
      <c r="B8" s="1">
        <v>4.59</v>
      </c>
    </row>
    <row r="9" spans="1:2" x14ac:dyDescent="0.3">
      <c r="A9" s="1">
        <v>7.62</v>
      </c>
      <c r="B9" s="1">
        <v>4.83</v>
      </c>
    </row>
  </sheetData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F520-62FB-43DF-9390-9AAFB251802F}">
  <dimension ref="A1:N8"/>
  <sheetViews>
    <sheetView workbookViewId="0">
      <selection activeCell="D31" sqref="D31"/>
    </sheetView>
  </sheetViews>
  <sheetFormatPr defaultRowHeight="14" x14ac:dyDescent="0.3"/>
  <sheetData>
    <row r="1" spans="1:14" x14ac:dyDescent="0.3">
      <c r="A1" s="11" t="s">
        <v>136</v>
      </c>
      <c r="B1" s="11" t="s">
        <v>137</v>
      </c>
    </row>
    <row r="2" spans="1:14" x14ac:dyDescent="0.3">
      <c r="A2" s="33" t="s">
        <v>9</v>
      </c>
      <c r="B2" s="33"/>
      <c r="C2" s="33"/>
      <c r="D2" s="33"/>
      <c r="E2" s="33"/>
      <c r="F2" s="33"/>
      <c r="G2" s="33"/>
      <c r="H2" s="33" t="s">
        <v>11</v>
      </c>
      <c r="I2" s="33"/>
      <c r="J2" s="33"/>
      <c r="K2" s="33"/>
      <c r="L2" s="33"/>
      <c r="M2" s="33"/>
      <c r="N2" s="33"/>
    </row>
    <row r="3" spans="1:14" x14ac:dyDescent="0.3">
      <c r="A3" s="1">
        <v>6.6600000000000006E-2</v>
      </c>
      <c r="B3" s="1">
        <v>0.48394999999999999</v>
      </c>
      <c r="C3" s="1">
        <v>0.21335000000000001</v>
      </c>
      <c r="D3" s="1">
        <v>0.878</v>
      </c>
      <c r="E3" s="1">
        <v>0.51700000000000002</v>
      </c>
      <c r="F3" s="1">
        <v>0.61499999999999999</v>
      </c>
      <c r="G3" s="1">
        <v>0.49199999999999999</v>
      </c>
      <c r="H3" s="1">
        <v>4.428E-2</v>
      </c>
      <c r="I3" s="1">
        <v>6.8500000000000002E-3</v>
      </c>
      <c r="J3" s="1">
        <v>0.23064999999999999</v>
      </c>
      <c r="K3" s="1">
        <v>0.1356</v>
      </c>
      <c r="L3" s="1">
        <v>3.6084999999999999E-2</v>
      </c>
      <c r="M3" s="1">
        <v>0.23530000000000001</v>
      </c>
      <c r="N3" s="1">
        <v>0.33150000000000002</v>
      </c>
    </row>
    <row r="8" spans="1:14" x14ac:dyDescent="0.3">
      <c r="A8" s="11"/>
      <c r="B8" s="11"/>
    </row>
  </sheetData>
  <mergeCells count="2">
    <mergeCell ref="A2:G2"/>
    <mergeCell ref="H2:N2"/>
  </mergeCells>
  <phoneticPr fontId="1" type="noConversion"/>
  <pageMargins left="0.7" right="0.7" top="0.75" bottom="0.75" header="0.3" footer="0.3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ED58F-5095-4970-8D2B-F9E9DE8CBF05}">
  <dimension ref="A2:B9"/>
  <sheetViews>
    <sheetView workbookViewId="0">
      <selection activeCell="M43" sqref="M43"/>
    </sheetView>
  </sheetViews>
  <sheetFormatPr defaultRowHeight="14" x14ac:dyDescent="0.3"/>
  <sheetData>
    <row r="2" spans="1:2" x14ac:dyDescent="0.3">
      <c r="A2" t="s">
        <v>550</v>
      </c>
    </row>
    <row r="3" spans="1:2" x14ac:dyDescent="0.3">
      <c r="A3" t="s">
        <v>551</v>
      </c>
    </row>
    <row r="4" spans="1:2" x14ac:dyDescent="0.3">
      <c r="A4" s="2" t="s">
        <v>274</v>
      </c>
      <c r="B4" s="2" t="s">
        <v>542</v>
      </c>
    </row>
    <row r="5" spans="1:2" x14ac:dyDescent="0.3">
      <c r="A5" s="1">
        <v>47.1</v>
      </c>
      <c r="B5" s="1">
        <v>69.400000000000006</v>
      </c>
    </row>
    <row r="6" spans="1:2" x14ac:dyDescent="0.3">
      <c r="A6" s="1">
        <v>64.099999999999994</v>
      </c>
      <c r="B6" s="1">
        <v>66.099999999999994</v>
      </c>
    </row>
    <row r="7" spans="1:2" x14ac:dyDescent="0.3">
      <c r="A7" s="1">
        <v>36.9</v>
      </c>
      <c r="B7" s="1">
        <v>38.4</v>
      </c>
    </row>
    <row r="8" spans="1:2" x14ac:dyDescent="0.3">
      <c r="A8" s="1">
        <v>30.9</v>
      </c>
      <c r="B8" s="1">
        <v>45.5</v>
      </c>
    </row>
    <row r="9" spans="1:2" x14ac:dyDescent="0.3">
      <c r="A9" s="1">
        <v>62.1</v>
      </c>
      <c r="B9" s="1">
        <v>33.700000000000003</v>
      </c>
    </row>
  </sheetData>
  <phoneticPr fontId="1" type="noConversion"/>
  <pageMargins left="0.7" right="0.7" top="0.75" bottom="0.75" header="0.3" footer="0.3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F78BF-C280-4F44-A4B4-65F0564526BA}">
  <dimension ref="A2:B9"/>
  <sheetViews>
    <sheetView workbookViewId="0">
      <selection activeCell="D13" sqref="D13"/>
    </sheetView>
  </sheetViews>
  <sheetFormatPr defaultRowHeight="14" x14ac:dyDescent="0.3"/>
  <sheetData>
    <row r="2" spans="1:2" x14ac:dyDescent="0.3">
      <c r="A2" t="s">
        <v>552</v>
      </c>
    </row>
    <row r="4" spans="1:2" x14ac:dyDescent="0.3">
      <c r="A4" s="2" t="s">
        <v>274</v>
      </c>
      <c r="B4" s="2" t="s">
        <v>542</v>
      </c>
    </row>
    <row r="5" spans="1:2" x14ac:dyDescent="0.3">
      <c r="A5" s="1">
        <v>925</v>
      </c>
      <c r="B5" s="1">
        <v>2141</v>
      </c>
    </row>
    <row r="6" spans="1:2" x14ac:dyDescent="0.3">
      <c r="A6" s="1">
        <v>971</v>
      </c>
      <c r="B6" s="1">
        <v>2124</v>
      </c>
    </row>
    <row r="7" spans="1:2" x14ac:dyDescent="0.3">
      <c r="A7" s="1">
        <v>2446</v>
      </c>
      <c r="B7" s="1">
        <v>2363</v>
      </c>
    </row>
    <row r="8" spans="1:2" x14ac:dyDescent="0.3">
      <c r="A8" s="1">
        <v>2750</v>
      </c>
      <c r="B8" s="1">
        <v>2431</v>
      </c>
    </row>
    <row r="9" spans="1:2" x14ac:dyDescent="0.3">
      <c r="A9" s="1">
        <v>2822</v>
      </c>
      <c r="B9" s="1">
        <v>2444</v>
      </c>
    </row>
  </sheetData>
  <phoneticPr fontId="1" type="noConversion"/>
  <pageMargins left="0.7" right="0.7" top="0.75" bottom="0.75" header="0.3" footer="0.3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094E5-64BB-4AF6-B79E-18FEA53220F3}">
  <dimension ref="A3:AC22"/>
  <sheetViews>
    <sheetView workbookViewId="0">
      <selection activeCell="C35" sqref="C35"/>
    </sheetView>
  </sheetViews>
  <sheetFormatPr defaultRowHeight="14" x14ac:dyDescent="0.3"/>
  <sheetData>
    <row r="3" spans="1:29" x14ac:dyDescent="0.3">
      <c r="A3" t="s">
        <v>293</v>
      </c>
    </row>
    <row r="5" spans="1:29" x14ac:dyDescent="0.3">
      <c r="A5" s="2"/>
      <c r="B5" s="33" t="s">
        <v>274</v>
      </c>
      <c r="C5" s="33"/>
      <c r="D5" s="33"/>
      <c r="E5" s="33"/>
      <c r="F5" s="33"/>
      <c r="G5" s="33"/>
      <c r="H5" s="33"/>
      <c r="I5" s="33" t="s">
        <v>271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6" spans="1:29" x14ac:dyDescent="0.3">
      <c r="A6" s="3" t="s">
        <v>287</v>
      </c>
      <c r="B6" s="1">
        <v>0.73955400000000004</v>
      </c>
      <c r="C6" s="1">
        <v>0.98882700000000001</v>
      </c>
      <c r="D6" s="1">
        <v>1.373381</v>
      </c>
      <c r="E6" s="1">
        <v>0.84193799999999996</v>
      </c>
      <c r="F6" s="1">
        <v>1.0563009999999999</v>
      </c>
      <c r="G6" s="1"/>
      <c r="H6" s="1"/>
      <c r="I6" s="1">
        <v>0.80559000000000003</v>
      </c>
      <c r="J6" s="1">
        <v>1.426858</v>
      </c>
      <c r="K6" s="1">
        <v>1.4547099999999999</v>
      </c>
      <c r="L6" s="1">
        <v>1.1325559999999999</v>
      </c>
      <c r="M6" s="1">
        <v>1.360843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3">
      <c r="A7" s="3" t="s">
        <v>286</v>
      </c>
      <c r="B7" s="1">
        <v>1.213679</v>
      </c>
      <c r="C7" s="1">
        <v>0.85460599999999998</v>
      </c>
      <c r="D7" s="1">
        <v>0.99409499999999995</v>
      </c>
      <c r="E7" s="1">
        <v>0.90408900000000003</v>
      </c>
      <c r="F7" s="1">
        <v>1.033531</v>
      </c>
      <c r="G7" s="1"/>
      <c r="H7" s="1"/>
      <c r="I7" s="1">
        <v>1.3222940000000001</v>
      </c>
      <c r="J7" s="1">
        <v>1.1685859999999999</v>
      </c>
      <c r="K7" s="1">
        <v>1.377375</v>
      </c>
      <c r="L7" s="1">
        <v>0.83370500000000003</v>
      </c>
      <c r="M7" s="1">
        <v>1.9939690000000001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3">
      <c r="A8" s="3" t="s">
        <v>557</v>
      </c>
      <c r="B8" s="1">
        <v>0.83856699999999995</v>
      </c>
      <c r="C8" s="1">
        <v>0.92358600000000002</v>
      </c>
      <c r="D8" s="1">
        <v>1.2878149999999999</v>
      </c>
      <c r="E8" s="1">
        <v>1.0232410000000001</v>
      </c>
      <c r="F8" s="1">
        <v>0.92679199999999995</v>
      </c>
      <c r="G8" s="1"/>
      <c r="H8" s="1"/>
      <c r="I8" s="1">
        <v>1.0445230000000001</v>
      </c>
      <c r="J8" s="1">
        <v>0.89036599999999999</v>
      </c>
      <c r="K8" s="1">
        <v>0.97331000000000001</v>
      </c>
      <c r="L8" s="1">
        <v>0.93970200000000004</v>
      </c>
      <c r="M8" s="1">
        <v>1.435408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x14ac:dyDescent="0.3">
      <c r="A9" s="3" t="s">
        <v>289</v>
      </c>
      <c r="B9" s="1">
        <v>1.9188289999999999</v>
      </c>
      <c r="C9" s="1">
        <v>0.70309500000000003</v>
      </c>
      <c r="D9" s="1">
        <v>0.89813200000000004</v>
      </c>
      <c r="E9" s="1">
        <v>0.68486800000000003</v>
      </c>
      <c r="F9" s="1">
        <v>0.79507700000000003</v>
      </c>
      <c r="G9" s="1"/>
      <c r="H9" s="1"/>
      <c r="I9" s="1">
        <v>1.0049969999999999</v>
      </c>
      <c r="J9" s="1">
        <v>0.73428899999999997</v>
      </c>
      <c r="K9" s="1">
        <v>0.68575299999999995</v>
      </c>
      <c r="L9" s="1">
        <v>1.7376309999999999</v>
      </c>
      <c r="M9" s="1">
        <v>1.1973450000000001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x14ac:dyDescent="0.3">
      <c r="A10" s="3" t="s">
        <v>290</v>
      </c>
      <c r="B10" s="1">
        <v>1.0086869999999999</v>
      </c>
      <c r="C10" s="1">
        <v>1.021703</v>
      </c>
      <c r="D10" s="1">
        <v>0.78063400000000005</v>
      </c>
      <c r="E10" s="1">
        <v>0.99698100000000001</v>
      </c>
      <c r="F10" s="1">
        <v>1.1919949999999999</v>
      </c>
      <c r="G10" s="1"/>
      <c r="H10" s="1"/>
      <c r="I10" s="1">
        <v>1.225179</v>
      </c>
      <c r="J10" s="1">
        <v>0.97294800000000004</v>
      </c>
      <c r="K10" s="1">
        <v>0.81459099999999995</v>
      </c>
      <c r="L10" s="1">
        <v>0.77291299999999996</v>
      </c>
      <c r="M10" s="1">
        <v>0.64490099999999995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x14ac:dyDescent="0.3">
      <c r="A11" s="3" t="s">
        <v>291</v>
      </c>
      <c r="B11" s="1">
        <v>1.0831519999999999</v>
      </c>
      <c r="C11" s="1">
        <v>0.76983400000000002</v>
      </c>
      <c r="D11" s="1">
        <v>1.3915139999999999</v>
      </c>
      <c r="E11" s="1">
        <v>0.73765700000000001</v>
      </c>
      <c r="F11" s="1">
        <v>1.0178430000000001</v>
      </c>
      <c r="G11" s="1"/>
      <c r="H11" s="1"/>
      <c r="I11" s="1">
        <v>0.96869400000000006</v>
      </c>
      <c r="J11" s="1">
        <v>1.4995369999999999</v>
      </c>
      <c r="K11" s="1">
        <v>1.089413</v>
      </c>
      <c r="L11" s="1">
        <v>1.517776</v>
      </c>
      <c r="M11" s="1">
        <v>1.248016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x14ac:dyDescent="0.3">
      <c r="A12" s="3" t="s">
        <v>292</v>
      </c>
      <c r="B12" s="1">
        <v>1.2725820000000001</v>
      </c>
      <c r="C12" s="1">
        <v>0.68305800000000005</v>
      </c>
      <c r="D12" s="1">
        <v>1.4011800000000001</v>
      </c>
      <c r="E12" s="1">
        <v>0.749359</v>
      </c>
      <c r="F12" s="1">
        <v>0.89381999999999995</v>
      </c>
      <c r="G12" s="1"/>
      <c r="H12" s="1"/>
      <c r="I12" s="1">
        <v>0.99379799999999996</v>
      </c>
      <c r="J12" s="1">
        <v>0.79290700000000003</v>
      </c>
      <c r="K12" s="1">
        <v>0.65090499999999996</v>
      </c>
      <c r="L12" s="1">
        <v>1.6372409999999999</v>
      </c>
      <c r="M12" s="1">
        <v>1.0123279999999999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6" spans="1:29" x14ac:dyDescent="0.3">
      <c r="A16" s="2"/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1:11" x14ac:dyDescent="0.3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3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3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3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3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3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</row>
  </sheetData>
  <mergeCells count="6">
    <mergeCell ref="B5:H5"/>
    <mergeCell ref="I5:O5"/>
    <mergeCell ref="P5:V5"/>
    <mergeCell ref="W5:AC5"/>
    <mergeCell ref="B16:F16"/>
    <mergeCell ref="G16:K16"/>
  </mergeCells>
  <phoneticPr fontId="1" type="noConversion"/>
  <pageMargins left="0.7" right="0.7" top="0.75" bottom="0.75" header="0.3" footer="0.3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7115A-54A6-4266-9EF6-FA501EF65811}">
  <dimension ref="A4:B10"/>
  <sheetViews>
    <sheetView workbookViewId="0">
      <selection activeCell="A6" sqref="A6:B6"/>
    </sheetView>
  </sheetViews>
  <sheetFormatPr defaultRowHeight="14" x14ac:dyDescent="0.3"/>
  <sheetData>
    <row r="4" spans="1:2" x14ac:dyDescent="0.3">
      <c r="A4" t="s">
        <v>545</v>
      </c>
    </row>
    <row r="5" spans="1:2" x14ac:dyDescent="0.3">
      <c r="A5" t="s">
        <v>546</v>
      </c>
    </row>
    <row r="6" spans="1:2" x14ac:dyDescent="0.3">
      <c r="A6" s="2" t="s">
        <v>274</v>
      </c>
      <c r="B6" s="2" t="s">
        <v>542</v>
      </c>
    </row>
    <row r="7" spans="1:2" x14ac:dyDescent="0.3">
      <c r="A7" s="1">
        <v>1.25</v>
      </c>
      <c r="B7" s="1">
        <v>0.75</v>
      </c>
    </row>
    <row r="8" spans="1:2" x14ac:dyDescent="0.3">
      <c r="A8" s="1">
        <v>0.75</v>
      </c>
      <c r="B8" s="1">
        <v>0.65</v>
      </c>
    </row>
    <row r="9" spans="1:2" x14ac:dyDescent="0.3">
      <c r="A9" s="1">
        <v>1</v>
      </c>
      <c r="B9" s="1">
        <v>0.71</v>
      </c>
    </row>
    <row r="10" spans="1:2" x14ac:dyDescent="0.3">
      <c r="A10" s="1">
        <v>1</v>
      </c>
      <c r="B10" s="1">
        <v>0.59</v>
      </c>
    </row>
  </sheetData>
  <phoneticPr fontId="1" type="noConversion"/>
  <pageMargins left="0.7" right="0.7" top="0.75" bottom="0.75" header="0.3" footer="0.3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E9F4D-FA1C-4988-BB4D-C354AA12884E}">
  <dimension ref="A2:B9"/>
  <sheetViews>
    <sheetView workbookViewId="0">
      <selection activeCell="J46" sqref="J46"/>
    </sheetView>
  </sheetViews>
  <sheetFormatPr defaultRowHeight="14" x14ac:dyDescent="0.3"/>
  <sheetData>
    <row r="2" spans="1:2" x14ac:dyDescent="0.3">
      <c r="A2" t="s">
        <v>559</v>
      </c>
    </row>
    <row r="3" spans="1:2" x14ac:dyDescent="0.3">
      <c r="A3" t="s">
        <v>242</v>
      </c>
    </row>
    <row r="5" spans="1:2" x14ac:dyDescent="0.3">
      <c r="A5" s="2" t="s">
        <v>274</v>
      </c>
      <c r="B5" s="2" t="s">
        <v>542</v>
      </c>
    </row>
    <row r="6" spans="1:2" x14ac:dyDescent="0.3">
      <c r="A6">
        <v>0.8</v>
      </c>
      <c r="B6">
        <v>1.25</v>
      </c>
    </row>
    <row r="7" spans="1:2" x14ac:dyDescent="0.3">
      <c r="A7">
        <v>0.9</v>
      </c>
      <c r="B7">
        <v>1.3</v>
      </c>
    </row>
    <row r="8" spans="1:2" x14ac:dyDescent="0.3">
      <c r="A8">
        <v>1.2</v>
      </c>
      <c r="B8">
        <v>1.4</v>
      </c>
    </row>
    <row r="9" spans="1:2" x14ac:dyDescent="0.3">
      <c r="A9">
        <v>1.1000000000000001</v>
      </c>
      <c r="B9">
        <v>0.85</v>
      </c>
    </row>
  </sheetData>
  <phoneticPr fontId="1" type="noConversion"/>
  <pageMargins left="0.7" right="0.7" top="0.75" bottom="0.75" header="0.3" footer="0.3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A3903-E836-42B9-B709-0370D141B656}">
  <dimension ref="A2:B9"/>
  <sheetViews>
    <sheetView workbookViewId="0">
      <selection activeCell="G10" sqref="G10"/>
    </sheetView>
  </sheetViews>
  <sheetFormatPr defaultRowHeight="14" x14ac:dyDescent="0.3"/>
  <sheetData>
    <row r="2" spans="1:2" x14ac:dyDescent="0.3">
      <c r="A2" t="s">
        <v>498</v>
      </c>
    </row>
    <row r="3" spans="1:2" x14ac:dyDescent="0.3">
      <c r="A3" t="s">
        <v>560</v>
      </c>
    </row>
    <row r="4" spans="1:2" x14ac:dyDescent="0.3">
      <c r="A4" s="2" t="s">
        <v>274</v>
      </c>
      <c r="B4" s="2" t="s">
        <v>542</v>
      </c>
    </row>
    <row r="5" spans="1:2" x14ac:dyDescent="0.3">
      <c r="A5" s="1">
        <v>0.152</v>
      </c>
      <c r="B5" s="1">
        <v>0.122</v>
      </c>
    </row>
    <row r="6" spans="1:2" x14ac:dyDescent="0.3">
      <c r="A6" s="1">
        <v>0.13300000000000001</v>
      </c>
      <c r="B6" s="1">
        <v>9.7000000000000003E-2</v>
      </c>
    </row>
    <row r="7" spans="1:2" x14ac:dyDescent="0.3">
      <c r="A7" s="1">
        <v>0.14099999999999999</v>
      </c>
      <c r="B7" s="1">
        <v>9.5000000000000001E-2</v>
      </c>
    </row>
    <row r="8" spans="1:2" x14ac:dyDescent="0.3">
      <c r="A8" s="1">
        <v>0.15</v>
      </c>
      <c r="B8" s="1">
        <v>8.8999999999999996E-2</v>
      </c>
    </row>
    <row r="9" spans="1:2" x14ac:dyDescent="0.3">
      <c r="A9" s="1">
        <v>0.19900000000000001</v>
      </c>
      <c r="B9" s="1">
        <v>6.7000000000000004E-2</v>
      </c>
    </row>
  </sheetData>
  <phoneticPr fontId="1" type="noConversion"/>
  <pageMargins left="0.7" right="0.7" top="0.75" bottom="0.75" header="0.3" footer="0.3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71267-3CED-4CE5-AF5E-7EBF85C4998C}">
  <dimension ref="A2:J6"/>
  <sheetViews>
    <sheetView workbookViewId="0">
      <selection activeCell="D15" sqref="D15"/>
    </sheetView>
  </sheetViews>
  <sheetFormatPr defaultRowHeight="14" x14ac:dyDescent="0.3"/>
  <sheetData>
    <row r="2" spans="1:10" x14ac:dyDescent="0.3">
      <c r="A2" t="s">
        <v>136</v>
      </c>
    </row>
    <row r="3" spans="1:10" x14ac:dyDescent="0.3">
      <c r="A3" t="s">
        <v>561</v>
      </c>
    </row>
    <row r="5" spans="1:10" x14ac:dyDescent="0.3">
      <c r="A5" s="33" t="s">
        <v>274</v>
      </c>
      <c r="B5" s="33"/>
      <c r="C5" s="33"/>
      <c r="D5" s="33"/>
      <c r="E5" s="33"/>
      <c r="F5" s="33" t="s">
        <v>542</v>
      </c>
      <c r="G5" s="33"/>
      <c r="H5" s="33"/>
      <c r="I5" s="33"/>
      <c r="J5" s="33"/>
    </row>
    <row r="6" spans="1:10" x14ac:dyDescent="0.3">
      <c r="A6" s="1">
        <v>10.206</v>
      </c>
      <c r="B6" s="1">
        <v>8.8840000000000003</v>
      </c>
      <c r="C6" s="1">
        <v>8.5124999999999993</v>
      </c>
      <c r="D6" s="1">
        <v>9.7874999999999996</v>
      </c>
      <c r="E6" s="1">
        <v>9.6679999999999993</v>
      </c>
      <c r="F6" s="1">
        <v>8.2530000000000001</v>
      </c>
      <c r="G6" s="1">
        <v>8.1850000000000005</v>
      </c>
      <c r="H6" s="1">
        <v>7.8170000000000002</v>
      </c>
      <c r="I6" s="1">
        <v>9.5489999999999995</v>
      </c>
      <c r="J6" s="1">
        <v>7.4874999999999998</v>
      </c>
    </row>
  </sheetData>
  <mergeCells count="2">
    <mergeCell ref="A5:E5"/>
    <mergeCell ref="F5:J5"/>
  </mergeCells>
  <phoneticPr fontId="1" type="noConversion"/>
  <pageMargins left="0.7" right="0.7" top="0.75" bottom="0.75" header="0.3" footer="0.3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33A5C-3D52-4924-B316-868E828A192E}">
  <dimension ref="A2:K10"/>
  <sheetViews>
    <sheetView workbookViewId="0">
      <selection activeCell="F19" sqref="F19"/>
    </sheetView>
  </sheetViews>
  <sheetFormatPr defaultRowHeight="14" x14ac:dyDescent="0.3"/>
  <sheetData>
    <row r="2" spans="1:11" x14ac:dyDescent="0.3">
      <c r="A2" t="s">
        <v>293</v>
      </c>
    </row>
    <row r="4" spans="1:11" x14ac:dyDescent="0.3">
      <c r="A4" s="2"/>
      <c r="B4" s="33" t="s">
        <v>274</v>
      </c>
      <c r="C4" s="33"/>
      <c r="D4" s="33"/>
      <c r="E4" s="33"/>
      <c r="F4" s="33"/>
      <c r="G4" s="33" t="s">
        <v>542</v>
      </c>
      <c r="H4" s="33"/>
      <c r="I4" s="33"/>
      <c r="J4" s="33"/>
      <c r="K4" s="33"/>
    </row>
    <row r="5" spans="1:11" x14ac:dyDescent="0.3">
      <c r="A5" s="3" t="s">
        <v>566</v>
      </c>
      <c r="B5" s="1">
        <v>1.101264</v>
      </c>
      <c r="C5" s="1">
        <v>1.1499569999999999</v>
      </c>
      <c r="D5" s="1">
        <v>1.27403</v>
      </c>
      <c r="E5" s="1">
        <v>1.065984</v>
      </c>
      <c r="F5" s="1">
        <v>0.40876499999999999</v>
      </c>
      <c r="G5" s="1">
        <v>1.8481890000000001</v>
      </c>
      <c r="H5" s="1">
        <v>1.7412890000000001</v>
      </c>
      <c r="I5" s="1">
        <v>0.94701900000000006</v>
      </c>
      <c r="J5" s="1">
        <v>1.3376680000000001</v>
      </c>
      <c r="K5" s="1">
        <v>1.626153</v>
      </c>
    </row>
    <row r="6" spans="1:11" x14ac:dyDescent="0.3">
      <c r="A6" s="3" t="s">
        <v>567</v>
      </c>
      <c r="B6" s="1">
        <v>0.76311300000000004</v>
      </c>
      <c r="C6" s="1">
        <v>0.57713099999999995</v>
      </c>
      <c r="D6" s="1">
        <v>0.92339499999999997</v>
      </c>
      <c r="E6" s="1">
        <v>1.395956</v>
      </c>
      <c r="F6" s="1">
        <v>1.3404050000000001</v>
      </c>
      <c r="G6" s="1">
        <v>0.33174799999999999</v>
      </c>
      <c r="H6" s="1">
        <v>0.113104</v>
      </c>
      <c r="I6" s="1">
        <v>0.40824199999999999</v>
      </c>
      <c r="J6" s="1">
        <v>0.239402</v>
      </c>
      <c r="K6" s="1">
        <v>0.34601300000000001</v>
      </c>
    </row>
    <row r="7" spans="1:11" x14ac:dyDescent="0.3">
      <c r="A7" s="3" t="s">
        <v>568</v>
      </c>
      <c r="B7" s="1">
        <v>1.224019</v>
      </c>
      <c r="C7" s="1">
        <v>0.88177499999999998</v>
      </c>
      <c r="D7" s="1">
        <v>1.46489</v>
      </c>
      <c r="E7" s="1">
        <v>1.422534</v>
      </c>
      <c r="F7" s="1"/>
      <c r="G7" s="1">
        <v>0.93095899999999998</v>
      </c>
      <c r="H7" s="1">
        <v>0.93939399999999995</v>
      </c>
      <c r="I7" s="1">
        <v>3.9519999999999998E-3</v>
      </c>
      <c r="J7" s="1">
        <v>2.49E-3</v>
      </c>
      <c r="K7" s="1">
        <v>0.68139099999999997</v>
      </c>
    </row>
    <row r="8" spans="1:11" x14ac:dyDescent="0.3">
      <c r="A8" s="3" t="s">
        <v>569</v>
      </c>
      <c r="B8" s="1">
        <v>1.0957300000000001</v>
      </c>
      <c r="C8" s="1">
        <v>0.18692</v>
      </c>
      <c r="D8" s="1">
        <v>0.91327999999999998</v>
      </c>
      <c r="E8" s="1">
        <v>1.4330000000000001</v>
      </c>
      <c r="F8" s="1">
        <v>1.3710800000000001</v>
      </c>
      <c r="G8" s="1">
        <v>0.22042</v>
      </c>
      <c r="H8" s="1">
        <v>0.27333000000000002</v>
      </c>
      <c r="I8" s="1">
        <v>0.17266999999999999</v>
      </c>
      <c r="J8" s="1">
        <v>0.59575999999999996</v>
      </c>
      <c r="K8" s="1">
        <v>0.21726000000000001</v>
      </c>
    </row>
    <row r="9" spans="1:11" x14ac:dyDescent="0.3">
      <c r="A9" s="3" t="s">
        <v>570</v>
      </c>
      <c r="B9" s="1">
        <v>0.45438000000000001</v>
      </c>
      <c r="C9" s="1">
        <v>0.58230999999999999</v>
      </c>
      <c r="D9" s="1">
        <v>0.73133999999999999</v>
      </c>
      <c r="E9" s="1">
        <v>1.3488</v>
      </c>
      <c r="F9" s="1">
        <v>1.8831599999999999</v>
      </c>
      <c r="G9" s="1">
        <v>1.5188699999999999</v>
      </c>
      <c r="H9" s="1">
        <v>4.8265500000000001</v>
      </c>
      <c r="I9" s="1">
        <v>2.0032800000000002</v>
      </c>
      <c r="J9" s="1">
        <v>4.97471</v>
      </c>
      <c r="K9" s="1">
        <v>2.6618499999999998</v>
      </c>
    </row>
    <row r="10" spans="1:11" x14ac:dyDescent="0.3">
      <c r="A10" s="3" t="s">
        <v>571</v>
      </c>
      <c r="B10" s="1">
        <v>3.0131250000000001</v>
      </c>
      <c r="C10" s="1">
        <v>0.68751899999999999</v>
      </c>
      <c r="D10" s="1">
        <v>0.617676</v>
      </c>
      <c r="E10" s="1">
        <v>0.28426800000000002</v>
      </c>
      <c r="F10" s="1">
        <v>0.39741199999999999</v>
      </c>
      <c r="G10" s="1">
        <v>1.0466759999999999</v>
      </c>
      <c r="H10" s="1">
        <v>4.986415</v>
      </c>
      <c r="I10" s="1">
        <v>8.0823970000000003</v>
      </c>
      <c r="J10" s="1">
        <v>5.2533060000000003</v>
      </c>
      <c r="K10" s="1">
        <v>2.9852850000000002</v>
      </c>
    </row>
  </sheetData>
  <mergeCells count="2">
    <mergeCell ref="B4:F4"/>
    <mergeCell ref="G4:K4"/>
  </mergeCells>
  <phoneticPr fontId="1" type="noConversion"/>
  <pageMargins left="0.7" right="0.7" top="0.75" bottom="0.75" header="0.3" footer="0.3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F5C75-B00D-4679-949E-C706AE418EDF}">
  <dimension ref="A2:I6"/>
  <sheetViews>
    <sheetView workbookViewId="0">
      <selection activeCell="J17" sqref="J17"/>
    </sheetView>
  </sheetViews>
  <sheetFormatPr defaultRowHeight="14" x14ac:dyDescent="0.3"/>
  <sheetData>
    <row r="2" spans="1:9" x14ac:dyDescent="0.3">
      <c r="A2" t="s">
        <v>562</v>
      </c>
    </row>
    <row r="3" spans="1:9" x14ac:dyDescent="0.3">
      <c r="A3" t="s">
        <v>563</v>
      </c>
    </row>
    <row r="4" spans="1:9" x14ac:dyDescent="0.3">
      <c r="A4" s="2"/>
      <c r="B4" s="33" t="s">
        <v>274</v>
      </c>
      <c r="C4" s="33"/>
      <c r="D4" s="33"/>
      <c r="E4" s="33"/>
      <c r="F4" s="33" t="s">
        <v>542</v>
      </c>
      <c r="G4" s="33"/>
      <c r="H4" s="33"/>
      <c r="I4" s="33"/>
    </row>
    <row r="5" spans="1:9" x14ac:dyDescent="0.3">
      <c r="A5" s="3" t="s">
        <v>246</v>
      </c>
      <c r="B5" s="1">
        <v>0.67124700000000004</v>
      </c>
      <c r="C5" s="1">
        <v>1.0608979999999999</v>
      </c>
      <c r="D5" s="1">
        <v>1.0851729999999999</v>
      </c>
      <c r="E5" s="1">
        <v>1.1826829999999999</v>
      </c>
      <c r="F5" s="1">
        <v>1.177235</v>
      </c>
      <c r="G5" s="1">
        <v>1.4304829999999999</v>
      </c>
      <c r="H5" s="1">
        <v>1.489036</v>
      </c>
      <c r="I5" s="1">
        <v>1.3801950000000001</v>
      </c>
    </row>
    <row r="6" spans="1:9" x14ac:dyDescent="0.3">
      <c r="A6" s="3" t="s">
        <v>291</v>
      </c>
      <c r="B6" s="1">
        <v>0.92786299999999999</v>
      </c>
      <c r="C6" s="1">
        <v>0.92966499999999996</v>
      </c>
      <c r="D6" s="1">
        <v>1.352258</v>
      </c>
      <c r="E6" s="1">
        <v>0.79021399999999997</v>
      </c>
      <c r="F6" s="1">
        <v>0.47271600000000003</v>
      </c>
      <c r="G6" s="1">
        <v>0.66879599999999995</v>
      </c>
      <c r="H6" s="1">
        <v>0.362568</v>
      </c>
      <c r="I6" s="1">
        <v>0.49737300000000001</v>
      </c>
    </row>
  </sheetData>
  <mergeCells count="2">
    <mergeCell ref="B4:E4"/>
    <mergeCell ref="F4:I4"/>
  </mergeCells>
  <phoneticPr fontId="1" type="noConversion"/>
  <pageMargins left="0.7" right="0.7" top="0.75" bottom="0.75" header="0.3" footer="0.3"/>
  <drawing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0EA1C-1845-4B4D-879E-CE342DD11802}">
  <dimension ref="A2:B9"/>
  <sheetViews>
    <sheetView workbookViewId="0">
      <selection activeCell="L41" sqref="L41"/>
    </sheetView>
  </sheetViews>
  <sheetFormatPr defaultRowHeight="14" x14ac:dyDescent="0.3"/>
  <sheetData>
    <row r="2" spans="1:2" x14ac:dyDescent="0.3">
      <c r="A2" t="s">
        <v>498</v>
      </c>
    </row>
    <row r="3" spans="1:2" x14ac:dyDescent="0.3">
      <c r="A3" t="s">
        <v>556</v>
      </c>
    </row>
    <row r="5" spans="1:2" x14ac:dyDescent="0.3">
      <c r="A5" s="2" t="s">
        <v>274</v>
      </c>
      <c r="B5" s="2" t="s">
        <v>542</v>
      </c>
    </row>
    <row r="6" spans="1:2" x14ac:dyDescent="0.3">
      <c r="A6" s="1">
        <v>0.03</v>
      </c>
      <c r="B6" s="1" t="s">
        <v>158</v>
      </c>
    </row>
    <row r="7" spans="1:2" x14ac:dyDescent="0.3">
      <c r="A7" s="1">
        <v>0.03</v>
      </c>
      <c r="B7" s="1" t="s">
        <v>158</v>
      </c>
    </row>
    <row r="8" spans="1:2" x14ac:dyDescent="0.3">
      <c r="A8" s="1">
        <v>0.03</v>
      </c>
      <c r="B8" s="1" t="s">
        <v>158</v>
      </c>
    </row>
    <row r="9" spans="1:2" x14ac:dyDescent="0.3">
      <c r="A9" s="1">
        <v>2.5000000000000001E-2</v>
      </c>
      <c r="B9" s="1" t="s">
        <v>158</v>
      </c>
    </row>
  </sheetData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BDD1-4C12-4F38-9873-12F23F17FEA5}">
  <dimension ref="B1:D8"/>
  <sheetViews>
    <sheetView workbookViewId="0">
      <selection activeCell="H8" sqref="H8"/>
    </sheetView>
  </sheetViews>
  <sheetFormatPr defaultRowHeight="14" x14ac:dyDescent="0.3"/>
  <sheetData>
    <row r="1" spans="2:4" ht="15.5" x14ac:dyDescent="0.3">
      <c r="B1" s="14" t="s">
        <v>136</v>
      </c>
      <c r="C1" s="15" t="s">
        <v>142</v>
      </c>
    </row>
    <row r="2" spans="2:4" x14ac:dyDescent="0.3">
      <c r="B2" s="2" t="s">
        <v>138</v>
      </c>
      <c r="C2" s="2" t="s">
        <v>139</v>
      </c>
      <c r="D2" s="2" t="s">
        <v>140</v>
      </c>
    </row>
    <row r="3" spans="2:4" x14ac:dyDescent="0.3">
      <c r="B3" s="1" t="s">
        <v>141</v>
      </c>
      <c r="C3" s="1">
        <v>5.8694999999999997E-2</v>
      </c>
      <c r="D3" s="1" t="s">
        <v>141</v>
      </c>
    </row>
    <row r="4" spans="2:4" x14ac:dyDescent="0.3">
      <c r="B4" s="1" t="s">
        <v>141</v>
      </c>
      <c r="C4" s="1">
        <v>6.2479E-2</v>
      </c>
      <c r="D4" s="1" t="s">
        <v>141</v>
      </c>
    </row>
    <row r="5" spans="2:4" x14ac:dyDescent="0.3">
      <c r="B5" s="1" t="s">
        <v>141</v>
      </c>
      <c r="C5" s="1">
        <v>5.8651000000000002E-2</v>
      </c>
      <c r="D5" s="1" t="s">
        <v>141</v>
      </c>
    </row>
    <row r="6" spans="2:4" x14ac:dyDescent="0.3">
      <c r="B6" s="1" t="s">
        <v>141</v>
      </c>
      <c r="C6" s="1">
        <v>6.8500000000000005E-2</v>
      </c>
      <c r="D6" s="1" t="s">
        <v>141</v>
      </c>
    </row>
    <row r="7" spans="2:4" x14ac:dyDescent="0.3">
      <c r="B7" s="1" t="s">
        <v>141</v>
      </c>
      <c r="C7" s="1">
        <v>6.2309999999999997E-2</v>
      </c>
      <c r="D7" s="1" t="s">
        <v>141</v>
      </c>
    </row>
    <row r="8" spans="2:4" x14ac:dyDescent="0.3">
      <c r="B8" s="1" t="s">
        <v>141</v>
      </c>
      <c r="C8" s="1">
        <v>7.5125999999999998E-2</v>
      </c>
      <c r="D8" s="1" t="s">
        <v>141</v>
      </c>
    </row>
  </sheetData>
  <phoneticPr fontId="1" type="noConversion"/>
  <pageMargins left="0.7" right="0.7" top="0.75" bottom="0.75" header="0.3" footer="0.3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CFFFB-B7E0-4991-ACEA-844784A4A296}">
  <dimension ref="A1:B7"/>
  <sheetViews>
    <sheetView workbookViewId="0">
      <selection activeCell="E18" sqref="E18"/>
    </sheetView>
  </sheetViews>
  <sheetFormatPr defaultRowHeight="14" x14ac:dyDescent="0.3"/>
  <sheetData>
    <row r="1" spans="1:2" x14ac:dyDescent="0.3">
      <c r="A1" t="s">
        <v>136</v>
      </c>
    </row>
    <row r="2" spans="1:2" x14ac:dyDescent="0.3">
      <c r="A2" t="s">
        <v>561</v>
      </c>
    </row>
    <row r="3" spans="1:2" x14ac:dyDescent="0.3">
      <c r="A3" s="2" t="s">
        <v>274</v>
      </c>
      <c r="B3" s="2" t="s">
        <v>542</v>
      </c>
    </row>
    <row r="4" spans="1:2" x14ac:dyDescent="0.3">
      <c r="A4" s="1">
        <v>0.72</v>
      </c>
      <c r="B4" s="1" t="s">
        <v>158</v>
      </c>
    </row>
    <row r="5" spans="1:2" x14ac:dyDescent="0.3">
      <c r="A5" s="1">
        <v>0.75</v>
      </c>
      <c r="B5" s="1" t="s">
        <v>158</v>
      </c>
    </row>
    <row r="6" spans="1:2" x14ac:dyDescent="0.3">
      <c r="A6" s="1">
        <v>0.74</v>
      </c>
      <c r="B6" s="1" t="s">
        <v>158</v>
      </c>
    </row>
    <row r="7" spans="1:2" x14ac:dyDescent="0.3">
      <c r="B7" s="1"/>
    </row>
  </sheetData>
  <phoneticPr fontId="1" type="noConversion"/>
  <pageMargins left="0.7" right="0.7" top="0.75" bottom="0.75" header="0.3" footer="0.3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280DD-8F98-41AE-A00C-1C48457A09DA}">
  <dimension ref="A2:K10"/>
  <sheetViews>
    <sheetView workbookViewId="0">
      <selection activeCell="F23" sqref="F23"/>
    </sheetView>
  </sheetViews>
  <sheetFormatPr defaultRowHeight="14" x14ac:dyDescent="0.3"/>
  <sheetData>
    <row r="2" spans="1:11" x14ac:dyDescent="0.3">
      <c r="A2" t="s">
        <v>293</v>
      </c>
    </row>
    <row r="4" spans="1:11" x14ac:dyDescent="0.3">
      <c r="A4" s="2"/>
      <c r="B4" s="33" t="s">
        <v>274</v>
      </c>
      <c r="C4" s="33"/>
      <c r="D4" s="33"/>
      <c r="E4" s="33"/>
      <c r="F4" s="33"/>
      <c r="G4" s="33" t="s">
        <v>542</v>
      </c>
      <c r="H4" s="33"/>
      <c r="I4" s="33"/>
      <c r="J4" s="33"/>
      <c r="K4" s="33"/>
    </row>
    <row r="5" spans="1:11" x14ac:dyDescent="0.3">
      <c r="A5" s="3" t="s">
        <v>566</v>
      </c>
      <c r="B5" s="1">
        <v>1.3660060000000001</v>
      </c>
      <c r="C5" s="1">
        <v>0.72937399999999997</v>
      </c>
      <c r="D5" s="1">
        <v>1.641699</v>
      </c>
      <c r="E5" s="1">
        <v>0.26291999999999999</v>
      </c>
      <c r="F5" s="1"/>
      <c r="G5" s="1">
        <v>0.83069999999999999</v>
      </c>
      <c r="H5" s="1">
        <v>0.65047900000000003</v>
      </c>
      <c r="I5" s="1">
        <v>0.873444</v>
      </c>
      <c r="J5" s="1">
        <v>0.94292299999999996</v>
      </c>
      <c r="K5" s="1"/>
    </row>
    <row r="6" spans="1:11" x14ac:dyDescent="0.3">
      <c r="A6" s="3" t="s">
        <v>567</v>
      </c>
      <c r="B6" s="1">
        <v>0.96683399999999997</v>
      </c>
      <c r="C6" s="1">
        <v>1.180204</v>
      </c>
      <c r="D6" s="1">
        <v>0.98850099999999996</v>
      </c>
      <c r="E6" s="1">
        <v>0.86446000000000001</v>
      </c>
      <c r="F6" s="1"/>
      <c r="G6" s="1">
        <v>0.35795900000000003</v>
      </c>
      <c r="H6" s="1">
        <v>0.70529399999999998</v>
      </c>
      <c r="I6" s="1">
        <v>0.78159900000000004</v>
      </c>
      <c r="J6" s="1">
        <v>1.3466480000000001</v>
      </c>
      <c r="K6" s="1"/>
    </row>
    <row r="7" spans="1:11" x14ac:dyDescent="0.3">
      <c r="A7" s="3" t="s">
        <v>568</v>
      </c>
      <c r="B7" s="1">
        <v>1.01803</v>
      </c>
      <c r="C7" s="1">
        <v>0.996892</v>
      </c>
      <c r="D7" s="1">
        <v>0.85098499999999999</v>
      </c>
      <c r="E7" s="1">
        <v>1.134093</v>
      </c>
      <c r="F7" s="1"/>
      <c r="G7" s="1">
        <v>0.96813400000000005</v>
      </c>
      <c r="H7" s="1">
        <v>1.6147689999999999</v>
      </c>
      <c r="I7" s="1">
        <v>1.3771929999999999</v>
      </c>
      <c r="J7" s="1">
        <v>0.91774699999999998</v>
      </c>
      <c r="K7" s="1"/>
    </row>
    <row r="8" spans="1:11" x14ac:dyDescent="0.3">
      <c r="A8" s="3" t="s">
        <v>569</v>
      </c>
      <c r="B8" s="1">
        <v>0.52374600000000004</v>
      </c>
      <c r="C8" s="1">
        <v>1.464942</v>
      </c>
      <c r="D8" s="1">
        <v>1.442671</v>
      </c>
      <c r="E8" s="1">
        <v>0.56864099999999995</v>
      </c>
      <c r="F8" s="1"/>
      <c r="G8" s="1">
        <v>0.241842</v>
      </c>
      <c r="H8" s="1">
        <v>2.434345</v>
      </c>
      <c r="I8" s="1">
        <v>0.48654399999999998</v>
      </c>
      <c r="J8" s="1">
        <v>0.43804199999999999</v>
      </c>
      <c r="K8" s="1"/>
    </row>
    <row r="9" spans="1:11" x14ac:dyDescent="0.3">
      <c r="A9" s="3" t="s">
        <v>570</v>
      </c>
      <c r="B9" s="1">
        <v>0.88220900000000002</v>
      </c>
      <c r="C9" s="1">
        <v>1.5582929999999999</v>
      </c>
      <c r="D9" s="1">
        <v>1.147667</v>
      </c>
      <c r="E9" s="1">
        <v>0.41183199999999998</v>
      </c>
      <c r="F9" s="1"/>
      <c r="G9" s="1">
        <v>1.57291</v>
      </c>
      <c r="H9" s="1">
        <v>2.3746839999999998</v>
      </c>
      <c r="I9" s="1">
        <v>1.9797739999999999</v>
      </c>
      <c r="J9" s="1">
        <v>4.1273799999999996</v>
      </c>
      <c r="K9" s="1"/>
    </row>
    <row r="10" spans="1:11" x14ac:dyDescent="0.3">
      <c r="A10" s="3" t="s">
        <v>571</v>
      </c>
      <c r="B10" s="1">
        <v>0.33221000000000001</v>
      </c>
      <c r="C10" s="1">
        <v>2.8712900000000001</v>
      </c>
      <c r="D10" s="1">
        <v>0.56581000000000004</v>
      </c>
      <c r="E10" s="1">
        <v>0.23069100000000001</v>
      </c>
      <c r="F10" s="1"/>
      <c r="G10" s="1">
        <v>0.79459199999999996</v>
      </c>
      <c r="H10" s="1">
        <v>0.29906199999999999</v>
      </c>
      <c r="I10" s="1">
        <v>0.36119899999999999</v>
      </c>
      <c r="J10" s="1">
        <v>0.58638000000000001</v>
      </c>
      <c r="K10" s="1"/>
    </row>
  </sheetData>
  <mergeCells count="2">
    <mergeCell ref="B4:F4"/>
    <mergeCell ref="G4:K4"/>
  </mergeCells>
  <phoneticPr fontId="1" type="noConversion"/>
  <pageMargins left="0.7" right="0.7" top="0.75" bottom="0.75" header="0.3" footer="0.3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D5AA8-A484-441A-A05A-DBD4FEBB58DC}">
  <dimension ref="A2:K10"/>
  <sheetViews>
    <sheetView workbookViewId="0">
      <selection activeCell="C49" sqref="C49"/>
    </sheetView>
  </sheetViews>
  <sheetFormatPr defaultRowHeight="14" x14ac:dyDescent="0.3"/>
  <sheetData>
    <row r="2" spans="1:11" x14ac:dyDescent="0.3">
      <c r="A2" t="s">
        <v>293</v>
      </c>
    </row>
    <row r="4" spans="1:11" x14ac:dyDescent="0.3">
      <c r="A4" s="2"/>
      <c r="B4" s="33" t="s">
        <v>274</v>
      </c>
      <c r="C4" s="33"/>
      <c r="D4" s="33"/>
      <c r="E4" s="33"/>
      <c r="F4" s="33"/>
      <c r="G4" s="33" t="s">
        <v>542</v>
      </c>
      <c r="H4" s="33"/>
      <c r="I4" s="33"/>
      <c r="J4" s="33"/>
      <c r="K4" s="33"/>
    </row>
    <row r="5" spans="1:11" x14ac:dyDescent="0.3">
      <c r="A5" s="3" t="s">
        <v>566</v>
      </c>
      <c r="B5" s="1">
        <v>0.71998499999999999</v>
      </c>
      <c r="C5" s="1">
        <v>1.5561700000000001</v>
      </c>
      <c r="D5" s="1">
        <v>0.92009700000000005</v>
      </c>
      <c r="E5" s="1">
        <v>0.80374800000000002</v>
      </c>
      <c r="F5" s="1"/>
      <c r="G5" s="1">
        <v>1.298135</v>
      </c>
      <c r="H5" s="1">
        <v>1.454561</v>
      </c>
      <c r="I5" s="1">
        <v>0.98263500000000004</v>
      </c>
      <c r="J5" s="1">
        <v>1.252456</v>
      </c>
      <c r="K5" s="1"/>
    </row>
    <row r="6" spans="1:11" x14ac:dyDescent="0.3">
      <c r="A6" s="3" t="s">
        <v>567</v>
      </c>
      <c r="B6" s="1">
        <v>0.57147300000000001</v>
      </c>
      <c r="C6" s="1">
        <v>1.1428419999999999</v>
      </c>
      <c r="D6" s="1">
        <v>1.1428419999999999</v>
      </c>
      <c r="E6" s="1">
        <v>1.1428419999999999</v>
      </c>
      <c r="F6" s="1"/>
      <c r="G6" s="1">
        <v>1.1428419999999999</v>
      </c>
      <c r="H6" s="1">
        <v>1.1428419999999999</v>
      </c>
      <c r="I6" s="1">
        <v>1.1428419999999999</v>
      </c>
      <c r="J6" s="1">
        <v>1.1428419999999999</v>
      </c>
      <c r="K6" s="1"/>
    </row>
    <row r="7" spans="1:11" x14ac:dyDescent="0.3">
      <c r="A7" s="3" t="s">
        <v>568</v>
      </c>
      <c r="B7" s="1">
        <v>1.6070610000000001</v>
      </c>
      <c r="C7" s="1">
        <v>0.56482500000000002</v>
      </c>
      <c r="D7" s="1">
        <v>1.15771</v>
      </c>
      <c r="E7" s="1">
        <v>0.67040299999999997</v>
      </c>
      <c r="F7" s="1"/>
      <c r="G7" s="1">
        <v>1.0123279999999999</v>
      </c>
      <c r="H7" s="1">
        <v>1.8076589999999999</v>
      </c>
      <c r="I7" s="1">
        <v>1.7240200000000001</v>
      </c>
      <c r="J7" s="1">
        <v>1.835197</v>
      </c>
      <c r="K7" s="1"/>
    </row>
    <row r="8" spans="1:11" x14ac:dyDescent="0.3">
      <c r="A8" s="3" t="s">
        <v>569</v>
      </c>
      <c r="B8" s="1">
        <v>1.140995</v>
      </c>
      <c r="C8" s="1">
        <v>1.438542</v>
      </c>
      <c r="D8" s="1">
        <v>0.92408500000000005</v>
      </c>
      <c r="E8" s="1">
        <v>0.49637799999999999</v>
      </c>
      <c r="F8" s="1"/>
      <c r="G8" s="1">
        <v>2.029658</v>
      </c>
      <c r="H8" s="1">
        <v>4.6027680000000002</v>
      </c>
      <c r="I8" s="1">
        <v>1.4749110000000001</v>
      </c>
      <c r="J8" s="1">
        <v>3.8533379999999999</v>
      </c>
      <c r="K8" s="1"/>
    </row>
    <row r="9" spans="1:11" x14ac:dyDescent="0.3">
      <c r="A9" s="3" t="s">
        <v>570</v>
      </c>
      <c r="B9" s="1">
        <v>0.196157</v>
      </c>
      <c r="C9" s="1">
        <v>1.9734480000000001</v>
      </c>
      <c r="D9" s="1">
        <v>0.30599399999999999</v>
      </c>
      <c r="E9" s="1">
        <v>1.5244009999999999</v>
      </c>
      <c r="F9" s="1"/>
      <c r="G9" s="1">
        <v>2.09124</v>
      </c>
      <c r="H9" s="1">
        <v>3.6910829999999999</v>
      </c>
      <c r="I9" s="1">
        <v>0.98348100000000005</v>
      </c>
      <c r="J9" s="1">
        <v>1.274057</v>
      </c>
      <c r="K9" s="1"/>
    </row>
    <row r="10" spans="1:11" x14ac:dyDescent="0.3">
      <c r="A10" s="3" t="s">
        <v>571</v>
      </c>
      <c r="B10" s="1">
        <v>2.3589554939999999</v>
      </c>
      <c r="C10" s="1">
        <v>0.38045149700000003</v>
      </c>
      <c r="D10" s="1">
        <v>0.45732999600000002</v>
      </c>
      <c r="E10" s="1">
        <v>0.80326301300000003</v>
      </c>
      <c r="F10" s="1"/>
      <c r="G10" s="1">
        <v>2.299956173</v>
      </c>
      <c r="H10" s="1">
        <v>2.3346156589999998</v>
      </c>
      <c r="I10" s="1">
        <v>1.52056451</v>
      </c>
      <c r="J10" s="1">
        <v>1.9560591519999999</v>
      </c>
      <c r="K10" s="1"/>
    </row>
  </sheetData>
  <mergeCells count="2">
    <mergeCell ref="B4:F4"/>
    <mergeCell ref="G4:K4"/>
  </mergeCells>
  <phoneticPr fontId="1" type="noConversion"/>
  <pageMargins left="0.7" right="0.7" top="0.75" bottom="0.75" header="0.3" footer="0.3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D42D0-DD30-47B3-A535-F458D9A02E4F}">
  <dimension ref="B4:J8"/>
  <sheetViews>
    <sheetView workbookViewId="0">
      <selection activeCell="J17" sqref="J17"/>
    </sheetView>
  </sheetViews>
  <sheetFormatPr defaultRowHeight="14" x14ac:dyDescent="0.3"/>
  <sheetData>
    <row r="4" spans="2:10" x14ac:dyDescent="0.3">
      <c r="B4" t="s">
        <v>562</v>
      </c>
    </row>
    <row r="5" spans="2:10" x14ac:dyDescent="0.3">
      <c r="B5" t="s">
        <v>565</v>
      </c>
    </row>
    <row r="6" spans="2:10" x14ac:dyDescent="0.3">
      <c r="B6" s="2"/>
      <c r="C6" s="33" t="s">
        <v>274</v>
      </c>
      <c r="D6" s="33"/>
      <c r="E6" s="33"/>
      <c r="F6" s="33"/>
      <c r="G6" s="33" t="s">
        <v>542</v>
      </c>
      <c r="H6" s="33"/>
      <c r="I6" s="33"/>
      <c r="J6" s="33"/>
    </row>
    <row r="7" spans="2:10" x14ac:dyDescent="0.3">
      <c r="B7" s="3" t="s">
        <v>246</v>
      </c>
      <c r="C7" s="1">
        <v>0.62273199999999995</v>
      </c>
      <c r="D7" s="1">
        <v>0.683342</v>
      </c>
      <c r="E7" s="1">
        <v>1.629407</v>
      </c>
      <c r="F7" s="1">
        <v>1.0645180000000001</v>
      </c>
      <c r="G7" s="1">
        <v>0.74490000000000001</v>
      </c>
      <c r="H7" s="1">
        <v>1.9637260000000001</v>
      </c>
      <c r="I7" s="1">
        <v>0.49165900000000001</v>
      </c>
      <c r="J7" s="1">
        <v>0.70431299999999997</v>
      </c>
    </row>
    <row r="8" spans="2:10" x14ac:dyDescent="0.3">
      <c r="B8" s="3" t="s">
        <v>291</v>
      </c>
      <c r="C8" s="1">
        <v>1.0614950000000001</v>
      </c>
      <c r="D8" s="1">
        <v>0.82942000000000005</v>
      </c>
      <c r="E8" s="1">
        <v>1.0195000000000001</v>
      </c>
      <c r="F8" s="1">
        <v>1.0895859999999999</v>
      </c>
      <c r="G8" s="1">
        <v>1.008249</v>
      </c>
      <c r="H8" s="1">
        <v>1.811145</v>
      </c>
      <c r="I8" s="1">
        <v>1.552441</v>
      </c>
      <c r="J8" s="1">
        <v>0.93349300000000002</v>
      </c>
    </row>
  </sheetData>
  <mergeCells count="2">
    <mergeCell ref="C6:F6"/>
    <mergeCell ref="G6:J6"/>
  </mergeCells>
  <phoneticPr fontId="1" type="noConversion"/>
  <pageMargins left="0.7" right="0.7" top="0.75" bottom="0.75" header="0.3" footer="0.3"/>
  <drawing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2D67F-9CF9-478C-9188-3214BEAC45C8}">
  <dimension ref="A2:I6"/>
  <sheetViews>
    <sheetView workbookViewId="0">
      <selection activeCell="F32" sqref="F32"/>
    </sheetView>
  </sheetViews>
  <sheetFormatPr defaultRowHeight="14" x14ac:dyDescent="0.3"/>
  <sheetData>
    <row r="2" spans="1:9" x14ac:dyDescent="0.3">
      <c r="A2" t="s">
        <v>562</v>
      </c>
    </row>
    <row r="3" spans="1:9" x14ac:dyDescent="0.3">
      <c r="A3" t="s">
        <v>564</v>
      </c>
    </row>
    <row r="4" spans="1:9" x14ac:dyDescent="0.3">
      <c r="A4" s="2"/>
      <c r="B4" s="33" t="s">
        <v>274</v>
      </c>
      <c r="C4" s="33"/>
      <c r="D4" s="33"/>
      <c r="E4" s="33"/>
      <c r="F4" s="33" t="s">
        <v>542</v>
      </c>
      <c r="G4" s="33"/>
      <c r="H4" s="33"/>
      <c r="I4" s="33"/>
    </row>
    <row r="5" spans="1:9" x14ac:dyDescent="0.3">
      <c r="A5" s="3" t="s">
        <v>246</v>
      </c>
      <c r="B5" s="1">
        <v>0.75305</v>
      </c>
      <c r="C5" s="1">
        <v>1.0877399999999999</v>
      </c>
      <c r="D5" s="1">
        <v>0.97478600000000004</v>
      </c>
      <c r="E5" s="1">
        <v>1.184423</v>
      </c>
      <c r="F5" s="1">
        <v>0.61215600000000003</v>
      </c>
      <c r="G5" s="1">
        <v>0.49826900000000002</v>
      </c>
      <c r="H5" s="1">
        <v>0.65480899999999997</v>
      </c>
      <c r="I5" s="1">
        <v>0.545628</v>
      </c>
    </row>
    <row r="6" spans="1:9" x14ac:dyDescent="0.3">
      <c r="A6" s="3" t="s">
        <v>291</v>
      </c>
      <c r="B6" s="1">
        <v>0.374942</v>
      </c>
      <c r="C6" s="1">
        <v>0.87673999999999996</v>
      </c>
      <c r="D6" s="1">
        <v>1.16517</v>
      </c>
      <c r="E6" s="1">
        <v>1.583148</v>
      </c>
      <c r="F6" s="1">
        <v>0.55829099999999998</v>
      </c>
      <c r="G6" s="1">
        <v>0.54612400000000005</v>
      </c>
      <c r="H6" s="1">
        <v>0.79209499999999999</v>
      </c>
      <c r="I6" s="1">
        <v>0.421157</v>
      </c>
    </row>
  </sheetData>
  <mergeCells count="2">
    <mergeCell ref="B4:E4"/>
    <mergeCell ref="F4:I4"/>
  </mergeCells>
  <phoneticPr fontId="1" type="noConversion"/>
  <pageMargins left="0.7" right="0.7" top="0.75" bottom="0.75" header="0.3" footer="0.3"/>
  <drawing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9ED93-F0B1-424C-9233-AA9E579511E0}">
  <dimension ref="A2:B10"/>
  <sheetViews>
    <sheetView workbookViewId="0">
      <selection activeCell="D19" sqref="D19"/>
    </sheetView>
  </sheetViews>
  <sheetFormatPr defaultRowHeight="14" x14ac:dyDescent="0.3"/>
  <sheetData>
    <row r="2" spans="1:2" x14ac:dyDescent="0.3">
      <c r="A2" t="s">
        <v>498</v>
      </c>
    </row>
    <row r="3" spans="1:2" x14ac:dyDescent="0.3">
      <c r="A3" t="s">
        <v>556</v>
      </c>
    </row>
    <row r="5" spans="1:2" x14ac:dyDescent="0.3">
      <c r="A5" s="2" t="s">
        <v>274</v>
      </c>
      <c r="B5" s="2" t="s">
        <v>542</v>
      </c>
    </row>
    <row r="6" spans="1:2" x14ac:dyDescent="0.3">
      <c r="A6" s="1">
        <v>6.25E-2</v>
      </c>
      <c r="B6" s="1">
        <v>5.7500000000000002E-2</v>
      </c>
    </row>
    <row r="7" spans="1:2" x14ac:dyDescent="0.3">
      <c r="A7" s="1">
        <v>5.7500000000000002E-2</v>
      </c>
      <c r="B7" s="1">
        <v>4.9000000000000002E-2</v>
      </c>
    </row>
    <row r="8" spans="1:2" x14ac:dyDescent="0.3">
      <c r="A8" s="1">
        <v>4.4499999999999998E-2</v>
      </c>
      <c r="B8" s="1">
        <v>4.2500000000000003E-2</v>
      </c>
    </row>
    <row r="9" spans="1:2" x14ac:dyDescent="0.3">
      <c r="A9" s="1">
        <v>4.2999999999999997E-2</v>
      </c>
      <c r="B9" s="1">
        <v>4.3999999999999997E-2</v>
      </c>
    </row>
    <row r="10" spans="1:2" x14ac:dyDescent="0.3">
      <c r="A10" s="1">
        <v>5.1499999999999997E-2</v>
      </c>
      <c r="B10" s="1">
        <v>5.8000000000000003E-2</v>
      </c>
    </row>
  </sheetData>
  <phoneticPr fontId="1" type="noConversion"/>
  <pageMargins left="0.7" right="0.7" top="0.75" bottom="0.75" header="0.3" footer="0.3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8464E-02A4-41F6-BC48-39ED270C44F9}">
  <dimension ref="A1:B7"/>
  <sheetViews>
    <sheetView workbookViewId="0">
      <selection activeCell="C27" sqref="C27"/>
    </sheetView>
  </sheetViews>
  <sheetFormatPr defaultRowHeight="14" x14ac:dyDescent="0.3"/>
  <sheetData>
    <row r="1" spans="1:2" x14ac:dyDescent="0.3">
      <c r="A1" t="s">
        <v>498</v>
      </c>
    </row>
    <row r="2" spans="1:2" x14ac:dyDescent="0.3">
      <c r="A2" t="s">
        <v>556</v>
      </c>
    </row>
    <row r="3" spans="1:2" x14ac:dyDescent="0.3">
      <c r="A3" s="2" t="s">
        <v>274</v>
      </c>
      <c r="B3" s="2" t="s">
        <v>542</v>
      </c>
    </row>
    <row r="4" spans="1:2" x14ac:dyDescent="0.3">
      <c r="A4" s="1">
        <v>0.36</v>
      </c>
      <c r="B4" s="1">
        <v>0.52</v>
      </c>
    </row>
    <row r="5" spans="1:2" x14ac:dyDescent="0.3">
      <c r="A5" s="1">
        <v>0.43</v>
      </c>
      <c r="B5" s="1">
        <v>0.44</v>
      </c>
    </row>
    <row r="6" spans="1:2" x14ac:dyDescent="0.3">
      <c r="A6" s="1">
        <v>0.5</v>
      </c>
      <c r="B6" s="1">
        <v>0.37</v>
      </c>
    </row>
    <row r="7" spans="1:2" x14ac:dyDescent="0.3">
      <c r="A7" s="1">
        <v>0.36</v>
      </c>
      <c r="B7" s="1">
        <v>0.44</v>
      </c>
    </row>
  </sheetData>
  <phoneticPr fontId="1" type="noConversion"/>
  <pageMargins left="0.7" right="0.7" top="0.75" bottom="0.75" header="0.3" footer="0.3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0C755-3CB3-4FBF-A269-3FAC903D05F8}">
  <dimension ref="A3:AC7"/>
  <sheetViews>
    <sheetView workbookViewId="0">
      <selection activeCell="D15" sqref="D15"/>
    </sheetView>
  </sheetViews>
  <sheetFormatPr defaultRowHeight="14" x14ac:dyDescent="0.3"/>
  <sheetData>
    <row r="3" spans="1:29" x14ac:dyDescent="0.3">
      <c r="A3" t="s">
        <v>101</v>
      </c>
    </row>
    <row r="4" spans="1:29" x14ac:dyDescent="0.3">
      <c r="A4" t="s">
        <v>572</v>
      </c>
    </row>
    <row r="5" spans="1:29" x14ac:dyDescent="0.3">
      <c r="A5" s="2"/>
      <c r="B5" s="33" t="s">
        <v>274</v>
      </c>
      <c r="C5" s="33"/>
      <c r="D5" s="33"/>
      <c r="E5" s="33"/>
      <c r="F5" s="33"/>
      <c r="G5" s="33"/>
      <c r="H5" s="33"/>
      <c r="I5" s="33" t="s">
        <v>271</v>
      </c>
      <c r="J5" s="33"/>
      <c r="K5" s="33"/>
      <c r="L5" s="33"/>
      <c r="M5" s="33"/>
      <c r="N5" s="33"/>
      <c r="O5" s="33"/>
      <c r="P5" s="33" t="s">
        <v>275</v>
      </c>
      <c r="Q5" s="33"/>
      <c r="R5" s="33"/>
      <c r="S5" s="33"/>
      <c r="T5" s="33"/>
      <c r="U5" s="33"/>
      <c r="V5" s="33"/>
      <c r="W5" s="33" t="s">
        <v>276</v>
      </c>
      <c r="X5" s="33"/>
      <c r="Y5" s="33"/>
      <c r="Z5" s="33"/>
      <c r="AA5" s="33"/>
      <c r="AB5" s="33"/>
      <c r="AC5" s="33"/>
    </row>
    <row r="6" spans="1:29" x14ac:dyDescent="0.3">
      <c r="A6" s="3" t="s">
        <v>299</v>
      </c>
      <c r="B6" s="1">
        <v>1.26</v>
      </c>
      <c r="C6" s="1">
        <v>2.2999999999999998</v>
      </c>
      <c r="D6" s="1">
        <v>1</v>
      </c>
      <c r="E6" s="1">
        <v>1.9</v>
      </c>
      <c r="F6" s="1">
        <v>1.42</v>
      </c>
      <c r="G6" s="1">
        <v>1.54</v>
      </c>
      <c r="H6" s="1">
        <v>1.98</v>
      </c>
      <c r="I6" s="1">
        <v>2.15</v>
      </c>
      <c r="J6" s="1">
        <v>2.72</v>
      </c>
      <c r="K6" s="1">
        <v>7.69</v>
      </c>
      <c r="L6" s="1">
        <v>7.81</v>
      </c>
      <c r="M6" s="1">
        <v>4.26</v>
      </c>
      <c r="N6" s="1">
        <v>4.4470000000000001</v>
      </c>
      <c r="O6" s="1"/>
      <c r="P6" s="1">
        <v>1.94</v>
      </c>
      <c r="Q6" s="1">
        <v>2.04</v>
      </c>
      <c r="R6" s="1">
        <v>4.2300000000000004</v>
      </c>
      <c r="S6" s="1">
        <v>1.58</v>
      </c>
      <c r="T6" s="1">
        <v>1.63</v>
      </c>
      <c r="U6" s="1"/>
      <c r="V6" s="1"/>
      <c r="W6" s="1">
        <v>1.42</v>
      </c>
      <c r="X6" s="1">
        <v>3.3</v>
      </c>
      <c r="Y6" s="1">
        <v>1.75</v>
      </c>
      <c r="Z6" s="1">
        <v>3.9510000000000001</v>
      </c>
      <c r="AA6" s="1">
        <v>1.56</v>
      </c>
      <c r="AB6" s="1"/>
      <c r="AC6" s="1"/>
    </row>
    <row r="7" spans="1:29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</sheetData>
  <mergeCells count="4">
    <mergeCell ref="B5:H5"/>
    <mergeCell ref="I5:O5"/>
    <mergeCell ref="P5:V5"/>
    <mergeCell ref="W5:AC5"/>
  </mergeCells>
  <phoneticPr fontId="1" type="noConversion"/>
  <pageMargins left="0.7" right="0.7" top="0.75" bottom="0.75" header="0.3" footer="0.3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29C07-2E72-46D6-971A-9694295484AE}">
  <dimension ref="A1:D8"/>
  <sheetViews>
    <sheetView workbookViewId="0">
      <selection activeCell="F16" sqref="F16"/>
    </sheetView>
  </sheetViews>
  <sheetFormatPr defaultRowHeight="14" x14ac:dyDescent="0.3"/>
  <sheetData>
    <row r="1" spans="1:4" x14ac:dyDescent="0.3">
      <c r="A1" t="s">
        <v>265</v>
      </c>
    </row>
    <row r="2" spans="1:4" x14ac:dyDescent="0.3">
      <c r="A2" t="s">
        <v>253</v>
      </c>
    </row>
    <row r="3" spans="1:4" x14ac:dyDescent="0.3">
      <c r="A3" s="2" t="s">
        <v>274</v>
      </c>
      <c r="B3" s="2" t="s">
        <v>271</v>
      </c>
      <c r="C3" s="2" t="s">
        <v>275</v>
      </c>
      <c r="D3" s="2" t="s">
        <v>276</v>
      </c>
    </row>
    <row r="4" spans="1:4" x14ac:dyDescent="0.3">
      <c r="A4" s="1">
        <v>3.5</v>
      </c>
      <c r="B4" s="1">
        <v>1.8</v>
      </c>
      <c r="C4" s="1">
        <v>4</v>
      </c>
      <c r="D4" s="1">
        <v>2.1</v>
      </c>
    </row>
    <row r="5" spans="1:4" x14ac:dyDescent="0.3">
      <c r="A5" s="1">
        <v>4.5</v>
      </c>
      <c r="B5" s="1">
        <v>1.9</v>
      </c>
      <c r="C5" s="1">
        <v>6</v>
      </c>
      <c r="D5" s="1">
        <v>3</v>
      </c>
    </row>
    <row r="6" spans="1:4" x14ac:dyDescent="0.3">
      <c r="A6" s="1">
        <v>3.6</v>
      </c>
      <c r="B6" s="1">
        <v>2.5</v>
      </c>
      <c r="C6" s="1">
        <v>3.2</v>
      </c>
      <c r="D6" s="1">
        <v>1.2</v>
      </c>
    </row>
    <row r="7" spans="1:4" x14ac:dyDescent="0.3">
      <c r="A7" s="1">
        <v>5.6</v>
      </c>
      <c r="B7" s="1">
        <v>3.2</v>
      </c>
      <c r="C7" s="1">
        <v>3.5</v>
      </c>
      <c r="D7" s="1">
        <v>2.8</v>
      </c>
    </row>
    <row r="8" spans="1:4" x14ac:dyDescent="0.3">
      <c r="A8" s="1">
        <v>6.5</v>
      </c>
      <c r="B8" s="1">
        <v>3.8</v>
      </c>
      <c r="C8" s="1">
        <v>4.8</v>
      </c>
      <c r="D8" s="1">
        <v>2.7</v>
      </c>
    </row>
  </sheetData>
  <phoneticPr fontId="1" type="noConversion"/>
  <pageMargins left="0.7" right="0.7" top="0.75" bottom="0.75" header="0.3" footer="0.3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54719-DBBB-42FF-AFAA-EF24E6FC410E}">
  <dimension ref="A1:Q5"/>
  <sheetViews>
    <sheetView workbookViewId="0">
      <selection activeCell="N25" sqref="N25"/>
    </sheetView>
  </sheetViews>
  <sheetFormatPr defaultRowHeight="14" x14ac:dyDescent="0.3"/>
  <sheetData>
    <row r="1" spans="1:17" x14ac:dyDescent="0.3">
      <c r="A1" t="s">
        <v>128</v>
      </c>
    </row>
    <row r="2" spans="1:17" x14ac:dyDescent="0.3">
      <c r="A2" s="2"/>
      <c r="B2" s="33" t="s">
        <v>274</v>
      </c>
      <c r="C2" s="33"/>
      <c r="D2" s="33"/>
      <c r="E2" s="33"/>
      <c r="F2" s="33" t="s">
        <v>271</v>
      </c>
      <c r="G2" s="33"/>
      <c r="H2" s="33"/>
      <c r="I2" s="33"/>
      <c r="J2" s="33" t="s">
        <v>275</v>
      </c>
      <c r="K2" s="33"/>
      <c r="L2" s="33"/>
      <c r="M2" s="33"/>
      <c r="N2" s="33" t="s">
        <v>276</v>
      </c>
      <c r="O2" s="33"/>
      <c r="P2" s="33"/>
      <c r="Q2" s="33"/>
    </row>
    <row r="3" spans="1:17" x14ac:dyDescent="0.3">
      <c r="A3" s="3" t="s">
        <v>185</v>
      </c>
      <c r="B3" s="1">
        <v>1.1200000000000001</v>
      </c>
      <c r="C3" s="1">
        <v>1.02</v>
      </c>
      <c r="D3" s="1">
        <v>0.98</v>
      </c>
      <c r="E3" s="1">
        <v>0.88</v>
      </c>
      <c r="F3" s="1">
        <v>0.53</v>
      </c>
      <c r="G3" s="1">
        <v>0.49</v>
      </c>
      <c r="H3" s="1">
        <v>0.66</v>
      </c>
      <c r="I3" s="1">
        <v>0.88</v>
      </c>
      <c r="J3" s="1">
        <v>1.1499999999999999</v>
      </c>
      <c r="K3" s="1">
        <v>0.71</v>
      </c>
      <c r="L3" s="1">
        <v>1.22</v>
      </c>
      <c r="M3" s="1">
        <v>0.99</v>
      </c>
      <c r="N3" s="1">
        <v>0.59</v>
      </c>
      <c r="O3" s="1">
        <v>0.79</v>
      </c>
      <c r="P3" s="1">
        <v>0.66</v>
      </c>
      <c r="Q3" s="1">
        <v>0.8</v>
      </c>
    </row>
    <row r="4" spans="1:17" x14ac:dyDescent="0.3">
      <c r="A4" s="3" t="s">
        <v>186</v>
      </c>
      <c r="B4" s="1">
        <v>1.1499999999999999</v>
      </c>
      <c r="C4" s="1">
        <v>1.2</v>
      </c>
      <c r="D4" s="1">
        <v>0.8</v>
      </c>
      <c r="E4" s="1">
        <v>0.85</v>
      </c>
      <c r="F4" s="1">
        <v>0.49</v>
      </c>
      <c r="G4" s="1">
        <v>0.69</v>
      </c>
      <c r="H4" s="1">
        <v>0.55000000000000004</v>
      </c>
      <c r="I4" s="1">
        <v>0.68</v>
      </c>
      <c r="J4" s="1">
        <v>1.22</v>
      </c>
      <c r="K4" s="1">
        <v>0.89</v>
      </c>
      <c r="L4" s="1">
        <v>1.1000000000000001</v>
      </c>
      <c r="M4" s="1">
        <v>1.24</v>
      </c>
      <c r="N4" s="1">
        <v>0.66</v>
      </c>
      <c r="O4" s="1">
        <v>0.59</v>
      </c>
      <c r="P4" s="1">
        <v>0.39</v>
      </c>
      <c r="Q4" s="1">
        <v>0.56000000000000005</v>
      </c>
    </row>
    <row r="5" spans="1:17" x14ac:dyDescent="0.3">
      <c r="A5" s="3" t="s">
        <v>187</v>
      </c>
      <c r="B5" s="1">
        <v>1.2</v>
      </c>
      <c r="C5" s="1">
        <v>0.98</v>
      </c>
      <c r="D5" s="1">
        <v>0.8</v>
      </c>
      <c r="E5" s="1">
        <v>1.02</v>
      </c>
      <c r="F5" s="1">
        <v>0.45</v>
      </c>
      <c r="G5" s="1">
        <v>0.69</v>
      </c>
      <c r="H5" s="1">
        <v>0.78</v>
      </c>
      <c r="I5" s="1">
        <v>0.66</v>
      </c>
      <c r="J5" s="1">
        <v>1.1499999999999999</v>
      </c>
      <c r="K5" s="1">
        <v>1.32</v>
      </c>
      <c r="L5" s="1">
        <v>0.99</v>
      </c>
      <c r="M5" s="1">
        <v>0.88</v>
      </c>
      <c r="N5" s="1">
        <v>0.69</v>
      </c>
      <c r="O5" s="1">
        <v>0.42</v>
      </c>
      <c r="P5" s="1">
        <v>0.56000000000000005</v>
      </c>
      <c r="Q5" s="1">
        <v>0.6</v>
      </c>
    </row>
  </sheetData>
  <mergeCells count="4">
    <mergeCell ref="B2:E2"/>
    <mergeCell ref="F2:I2"/>
    <mergeCell ref="J2:M2"/>
    <mergeCell ref="N2:Q2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83DE6-9102-4737-AC73-BD2EA46D042E}">
  <dimension ref="B3:M4"/>
  <sheetViews>
    <sheetView workbookViewId="0">
      <selection activeCell="G11" sqref="G11"/>
    </sheetView>
  </sheetViews>
  <sheetFormatPr defaultRowHeight="14" x14ac:dyDescent="0.3"/>
  <sheetData>
    <row r="3" spans="2:13" x14ac:dyDescent="0.3">
      <c r="B3" s="33" t="s">
        <v>9</v>
      </c>
      <c r="C3" s="33"/>
      <c r="D3" s="33"/>
      <c r="E3" s="33"/>
      <c r="F3" s="33"/>
      <c r="G3" s="33"/>
      <c r="H3" s="33" t="s">
        <v>11</v>
      </c>
      <c r="I3" s="33"/>
      <c r="J3" s="33"/>
      <c r="K3" s="33"/>
      <c r="L3" s="33"/>
      <c r="M3" s="33"/>
    </row>
    <row r="4" spans="2:13" x14ac:dyDescent="0.3">
      <c r="B4" s="1">
        <v>0.15310000000000001</v>
      </c>
      <c r="C4" s="1">
        <v>0.19700000000000001</v>
      </c>
      <c r="D4" s="1">
        <v>0.2351</v>
      </c>
      <c r="E4" s="1">
        <v>0.16500000000000001</v>
      </c>
      <c r="F4" s="1">
        <v>0.2666</v>
      </c>
      <c r="G4" s="1">
        <v>0.22</v>
      </c>
      <c r="H4" s="1">
        <v>0.30649999999999999</v>
      </c>
      <c r="I4" s="1">
        <v>0.23749999999999999</v>
      </c>
      <c r="J4" s="1">
        <v>0.49469999999999997</v>
      </c>
      <c r="K4" s="1">
        <v>0.3609</v>
      </c>
      <c r="L4" s="1">
        <v>0.31319999999999998</v>
      </c>
      <c r="M4" s="1">
        <v>0.2233</v>
      </c>
    </row>
  </sheetData>
  <mergeCells count="2">
    <mergeCell ref="B3:G3"/>
    <mergeCell ref="H3:M3"/>
  </mergeCells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7314E-2EA9-445D-BBF6-59474AD27DDE}">
  <dimension ref="A2:AB5"/>
  <sheetViews>
    <sheetView workbookViewId="0">
      <selection activeCell="H39" sqref="H39"/>
    </sheetView>
  </sheetViews>
  <sheetFormatPr defaultRowHeight="14" x14ac:dyDescent="0.3"/>
  <sheetData>
    <row r="2" spans="1:28" x14ac:dyDescent="0.3">
      <c r="B2" s="35" t="s">
        <v>159</v>
      </c>
      <c r="C2" s="35"/>
    </row>
    <row r="4" spans="1:28" x14ac:dyDescent="0.3">
      <c r="A4" s="33" t="s">
        <v>138</v>
      </c>
      <c r="B4" s="33"/>
      <c r="C4" s="33"/>
      <c r="D4" s="33"/>
      <c r="E4" s="33"/>
      <c r="F4" s="33"/>
      <c r="G4" s="33"/>
      <c r="H4" s="33" t="s">
        <v>160</v>
      </c>
      <c r="I4" s="33"/>
      <c r="J4" s="33"/>
      <c r="K4" s="33"/>
      <c r="L4" s="33"/>
      <c r="M4" s="33"/>
      <c r="N4" s="33"/>
      <c r="O4" s="33" t="s">
        <v>161</v>
      </c>
      <c r="P4" s="33"/>
      <c r="Q4" s="33"/>
      <c r="R4" s="33"/>
      <c r="S4" s="33"/>
      <c r="T4" s="33"/>
      <c r="U4" s="33"/>
      <c r="V4" s="33" t="s">
        <v>162</v>
      </c>
      <c r="W4" s="33"/>
      <c r="X4" s="33"/>
      <c r="Y4" s="33"/>
      <c r="Z4" s="33"/>
      <c r="AA4" s="33"/>
      <c r="AB4" s="33"/>
    </row>
    <row r="5" spans="1:28" x14ac:dyDescent="0.3">
      <c r="A5" s="1">
        <v>4.5199999999999996</v>
      </c>
      <c r="B5" s="1">
        <v>4.6449999999999996</v>
      </c>
      <c r="C5" s="1">
        <v>5.0599999999999996</v>
      </c>
      <c r="D5" s="1">
        <v>5.4889999999999999</v>
      </c>
      <c r="E5" s="1">
        <v>7.29</v>
      </c>
      <c r="F5" s="1">
        <v>3.9790000000000001</v>
      </c>
      <c r="G5" s="1">
        <v>4.3860000000000001</v>
      </c>
      <c r="H5" s="1">
        <v>46.45</v>
      </c>
      <c r="I5" s="1">
        <v>43.54</v>
      </c>
      <c r="J5" s="1">
        <v>45.62</v>
      </c>
      <c r="K5" s="1">
        <v>61.404000000000003</v>
      </c>
      <c r="L5" s="1">
        <v>63.64</v>
      </c>
      <c r="M5" s="1">
        <v>64.278999999999996</v>
      </c>
      <c r="N5" s="1">
        <v>60.59</v>
      </c>
      <c r="O5" s="1">
        <v>14.436999999999999</v>
      </c>
      <c r="P5" s="1">
        <v>14.189</v>
      </c>
      <c r="Q5" s="1">
        <v>14.189</v>
      </c>
      <c r="R5" s="1">
        <v>6.9550000000000001</v>
      </c>
      <c r="S5" s="1">
        <v>27.402999999999999</v>
      </c>
      <c r="T5" s="1">
        <v>26.038</v>
      </c>
      <c r="U5" s="1">
        <v>36.262</v>
      </c>
      <c r="V5" s="1">
        <v>14.353999999999999</v>
      </c>
      <c r="W5" s="1">
        <v>14.23</v>
      </c>
      <c r="X5" s="1">
        <v>14.396000000000001</v>
      </c>
      <c r="Y5" s="1">
        <v>19.850999999999999</v>
      </c>
      <c r="Z5" s="1">
        <v>29.378</v>
      </c>
      <c r="AA5" s="1">
        <v>25.893000000000001</v>
      </c>
      <c r="AB5" s="1">
        <v>25.457000000000001</v>
      </c>
    </row>
  </sheetData>
  <mergeCells count="5">
    <mergeCell ref="B2:C2"/>
    <mergeCell ref="A4:G4"/>
    <mergeCell ref="H4:N4"/>
    <mergeCell ref="O4:U4"/>
    <mergeCell ref="V4:AB4"/>
  </mergeCells>
  <phoneticPr fontId="1" type="noConversion"/>
  <pageMargins left="0.7" right="0.7" top="0.75" bottom="0.75" header="0.3" footer="0.3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0C0E5-CEDF-4241-AF0A-66D9983CF14F}">
  <dimension ref="A1:AF16"/>
  <sheetViews>
    <sheetView zoomScale="70" zoomScaleNormal="70" workbookViewId="0">
      <selection activeCell="F32" sqref="F32"/>
    </sheetView>
  </sheetViews>
  <sheetFormatPr defaultRowHeight="14" x14ac:dyDescent="0.3"/>
  <sheetData>
    <row r="1" spans="1:32" x14ac:dyDescent="0.3">
      <c r="A1" t="s">
        <v>240</v>
      </c>
    </row>
    <row r="3" spans="1:32" x14ac:dyDescent="0.3">
      <c r="A3" s="33" t="s">
        <v>270</v>
      </c>
      <c r="B3" s="33"/>
      <c r="C3" s="33"/>
      <c r="D3" s="33"/>
      <c r="E3" s="33"/>
      <c r="F3" s="33"/>
      <c r="G3" s="33"/>
      <c r="H3" s="33"/>
      <c r="I3" s="33" t="s">
        <v>271</v>
      </c>
      <c r="J3" s="33"/>
      <c r="K3" s="33"/>
      <c r="L3" s="33"/>
      <c r="M3" s="33"/>
      <c r="N3" s="33"/>
      <c r="O3" s="33"/>
      <c r="P3" s="33"/>
      <c r="Q3" s="33" t="s">
        <v>272</v>
      </c>
      <c r="R3" s="33"/>
      <c r="S3" s="33"/>
      <c r="T3" s="33"/>
      <c r="U3" s="33"/>
      <c r="V3" s="33"/>
      <c r="W3" s="33"/>
      <c r="X3" s="33"/>
      <c r="Y3" s="33" t="s">
        <v>273</v>
      </c>
      <c r="Z3" s="33"/>
      <c r="AA3" s="33"/>
      <c r="AB3" s="33"/>
      <c r="AC3" s="33"/>
      <c r="AD3" s="33"/>
      <c r="AE3" s="33"/>
      <c r="AF3" s="33"/>
    </row>
    <row r="4" spans="1:32" x14ac:dyDescent="0.3">
      <c r="A4" s="1">
        <v>1</v>
      </c>
      <c r="B4" s="1">
        <v>1</v>
      </c>
      <c r="C4" s="1">
        <v>1.2</v>
      </c>
      <c r="D4" s="1">
        <v>1.6</v>
      </c>
      <c r="E4" s="1">
        <v>1</v>
      </c>
      <c r="F4" s="1">
        <v>1.6</v>
      </c>
      <c r="G4" s="1">
        <v>1</v>
      </c>
      <c r="H4" s="1"/>
      <c r="I4" s="1">
        <v>1.8</v>
      </c>
      <c r="J4" s="1">
        <v>2.6</v>
      </c>
      <c r="K4" s="1">
        <v>2.2000000000000002</v>
      </c>
      <c r="L4" s="1">
        <v>1.6</v>
      </c>
      <c r="M4" s="1">
        <v>2</v>
      </c>
      <c r="N4" s="1">
        <v>1.8</v>
      </c>
      <c r="O4" s="1"/>
      <c r="P4" s="1"/>
      <c r="Q4" s="1">
        <v>1.6</v>
      </c>
      <c r="R4" s="1">
        <v>1.6</v>
      </c>
      <c r="S4" s="1">
        <v>2</v>
      </c>
      <c r="T4" s="1">
        <v>2.6</v>
      </c>
      <c r="U4" s="1">
        <v>2.4</v>
      </c>
      <c r="V4" s="1"/>
      <c r="W4" s="1"/>
      <c r="X4" s="1"/>
      <c r="Y4" s="1">
        <v>2.8</v>
      </c>
      <c r="Z4" s="1">
        <v>1.2</v>
      </c>
      <c r="AA4" s="1">
        <v>2.8</v>
      </c>
      <c r="AB4" s="1">
        <v>3.2</v>
      </c>
      <c r="AC4" s="1">
        <v>2.6</v>
      </c>
      <c r="AD4" s="1"/>
      <c r="AE4" s="1"/>
      <c r="AF4" s="1"/>
    </row>
    <row r="5" spans="1:32" x14ac:dyDescent="0.3">
      <c r="A5" t="s">
        <v>116</v>
      </c>
    </row>
    <row r="6" spans="1:32" x14ac:dyDescent="0.3">
      <c r="A6" t="s">
        <v>118</v>
      </c>
    </row>
    <row r="7" spans="1:32" x14ac:dyDescent="0.3">
      <c r="A7" s="33" t="s">
        <v>270</v>
      </c>
      <c r="B7" s="33"/>
      <c r="C7" s="33"/>
      <c r="D7" s="33"/>
      <c r="E7" s="33"/>
      <c r="F7" s="33"/>
      <c r="G7" s="33"/>
      <c r="H7" s="33"/>
      <c r="I7" s="33" t="s">
        <v>271</v>
      </c>
      <c r="J7" s="33"/>
      <c r="K7" s="33"/>
      <c r="L7" s="33"/>
      <c r="M7" s="33"/>
      <c r="N7" s="33"/>
      <c r="O7" s="33"/>
      <c r="P7" s="33"/>
      <c r="Q7" s="33" t="s">
        <v>272</v>
      </c>
      <c r="R7" s="33"/>
      <c r="S7" s="33"/>
      <c r="T7" s="33"/>
      <c r="U7" s="33"/>
      <c r="V7" s="33"/>
      <c r="W7" s="33"/>
      <c r="X7" s="33"/>
      <c r="Y7" s="33" t="s">
        <v>273</v>
      </c>
      <c r="Z7" s="33"/>
      <c r="AA7" s="33"/>
      <c r="AB7" s="33"/>
      <c r="AC7" s="33"/>
      <c r="AD7" s="33"/>
      <c r="AE7" s="33"/>
      <c r="AF7" s="33"/>
    </row>
    <row r="8" spans="1:32" x14ac:dyDescent="0.3">
      <c r="A8" s="1">
        <v>98.447000000000003</v>
      </c>
      <c r="B8" s="1">
        <v>72.905000000000001</v>
      </c>
      <c r="C8" s="1">
        <v>54.755000000000003</v>
      </c>
      <c r="D8" s="1">
        <v>99.212000000000003</v>
      </c>
      <c r="E8" s="1">
        <v>84.045000000000002</v>
      </c>
      <c r="F8" s="1">
        <v>50.838000000000001</v>
      </c>
      <c r="G8" s="1">
        <v>89.73</v>
      </c>
      <c r="H8" s="1"/>
      <c r="I8" s="1">
        <v>165.76</v>
      </c>
      <c r="J8" s="1">
        <v>155.75800000000001</v>
      </c>
      <c r="K8" s="1">
        <v>169.16399999999999</v>
      </c>
      <c r="L8" s="1">
        <v>142.66399999999999</v>
      </c>
      <c r="M8" s="1">
        <v>147.316</v>
      </c>
      <c r="N8" s="1">
        <v>157.34399999999999</v>
      </c>
      <c r="O8" s="1"/>
      <c r="P8" s="1"/>
      <c r="Q8" s="1">
        <v>135.363</v>
      </c>
      <c r="R8" s="1">
        <v>124.009</v>
      </c>
      <c r="S8" s="1">
        <v>161.36000000000001</v>
      </c>
      <c r="T8" s="1">
        <v>128.69</v>
      </c>
      <c r="U8" s="1">
        <v>143.214</v>
      </c>
      <c r="V8" s="1"/>
      <c r="W8" s="1"/>
      <c r="X8" s="1"/>
      <c r="Y8" s="1">
        <v>157.51599999999999</v>
      </c>
      <c r="Z8" s="1">
        <v>51.847999999999999</v>
      </c>
      <c r="AA8" s="1">
        <v>146.82599999999999</v>
      </c>
      <c r="AB8" s="1">
        <v>101.38200000000001</v>
      </c>
      <c r="AC8" s="1">
        <v>139.73400000000001</v>
      </c>
      <c r="AD8" s="1"/>
      <c r="AE8" s="1"/>
      <c r="AF8" s="1"/>
    </row>
    <row r="9" spans="1:32" x14ac:dyDescent="0.3">
      <c r="A9" t="s">
        <v>116</v>
      </c>
    </row>
    <row r="10" spans="1:32" x14ac:dyDescent="0.3">
      <c r="A10" t="s">
        <v>117</v>
      </c>
    </row>
    <row r="11" spans="1:32" x14ac:dyDescent="0.3">
      <c r="A11" s="33" t="s">
        <v>270</v>
      </c>
      <c r="B11" s="33"/>
      <c r="C11" s="33"/>
      <c r="D11" s="33"/>
      <c r="E11" s="33"/>
      <c r="F11" s="33"/>
      <c r="G11" s="33"/>
      <c r="H11" s="33"/>
      <c r="I11" s="33" t="s">
        <v>271</v>
      </c>
      <c r="J11" s="33"/>
      <c r="K11" s="33"/>
      <c r="L11" s="33"/>
      <c r="M11" s="33"/>
      <c r="N11" s="33"/>
      <c r="O11" s="33"/>
      <c r="P11" s="33"/>
      <c r="Q11" s="33" t="s">
        <v>272</v>
      </c>
      <c r="R11" s="33"/>
      <c r="S11" s="33"/>
      <c r="T11" s="33"/>
      <c r="U11" s="33"/>
      <c r="V11" s="33"/>
      <c r="W11" s="33"/>
      <c r="X11" s="33"/>
      <c r="Y11" s="33" t="s">
        <v>273</v>
      </c>
      <c r="Z11" s="33"/>
      <c r="AA11" s="33"/>
      <c r="AB11" s="33"/>
      <c r="AC11" s="33"/>
      <c r="AD11" s="33"/>
      <c r="AE11" s="33"/>
      <c r="AF11" s="33"/>
    </row>
    <row r="12" spans="1:32" x14ac:dyDescent="0.3">
      <c r="A12" s="1">
        <v>364.66</v>
      </c>
      <c r="B12" s="1">
        <v>319.25200000000001</v>
      </c>
      <c r="C12" s="1">
        <v>281.56799999999998</v>
      </c>
      <c r="D12" s="1">
        <v>373.11599999999999</v>
      </c>
      <c r="E12" s="1">
        <v>363.13600000000002</v>
      </c>
      <c r="F12" s="1">
        <v>286.43599999999998</v>
      </c>
      <c r="G12" s="1">
        <v>310.79199999999997</v>
      </c>
      <c r="H12" s="1"/>
      <c r="I12" s="1">
        <v>349.79199999999997</v>
      </c>
      <c r="J12" s="1">
        <v>348.16</v>
      </c>
      <c r="K12" s="1">
        <v>364.17200000000003</v>
      </c>
      <c r="L12" s="1">
        <v>343.72800000000001</v>
      </c>
      <c r="M12" s="1">
        <v>345.04399999999998</v>
      </c>
      <c r="N12" s="1">
        <v>399.56799999999998</v>
      </c>
      <c r="O12" s="1"/>
      <c r="P12" s="1"/>
      <c r="Q12" s="1">
        <v>394.524</v>
      </c>
      <c r="R12" s="1">
        <v>359.66800000000001</v>
      </c>
      <c r="S12" s="1">
        <v>357.71600000000001</v>
      </c>
      <c r="T12" s="1">
        <v>359.04399999999998</v>
      </c>
      <c r="U12" s="1">
        <v>376.60399999999998</v>
      </c>
      <c r="V12" s="1"/>
      <c r="W12" s="1"/>
      <c r="X12" s="1"/>
      <c r="Y12" s="1">
        <v>323.036</v>
      </c>
      <c r="Z12" s="1">
        <v>245.48400000000001</v>
      </c>
      <c r="AA12" s="1">
        <v>411.43200000000002</v>
      </c>
      <c r="AB12" s="1">
        <v>339.05200000000002</v>
      </c>
      <c r="AC12" s="1">
        <v>381.32</v>
      </c>
      <c r="AD12" s="1"/>
      <c r="AE12" s="1"/>
      <c r="AF12" s="1"/>
    </row>
    <row r="13" spans="1:32" x14ac:dyDescent="0.3">
      <c r="A13" t="s">
        <v>574</v>
      </c>
    </row>
    <row r="14" spans="1:32" x14ac:dyDescent="0.3">
      <c r="A14" t="s">
        <v>575</v>
      </c>
    </row>
    <row r="15" spans="1:32" x14ac:dyDescent="0.3">
      <c r="A15" s="33" t="s">
        <v>270</v>
      </c>
      <c r="B15" s="33"/>
      <c r="C15" s="33"/>
      <c r="D15" s="33"/>
      <c r="E15" s="33"/>
      <c r="F15" s="33"/>
      <c r="G15" s="33"/>
      <c r="H15" s="33"/>
      <c r="I15" s="33" t="s">
        <v>271</v>
      </c>
      <c r="J15" s="33"/>
      <c r="K15" s="33"/>
      <c r="L15" s="33"/>
      <c r="M15" s="33"/>
      <c r="N15" s="33"/>
      <c r="O15" s="33"/>
      <c r="P15" s="33"/>
      <c r="Q15" s="33" t="s">
        <v>272</v>
      </c>
      <c r="R15" s="33"/>
      <c r="S15" s="33"/>
      <c r="T15" s="33"/>
      <c r="U15" s="33"/>
      <c r="V15" s="33"/>
      <c r="W15" s="33"/>
      <c r="X15" s="33"/>
      <c r="Y15" s="33" t="s">
        <v>273</v>
      </c>
      <c r="Z15" s="33"/>
      <c r="AA15" s="33"/>
      <c r="AB15" s="33"/>
      <c r="AC15" s="33"/>
      <c r="AD15" s="33"/>
      <c r="AE15" s="33"/>
      <c r="AF15" s="33"/>
    </row>
    <row r="16" spans="1:32" x14ac:dyDescent="0.3">
      <c r="A16" s="1">
        <v>1.583</v>
      </c>
      <c r="B16" s="1">
        <v>1.8560000000000001</v>
      </c>
      <c r="C16" s="1">
        <v>2.1019999999999999</v>
      </c>
      <c r="D16" s="1">
        <v>1.5860000000000001</v>
      </c>
      <c r="E16" s="1">
        <v>1.7250000000000001</v>
      </c>
      <c r="F16" s="1">
        <v>2.4260000000000002</v>
      </c>
      <c r="G16" s="1">
        <v>1.542</v>
      </c>
      <c r="H16" s="1"/>
      <c r="I16" s="1">
        <v>1.4179999999999999</v>
      </c>
      <c r="J16" s="1">
        <v>1.302</v>
      </c>
      <c r="K16" s="1">
        <v>1.2689999999999999</v>
      </c>
      <c r="L16" s="1">
        <v>1.3160000000000001</v>
      </c>
      <c r="M16" s="1">
        <v>1.2669999999999999</v>
      </c>
      <c r="N16" s="1">
        <v>1.032</v>
      </c>
      <c r="O16" s="1"/>
      <c r="P16" s="1"/>
      <c r="Q16" s="1">
        <v>1.466</v>
      </c>
      <c r="R16" s="1">
        <v>1.391</v>
      </c>
      <c r="S16" s="1">
        <v>1.2649999999999999</v>
      </c>
      <c r="T16" s="1">
        <v>1.4079999999999999</v>
      </c>
      <c r="U16" s="1">
        <v>1.4850000000000001</v>
      </c>
      <c r="V16" s="1"/>
      <c r="W16" s="1"/>
      <c r="X16" s="1"/>
      <c r="Y16" s="1">
        <v>1.3260000000000001</v>
      </c>
      <c r="Z16" s="1">
        <v>1.8360000000000001</v>
      </c>
      <c r="AA16" s="1">
        <v>1.4330000000000001</v>
      </c>
      <c r="AB16" s="1">
        <v>1.115</v>
      </c>
      <c r="AC16" s="1">
        <v>1.131</v>
      </c>
      <c r="AD16" s="1"/>
      <c r="AE16" s="1"/>
      <c r="AF16" s="1"/>
    </row>
  </sheetData>
  <mergeCells count="16">
    <mergeCell ref="A11:H11"/>
    <mergeCell ref="I11:P11"/>
    <mergeCell ref="Q11:X11"/>
    <mergeCell ref="Y11:AF11"/>
    <mergeCell ref="A15:H15"/>
    <mergeCell ref="I15:P15"/>
    <mergeCell ref="Q15:X15"/>
    <mergeCell ref="Y15:AF15"/>
    <mergeCell ref="A3:H3"/>
    <mergeCell ref="I3:P3"/>
    <mergeCell ref="Q3:X3"/>
    <mergeCell ref="Y3:AF3"/>
    <mergeCell ref="A7:H7"/>
    <mergeCell ref="I7:P7"/>
    <mergeCell ref="Q7:X7"/>
    <mergeCell ref="Y7:AF7"/>
  </mergeCells>
  <phoneticPr fontId="1" type="noConversion"/>
  <pageMargins left="0.7" right="0.7" top="0.75" bottom="0.75" header="0.3" footer="0.3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863D3-C756-45C5-B22C-0C22054BF910}">
  <dimension ref="A3:AF6"/>
  <sheetViews>
    <sheetView workbookViewId="0">
      <selection activeCell="F22" sqref="F22"/>
    </sheetView>
  </sheetViews>
  <sheetFormatPr defaultRowHeight="14" x14ac:dyDescent="0.3"/>
  <sheetData>
    <row r="3" spans="1:32" x14ac:dyDescent="0.3">
      <c r="A3" t="s">
        <v>486</v>
      </c>
    </row>
    <row r="4" spans="1:32" x14ac:dyDescent="0.3">
      <c r="A4" t="s">
        <v>573</v>
      </c>
    </row>
    <row r="5" spans="1:32" x14ac:dyDescent="0.3">
      <c r="A5" s="33" t="s">
        <v>270</v>
      </c>
      <c r="B5" s="33"/>
      <c r="C5" s="33"/>
      <c r="D5" s="33"/>
      <c r="E5" s="33"/>
      <c r="F5" s="33"/>
      <c r="G5" s="33"/>
      <c r="H5" s="33"/>
      <c r="I5" s="33" t="s">
        <v>271</v>
      </c>
      <c r="J5" s="33"/>
      <c r="K5" s="33"/>
      <c r="L5" s="33"/>
      <c r="M5" s="33"/>
      <c r="N5" s="33"/>
      <c r="O5" s="33"/>
      <c r="P5" s="33"/>
      <c r="Q5" s="33" t="s">
        <v>272</v>
      </c>
      <c r="R5" s="33"/>
      <c r="S5" s="33"/>
      <c r="T5" s="33"/>
      <c r="U5" s="33"/>
      <c r="V5" s="33"/>
      <c r="W5" s="33"/>
      <c r="X5" s="33"/>
      <c r="Y5" s="33" t="s">
        <v>273</v>
      </c>
      <c r="Z5" s="33"/>
      <c r="AA5" s="33"/>
      <c r="AB5" s="33"/>
      <c r="AC5" s="33"/>
      <c r="AD5" s="33"/>
      <c r="AE5" s="33"/>
      <c r="AF5" s="33"/>
    </row>
    <row r="6" spans="1:32" x14ac:dyDescent="0.3">
      <c r="A6" s="1">
        <v>11</v>
      </c>
      <c r="B6" s="1">
        <v>8</v>
      </c>
      <c r="C6" s="1">
        <v>12</v>
      </c>
      <c r="D6" s="1">
        <v>11</v>
      </c>
      <c r="E6" s="1">
        <v>8</v>
      </c>
      <c r="F6" s="1">
        <v>10</v>
      </c>
      <c r="G6" s="1">
        <v>11</v>
      </c>
      <c r="H6" s="1"/>
      <c r="I6" s="1">
        <v>9</v>
      </c>
      <c r="J6" s="1">
        <v>9</v>
      </c>
      <c r="K6" s="1">
        <v>13</v>
      </c>
      <c r="L6" s="1">
        <v>13</v>
      </c>
      <c r="M6" s="1">
        <v>10</v>
      </c>
      <c r="N6" s="1">
        <v>13</v>
      </c>
      <c r="O6" s="1"/>
      <c r="P6" s="1"/>
      <c r="Q6" s="1">
        <v>10</v>
      </c>
      <c r="R6" s="1">
        <v>9</v>
      </c>
      <c r="S6" s="1">
        <v>12</v>
      </c>
      <c r="T6" s="1">
        <v>11</v>
      </c>
      <c r="U6" s="1">
        <v>13</v>
      </c>
      <c r="V6" s="1"/>
      <c r="W6" s="1"/>
      <c r="X6" s="1"/>
      <c r="Y6" s="1">
        <v>13</v>
      </c>
      <c r="Z6" s="1">
        <v>7</v>
      </c>
      <c r="AA6" s="1">
        <v>17</v>
      </c>
      <c r="AB6" s="1">
        <v>11</v>
      </c>
      <c r="AC6" s="1">
        <v>11</v>
      </c>
      <c r="AD6" s="1"/>
      <c r="AE6" s="1"/>
      <c r="AF6" s="1"/>
    </row>
  </sheetData>
  <mergeCells count="4">
    <mergeCell ref="A5:H5"/>
    <mergeCell ref="I5:P5"/>
    <mergeCell ref="Q5:X5"/>
    <mergeCell ref="Y5:AF5"/>
  </mergeCells>
  <phoneticPr fontId="1" type="noConversion"/>
  <pageMargins left="0.7" right="0.7" top="0.75" bottom="0.75" header="0.3" footer="0.3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A1C5E-7712-4669-8B7B-134A4259B622}">
  <dimension ref="A1"/>
  <sheetViews>
    <sheetView workbookViewId="0">
      <selection activeCell="F18" sqref="F18"/>
    </sheetView>
  </sheetViews>
  <sheetFormatPr defaultRowHeight="14" x14ac:dyDescent="0.3"/>
  <sheetData/>
  <phoneticPr fontId="1" type="noConversion"/>
  <pageMargins left="0.7" right="0.7" top="0.75" bottom="0.75" header="0.3" footer="0.3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52B3-4370-4AEB-A765-1F279976B1BF}">
  <dimension ref="A3:L21"/>
  <sheetViews>
    <sheetView workbookViewId="0">
      <selection activeCell="E23" sqref="E23"/>
    </sheetView>
  </sheetViews>
  <sheetFormatPr defaultRowHeight="14" x14ac:dyDescent="0.3"/>
  <sheetData>
    <row r="3" spans="1:12" x14ac:dyDescent="0.3">
      <c r="A3" t="s">
        <v>511</v>
      </c>
    </row>
    <row r="5" spans="1:12" x14ac:dyDescent="0.3">
      <c r="A5" s="2"/>
      <c r="B5" s="2" t="s">
        <v>14</v>
      </c>
      <c r="C5" s="2" t="s">
        <v>17</v>
      </c>
      <c r="D5" s="2" t="s">
        <v>15</v>
      </c>
      <c r="E5" s="2" t="s">
        <v>23</v>
      </c>
      <c r="F5" s="2" t="s">
        <v>20</v>
      </c>
      <c r="G5" s="2" t="s">
        <v>576</v>
      </c>
      <c r="H5" s="2" t="s">
        <v>18</v>
      </c>
      <c r="I5" s="2" t="s">
        <v>577</v>
      </c>
      <c r="J5" s="2" t="s">
        <v>578</v>
      </c>
      <c r="K5" s="2" t="s">
        <v>579</v>
      </c>
      <c r="L5" s="2" t="s">
        <v>510</v>
      </c>
    </row>
    <row r="6" spans="1:12" x14ac:dyDescent="0.3">
      <c r="A6" s="3" t="s">
        <v>580</v>
      </c>
      <c r="B6" s="1">
        <v>40.515000000000001</v>
      </c>
      <c r="C6" s="1">
        <v>10.404</v>
      </c>
      <c r="D6" s="1">
        <v>9.0069999999999997</v>
      </c>
      <c r="E6" s="1">
        <v>2.798</v>
      </c>
      <c r="F6" s="1">
        <v>6.2E-2</v>
      </c>
      <c r="G6" s="1">
        <v>3.1E-2</v>
      </c>
      <c r="H6" s="1">
        <v>36.972000000000001</v>
      </c>
      <c r="I6" s="1">
        <v>3.7999999999999999E-2</v>
      </c>
      <c r="J6" s="1">
        <v>3.5000000000000003E-2</v>
      </c>
      <c r="K6" s="1">
        <v>1.9E-2</v>
      </c>
      <c r="L6" s="1">
        <v>0.11899999999999999</v>
      </c>
    </row>
    <row r="7" spans="1:12" x14ac:dyDescent="0.3">
      <c r="A7" s="3" t="s">
        <v>581</v>
      </c>
      <c r="B7" s="1">
        <v>46.612000000000002</v>
      </c>
      <c r="C7" s="1">
        <v>7.883</v>
      </c>
      <c r="D7" s="1">
        <v>16.155999999999999</v>
      </c>
      <c r="E7" s="1">
        <v>3.694</v>
      </c>
      <c r="F7" s="1">
        <v>8.1000000000000003E-2</v>
      </c>
      <c r="G7" s="1">
        <v>4.3999999999999997E-2</v>
      </c>
      <c r="H7" s="1">
        <v>25.245000000000001</v>
      </c>
      <c r="I7" s="1">
        <v>4.4999999999999998E-2</v>
      </c>
      <c r="J7" s="1">
        <v>4.2999999999999997E-2</v>
      </c>
      <c r="K7" s="1">
        <v>3.5000000000000003E-2</v>
      </c>
      <c r="L7" s="1">
        <v>0.16200000000000001</v>
      </c>
    </row>
    <row r="8" spans="1:12" x14ac:dyDescent="0.3">
      <c r="A8" s="3" t="s">
        <v>582</v>
      </c>
      <c r="B8" s="1">
        <v>53.527000000000001</v>
      </c>
      <c r="C8" s="1">
        <v>11.7</v>
      </c>
      <c r="D8" s="1">
        <v>12.769</v>
      </c>
      <c r="E8" s="1">
        <v>6.9729999999999999</v>
      </c>
      <c r="F8" s="1">
        <v>8.2000000000000003E-2</v>
      </c>
      <c r="G8" s="1">
        <v>5.0999999999999997E-2</v>
      </c>
      <c r="H8" s="1">
        <v>14.581</v>
      </c>
      <c r="I8" s="1">
        <v>4.7E-2</v>
      </c>
      <c r="J8" s="1">
        <v>3.6999999999999998E-2</v>
      </c>
      <c r="K8" s="1">
        <v>2.5000000000000001E-2</v>
      </c>
      <c r="L8" s="1">
        <v>0.20799999999999999</v>
      </c>
    </row>
    <row r="9" spans="1:12" x14ac:dyDescent="0.3">
      <c r="A9" s="3" t="s">
        <v>583</v>
      </c>
      <c r="B9" s="1">
        <v>62.691000000000003</v>
      </c>
      <c r="C9" s="1">
        <v>10.334</v>
      </c>
      <c r="D9" s="1">
        <v>12.601000000000001</v>
      </c>
      <c r="E9" s="1">
        <v>13.849</v>
      </c>
      <c r="F9" s="1">
        <v>9.2999999999999999E-2</v>
      </c>
      <c r="G9" s="1">
        <v>4.7E-2</v>
      </c>
      <c r="H9" s="1">
        <v>0.04</v>
      </c>
      <c r="I9" s="1">
        <v>5.7000000000000002E-2</v>
      </c>
      <c r="J9" s="1">
        <v>3.7999999999999999E-2</v>
      </c>
      <c r="K9" s="1">
        <v>2.4E-2</v>
      </c>
      <c r="L9" s="1">
        <v>0.22600000000000001</v>
      </c>
    </row>
    <row r="10" spans="1:12" x14ac:dyDescent="0.3">
      <c r="A10" s="3" t="s">
        <v>584</v>
      </c>
      <c r="B10" s="1">
        <v>24.181999999999999</v>
      </c>
      <c r="C10" s="1">
        <v>42.613999999999997</v>
      </c>
      <c r="D10" s="1">
        <v>12.819000000000001</v>
      </c>
      <c r="E10" s="1">
        <v>20.027999999999999</v>
      </c>
      <c r="F10" s="1">
        <v>6.9000000000000006E-2</v>
      </c>
      <c r="G10" s="1">
        <v>3.1E-2</v>
      </c>
      <c r="H10" s="1">
        <v>0.05</v>
      </c>
      <c r="I10" s="1">
        <v>3.5999999999999997E-2</v>
      </c>
      <c r="J10" s="1">
        <v>0.04</v>
      </c>
      <c r="K10" s="1">
        <v>2.5999999999999999E-2</v>
      </c>
      <c r="L10" s="1">
        <v>0.105</v>
      </c>
    </row>
    <row r="11" spans="1:12" x14ac:dyDescent="0.3">
      <c r="A11" s="3" t="s">
        <v>585</v>
      </c>
      <c r="B11" s="1">
        <v>39.752000000000002</v>
      </c>
      <c r="C11" s="1">
        <v>30.795000000000002</v>
      </c>
      <c r="D11" s="1">
        <v>13.584</v>
      </c>
      <c r="E11" s="1">
        <v>15.304</v>
      </c>
      <c r="F11" s="1">
        <v>7.0999999999999994E-2</v>
      </c>
      <c r="G11" s="1">
        <v>3.5000000000000003E-2</v>
      </c>
      <c r="H11" s="1">
        <v>0.23499999999999999</v>
      </c>
      <c r="I11" s="1">
        <v>3.6999999999999998E-2</v>
      </c>
      <c r="J11" s="1">
        <v>3.5999999999999997E-2</v>
      </c>
      <c r="K11" s="1">
        <v>2.5000000000000001E-2</v>
      </c>
      <c r="L11" s="1">
        <v>0.126</v>
      </c>
    </row>
    <row r="12" spans="1:12" x14ac:dyDescent="0.3">
      <c r="A12" s="3" t="s">
        <v>586</v>
      </c>
      <c r="B12" s="1">
        <v>35.777000000000001</v>
      </c>
      <c r="C12" s="1">
        <v>35.325000000000003</v>
      </c>
      <c r="D12" s="1">
        <v>13.452999999999999</v>
      </c>
      <c r="E12" s="1">
        <v>15.042999999999999</v>
      </c>
      <c r="F12" s="1">
        <v>7.3999999999999996E-2</v>
      </c>
      <c r="G12" s="1">
        <v>3.4000000000000002E-2</v>
      </c>
      <c r="H12" s="1">
        <v>4.2000000000000003E-2</v>
      </c>
      <c r="I12" s="1">
        <v>4.3999999999999997E-2</v>
      </c>
      <c r="J12" s="1">
        <v>4.9000000000000002E-2</v>
      </c>
      <c r="K12" s="1">
        <v>2.9000000000000001E-2</v>
      </c>
      <c r="L12" s="1">
        <v>0.13</v>
      </c>
    </row>
    <row r="13" spans="1:12" x14ac:dyDescent="0.3">
      <c r="A13" s="3" t="s">
        <v>587</v>
      </c>
      <c r="B13" s="1">
        <v>20.513000000000002</v>
      </c>
      <c r="C13" s="1">
        <v>35.491</v>
      </c>
      <c r="D13" s="1">
        <v>26.077000000000002</v>
      </c>
      <c r="E13" s="1">
        <v>17.338000000000001</v>
      </c>
      <c r="F13" s="1">
        <v>0.112</v>
      </c>
      <c r="G13" s="1">
        <v>5.8999999999999997E-2</v>
      </c>
      <c r="H13" s="1">
        <v>5.5E-2</v>
      </c>
      <c r="I13" s="1">
        <v>6.0999999999999999E-2</v>
      </c>
      <c r="J13" s="1">
        <v>6.0999999999999999E-2</v>
      </c>
      <c r="K13" s="1">
        <v>4.7E-2</v>
      </c>
      <c r="L13" s="1">
        <v>0.186</v>
      </c>
    </row>
    <row r="14" spans="1:12" x14ac:dyDescent="0.3">
      <c r="A14" s="3" t="s">
        <v>588</v>
      </c>
      <c r="B14" s="1">
        <v>59.442999999999998</v>
      </c>
      <c r="C14" s="1">
        <v>9.9030000000000005</v>
      </c>
      <c r="D14" s="1">
        <v>22.843</v>
      </c>
      <c r="E14" s="1">
        <v>7.3650000000000002</v>
      </c>
      <c r="F14" s="1">
        <v>8.2000000000000003E-2</v>
      </c>
      <c r="G14" s="1">
        <v>3.9E-2</v>
      </c>
      <c r="H14" s="1">
        <v>4.5999999999999999E-2</v>
      </c>
      <c r="I14" s="1">
        <v>4.8000000000000001E-2</v>
      </c>
      <c r="J14" s="1">
        <v>4.9000000000000002E-2</v>
      </c>
      <c r="K14" s="1">
        <v>3.5999999999999997E-2</v>
      </c>
      <c r="L14" s="1">
        <v>0.14599999999999999</v>
      </c>
    </row>
    <row r="15" spans="1:12" x14ac:dyDescent="0.3">
      <c r="A15" s="3" t="s">
        <v>589</v>
      </c>
      <c r="B15" s="1">
        <v>49.658999999999999</v>
      </c>
      <c r="C15" s="1">
        <v>19.581</v>
      </c>
      <c r="D15" s="1">
        <v>19.547000000000001</v>
      </c>
      <c r="E15" s="1">
        <v>10.696999999999999</v>
      </c>
      <c r="F15" s="1">
        <v>0.08</v>
      </c>
      <c r="G15" s="1">
        <v>0.04</v>
      </c>
      <c r="H15" s="1">
        <v>4.3999999999999997E-2</v>
      </c>
      <c r="I15" s="1">
        <v>4.7E-2</v>
      </c>
      <c r="J15" s="1">
        <v>4.2999999999999997E-2</v>
      </c>
      <c r="K15" s="1">
        <v>3.2000000000000001E-2</v>
      </c>
      <c r="L15" s="1">
        <v>0.23</v>
      </c>
    </row>
    <row r="16" spans="1:12" x14ac:dyDescent="0.3">
      <c r="A16" s="3" t="s">
        <v>590</v>
      </c>
      <c r="B16" s="1">
        <v>66.477999999999994</v>
      </c>
      <c r="C16" s="1">
        <v>9.9770000000000003</v>
      </c>
      <c r="D16" s="1">
        <v>11.773</v>
      </c>
      <c r="E16" s="1">
        <v>11.234</v>
      </c>
      <c r="F16" s="1">
        <v>5.2999999999999999E-2</v>
      </c>
      <c r="G16" s="1">
        <v>3.1E-2</v>
      </c>
      <c r="H16" s="1">
        <v>2.5999999999999999E-2</v>
      </c>
      <c r="I16" s="1">
        <v>0.03</v>
      </c>
      <c r="J16" s="1">
        <v>2.1999999999999999E-2</v>
      </c>
      <c r="K16" s="1">
        <v>1.6E-2</v>
      </c>
      <c r="L16" s="1">
        <v>0.36</v>
      </c>
    </row>
    <row r="17" spans="1:12" x14ac:dyDescent="0.3">
      <c r="A17" s="3" t="s">
        <v>591</v>
      </c>
      <c r="B17" s="1">
        <v>69.727999999999994</v>
      </c>
      <c r="C17" s="1">
        <v>8.8550000000000004</v>
      </c>
      <c r="D17" s="1">
        <v>10.816000000000001</v>
      </c>
      <c r="E17" s="1">
        <v>10.205</v>
      </c>
      <c r="F17" s="1">
        <v>0.06</v>
      </c>
      <c r="G17" s="1">
        <v>3.3000000000000002E-2</v>
      </c>
      <c r="H17" s="1">
        <v>2.8000000000000001E-2</v>
      </c>
      <c r="I17" s="1">
        <v>3.6999999999999998E-2</v>
      </c>
      <c r="J17" s="1">
        <v>2.5999999999999999E-2</v>
      </c>
      <c r="K17" s="1">
        <v>0.02</v>
      </c>
      <c r="L17" s="1">
        <v>0.192</v>
      </c>
    </row>
    <row r="18" spans="1:12" x14ac:dyDescent="0.3">
      <c r="A18" s="3" t="s">
        <v>592</v>
      </c>
      <c r="B18" s="1">
        <v>41.530999999999999</v>
      </c>
      <c r="C18" s="1">
        <v>46.37</v>
      </c>
      <c r="D18" s="1">
        <v>5.0209999999999999</v>
      </c>
      <c r="E18" s="1">
        <v>6.89</v>
      </c>
      <c r="F18" s="1">
        <v>3.4000000000000002E-2</v>
      </c>
      <c r="G18" s="1">
        <v>0.02</v>
      </c>
      <c r="H18" s="1">
        <v>1.6E-2</v>
      </c>
      <c r="I18" s="1">
        <v>1.7000000000000001E-2</v>
      </c>
      <c r="J18" s="1">
        <v>8.9999999999999993E-3</v>
      </c>
      <c r="K18" s="1">
        <v>6.0000000000000001E-3</v>
      </c>
      <c r="L18" s="1">
        <v>8.5999999999999993E-2</v>
      </c>
    </row>
    <row r="19" spans="1:12" x14ac:dyDescent="0.3">
      <c r="A19" s="3" t="s">
        <v>593</v>
      </c>
      <c r="B19" s="1">
        <v>41.683</v>
      </c>
      <c r="C19" s="1">
        <v>15.119</v>
      </c>
      <c r="D19" s="1">
        <v>21.425000000000001</v>
      </c>
      <c r="E19" s="1">
        <v>21.244</v>
      </c>
      <c r="F19" s="1">
        <v>9.8000000000000004E-2</v>
      </c>
      <c r="G19" s="1">
        <v>0.05</v>
      </c>
      <c r="H19" s="1">
        <v>4.9000000000000002E-2</v>
      </c>
      <c r="I19" s="1">
        <v>5.8000000000000003E-2</v>
      </c>
      <c r="J19" s="1">
        <v>4.9000000000000002E-2</v>
      </c>
      <c r="K19" s="1">
        <v>4.3999999999999997E-2</v>
      </c>
      <c r="L19" s="1">
        <v>0.18099999999999999</v>
      </c>
    </row>
    <row r="20" spans="1:12" x14ac:dyDescent="0.3">
      <c r="A20" s="3" t="s">
        <v>594</v>
      </c>
      <c r="B20" s="1">
        <v>41.158000000000001</v>
      </c>
      <c r="C20" s="1">
        <v>11.477</v>
      </c>
      <c r="D20" s="1">
        <v>23.815000000000001</v>
      </c>
      <c r="E20" s="1">
        <v>22.904</v>
      </c>
      <c r="F20" s="1">
        <v>0.11600000000000001</v>
      </c>
      <c r="G20" s="1">
        <v>5.8000000000000003E-2</v>
      </c>
      <c r="H20" s="1">
        <v>5.8000000000000003E-2</v>
      </c>
      <c r="I20" s="1">
        <v>6.5000000000000002E-2</v>
      </c>
      <c r="J20" s="1">
        <v>6.2E-2</v>
      </c>
      <c r="K20" s="1">
        <v>6.9000000000000006E-2</v>
      </c>
      <c r="L20" s="1">
        <v>0.218</v>
      </c>
    </row>
    <row r="21" spans="1:12" x14ac:dyDescent="0.3">
      <c r="A21" s="3" t="s">
        <v>595</v>
      </c>
      <c r="B21" s="1">
        <v>34.15</v>
      </c>
      <c r="C21" s="1">
        <v>24.213000000000001</v>
      </c>
      <c r="D21" s="1">
        <v>15.733000000000001</v>
      </c>
      <c r="E21" s="1">
        <v>25.414999999999999</v>
      </c>
      <c r="F21" s="1">
        <v>9.2999999999999999E-2</v>
      </c>
      <c r="G21" s="1">
        <v>4.7E-2</v>
      </c>
      <c r="H21" s="1">
        <v>3.9E-2</v>
      </c>
      <c r="I21" s="1">
        <v>5.3999999999999999E-2</v>
      </c>
      <c r="J21" s="1">
        <v>0.04</v>
      </c>
      <c r="K21" s="1">
        <v>3.2000000000000001E-2</v>
      </c>
      <c r="L21" s="1">
        <v>0.184</v>
      </c>
    </row>
  </sheetData>
  <phoneticPr fontId="1" type="noConversion"/>
  <pageMargins left="0.7" right="0.7" top="0.75" bottom="0.75" header="0.3" footer="0.3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B9916-6FEE-4AF3-B535-D892E0724A84}">
  <dimension ref="A5:Q9"/>
  <sheetViews>
    <sheetView workbookViewId="0">
      <selection activeCell="E25" sqref="E25"/>
    </sheetView>
  </sheetViews>
  <sheetFormatPr defaultRowHeight="14" x14ac:dyDescent="0.3"/>
  <sheetData>
    <row r="5" spans="1:17" x14ac:dyDescent="0.3">
      <c r="A5" s="2"/>
      <c r="B5" s="33" t="s">
        <v>274</v>
      </c>
      <c r="C5" s="33"/>
      <c r="D5" s="33"/>
      <c r="E5" s="33"/>
      <c r="F5" s="33" t="s">
        <v>610</v>
      </c>
      <c r="G5" s="33"/>
      <c r="H5" s="33"/>
      <c r="I5" s="33"/>
      <c r="J5" s="33" t="s">
        <v>272</v>
      </c>
      <c r="K5" s="33"/>
      <c r="L5" s="33"/>
      <c r="M5" s="33"/>
      <c r="N5" s="33" t="s">
        <v>611</v>
      </c>
      <c r="O5" s="33"/>
      <c r="P5" s="33"/>
      <c r="Q5" s="33"/>
    </row>
    <row r="6" spans="1:17" x14ac:dyDescent="0.3">
      <c r="A6" s="3" t="s">
        <v>14</v>
      </c>
      <c r="B6" s="1">
        <v>40.515000000000001</v>
      </c>
      <c r="C6" s="1">
        <v>46.612000000000002</v>
      </c>
      <c r="D6" s="1">
        <v>53.527000000000001</v>
      </c>
      <c r="E6" s="1">
        <v>62.691000000000003</v>
      </c>
      <c r="F6" s="1">
        <v>24.181999999999999</v>
      </c>
      <c r="G6" s="1">
        <v>39.752000000000002</v>
      </c>
      <c r="H6" s="1">
        <v>35.777000000000001</v>
      </c>
      <c r="I6" s="1">
        <v>20.513000000000002</v>
      </c>
      <c r="J6" s="1">
        <v>59.442999999999998</v>
      </c>
      <c r="K6" s="1">
        <v>49.658999999999999</v>
      </c>
      <c r="L6" s="1">
        <v>66.477999999999994</v>
      </c>
      <c r="M6" s="1">
        <v>69.727999999999994</v>
      </c>
      <c r="N6" s="1">
        <v>41.530999999999999</v>
      </c>
      <c r="O6" s="1">
        <v>41.683</v>
      </c>
      <c r="P6" s="1">
        <v>41.158000000000001</v>
      </c>
      <c r="Q6" s="1">
        <v>34.15</v>
      </c>
    </row>
    <row r="7" spans="1:17" x14ac:dyDescent="0.3">
      <c r="A7" s="3" t="s">
        <v>17</v>
      </c>
      <c r="B7" s="1">
        <v>10.404</v>
      </c>
      <c r="C7" s="1">
        <v>7.883</v>
      </c>
      <c r="D7" s="1">
        <v>11.7</v>
      </c>
      <c r="E7" s="1">
        <v>10.334</v>
      </c>
      <c r="F7" s="1">
        <v>42.613999999999997</v>
      </c>
      <c r="G7" s="1">
        <v>30.795000000000002</v>
      </c>
      <c r="H7" s="1">
        <v>35.325000000000003</v>
      </c>
      <c r="I7" s="1">
        <v>35.491</v>
      </c>
      <c r="J7" s="1">
        <v>9.9030000000000005</v>
      </c>
      <c r="K7" s="1">
        <v>19.581</v>
      </c>
      <c r="L7" s="1">
        <v>9.9770000000000003</v>
      </c>
      <c r="M7" s="1">
        <v>8.8550000000000004</v>
      </c>
      <c r="N7" s="1">
        <v>46.37</v>
      </c>
      <c r="O7" s="1">
        <v>15.119</v>
      </c>
      <c r="P7" s="1">
        <v>11.477</v>
      </c>
      <c r="Q7" s="1">
        <v>24.213000000000001</v>
      </c>
    </row>
    <row r="8" spans="1:17" x14ac:dyDescent="0.3">
      <c r="A8" s="3" t="s">
        <v>23</v>
      </c>
      <c r="B8" s="1">
        <v>2.798</v>
      </c>
      <c r="C8" s="1">
        <v>3.694</v>
      </c>
      <c r="D8" s="1">
        <v>6.9729999999999999</v>
      </c>
      <c r="E8" s="1">
        <v>13.849</v>
      </c>
      <c r="F8" s="1">
        <v>20.027999999999999</v>
      </c>
      <c r="G8" s="1">
        <v>15.304</v>
      </c>
      <c r="H8" s="1">
        <v>15.042999999999999</v>
      </c>
      <c r="I8" s="1">
        <v>17.338000000000001</v>
      </c>
      <c r="J8" s="1">
        <v>7.3650000000000002</v>
      </c>
      <c r="K8" s="1">
        <v>10.696999999999999</v>
      </c>
      <c r="L8" s="1">
        <v>11.234</v>
      </c>
      <c r="M8" s="1">
        <v>10.205</v>
      </c>
      <c r="N8" s="1">
        <v>6.89</v>
      </c>
      <c r="O8" s="1">
        <v>21.244</v>
      </c>
      <c r="P8" s="1">
        <v>22.904</v>
      </c>
      <c r="Q8" s="1">
        <v>25.414999999999999</v>
      </c>
    </row>
    <row r="9" spans="1:17" x14ac:dyDescent="0.3">
      <c r="A9" s="3" t="s">
        <v>18</v>
      </c>
      <c r="B9" s="1">
        <v>36.972000000000001</v>
      </c>
      <c r="C9" s="1">
        <v>25.245000000000001</v>
      </c>
      <c r="D9" s="1">
        <v>14.581</v>
      </c>
      <c r="E9" s="1">
        <v>0.04</v>
      </c>
      <c r="F9" s="1">
        <v>0.05</v>
      </c>
      <c r="G9" s="1">
        <v>0.23499999999999999</v>
      </c>
      <c r="H9" s="1">
        <v>4.2000000000000003E-2</v>
      </c>
      <c r="I9" s="1">
        <v>5.5E-2</v>
      </c>
      <c r="J9" s="1">
        <v>4.5999999999999999E-2</v>
      </c>
      <c r="K9" s="1">
        <v>4.3999999999999997E-2</v>
      </c>
      <c r="L9" s="1">
        <v>2.5999999999999999E-2</v>
      </c>
      <c r="M9" s="1">
        <v>2.8000000000000001E-2</v>
      </c>
      <c r="N9" s="1">
        <v>1.6E-2</v>
      </c>
      <c r="O9" s="1">
        <v>4.9000000000000002E-2</v>
      </c>
      <c r="P9" s="1">
        <v>5.8000000000000003E-2</v>
      </c>
      <c r="Q9" s="1">
        <v>3.9E-2</v>
      </c>
    </row>
  </sheetData>
  <mergeCells count="4">
    <mergeCell ref="B5:E5"/>
    <mergeCell ref="F5:I5"/>
    <mergeCell ref="J5:M5"/>
    <mergeCell ref="N5:Q5"/>
  </mergeCells>
  <phoneticPr fontId="1" type="noConversion"/>
  <pageMargins left="0.7" right="0.7" top="0.75" bottom="0.75" header="0.3" footer="0.3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B53F1-2EC4-4AF5-94BD-1CD8FA485855}">
  <dimension ref="A3:D15"/>
  <sheetViews>
    <sheetView workbookViewId="0">
      <selection activeCell="H14" sqref="H14"/>
    </sheetView>
  </sheetViews>
  <sheetFormatPr defaultRowHeight="14" x14ac:dyDescent="0.3"/>
  <sheetData>
    <row r="3" spans="1:4" x14ac:dyDescent="0.3">
      <c r="A3" t="s">
        <v>608</v>
      </c>
    </row>
    <row r="4" spans="1:4" x14ac:dyDescent="0.3">
      <c r="A4" t="s">
        <v>609</v>
      </c>
    </row>
    <row r="5" spans="1:4" x14ac:dyDescent="0.3">
      <c r="A5" s="2"/>
      <c r="B5" s="2" t="s">
        <v>271</v>
      </c>
      <c r="C5" s="2" t="s">
        <v>596</v>
      </c>
      <c r="D5" s="2" t="s">
        <v>597</v>
      </c>
    </row>
    <row r="6" spans="1:4" x14ac:dyDescent="0.3">
      <c r="A6" s="3" t="s">
        <v>598</v>
      </c>
      <c r="B6" s="1">
        <v>0.15</v>
      </c>
      <c r="C6" s="1">
        <v>0.96</v>
      </c>
      <c r="D6" s="1">
        <v>0.56000000000000005</v>
      </c>
    </row>
    <row r="7" spans="1:4" x14ac:dyDescent="0.3">
      <c r="A7" s="3" t="s">
        <v>599</v>
      </c>
      <c r="B7" s="1">
        <v>1.36</v>
      </c>
      <c r="C7" s="1">
        <v>0.95</v>
      </c>
      <c r="D7" s="1">
        <v>1.21</v>
      </c>
    </row>
    <row r="8" spans="1:4" x14ac:dyDescent="0.3">
      <c r="A8" s="3" t="s">
        <v>600</v>
      </c>
      <c r="B8" s="1">
        <v>1.38</v>
      </c>
      <c r="C8" s="1">
        <v>0.63</v>
      </c>
      <c r="D8" s="1">
        <v>0.88</v>
      </c>
    </row>
    <row r="9" spans="1:4" x14ac:dyDescent="0.3">
      <c r="A9" s="3" t="s">
        <v>601</v>
      </c>
      <c r="B9" s="1">
        <v>1.43</v>
      </c>
      <c r="C9" s="1">
        <v>0.8</v>
      </c>
      <c r="D9" s="1">
        <v>1.51</v>
      </c>
    </row>
    <row r="10" spans="1:4" x14ac:dyDescent="0.3">
      <c r="A10" s="3" t="s">
        <v>602</v>
      </c>
      <c r="B10" s="1">
        <v>1.54</v>
      </c>
      <c r="C10" s="1">
        <v>0.85</v>
      </c>
      <c r="D10" s="1">
        <v>1.1499999999999999</v>
      </c>
    </row>
    <row r="11" spans="1:4" x14ac:dyDescent="0.3">
      <c r="A11" s="3" t="s">
        <v>603</v>
      </c>
      <c r="B11" s="1">
        <v>1.8</v>
      </c>
      <c r="C11" s="1">
        <v>1</v>
      </c>
      <c r="D11" s="1">
        <v>1</v>
      </c>
    </row>
    <row r="12" spans="1:4" x14ac:dyDescent="0.3">
      <c r="A12" s="3" t="s">
        <v>604</v>
      </c>
      <c r="B12" s="1">
        <v>2.33</v>
      </c>
      <c r="C12" s="1">
        <v>1.45</v>
      </c>
      <c r="D12" s="1">
        <v>1.9</v>
      </c>
    </row>
    <row r="13" spans="1:4" x14ac:dyDescent="0.3">
      <c r="A13" s="3" t="s">
        <v>605</v>
      </c>
      <c r="B13" s="1">
        <v>2.42</v>
      </c>
      <c r="C13" s="1">
        <v>1.49</v>
      </c>
      <c r="D13" s="1">
        <v>2.85</v>
      </c>
    </row>
    <row r="14" spans="1:4" x14ac:dyDescent="0.3">
      <c r="A14" s="3" t="s">
        <v>606</v>
      </c>
      <c r="B14" s="1">
        <v>2.64</v>
      </c>
      <c r="C14" s="1">
        <v>1.51</v>
      </c>
      <c r="D14" s="1">
        <v>3</v>
      </c>
    </row>
    <row r="15" spans="1:4" x14ac:dyDescent="0.3">
      <c r="A15" s="3" t="s">
        <v>607</v>
      </c>
      <c r="B15" s="1">
        <v>4.87</v>
      </c>
      <c r="C15" s="1">
        <v>1.34</v>
      </c>
      <c r="D15" s="1">
        <v>3.04</v>
      </c>
    </row>
  </sheetData>
  <phoneticPr fontId="1" type="noConversion"/>
  <pageMargins left="0.7" right="0.7" top="0.75" bottom="0.75" header="0.3" footer="0.3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3E80-1076-4F2D-98B5-59C63363C291}">
  <dimension ref="A3:Q18"/>
  <sheetViews>
    <sheetView workbookViewId="0">
      <selection activeCell="H23" sqref="H23"/>
    </sheetView>
  </sheetViews>
  <sheetFormatPr defaultRowHeight="14" x14ac:dyDescent="0.3"/>
  <cols>
    <col min="1" max="1" width="16.6640625" customWidth="1"/>
  </cols>
  <sheetData>
    <row r="3" spans="1:17" x14ac:dyDescent="0.3">
      <c r="A3" s="30" t="s">
        <v>612</v>
      </c>
      <c r="B3" s="29" t="s">
        <v>613</v>
      </c>
      <c r="C3" s="29" t="s">
        <v>614</v>
      </c>
      <c r="D3" s="29" t="s">
        <v>615</v>
      </c>
      <c r="E3" s="29" t="s">
        <v>616</v>
      </c>
      <c r="F3" s="29" t="s">
        <v>617</v>
      </c>
      <c r="G3" s="29" t="s">
        <v>618</v>
      </c>
      <c r="H3" s="29" t="s">
        <v>619</v>
      </c>
      <c r="I3" s="29" t="s">
        <v>620</v>
      </c>
      <c r="J3" s="29" t="s">
        <v>621</v>
      </c>
      <c r="K3" s="29" t="s">
        <v>622</v>
      </c>
      <c r="L3" s="29" t="s">
        <v>623</v>
      </c>
      <c r="M3" s="29" t="s">
        <v>624</v>
      </c>
      <c r="N3" s="29" t="s">
        <v>625</v>
      </c>
      <c r="O3" s="29" t="s">
        <v>626</v>
      </c>
      <c r="P3" s="29" t="s">
        <v>627</v>
      </c>
      <c r="Q3" s="29" t="s">
        <v>628</v>
      </c>
    </row>
    <row r="4" spans="1:17" x14ac:dyDescent="0.3">
      <c r="A4" s="29" t="s">
        <v>629</v>
      </c>
      <c r="B4" s="29">
        <v>-0.60567963981543604</v>
      </c>
      <c r="C4" s="29">
        <v>1.0094660663590602</v>
      </c>
      <c r="D4" s="29">
        <v>1.0094660663590602</v>
      </c>
      <c r="E4" s="29">
        <v>1.0094660663590602</v>
      </c>
      <c r="F4" s="29">
        <v>-0.60567963981543604</v>
      </c>
      <c r="G4" s="29">
        <v>-2.2208253459899323</v>
      </c>
      <c r="H4" s="29">
        <v>-0.60567963981543604</v>
      </c>
      <c r="I4" s="29">
        <v>-0.60567963981543604</v>
      </c>
      <c r="J4" s="29">
        <v>1.0094660663590602</v>
      </c>
      <c r="K4" s="29">
        <v>1.0094660663590602</v>
      </c>
      <c r="L4" s="29">
        <v>1.0094660663590602</v>
      </c>
      <c r="M4" s="29">
        <v>-0.60567963981543604</v>
      </c>
      <c r="N4" s="29">
        <v>-0.60567963981543604</v>
      </c>
      <c r="O4" s="29">
        <v>-0.60567963981543604</v>
      </c>
      <c r="P4" s="29">
        <v>-0.60567963981543604</v>
      </c>
      <c r="Q4" s="29">
        <v>1.0094660663590602</v>
      </c>
    </row>
    <row r="5" spans="1:17" x14ac:dyDescent="0.3">
      <c r="A5" s="29" t="s">
        <v>630</v>
      </c>
      <c r="B5" s="29">
        <v>-0.61237243569579491</v>
      </c>
      <c r="C5" s="29">
        <v>0.61237243569579414</v>
      </c>
      <c r="D5" s="29">
        <v>-0.61237243569579491</v>
      </c>
      <c r="E5" s="29">
        <v>-0.61237243569579491</v>
      </c>
      <c r="F5" s="29">
        <v>0.61237243569579414</v>
      </c>
      <c r="G5" s="29">
        <v>0.61237243569579414</v>
      </c>
      <c r="H5" s="29">
        <v>0.61237243569579414</v>
      </c>
      <c r="I5" s="29">
        <v>0.61237243569579414</v>
      </c>
      <c r="J5" s="29">
        <v>0.61237243569579414</v>
      </c>
      <c r="K5" s="29">
        <v>-0.61237243569579491</v>
      </c>
      <c r="L5" s="29">
        <v>-1.8371173070873841</v>
      </c>
      <c r="M5" s="29">
        <v>-0.61237243569579491</v>
      </c>
      <c r="N5" s="29">
        <v>-1.8371173070873841</v>
      </c>
      <c r="O5" s="29">
        <v>0.61237243569579414</v>
      </c>
      <c r="P5" s="29">
        <v>1.8371173070873834</v>
      </c>
      <c r="Q5" s="29">
        <v>0.61237243569579414</v>
      </c>
    </row>
    <row r="6" spans="1:17" x14ac:dyDescent="0.3">
      <c r="A6" s="29" t="s">
        <v>631</v>
      </c>
      <c r="B6" s="29">
        <v>7.3192505471140173E-2</v>
      </c>
      <c r="C6" s="29">
        <v>7.3192505471140173E-2</v>
      </c>
      <c r="D6" s="29">
        <v>7.3192505471140173E-2</v>
      </c>
      <c r="E6" s="29">
        <v>7.3192505471140173E-2</v>
      </c>
      <c r="F6" s="29">
        <v>7.3192505471140173E-2</v>
      </c>
      <c r="G6" s="29">
        <v>1.2442725930093799</v>
      </c>
      <c r="H6" s="29">
        <v>1.2442725930093799</v>
      </c>
      <c r="I6" s="29">
        <v>1.2442725930093799</v>
      </c>
      <c r="J6" s="29">
        <v>7.3192505471140173E-2</v>
      </c>
      <c r="K6" s="29">
        <v>-1.0978875820670997</v>
      </c>
      <c r="L6" s="29">
        <v>-1.0978875820670997</v>
      </c>
      <c r="M6" s="29">
        <v>-1.0978875820670997</v>
      </c>
      <c r="N6" s="29">
        <v>-2.2689676696053396</v>
      </c>
      <c r="O6" s="29">
        <v>7.3192505471140173E-2</v>
      </c>
      <c r="P6" s="29">
        <v>1.2442725930093799</v>
      </c>
      <c r="Q6" s="29">
        <v>7.3192505471140173E-2</v>
      </c>
    </row>
    <row r="7" spans="1:17" x14ac:dyDescent="0.3">
      <c r="A7" s="29" t="s">
        <v>632</v>
      </c>
      <c r="B7" s="29">
        <v>-1.2647187578189143</v>
      </c>
      <c r="C7" s="29">
        <v>-1.0807596657725271</v>
      </c>
      <c r="D7" s="29">
        <v>-0.34492329758697615</v>
      </c>
      <c r="E7" s="29">
        <v>0.66685170866815535</v>
      </c>
      <c r="F7" s="29">
        <v>1.0347698927609306</v>
      </c>
      <c r="G7" s="29">
        <v>0.39091307059857422</v>
      </c>
      <c r="H7" s="29">
        <v>0.57487216264496177</v>
      </c>
      <c r="I7" s="29">
        <v>1.3107085308305118</v>
      </c>
      <c r="J7" s="29">
        <v>-0.52888238963336376</v>
      </c>
      <c r="K7" s="29">
        <v>-0.25294375156378263</v>
      </c>
      <c r="L7" s="29">
        <v>-0.71284148167975181</v>
      </c>
      <c r="M7" s="29">
        <v>-0.80482102770294539</v>
      </c>
      <c r="N7" s="29">
        <v>-1.9085755799812709</v>
      </c>
      <c r="O7" s="29">
        <v>0.66685170866815535</v>
      </c>
      <c r="P7" s="29">
        <v>1.4946676228768998</v>
      </c>
      <c r="Q7" s="29">
        <v>0.75883125469134938</v>
      </c>
    </row>
    <row r="8" spans="1:17" x14ac:dyDescent="0.3">
      <c r="A8" s="29" t="s">
        <v>633</v>
      </c>
      <c r="B8" s="29">
        <v>-0.37869544518290088</v>
      </c>
      <c r="C8" s="29">
        <v>0.17213429326495508</v>
      </c>
      <c r="D8" s="29">
        <v>-0.37869544518290088</v>
      </c>
      <c r="E8" s="29">
        <v>-0.37869544518290088</v>
      </c>
      <c r="F8" s="29">
        <v>0.17213429326495508</v>
      </c>
      <c r="G8" s="29">
        <v>0.17213429326495508</v>
      </c>
      <c r="H8" s="29">
        <v>1.2737937701606665</v>
      </c>
      <c r="I8" s="29">
        <v>1.8246235086085234</v>
      </c>
      <c r="J8" s="29">
        <v>-0.37869544518290088</v>
      </c>
      <c r="K8" s="29">
        <v>0.17213429326495508</v>
      </c>
      <c r="L8" s="29">
        <v>-1.480354922078613</v>
      </c>
      <c r="M8" s="29">
        <v>-0.92952518363075698</v>
      </c>
      <c r="N8" s="29">
        <v>-2.0311846605264692</v>
      </c>
      <c r="O8" s="29">
        <v>0.72296403171281109</v>
      </c>
      <c r="P8" s="29">
        <v>1.2737937701606665</v>
      </c>
      <c r="Q8" s="29">
        <v>0.17213429326495508</v>
      </c>
    </row>
    <row r="9" spans="1:17" x14ac:dyDescent="0.3">
      <c r="A9" s="29" t="s">
        <v>634</v>
      </c>
      <c r="B9" s="29">
        <v>-0.59991113085932157</v>
      </c>
      <c r="C9" s="29">
        <v>-0.86653830013013078</v>
      </c>
      <c r="D9" s="29">
        <v>-0.3332839615885117</v>
      </c>
      <c r="E9" s="29">
        <v>0.19997037695310729</v>
      </c>
      <c r="F9" s="29">
        <v>0.73322471549472623</v>
      </c>
      <c r="G9" s="29">
        <v>0.73322471549472623</v>
      </c>
      <c r="H9" s="29">
        <v>0.73322471549472623</v>
      </c>
      <c r="I9" s="29">
        <v>0.19997037695310729</v>
      </c>
      <c r="J9" s="29">
        <v>-1.1331654694009403</v>
      </c>
      <c r="K9" s="29">
        <v>-0.86653830013013078</v>
      </c>
      <c r="L9" s="29">
        <v>-0.86653830013013078</v>
      </c>
      <c r="M9" s="29">
        <v>-0.86653830013013078</v>
      </c>
      <c r="N9" s="29">
        <v>-1.3997926386717499</v>
      </c>
      <c r="O9" s="29">
        <v>0.99985188476553544</v>
      </c>
      <c r="P9" s="29">
        <v>1.7997333925779646</v>
      </c>
      <c r="Q9" s="29">
        <v>1.5331062233071544</v>
      </c>
    </row>
    <row r="10" spans="1:17" x14ac:dyDescent="0.3">
      <c r="A10" s="29" t="s">
        <v>635</v>
      </c>
      <c r="B10" s="29">
        <v>-0.1141970151489675</v>
      </c>
      <c r="C10" s="29">
        <v>-0.72324776261012835</v>
      </c>
      <c r="D10" s="29">
        <v>-0.1141970151489675</v>
      </c>
      <c r="E10" s="29">
        <v>-0.72324776261012835</v>
      </c>
      <c r="F10" s="29">
        <v>0.4948537323121931</v>
      </c>
      <c r="G10" s="29">
        <v>0.4948537323121931</v>
      </c>
      <c r="H10" s="29">
        <v>0.4948537323121931</v>
      </c>
      <c r="I10" s="29">
        <v>1.1039044797733537</v>
      </c>
      <c r="J10" s="29">
        <v>-0.1141970151489675</v>
      </c>
      <c r="K10" s="29">
        <v>0.4948537323121931</v>
      </c>
      <c r="L10" s="29">
        <v>-1.332298510071289</v>
      </c>
      <c r="M10" s="29">
        <v>-1.332298510071289</v>
      </c>
      <c r="N10" s="29">
        <v>-1.9413492575324498</v>
      </c>
      <c r="O10" s="29">
        <v>1.1039044797733537</v>
      </c>
      <c r="P10" s="29">
        <v>1.7129552272345139</v>
      </c>
      <c r="Q10" s="29">
        <v>0.4948537323121931</v>
      </c>
    </row>
    <row r="11" spans="1:17" x14ac:dyDescent="0.3">
      <c r="A11" s="29" t="s">
        <v>636</v>
      </c>
      <c r="B11" s="29">
        <v>-0.43301270189221935</v>
      </c>
      <c r="C11" s="29">
        <v>-0.43301270189221935</v>
      </c>
      <c r="D11" s="29">
        <v>-0.43301270189221935</v>
      </c>
      <c r="E11" s="29">
        <v>-0.43301270189221935</v>
      </c>
      <c r="F11" s="29">
        <v>-0.43301270189221935</v>
      </c>
      <c r="G11" s="29">
        <v>1.2990381056766582</v>
      </c>
      <c r="H11" s="29">
        <v>1.2990381056766582</v>
      </c>
      <c r="I11" s="29">
        <v>1.2990381056766582</v>
      </c>
      <c r="J11" s="29">
        <v>-0.43301270189221935</v>
      </c>
      <c r="K11" s="29">
        <v>-0.43301270189221935</v>
      </c>
      <c r="L11" s="29">
        <v>-0.43301270189221935</v>
      </c>
      <c r="M11" s="29">
        <v>-0.43301270189221935</v>
      </c>
      <c r="N11" s="29">
        <v>-2.1650635094610968</v>
      </c>
      <c r="O11" s="29">
        <v>1.2990381056766582</v>
      </c>
      <c r="P11" s="29">
        <v>1.2990381056766582</v>
      </c>
      <c r="Q11" s="29">
        <v>-0.43301270189221935</v>
      </c>
    </row>
    <row r="12" spans="1:17" x14ac:dyDescent="0.3">
      <c r="A12" s="29" t="s">
        <v>637</v>
      </c>
      <c r="B12" s="29">
        <v>-1.228512825090585</v>
      </c>
      <c r="C12" s="29">
        <v>-0.54481873112712875</v>
      </c>
      <c r="D12" s="29">
        <v>-0.80120401636342475</v>
      </c>
      <c r="E12" s="29">
        <v>-0.54481873112712875</v>
      </c>
      <c r="F12" s="29">
        <v>0.73710769505435181</v>
      </c>
      <c r="G12" s="29">
        <v>0.2243371245817592</v>
      </c>
      <c r="H12" s="29">
        <v>0.48072240981805547</v>
      </c>
      <c r="I12" s="29">
        <v>0.99349298029064759</v>
      </c>
      <c r="J12" s="29">
        <v>-0.88666577810885683</v>
      </c>
      <c r="K12" s="29">
        <v>-0.63028049287256072</v>
      </c>
      <c r="L12" s="29">
        <v>-0.97212753985428879</v>
      </c>
      <c r="M12" s="29">
        <v>-1.0575893015997211</v>
      </c>
      <c r="N12" s="29">
        <v>0.90803121854521585</v>
      </c>
      <c r="O12" s="29">
        <v>0.39526064807262368</v>
      </c>
      <c r="P12" s="29">
        <v>0.48072240981805547</v>
      </c>
      <c r="Q12" s="29">
        <v>2.4463429299629915</v>
      </c>
    </row>
    <row r="13" spans="1:17" x14ac:dyDescent="0.3">
      <c r="A13" s="29" t="s">
        <v>638</v>
      </c>
      <c r="B13" s="29">
        <v>-0.92010526059390318</v>
      </c>
      <c r="C13" s="29">
        <v>-0.31510454129928217</v>
      </c>
      <c r="D13" s="29">
        <v>-0.2478822391554352</v>
      </c>
      <c r="E13" s="29">
        <v>-0.78566065630620951</v>
      </c>
      <c r="F13" s="29">
        <v>0.49156308442687974</v>
      </c>
      <c r="G13" s="29">
        <v>0.76045229300226691</v>
      </c>
      <c r="H13" s="29">
        <v>1.8360091273038157</v>
      </c>
      <c r="I13" s="29">
        <v>1.9704537315915089</v>
      </c>
      <c r="J13" s="29">
        <v>-0.31510454129928217</v>
      </c>
      <c r="K13" s="29">
        <v>-1.054549864881597</v>
      </c>
      <c r="L13" s="29">
        <v>-1.1889944691692904</v>
      </c>
      <c r="M13" s="29">
        <v>-1.3234390734569839</v>
      </c>
      <c r="N13" s="29">
        <v>-0.18065993701158858</v>
      </c>
      <c r="O13" s="29">
        <v>0.28989617799533918</v>
      </c>
      <c r="P13" s="29">
        <v>8.8229271563798978E-2</v>
      </c>
      <c r="Q13" s="29">
        <v>0.89489689728996047</v>
      </c>
    </row>
    <row r="14" spans="1:17" x14ac:dyDescent="0.3">
      <c r="A14" s="29" t="s">
        <v>635</v>
      </c>
      <c r="B14" s="29">
        <v>-0.1141970151489675</v>
      </c>
      <c r="C14" s="29">
        <v>-0.72324776261012835</v>
      </c>
      <c r="D14" s="29">
        <v>-0.1141970151489675</v>
      </c>
      <c r="E14" s="29">
        <v>-0.72324776261012835</v>
      </c>
      <c r="F14" s="29">
        <v>0.4948537323121931</v>
      </c>
      <c r="G14" s="29">
        <v>0.4948537323121931</v>
      </c>
      <c r="H14" s="29">
        <v>0.4948537323121931</v>
      </c>
      <c r="I14" s="29">
        <v>1.1039044797733537</v>
      </c>
      <c r="J14" s="29">
        <v>-0.1141970151489675</v>
      </c>
      <c r="K14" s="29">
        <v>0.4948537323121931</v>
      </c>
      <c r="L14" s="29">
        <v>-1.332298510071289</v>
      </c>
      <c r="M14" s="29">
        <v>-1.332298510071289</v>
      </c>
      <c r="N14" s="29">
        <v>-1.9413492575324498</v>
      </c>
      <c r="O14" s="29">
        <v>1.1039044797733537</v>
      </c>
      <c r="P14" s="29">
        <v>1.7129552272345139</v>
      </c>
      <c r="Q14" s="29">
        <v>0.4948537323121931</v>
      </c>
    </row>
    <row r="15" spans="1:17" x14ac:dyDescent="0.3">
      <c r="A15" s="29" t="s">
        <v>639</v>
      </c>
      <c r="B15" s="29">
        <v>-1.5204671390449513</v>
      </c>
      <c r="C15" s="29">
        <v>-1.4036377467577887</v>
      </c>
      <c r="D15" s="29">
        <v>-0.90037267229001017</v>
      </c>
      <c r="E15" s="29">
        <v>0.23197374526249176</v>
      </c>
      <c r="F15" s="29">
        <v>1.0318057386130681</v>
      </c>
      <c r="G15" s="29">
        <v>0.17805248728380108</v>
      </c>
      <c r="H15" s="29">
        <v>1.6288713347729359E-2</v>
      </c>
      <c r="I15" s="29">
        <v>0.61840942744310723</v>
      </c>
      <c r="J15" s="29">
        <v>-0.81949078532197428</v>
      </c>
      <c r="K15" s="29">
        <v>-0.42406822681157685</v>
      </c>
      <c r="L15" s="29">
        <v>-0.10952755526921522</v>
      </c>
      <c r="M15" s="29">
        <v>-0.34318633984354097</v>
      </c>
      <c r="N15" s="29">
        <v>-0.89138579596022838</v>
      </c>
      <c r="O15" s="29">
        <v>1.121674501910886</v>
      </c>
      <c r="P15" s="29">
        <v>1.3103989048363025</v>
      </c>
      <c r="Q15" s="29">
        <v>1.9035327426018991</v>
      </c>
    </row>
    <row r="16" spans="1:17" x14ac:dyDescent="0.3">
      <c r="A16" s="29" t="s">
        <v>640</v>
      </c>
      <c r="B16" s="29">
        <v>-1.5136024722561556</v>
      </c>
      <c r="C16" s="29">
        <v>-1.4071575087508954</v>
      </c>
      <c r="D16" s="29">
        <v>-0.91442273347340675</v>
      </c>
      <c r="E16" s="29">
        <v>0.10385621308528405</v>
      </c>
      <c r="F16" s="29">
        <v>1.0268246065472144</v>
      </c>
      <c r="G16" s="29">
        <v>0.33307660869493844</v>
      </c>
      <c r="H16" s="29">
        <v>0.2646370993840248</v>
      </c>
      <c r="I16" s="29">
        <v>0.5462634533163524</v>
      </c>
      <c r="J16" s="29">
        <v>-0.8793864553879932</v>
      </c>
      <c r="K16" s="29">
        <v>-0.37566572850745117</v>
      </c>
      <c r="L16" s="29">
        <v>-0.23566907497124401</v>
      </c>
      <c r="M16" s="29">
        <v>-0.40580286601312465</v>
      </c>
      <c r="N16" s="29">
        <v>-0.87047892706119312</v>
      </c>
      <c r="O16" s="29">
        <v>1.1610313666710015</v>
      </c>
      <c r="P16" s="29">
        <v>1.3659045181874025</v>
      </c>
      <c r="Q16" s="29">
        <v>1.8005919005352442</v>
      </c>
    </row>
    <row r="17" spans="1:17" x14ac:dyDescent="0.3">
      <c r="A17" s="29" t="s">
        <v>641</v>
      </c>
      <c r="B17" s="29">
        <v>-1.1740053647563149</v>
      </c>
      <c r="C17" s="29">
        <v>-1.1740053647563149</v>
      </c>
      <c r="D17" s="29">
        <v>-0.22531416091282799</v>
      </c>
      <c r="E17" s="29">
        <v>-9.8822000400363111E-2</v>
      </c>
      <c r="F17" s="29">
        <v>0.47039272190572884</v>
      </c>
      <c r="G17" s="29">
        <v>1.5455760862616805</v>
      </c>
      <c r="H17" s="29">
        <v>0.34390056139326397</v>
      </c>
      <c r="I17" s="29">
        <v>9.0916240368334206E-2</v>
      </c>
      <c r="J17" s="29">
        <v>-1.1740053647563149</v>
      </c>
      <c r="K17" s="29">
        <v>-1.04751320424385</v>
      </c>
      <c r="L17" s="29">
        <v>2.7670160112101768E-2</v>
      </c>
      <c r="M17" s="29">
        <v>-0.47829848193775787</v>
      </c>
      <c r="N17" s="29">
        <v>-0.28856024116906059</v>
      </c>
      <c r="O17" s="29">
        <v>2.7670160112101768E-2</v>
      </c>
      <c r="P17" s="29">
        <v>0.66013096267442606</v>
      </c>
      <c r="Q17" s="29">
        <v>2.4942672901051672</v>
      </c>
    </row>
    <row r="18" spans="1:17" x14ac:dyDescent="0.3">
      <c r="A18" s="29" t="s">
        <v>234</v>
      </c>
      <c r="B18" s="29">
        <v>-0.66870271808373949</v>
      </c>
      <c r="C18" s="29">
        <v>-0.88348953728471147</v>
      </c>
      <c r="D18" s="29">
        <v>-0.65034928020417815</v>
      </c>
      <c r="E18" s="29">
        <v>-0.94562587516611818</v>
      </c>
      <c r="F18" s="29">
        <v>1.6720608431260289</v>
      </c>
      <c r="G18" s="29">
        <v>0.79566575723050503</v>
      </c>
      <c r="H18" s="29">
        <v>1.1046521491627201</v>
      </c>
      <c r="I18" s="29">
        <v>1.0763480521918301</v>
      </c>
      <c r="J18" s="29">
        <v>-0.76054361606740839</v>
      </c>
      <c r="K18" s="29">
        <v>-7.3063635735402407E-2</v>
      </c>
      <c r="L18" s="29">
        <v>-0.75015070546090967</v>
      </c>
      <c r="M18" s="29">
        <v>-0.87361258677924458</v>
      </c>
      <c r="N18" s="29">
        <v>1.9694749870779578</v>
      </c>
      <c r="O18" s="29">
        <v>-0.44573424585211968</v>
      </c>
      <c r="P18" s="29">
        <v>-0.78324586051280964</v>
      </c>
      <c r="Q18" s="29">
        <v>0.21631627235760223</v>
      </c>
    </row>
  </sheetData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F9378-8AA5-40BA-86DB-4465C613D3A5}">
  <dimension ref="A1:X3"/>
  <sheetViews>
    <sheetView workbookViewId="0">
      <selection activeCell="X40" sqref="X40"/>
    </sheetView>
  </sheetViews>
  <sheetFormatPr defaultRowHeight="14" x14ac:dyDescent="0.3"/>
  <sheetData>
    <row r="1" spans="1:24" x14ac:dyDescent="0.3">
      <c r="A1" s="12" t="s">
        <v>171</v>
      </c>
    </row>
    <row r="2" spans="1:24" x14ac:dyDescent="0.3">
      <c r="A2" s="33" t="s">
        <v>169</v>
      </c>
      <c r="B2" s="33"/>
      <c r="C2" s="33"/>
      <c r="D2" s="33"/>
      <c r="E2" s="33"/>
      <c r="F2" s="33"/>
      <c r="G2" s="33" t="s">
        <v>152</v>
      </c>
      <c r="H2" s="33"/>
      <c r="I2" s="33"/>
      <c r="J2" s="33"/>
      <c r="K2" s="33"/>
      <c r="L2" s="33"/>
      <c r="M2" s="33" t="s">
        <v>170</v>
      </c>
      <c r="N2" s="33"/>
      <c r="O2" s="33"/>
      <c r="P2" s="33"/>
      <c r="Q2" s="33"/>
      <c r="R2" s="33"/>
      <c r="S2" s="33" t="s">
        <v>140</v>
      </c>
      <c r="T2" s="33"/>
      <c r="U2" s="33"/>
      <c r="V2" s="33"/>
      <c r="W2" s="33"/>
      <c r="X2" s="33"/>
    </row>
    <row r="3" spans="1:24" x14ac:dyDescent="0.3">
      <c r="A3" s="1">
        <v>2.2999999999999998</v>
      </c>
      <c r="B3" s="1">
        <v>2.4</v>
      </c>
      <c r="C3" s="1">
        <v>2.5</v>
      </c>
      <c r="D3" s="1">
        <v>3.56</v>
      </c>
      <c r="E3" s="1">
        <v>1.95</v>
      </c>
      <c r="F3" s="1">
        <v>4.66</v>
      </c>
      <c r="G3" s="1">
        <v>10.199999999999999</v>
      </c>
      <c r="H3" s="1">
        <v>11.4</v>
      </c>
      <c r="I3" s="1">
        <v>8.9</v>
      </c>
      <c r="J3" s="1">
        <v>8.6999999999999993</v>
      </c>
      <c r="K3" s="1">
        <v>11.2</v>
      </c>
      <c r="L3" s="1">
        <v>12</v>
      </c>
      <c r="M3" s="1">
        <v>6.2</v>
      </c>
      <c r="N3" s="1">
        <v>6.4</v>
      </c>
      <c r="O3" s="1">
        <v>6.3</v>
      </c>
      <c r="P3" s="1">
        <v>5.3</v>
      </c>
      <c r="Q3" s="1">
        <v>5.8</v>
      </c>
      <c r="R3" s="1">
        <v>5.4</v>
      </c>
      <c r="S3" s="1">
        <v>6.1</v>
      </c>
      <c r="T3" s="1">
        <v>3.2</v>
      </c>
      <c r="U3" s="1">
        <v>3.2</v>
      </c>
      <c r="V3" s="1">
        <v>3.5</v>
      </c>
      <c r="W3" s="1">
        <v>4.5</v>
      </c>
      <c r="X3" s="1">
        <v>5.5</v>
      </c>
    </row>
  </sheetData>
  <mergeCells count="4">
    <mergeCell ref="A2:F2"/>
    <mergeCell ref="G2:L2"/>
    <mergeCell ref="M2:R2"/>
    <mergeCell ref="S2:X2"/>
  </mergeCells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F9E62-5716-4EA5-9348-4CC89A195746}">
  <dimension ref="A2:X4"/>
  <sheetViews>
    <sheetView workbookViewId="0">
      <selection activeCell="G18" sqref="G18"/>
    </sheetView>
  </sheetViews>
  <sheetFormatPr defaultRowHeight="14" x14ac:dyDescent="0.3"/>
  <sheetData>
    <row r="2" spans="1:24" x14ac:dyDescent="0.3">
      <c r="A2" s="16" t="s">
        <v>181</v>
      </c>
    </row>
    <row r="3" spans="1:24" x14ac:dyDescent="0.3">
      <c r="A3" s="33" t="s">
        <v>138</v>
      </c>
      <c r="B3" s="33"/>
      <c r="C3" s="33"/>
      <c r="D3" s="33"/>
      <c r="E3" s="33"/>
      <c r="F3" s="33"/>
      <c r="G3" s="33" t="s">
        <v>174</v>
      </c>
      <c r="H3" s="33"/>
      <c r="I3" s="33"/>
      <c r="J3" s="33"/>
      <c r="K3" s="33"/>
      <c r="L3" s="33"/>
      <c r="M3" s="33" t="s">
        <v>170</v>
      </c>
      <c r="N3" s="33"/>
      <c r="O3" s="33"/>
      <c r="P3" s="33"/>
      <c r="Q3" s="33"/>
      <c r="R3" s="33"/>
      <c r="S3" s="33" t="s">
        <v>140</v>
      </c>
      <c r="T3" s="33"/>
      <c r="U3" s="33"/>
      <c r="V3" s="33"/>
      <c r="W3" s="33"/>
      <c r="X3" s="33"/>
    </row>
    <row r="4" spans="1:24" x14ac:dyDescent="0.3">
      <c r="A4" s="1">
        <v>1.1200000000000001</v>
      </c>
      <c r="B4" s="1">
        <v>0.88</v>
      </c>
      <c r="C4" s="1">
        <v>1</v>
      </c>
      <c r="D4" s="1">
        <v>0.98</v>
      </c>
      <c r="E4" s="1">
        <v>1.05</v>
      </c>
      <c r="F4" s="1">
        <v>0.97</v>
      </c>
      <c r="G4" s="1">
        <v>3.26</v>
      </c>
      <c r="H4" s="1">
        <v>3.59</v>
      </c>
      <c r="I4" s="1">
        <v>3.55</v>
      </c>
      <c r="J4" s="1">
        <v>3.69</v>
      </c>
      <c r="K4" s="1">
        <v>2.33</v>
      </c>
      <c r="L4" s="1">
        <v>2.96</v>
      </c>
      <c r="M4" s="1">
        <v>1.1200000000000001</v>
      </c>
      <c r="N4" s="1">
        <v>0.89</v>
      </c>
      <c r="O4" s="1">
        <v>1.56</v>
      </c>
      <c r="P4" s="1">
        <v>1.59</v>
      </c>
      <c r="Q4" s="1">
        <v>1.22</v>
      </c>
      <c r="R4" s="1">
        <v>1.53</v>
      </c>
      <c r="S4" s="1">
        <v>1.55</v>
      </c>
      <c r="T4" s="1">
        <v>0.99</v>
      </c>
      <c r="U4" s="1">
        <v>1.55</v>
      </c>
      <c r="V4" s="1">
        <v>1.26</v>
      </c>
      <c r="W4" s="1">
        <v>1.66</v>
      </c>
      <c r="X4" s="1">
        <v>1.96</v>
      </c>
    </row>
  </sheetData>
  <mergeCells count="4">
    <mergeCell ref="A3:F3"/>
    <mergeCell ref="G3:L3"/>
    <mergeCell ref="M3:R3"/>
    <mergeCell ref="S3:X3"/>
  </mergeCells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88CB6-1CB4-4174-B4E0-B219BF69E855}">
  <dimension ref="B2:Z6"/>
  <sheetViews>
    <sheetView zoomScale="55" zoomScaleNormal="55" workbookViewId="0">
      <selection activeCell="K60" sqref="K59:K60"/>
    </sheetView>
  </sheetViews>
  <sheetFormatPr defaultRowHeight="14" x14ac:dyDescent="0.3"/>
  <sheetData>
    <row r="2" spans="2:26" x14ac:dyDescent="0.3">
      <c r="B2" s="13" t="s">
        <v>128</v>
      </c>
    </row>
    <row r="3" spans="2:26" x14ac:dyDescent="0.3">
      <c r="B3" s="2"/>
      <c r="C3" s="33" t="s">
        <v>138</v>
      </c>
      <c r="D3" s="33"/>
      <c r="E3" s="33"/>
      <c r="F3" s="33"/>
      <c r="G3" s="33"/>
      <c r="H3" s="33"/>
      <c r="I3" s="33" t="s">
        <v>182</v>
      </c>
      <c r="J3" s="33"/>
      <c r="K3" s="33"/>
      <c r="L3" s="33"/>
      <c r="M3" s="33"/>
      <c r="N3" s="33"/>
      <c r="O3" s="33" t="s">
        <v>183</v>
      </c>
      <c r="P3" s="33"/>
      <c r="Q3" s="33"/>
      <c r="R3" s="33"/>
      <c r="S3" s="33"/>
      <c r="T3" s="33"/>
      <c r="U3" s="33" t="s">
        <v>184</v>
      </c>
      <c r="V3" s="33"/>
      <c r="W3" s="33"/>
      <c r="X3" s="33"/>
      <c r="Y3" s="33"/>
      <c r="Z3" s="33"/>
    </row>
    <row r="4" spans="2:26" x14ac:dyDescent="0.3">
      <c r="B4" s="3" t="s">
        <v>185</v>
      </c>
      <c r="C4" s="1">
        <v>0.88</v>
      </c>
      <c r="D4" s="1">
        <v>1.1200000000000001</v>
      </c>
      <c r="E4" s="1">
        <v>0.98</v>
      </c>
      <c r="F4" s="1">
        <v>1.02</v>
      </c>
      <c r="G4" s="1">
        <v>1.33</v>
      </c>
      <c r="H4" s="1">
        <v>0.67</v>
      </c>
      <c r="I4" s="1">
        <v>4.99</v>
      </c>
      <c r="J4" s="1">
        <v>4.59</v>
      </c>
      <c r="K4" s="1">
        <v>3.22</v>
      </c>
      <c r="L4" s="1">
        <v>3.15</v>
      </c>
      <c r="M4" s="1">
        <v>3.06</v>
      </c>
      <c r="N4" s="1">
        <v>3.99</v>
      </c>
      <c r="O4" s="1">
        <v>1.26</v>
      </c>
      <c r="P4" s="1">
        <v>1.55</v>
      </c>
      <c r="Q4" s="1">
        <v>2.2599999999999998</v>
      </c>
      <c r="R4" s="1">
        <v>2.15</v>
      </c>
      <c r="S4" s="1">
        <v>1.99</v>
      </c>
      <c r="T4" s="1">
        <v>2.36</v>
      </c>
      <c r="U4" s="1">
        <v>1.1499999999999999</v>
      </c>
      <c r="V4" s="1">
        <v>1.69</v>
      </c>
      <c r="W4" s="1">
        <v>2.69</v>
      </c>
      <c r="X4" s="1">
        <v>2.77</v>
      </c>
      <c r="Y4" s="1">
        <v>1.93</v>
      </c>
      <c r="Z4" s="1">
        <v>2.0299999999999998</v>
      </c>
    </row>
    <row r="5" spans="2:26" x14ac:dyDescent="0.3">
      <c r="B5" s="3" t="s">
        <v>186</v>
      </c>
      <c r="C5" s="1">
        <v>1.22</v>
      </c>
      <c r="D5" s="1">
        <v>0.78</v>
      </c>
      <c r="E5" s="1">
        <v>0.93</v>
      </c>
      <c r="F5" s="1">
        <v>1.07</v>
      </c>
      <c r="G5" s="1">
        <v>1.21</v>
      </c>
      <c r="H5" s="1">
        <v>0.79</v>
      </c>
      <c r="I5" s="1">
        <v>4.2300000000000004</v>
      </c>
      <c r="J5" s="1">
        <v>4.3600000000000003</v>
      </c>
      <c r="K5" s="1">
        <v>2.36</v>
      </c>
      <c r="L5" s="1">
        <v>3.69</v>
      </c>
      <c r="M5" s="1">
        <v>3.69</v>
      </c>
      <c r="N5" s="1">
        <v>3.78</v>
      </c>
      <c r="O5" s="1">
        <v>1.06</v>
      </c>
      <c r="P5" s="1">
        <v>1.99</v>
      </c>
      <c r="Q5" s="1">
        <v>1.25</v>
      </c>
      <c r="R5" s="1">
        <v>1.83</v>
      </c>
      <c r="S5" s="1">
        <v>1.98</v>
      </c>
      <c r="T5" s="1">
        <v>1.33</v>
      </c>
      <c r="U5" s="1">
        <v>1.25</v>
      </c>
      <c r="V5" s="1">
        <v>1.69</v>
      </c>
      <c r="W5" s="1">
        <v>1.98</v>
      </c>
      <c r="X5" s="1">
        <v>1.89</v>
      </c>
      <c r="Y5" s="1">
        <v>1.69</v>
      </c>
      <c r="Z5" s="1">
        <v>1.85</v>
      </c>
    </row>
    <row r="6" spans="2:26" x14ac:dyDescent="0.3">
      <c r="B6" s="3" t="s">
        <v>187</v>
      </c>
      <c r="C6" s="1">
        <v>1</v>
      </c>
      <c r="D6" s="1">
        <v>1.26</v>
      </c>
      <c r="E6" s="1">
        <v>0.91</v>
      </c>
      <c r="F6" s="1">
        <v>0.83</v>
      </c>
      <c r="G6" s="1">
        <v>1.1599999999999999</v>
      </c>
      <c r="H6" s="1">
        <v>0.84</v>
      </c>
      <c r="I6" s="1">
        <v>5.69</v>
      </c>
      <c r="J6" s="1">
        <v>5.89</v>
      </c>
      <c r="K6" s="1">
        <v>3.51</v>
      </c>
      <c r="L6" s="1">
        <v>3.1</v>
      </c>
      <c r="M6" s="1">
        <v>2.99</v>
      </c>
      <c r="N6" s="1">
        <v>4.2300000000000004</v>
      </c>
      <c r="O6" s="1">
        <v>1.1499999999999999</v>
      </c>
      <c r="P6" s="1">
        <v>1.1100000000000001</v>
      </c>
      <c r="Q6" s="1">
        <v>2.5499999999999998</v>
      </c>
      <c r="R6" s="1">
        <v>2.15</v>
      </c>
      <c r="S6" s="1">
        <v>2.2200000000000002</v>
      </c>
      <c r="T6" s="1">
        <v>1.95</v>
      </c>
      <c r="U6" s="1">
        <v>1.1499999999999999</v>
      </c>
      <c r="V6" s="1">
        <v>1.69</v>
      </c>
      <c r="W6" s="1">
        <v>2.25</v>
      </c>
      <c r="X6" s="1">
        <v>2.21</v>
      </c>
      <c r="Y6" s="1">
        <v>2.36</v>
      </c>
      <c r="Z6" s="1">
        <v>1.99</v>
      </c>
    </row>
  </sheetData>
  <mergeCells count="4">
    <mergeCell ref="C3:H3"/>
    <mergeCell ref="I3:N3"/>
    <mergeCell ref="O3:T3"/>
    <mergeCell ref="U3:Z3"/>
  </mergeCells>
  <phoneticPr fontId="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79D4F-CECA-41E7-BC7A-048B9B12C455}">
  <dimension ref="A3:Y7"/>
  <sheetViews>
    <sheetView workbookViewId="0">
      <selection activeCell="E16" sqref="E16"/>
    </sheetView>
  </sheetViews>
  <sheetFormatPr defaultRowHeight="14" x14ac:dyDescent="0.3"/>
  <sheetData>
    <row r="3" spans="1:25" x14ac:dyDescent="0.3">
      <c r="A3" t="s">
        <v>191</v>
      </c>
    </row>
    <row r="4" spans="1:25" x14ac:dyDescent="0.3">
      <c r="A4" s="2"/>
      <c r="B4" s="33" t="s">
        <v>143</v>
      </c>
      <c r="C4" s="33"/>
      <c r="D4" s="33"/>
      <c r="E4" s="33"/>
      <c r="F4" s="33"/>
      <c r="G4" s="33"/>
      <c r="H4" s="33" t="s">
        <v>144</v>
      </c>
      <c r="I4" s="33"/>
      <c r="J4" s="33"/>
      <c r="K4" s="33"/>
      <c r="L4" s="33"/>
      <c r="M4" s="33"/>
      <c r="N4" s="33" t="s">
        <v>145</v>
      </c>
      <c r="O4" s="33"/>
      <c r="P4" s="33"/>
      <c r="Q4" s="33"/>
      <c r="R4" s="33"/>
      <c r="S4" s="33"/>
      <c r="T4" s="33" t="s">
        <v>146</v>
      </c>
      <c r="U4" s="33"/>
      <c r="V4" s="33"/>
      <c r="W4" s="33"/>
      <c r="X4" s="33"/>
      <c r="Y4" s="33"/>
    </row>
    <row r="5" spans="1:25" x14ac:dyDescent="0.3">
      <c r="A5" s="3" t="s">
        <v>188</v>
      </c>
      <c r="B5" s="1">
        <v>0.67722400000000005</v>
      </c>
      <c r="C5" s="1">
        <v>1.2604979999999999</v>
      </c>
      <c r="D5" s="1">
        <v>1.062279</v>
      </c>
      <c r="E5" s="1">
        <v>0.60788799999999998</v>
      </c>
      <c r="F5" s="1">
        <v>0.75851900000000005</v>
      </c>
      <c r="G5" s="1">
        <v>1.6335919999999999</v>
      </c>
      <c r="H5" s="1">
        <v>1.3396E-2</v>
      </c>
      <c r="I5" s="1">
        <v>1.5649E-2</v>
      </c>
      <c r="J5" s="1">
        <v>2.2617000000000002E-2</v>
      </c>
      <c r="K5" s="1">
        <v>0.126467</v>
      </c>
      <c r="L5" s="1">
        <v>0.11015999999999999</v>
      </c>
      <c r="M5" s="1">
        <v>0.100629</v>
      </c>
      <c r="N5" s="1">
        <v>6.5250000000000004E-3</v>
      </c>
      <c r="O5" s="1">
        <v>0.14097799999999999</v>
      </c>
      <c r="P5" s="1">
        <v>0.102502</v>
      </c>
      <c r="Q5" s="1">
        <v>8.5322999999999996E-2</v>
      </c>
      <c r="R5" s="1">
        <v>7.0346000000000006E-2</v>
      </c>
      <c r="S5" s="1">
        <v>4.6150999999999998E-2</v>
      </c>
      <c r="T5" s="1">
        <v>2.5916000000000002E-2</v>
      </c>
      <c r="U5" s="1">
        <v>2.8653000000000001E-2</v>
      </c>
      <c r="V5" s="1">
        <v>1.3110999999999999E-2</v>
      </c>
      <c r="W5" s="1">
        <v>0.11665</v>
      </c>
      <c r="X5" s="1">
        <v>9.9689E-2</v>
      </c>
      <c r="Y5" s="1">
        <v>9.0048000000000003E-2</v>
      </c>
    </row>
    <row r="6" spans="1:25" x14ac:dyDescent="0.3">
      <c r="A6" s="3" t="s">
        <v>189</v>
      </c>
      <c r="B6" s="1">
        <v>0.87540799999999996</v>
      </c>
      <c r="C6" s="1">
        <v>0.82373799999999997</v>
      </c>
      <c r="D6" s="1">
        <v>1.300854</v>
      </c>
      <c r="E6" s="1">
        <v>0.44576900000000003</v>
      </c>
      <c r="F6" s="1">
        <v>0.71281399999999995</v>
      </c>
      <c r="G6" s="1">
        <v>1.8414170000000001</v>
      </c>
      <c r="H6" s="1">
        <v>1.8947259999999999</v>
      </c>
      <c r="I6" s="1">
        <v>2.2352759999999998</v>
      </c>
      <c r="J6" s="1">
        <v>1.8457110000000001</v>
      </c>
      <c r="K6" s="1">
        <v>5.4456910000000001</v>
      </c>
      <c r="L6" s="1">
        <v>3.6540979999999998</v>
      </c>
      <c r="M6" s="1">
        <v>2.8601450000000002</v>
      </c>
      <c r="N6" s="1">
        <v>0.84494000000000002</v>
      </c>
      <c r="O6" s="1">
        <v>1.254775</v>
      </c>
      <c r="P6" s="1">
        <v>0.66013299999999997</v>
      </c>
      <c r="Q6" s="1">
        <v>0.96849300000000005</v>
      </c>
      <c r="R6" s="1">
        <v>1.137629</v>
      </c>
      <c r="S6" s="1">
        <v>0.87358100000000005</v>
      </c>
      <c r="T6" s="1">
        <v>3.339353</v>
      </c>
      <c r="U6" s="1">
        <v>2.3430360000000001</v>
      </c>
      <c r="V6" s="1">
        <v>4.1437439999999999</v>
      </c>
      <c r="W6" s="1">
        <v>4.8476210000000002</v>
      </c>
      <c r="X6" s="1">
        <v>4.9916460000000002</v>
      </c>
      <c r="Y6" s="1">
        <v>4.3888670000000003</v>
      </c>
    </row>
    <row r="7" spans="1:25" x14ac:dyDescent="0.3">
      <c r="A7" s="3" t="s">
        <v>190</v>
      </c>
      <c r="B7" s="1">
        <v>1.5908100000000001</v>
      </c>
      <c r="C7" s="1">
        <v>0.81793899999999997</v>
      </c>
      <c r="D7" s="1">
        <v>0.59125000000000005</v>
      </c>
      <c r="E7" s="1">
        <v>1.278179</v>
      </c>
      <c r="F7" s="1">
        <v>0.64849699999999999</v>
      </c>
      <c r="G7" s="1">
        <v>1.0733239999999999</v>
      </c>
      <c r="H7" s="1">
        <v>3.3691749999999998</v>
      </c>
      <c r="I7" s="1">
        <v>2.0639129999999999</v>
      </c>
      <c r="J7" s="1">
        <v>3.2951030000000001</v>
      </c>
      <c r="K7" s="1">
        <v>3.6283829999999999</v>
      </c>
      <c r="L7" s="1">
        <v>2.463721</v>
      </c>
      <c r="M7" s="1">
        <v>1.9213039999999999</v>
      </c>
      <c r="N7" s="1">
        <v>0.98330300000000004</v>
      </c>
      <c r="O7" s="1">
        <v>1.1505920000000001</v>
      </c>
      <c r="P7" s="1">
        <v>0.50515100000000002</v>
      </c>
      <c r="Q7" s="1">
        <v>0.95194900000000005</v>
      </c>
      <c r="R7" s="1">
        <v>0.63519700000000001</v>
      </c>
      <c r="S7" s="1">
        <v>0.47655799999999998</v>
      </c>
      <c r="T7" s="1">
        <v>2.6440610000000002</v>
      </c>
      <c r="U7" s="1">
        <v>11.483739999999999</v>
      </c>
      <c r="V7" s="1">
        <v>7.828659</v>
      </c>
      <c r="W7" s="1">
        <v>3.7131400000000001</v>
      </c>
      <c r="X7" s="1">
        <v>2.58534</v>
      </c>
      <c r="Y7" s="1">
        <v>3.2861180000000001</v>
      </c>
    </row>
  </sheetData>
  <mergeCells count="4">
    <mergeCell ref="B4:G4"/>
    <mergeCell ref="H4:M4"/>
    <mergeCell ref="N4:S4"/>
    <mergeCell ref="T4:Y4"/>
  </mergeCells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EDC23-F8F8-4BEC-A97D-E865054317AF}">
  <dimension ref="B2:E10"/>
  <sheetViews>
    <sheetView workbookViewId="0">
      <selection activeCell="D19" sqref="D19"/>
    </sheetView>
  </sheetViews>
  <sheetFormatPr defaultRowHeight="14" x14ac:dyDescent="0.3"/>
  <sheetData>
    <row r="2" spans="2:5" x14ac:dyDescent="0.3">
      <c r="B2" s="11" t="s">
        <v>136</v>
      </c>
    </row>
    <row r="3" spans="2:5" x14ac:dyDescent="0.3">
      <c r="B3" s="11" t="s">
        <v>142</v>
      </c>
    </row>
    <row r="4" spans="2:5" x14ac:dyDescent="0.3">
      <c r="B4" s="2" t="s">
        <v>143</v>
      </c>
      <c r="C4" s="2" t="s">
        <v>144</v>
      </c>
      <c r="D4" s="2" t="s">
        <v>145</v>
      </c>
      <c r="E4" s="2" t="s">
        <v>146</v>
      </c>
    </row>
    <row r="5" spans="2:5" x14ac:dyDescent="0.3">
      <c r="B5" s="1">
        <v>2.4445000000000001E-2</v>
      </c>
      <c r="C5" s="1">
        <v>1.8086999999999999E-2</v>
      </c>
      <c r="D5" s="1">
        <v>4.6100000000000004E-3</v>
      </c>
      <c r="E5" s="1">
        <v>7.2300000000000003E-3</v>
      </c>
    </row>
    <row r="6" spans="2:5" x14ac:dyDescent="0.3">
      <c r="B6" s="1">
        <v>3.1095000000000001E-2</v>
      </c>
      <c r="C6" s="1">
        <v>1.8053E-2</v>
      </c>
      <c r="D6" s="1">
        <v>4.6880000000000003E-3</v>
      </c>
      <c r="E6" s="1">
        <v>7.9559999999999995E-3</v>
      </c>
    </row>
    <row r="7" spans="2:5" x14ac:dyDescent="0.3">
      <c r="B7" s="1">
        <v>3.5779999999999999E-2</v>
      </c>
      <c r="C7" s="1">
        <v>2.1271000000000002E-2</v>
      </c>
      <c r="D7" s="1">
        <v>4.5570000000000003E-3</v>
      </c>
      <c r="E7" s="1">
        <v>7.5180000000000004E-3</v>
      </c>
    </row>
    <row r="8" spans="2:5" x14ac:dyDescent="0.3">
      <c r="B8" s="1">
        <v>3.3956545999999997E-2</v>
      </c>
      <c r="C8" s="1">
        <v>2.9272856E-2</v>
      </c>
      <c r="D8" s="1">
        <v>7.8396720000000007E-3</v>
      </c>
      <c r="E8" s="1">
        <v>1.0131994E-2</v>
      </c>
    </row>
    <row r="9" spans="2:5" x14ac:dyDescent="0.3">
      <c r="B9" s="1">
        <v>3.6889595999999997E-2</v>
      </c>
      <c r="C9" s="1">
        <v>3.0562866000000001E-2</v>
      </c>
      <c r="D9" s="1">
        <v>7.8432750000000002E-3</v>
      </c>
      <c r="E9" s="1">
        <v>1.0198946E-2</v>
      </c>
    </row>
    <row r="10" spans="2:5" x14ac:dyDescent="0.3">
      <c r="B10" s="1">
        <v>3.8263009000000001E-2</v>
      </c>
      <c r="C10" s="1">
        <v>3.1413651000000001E-2</v>
      </c>
      <c r="D10" s="1">
        <v>7.85048E-3</v>
      </c>
      <c r="E10" s="1">
        <v>1.0608199E-2</v>
      </c>
    </row>
  </sheetData>
  <phoneticPr fontId="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A632-5684-4D8C-BF96-3FF48343DBD0}">
  <dimension ref="B2:D11"/>
  <sheetViews>
    <sheetView workbookViewId="0">
      <selection activeCell="H38" sqref="H38"/>
    </sheetView>
  </sheetViews>
  <sheetFormatPr defaultRowHeight="14" x14ac:dyDescent="0.3"/>
  <sheetData>
    <row r="2" spans="2:4" x14ac:dyDescent="0.3">
      <c r="B2" s="12" t="s">
        <v>150</v>
      </c>
    </row>
    <row r="3" spans="2:4" x14ac:dyDescent="0.3">
      <c r="B3" s="12" t="s">
        <v>151</v>
      </c>
    </row>
    <row r="4" spans="2:4" x14ac:dyDescent="0.3">
      <c r="B4" s="2" t="s">
        <v>147</v>
      </c>
      <c r="C4" s="2" t="s">
        <v>149</v>
      </c>
      <c r="D4" s="2" t="s">
        <v>148</v>
      </c>
    </row>
    <row r="5" spans="2:4" x14ac:dyDescent="0.3">
      <c r="B5" s="1">
        <v>102.69540000000001</v>
      </c>
      <c r="C5" s="1">
        <v>53.75367</v>
      </c>
      <c r="D5" s="1">
        <v>54.537640000000003</v>
      </c>
    </row>
    <row r="6" spans="2:4" x14ac:dyDescent="0.3">
      <c r="B6" s="1">
        <v>99.261679999999998</v>
      </c>
      <c r="C6" s="1">
        <v>45.609119999999997</v>
      </c>
      <c r="D6" s="1">
        <v>46.678910000000002</v>
      </c>
    </row>
    <row r="7" spans="2:4" x14ac:dyDescent="0.3">
      <c r="B7" s="1">
        <v>80.001440000000002</v>
      </c>
      <c r="C7" s="1">
        <v>55.57311</v>
      </c>
      <c r="D7" s="1">
        <v>56.725450000000002</v>
      </c>
    </row>
    <row r="8" spans="2:4" x14ac:dyDescent="0.3">
      <c r="B8" s="1">
        <v>118.0415</v>
      </c>
      <c r="C8" s="1">
        <v>55.280380000000001</v>
      </c>
      <c r="D8" s="1">
        <v>58.052289999999999</v>
      </c>
    </row>
    <row r="9" spans="2:4" x14ac:dyDescent="0.3">
      <c r="B9" s="1">
        <v>94.907910000000001</v>
      </c>
      <c r="C9" s="1">
        <v>58.036839999999998</v>
      </c>
      <c r="D9" s="1">
        <v>43.800649999999997</v>
      </c>
    </row>
    <row r="10" spans="2:4" x14ac:dyDescent="0.3">
      <c r="B10" s="1">
        <v>115.70959999999999</v>
      </c>
      <c r="C10" s="1">
        <v>55.488619999999997</v>
      </c>
      <c r="D10" s="1">
        <v>45.757309999999997</v>
      </c>
    </row>
    <row r="11" spans="2:4" x14ac:dyDescent="0.3">
      <c r="B11" s="1">
        <v>89.382450000000006</v>
      </c>
      <c r="C11" s="1">
        <v>59.180929999999996</v>
      </c>
      <c r="D11" s="1">
        <v>46.823399999999999</v>
      </c>
    </row>
  </sheetData>
  <phoneticPr fontId="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4CAA9-C939-4E40-9429-E19601CD64A1}">
  <dimension ref="B2:C10"/>
  <sheetViews>
    <sheetView workbookViewId="0">
      <selection activeCell="G34" sqref="G34"/>
    </sheetView>
  </sheetViews>
  <sheetFormatPr defaultRowHeight="14" x14ac:dyDescent="0.3"/>
  <sheetData>
    <row r="2" spans="2:3" x14ac:dyDescent="0.3">
      <c r="B2" s="12" t="s">
        <v>154</v>
      </c>
    </row>
    <row r="3" spans="2:3" x14ac:dyDescent="0.3">
      <c r="B3" s="12" t="s">
        <v>142</v>
      </c>
    </row>
    <row r="4" spans="2:3" x14ac:dyDescent="0.3">
      <c r="B4" s="2" t="s">
        <v>152</v>
      </c>
      <c r="C4" s="2" t="s">
        <v>153</v>
      </c>
    </row>
    <row r="5" spans="2:3" x14ac:dyDescent="0.3">
      <c r="B5" s="1">
        <v>5.4835000000000002E-2</v>
      </c>
      <c r="C5" s="1">
        <v>3.0884333E-2</v>
      </c>
    </row>
    <row r="6" spans="2:3" x14ac:dyDescent="0.3">
      <c r="B6" s="1">
        <v>5.0402000000000002E-2</v>
      </c>
      <c r="C6" s="1">
        <v>2.8903333E-2</v>
      </c>
    </row>
    <row r="7" spans="2:3" x14ac:dyDescent="0.3">
      <c r="B7" s="1">
        <v>5.4329000000000002E-2</v>
      </c>
      <c r="C7" s="1">
        <v>2.7820999999999999E-2</v>
      </c>
    </row>
    <row r="8" spans="2:3" x14ac:dyDescent="0.3">
      <c r="B8" s="1">
        <v>5.3600000000000002E-2</v>
      </c>
      <c r="C8" s="1">
        <v>3.0251E-2</v>
      </c>
    </row>
    <row r="9" spans="2:3" x14ac:dyDescent="0.3">
      <c r="B9" s="1">
        <v>6.2350000000000003E-2</v>
      </c>
      <c r="C9" s="1">
        <v>2.4590000000000001E-2</v>
      </c>
    </row>
    <row r="10" spans="2:3" x14ac:dyDescent="0.3">
      <c r="B10" s="1">
        <v>4.9619999999999997E-2</v>
      </c>
      <c r="C10" s="1">
        <v>2.3547999999999999E-2</v>
      </c>
    </row>
  </sheetData>
  <phoneticPr fontId="1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7CD5C-C57B-44B8-833E-21E285FC8DC5}">
  <dimension ref="B2:D9"/>
  <sheetViews>
    <sheetView workbookViewId="0">
      <selection activeCell="B20" sqref="B20"/>
    </sheetView>
  </sheetViews>
  <sheetFormatPr defaultRowHeight="14" x14ac:dyDescent="0.3"/>
  <sheetData>
    <row r="2" spans="2:4" x14ac:dyDescent="0.3">
      <c r="B2" s="13" t="s">
        <v>159</v>
      </c>
    </row>
    <row r="3" spans="2:4" x14ac:dyDescent="0.3">
      <c r="B3" s="2" t="s">
        <v>163</v>
      </c>
      <c r="C3" s="2" t="s">
        <v>166</v>
      </c>
      <c r="D3" s="2" t="s">
        <v>165</v>
      </c>
    </row>
    <row r="4" spans="2:4" x14ac:dyDescent="0.3">
      <c r="B4" s="1">
        <v>4.5199999999999996</v>
      </c>
      <c r="C4" s="1">
        <v>46.45</v>
      </c>
      <c r="D4" s="1">
        <v>12.944000000000001</v>
      </c>
    </row>
    <row r="5" spans="2:4" x14ac:dyDescent="0.3">
      <c r="B5" s="1">
        <v>4.6449999999999996</v>
      </c>
      <c r="C5" s="1">
        <v>43.54</v>
      </c>
      <c r="D5" s="1">
        <v>12.861000000000001</v>
      </c>
    </row>
    <row r="6" spans="2:4" x14ac:dyDescent="0.3">
      <c r="B6" s="1">
        <v>5.0599999999999996</v>
      </c>
      <c r="C6" s="1">
        <v>45.62</v>
      </c>
      <c r="D6" s="1">
        <v>13.234</v>
      </c>
    </row>
    <row r="7" spans="2:4" x14ac:dyDescent="0.3">
      <c r="B7" s="1">
        <v>5.2</v>
      </c>
      <c r="C7" s="1">
        <v>56.3</v>
      </c>
      <c r="D7" s="1">
        <v>16.3</v>
      </c>
    </row>
    <row r="8" spans="2:4" x14ac:dyDescent="0.3">
      <c r="B8" s="1">
        <v>4.62</v>
      </c>
      <c r="C8" s="1">
        <v>58.2</v>
      </c>
      <c r="D8" s="1">
        <v>15.2</v>
      </c>
    </row>
    <row r="9" spans="2:4" x14ac:dyDescent="0.3">
      <c r="B9" s="1">
        <v>4.3600000000000003</v>
      </c>
      <c r="C9" s="1">
        <v>66.3</v>
      </c>
      <c r="D9" s="1">
        <v>14.3</v>
      </c>
    </row>
  </sheetData>
  <phoneticPr fontId="1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9BEED-07F2-48B1-98D0-F529C32CED31}">
  <dimension ref="A1:C8"/>
  <sheetViews>
    <sheetView workbookViewId="0">
      <selection activeCell="H8" sqref="H8:H9"/>
    </sheetView>
  </sheetViews>
  <sheetFormatPr defaultRowHeight="14" x14ac:dyDescent="0.3"/>
  <sheetData>
    <row r="1" spans="1:3" x14ac:dyDescent="0.3">
      <c r="A1" s="12" t="s">
        <v>171</v>
      </c>
    </row>
    <row r="2" spans="1:3" x14ac:dyDescent="0.3">
      <c r="A2" s="2" t="s">
        <v>172</v>
      </c>
      <c r="B2" s="2" t="s">
        <v>152</v>
      </c>
      <c r="C2" s="2" t="s">
        <v>173</v>
      </c>
    </row>
    <row r="3" spans="1:3" x14ac:dyDescent="0.3">
      <c r="A3" s="1">
        <v>1.86</v>
      </c>
      <c r="B3" s="1">
        <v>7.98</v>
      </c>
      <c r="C3" s="1">
        <v>3.96</v>
      </c>
    </row>
    <row r="4" spans="1:3" x14ac:dyDescent="0.3">
      <c r="A4" s="1">
        <v>1.76</v>
      </c>
      <c r="B4" s="1">
        <v>8</v>
      </c>
      <c r="C4" s="1">
        <v>4</v>
      </c>
    </row>
    <row r="5" spans="1:3" x14ac:dyDescent="0.3">
      <c r="A5" s="1">
        <v>1.56</v>
      </c>
      <c r="B5" s="1">
        <v>6.99</v>
      </c>
      <c r="C5" s="1">
        <v>2.99</v>
      </c>
    </row>
    <row r="6" spans="1:3" x14ac:dyDescent="0.3">
      <c r="A6" s="1">
        <v>2</v>
      </c>
      <c r="B6" s="1">
        <v>7.56</v>
      </c>
      <c r="C6" s="1">
        <v>3</v>
      </c>
    </row>
    <row r="7" spans="1:3" x14ac:dyDescent="0.3">
      <c r="A7" s="1">
        <v>1.98</v>
      </c>
      <c r="B7" s="1">
        <v>7.98</v>
      </c>
      <c r="C7" s="1">
        <v>3.46</v>
      </c>
    </row>
    <row r="8" spans="1:3" x14ac:dyDescent="0.3">
      <c r="A8" s="1">
        <v>1.55</v>
      </c>
      <c r="B8" s="1">
        <v>7.56</v>
      </c>
      <c r="C8" s="1">
        <v>3.43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F49D0-21AE-4379-90E0-C663D669A7DD}">
  <dimension ref="A1:B8"/>
  <sheetViews>
    <sheetView workbookViewId="0">
      <selection activeCell="E11" sqref="E11"/>
    </sheetView>
  </sheetViews>
  <sheetFormatPr defaultRowHeight="14" x14ac:dyDescent="0.3"/>
  <sheetData>
    <row r="1" spans="1:2" x14ac:dyDescent="0.3">
      <c r="A1" s="11" t="s">
        <v>284</v>
      </c>
    </row>
    <row r="2" spans="1:2" x14ac:dyDescent="0.3">
      <c r="A2" s="11" t="s">
        <v>242</v>
      </c>
    </row>
    <row r="3" spans="1:2" x14ac:dyDescent="0.3">
      <c r="A3" t="s">
        <v>9</v>
      </c>
      <c r="B3" t="s">
        <v>11</v>
      </c>
    </row>
    <row r="4" spans="1:2" x14ac:dyDescent="0.3">
      <c r="A4">
        <v>0.78</v>
      </c>
      <c r="B4">
        <v>0.45</v>
      </c>
    </row>
    <row r="5" spans="1:2" x14ac:dyDescent="0.3">
      <c r="A5">
        <v>0.5</v>
      </c>
      <c r="B5">
        <v>0.22</v>
      </c>
    </row>
    <row r="6" spans="1:2" x14ac:dyDescent="0.3">
      <c r="A6">
        <v>1.25</v>
      </c>
      <c r="B6">
        <v>0.18</v>
      </c>
    </row>
    <row r="7" spans="1:2" x14ac:dyDescent="0.3">
      <c r="A7">
        <v>1.33</v>
      </c>
      <c r="B7">
        <v>0.23</v>
      </c>
    </row>
    <row r="8" spans="1:2" x14ac:dyDescent="0.3">
      <c r="A8">
        <v>1.1399999999999999</v>
      </c>
      <c r="B8">
        <v>0.35</v>
      </c>
    </row>
  </sheetData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94B68-A174-4FEA-9FAF-73E87C1FE8BE}">
  <dimension ref="B1:F9"/>
  <sheetViews>
    <sheetView workbookViewId="0">
      <selection activeCell="G13" sqref="G13"/>
    </sheetView>
  </sheetViews>
  <sheetFormatPr defaultRowHeight="14" x14ac:dyDescent="0.3"/>
  <sheetData>
    <row r="1" spans="2:6" x14ac:dyDescent="0.3">
      <c r="B1" s="12" t="s">
        <v>154</v>
      </c>
    </row>
    <row r="2" spans="2:6" x14ac:dyDescent="0.3">
      <c r="B2" s="12" t="s">
        <v>142</v>
      </c>
    </row>
    <row r="3" spans="2:6" x14ac:dyDescent="0.3">
      <c r="B3" s="2" t="s">
        <v>138</v>
      </c>
      <c r="C3" s="2" t="s">
        <v>152</v>
      </c>
      <c r="D3" s="2" t="s">
        <v>155</v>
      </c>
      <c r="E3" s="2" t="s">
        <v>156</v>
      </c>
      <c r="F3" s="2" t="s">
        <v>157</v>
      </c>
    </row>
    <row r="4" spans="2:6" x14ac:dyDescent="0.3">
      <c r="B4" s="1" t="s">
        <v>158</v>
      </c>
      <c r="C4" s="1">
        <v>5.2299999999999999E-2</v>
      </c>
      <c r="D4" s="1">
        <v>0.02</v>
      </c>
      <c r="E4" s="1">
        <v>3.8218000000000002E-2</v>
      </c>
      <c r="F4" s="1" t="s">
        <v>158</v>
      </c>
    </row>
    <row r="5" spans="2:6" x14ac:dyDescent="0.3">
      <c r="B5" s="1" t="s">
        <v>158</v>
      </c>
      <c r="C5" s="1">
        <v>5.6300000000000003E-2</v>
      </c>
      <c r="D5" s="1">
        <v>2.9173999999999999E-2</v>
      </c>
      <c r="E5" s="1">
        <v>4.2854000000000003E-2</v>
      </c>
      <c r="F5" s="1" t="s">
        <v>158</v>
      </c>
    </row>
    <row r="6" spans="2:6" x14ac:dyDescent="0.3">
      <c r="B6" s="1" t="s">
        <v>158</v>
      </c>
      <c r="C6" s="1">
        <v>4.6899999999999997E-2</v>
      </c>
      <c r="D6" s="1">
        <v>2.0454E-2</v>
      </c>
      <c r="E6" s="1">
        <v>4.0697999999999998E-2</v>
      </c>
      <c r="F6" s="1" t="s">
        <v>158</v>
      </c>
    </row>
    <row r="7" spans="2:6" x14ac:dyDescent="0.3">
      <c r="B7" s="1" t="s">
        <v>158</v>
      </c>
      <c r="C7" s="1">
        <v>6.3500000000000001E-2</v>
      </c>
      <c r="D7" s="1">
        <v>3.0249999999999999E-2</v>
      </c>
      <c r="E7" s="1">
        <v>3.569E-2</v>
      </c>
      <c r="F7" s="1" t="s">
        <v>158</v>
      </c>
    </row>
    <row r="8" spans="2:6" x14ac:dyDescent="0.3">
      <c r="B8" s="1" t="s">
        <v>158</v>
      </c>
      <c r="C8" s="1">
        <v>6.9500000000000006E-2</v>
      </c>
      <c r="D8" s="1">
        <v>2.963E-2</v>
      </c>
      <c r="E8" s="1">
        <v>4.036E-2</v>
      </c>
      <c r="F8" s="1" t="s">
        <v>158</v>
      </c>
    </row>
    <row r="9" spans="2:6" x14ac:dyDescent="0.3">
      <c r="B9" s="1" t="s">
        <v>158</v>
      </c>
      <c r="C9" s="1">
        <v>6.4530000000000004E-2</v>
      </c>
      <c r="D9" s="1">
        <v>3.6589999999999998E-2</v>
      </c>
      <c r="E9" s="1">
        <v>4.5629999999999997E-2</v>
      </c>
      <c r="F9" s="1" t="s">
        <v>158</v>
      </c>
    </row>
  </sheetData>
  <phoneticPr fontId="1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1A11D-ADEA-460C-8E70-2937AF5C31BA}">
  <dimension ref="B1:AE4"/>
  <sheetViews>
    <sheetView workbookViewId="0">
      <selection activeCell="E26" sqref="E26"/>
    </sheetView>
  </sheetViews>
  <sheetFormatPr defaultRowHeight="14" x14ac:dyDescent="0.3"/>
  <sheetData>
    <row r="1" spans="2:31" x14ac:dyDescent="0.3">
      <c r="B1" s="13" t="s">
        <v>159</v>
      </c>
    </row>
    <row r="3" spans="2:31" x14ac:dyDescent="0.3">
      <c r="B3" s="33" t="s">
        <v>138</v>
      </c>
      <c r="C3" s="33"/>
      <c r="D3" s="33"/>
      <c r="E3" s="33"/>
      <c r="F3" s="33"/>
      <c r="G3" s="33"/>
      <c r="H3" s="33" t="s">
        <v>139</v>
      </c>
      <c r="I3" s="33"/>
      <c r="J3" s="33"/>
      <c r="K3" s="33"/>
      <c r="L3" s="33"/>
      <c r="M3" s="33"/>
      <c r="N3" s="33" t="s">
        <v>164</v>
      </c>
      <c r="O3" s="33"/>
      <c r="P3" s="33"/>
      <c r="Q3" s="33"/>
      <c r="R3" s="33"/>
      <c r="S3" s="33"/>
      <c r="T3" s="33" t="s">
        <v>167</v>
      </c>
      <c r="U3" s="33"/>
      <c r="V3" s="33"/>
      <c r="W3" s="33"/>
      <c r="X3" s="33"/>
      <c r="Y3" s="33"/>
      <c r="Z3" s="33" t="s">
        <v>168</v>
      </c>
      <c r="AA3" s="33"/>
      <c r="AB3" s="33"/>
      <c r="AC3" s="33"/>
      <c r="AD3" s="33"/>
      <c r="AE3" s="33"/>
    </row>
    <row r="4" spans="2:31" x14ac:dyDescent="0.3">
      <c r="B4" s="1">
        <v>4.5199999999999996</v>
      </c>
      <c r="C4" s="1">
        <v>4.6449999999999996</v>
      </c>
      <c r="D4" s="1">
        <v>5.0599999999999996</v>
      </c>
      <c r="E4" s="1">
        <v>5.0199999999999996</v>
      </c>
      <c r="F4" s="1">
        <v>6.23</v>
      </c>
      <c r="G4" s="1">
        <v>7.26</v>
      </c>
      <c r="H4" s="1">
        <v>46.45</v>
      </c>
      <c r="I4" s="1">
        <v>43.54</v>
      </c>
      <c r="J4" s="1">
        <v>45.62</v>
      </c>
      <c r="K4" s="1">
        <v>46.36</v>
      </c>
      <c r="L4" s="1">
        <v>48.2</v>
      </c>
      <c r="M4" s="1">
        <v>49.26</v>
      </c>
      <c r="N4" s="1">
        <v>12.944000000000001</v>
      </c>
      <c r="O4" s="1">
        <v>12.861000000000001</v>
      </c>
      <c r="P4" s="1">
        <v>13.234</v>
      </c>
      <c r="Q4" s="1">
        <v>12.36</v>
      </c>
      <c r="R4" s="1">
        <v>11.3</v>
      </c>
      <c r="S4" s="1">
        <v>15.2</v>
      </c>
      <c r="T4" s="1">
        <v>80.671999999999997</v>
      </c>
      <c r="U4" s="1">
        <v>100.29</v>
      </c>
      <c r="V4" s="1">
        <v>80.754999999999995</v>
      </c>
      <c r="W4" s="1">
        <v>88.56</v>
      </c>
      <c r="X4" s="1">
        <v>92.6</v>
      </c>
      <c r="Y4" s="1">
        <v>95.6</v>
      </c>
      <c r="Z4" s="1">
        <v>27.469000000000001</v>
      </c>
      <c r="AA4" s="1">
        <v>31.533999999999999</v>
      </c>
      <c r="AB4" s="1">
        <v>31.119</v>
      </c>
      <c r="AC4" s="1">
        <v>26.9</v>
      </c>
      <c r="AD4" s="1">
        <v>33.5</v>
      </c>
      <c r="AE4" s="1">
        <v>28.6</v>
      </c>
    </row>
  </sheetData>
  <mergeCells count="5">
    <mergeCell ref="B3:G3"/>
    <mergeCell ref="H3:M3"/>
    <mergeCell ref="N3:S3"/>
    <mergeCell ref="T3:Y3"/>
    <mergeCell ref="Z3:AE3"/>
  </mergeCells>
  <phoneticPr fontId="1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3F670-497E-476C-9607-30B60F879F10}">
  <dimension ref="A1:E8"/>
  <sheetViews>
    <sheetView workbookViewId="0">
      <selection activeCell="F14" sqref="F14"/>
    </sheetView>
  </sheetViews>
  <sheetFormatPr defaultRowHeight="14" x14ac:dyDescent="0.3"/>
  <sheetData>
    <row r="1" spans="1:5" x14ac:dyDescent="0.3">
      <c r="A1" s="12" t="s">
        <v>171</v>
      </c>
    </row>
    <row r="2" spans="1:5" x14ac:dyDescent="0.3">
      <c r="A2" s="2" t="s">
        <v>175</v>
      </c>
      <c r="B2" s="2" t="s">
        <v>176</v>
      </c>
      <c r="C2" s="13" t="s">
        <v>177</v>
      </c>
      <c r="D2" s="2" t="s">
        <v>180</v>
      </c>
      <c r="E2" s="13" t="s">
        <v>178</v>
      </c>
    </row>
    <row r="3" spans="1:5" x14ac:dyDescent="0.3">
      <c r="A3" s="1">
        <v>0.26</v>
      </c>
      <c r="B3" s="1">
        <v>6.09</v>
      </c>
      <c r="C3" s="1">
        <v>1.75</v>
      </c>
      <c r="D3" s="1">
        <v>5.26</v>
      </c>
      <c r="E3" s="1">
        <v>2.15</v>
      </c>
    </row>
    <row r="4" spans="1:5" x14ac:dyDescent="0.3">
      <c r="A4" s="1">
        <v>0.22</v>
      </c>
      <c r="B4" s="1">
        <v>6.02</v>
      </c>
      <c r="C4" s="1">
        <v>1.26</v>
      </c>
      <c r="D4" s="1">
        <v>5.36</v>
      </c>
      <c r="E4" s="1">
        <v>2.66</v>
      </c>
    </row>
    <row r="5" spans="1:5" x14ac:dyDescent="0.3">
      <c r="A5" s="1">
        <v>0.31</v>
      </c>
      <c r="B5" s="1">
        <v>5.99</v>
      </c>
      <c r="C5" s="1">
        <v>1.59</v>
      </c>
      <c r="D5" s="1">
        <v>5.36</v>
      </c>
      <c r="E5" s="1">
        <v>2.36</v>
      </c>
    </row>
    <row r="6" spans="1:5" x14ac:dyDescent="0.3">
      <c r="A6" s="1">
        <v>0.32</v>
      </c>
      <c r="B6" s="1">
        <v>7.56</v>
      </c>
      <c r="C6" s="1">
        <v>1.2689999999999999</v>
      </c>
      <c r="D6" s="1">
        <v>5.16</v>
      </c>
      <c r="E6" s="1">
        <v>2.56</v>
      </c>
    </row>
    <row r="7" spans="1:5" x14ac:dyDescent="0.3">
      <c r="A7" s="1">
        <v>0.25</v>
      </c>
      <c r="B7" s="1">
        <v>6.29</v>
      </c>
      <c r="C7" s="1">
        <v>1.1499999999999999</v>
      </c>
      <c r="D7" s="1">
        <v>5.36</v>
      </c>
      <c r="E7" s="1">
        <v>3.26</v>
      </c>
    </row>
    <row r="8" spans="1:5" x14ac:dyDescent="0.3">
      <c r="A8" s="1">
        <v>0.3</v>
      </c>
      <c r="B8" s="1">
        <v>6.59</v>
      </c>
      <c r="C8" s="1">
        <v>1.45</v>
      </c>
      <c r="D8" s="1">
        <v>7.26</v>
      </c>
      <c r="E8" s="1">
        <v>2.4500000000000002</v>
      </c>
    </row>
  </sheetData>
  <phoneticPr fontId="1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81E65-EBF5-4A5A-AE39-518EDC3F067C}">
  <dimension ref="A3:G16"/>
  <sheetViews>
    <sheetView workbookViewId="0">
      <selection activeCell="J9" sqref="J9"/>
    </sheetView>
  </sheetViews>
  <sheetFormatPr defaultRowHeight="14" x14ac:dyDescent="0.3"/>
  <sheetData>
    <row r="3" spans="1:7" x14ac:dyDescent="0.3">
      <c r="A3" t="s">
        <v>196</v>
      </c>
    </row>
    <row r="4" spans="1:7" x14ac:dyDescent="0.3">
      <c r="A4" s="2"/>
      <c r="B4" s="33" t="s">
        <v>163</v>
      </c>
      <c r="C4" s="33"/>
      <c r="D4" s="33"/>
      <c r="E4" s="33" t="s">
        <v>192</v>
      </c>
      <c r="F4" s="33"/>
      <c r="G4" s="33"/>
    </row>
    <row r="5" spans="1:7" x14ac:dyDescent="0.3">
      <c r="A5" s="3" t="s">
        <v>193</v>
      </c>
      <c r="B5" s="1">
        <v>0.93200000000000005</v>
      </c>
      <c r="C5" s="1">
        <v>0.89800000000000002</v>
      </c>
      <c r="D5" s="1">
        <v>0.91400000000000003</v>
      </c>
      <c r="E5" s="1">
        <v>15.8</v>
      </c>
      <c r="F5" s="1">
        <v>13.2</v>
      </c>
      <c r="G5" s="1">
        <v>14.9</v>
      </c>
    </row>
    <row r="6" spans="1:7" x14ac:dyDescent="0.3">
      <c r="A6" s="3" t="s">
        <v>194</v>
      </c>
      <c r="B6" s="1">
        <v>8.6999999999999993</v>
      </c>
      <c r="C6" s="1">
        <v>9.23</v>
      </c>
      <c r="D6" s="1">
        <v>9.2799999999999994</v>
      </c>
      <c r="E6" s="1">
        <v>81.7</v>
      </c>
      <c r="F6" s="1">
        <v>80.8</v>
      </c>
      <c r="G6" s="1">
        <v>80.5</v>
      </c>
    </row>
    <row r="7" spans="1:7" x14ac:dyDescent="0.3">
      <c r="A7" s="3" t="s">
        <v>195</v>
      </c>
      <c r="B7" s="1">
        <v>8.2100000000000009</v>
      </c>
      <c r="C7" s="1">
        <v>7.35</v>
      </c>
      <c r="D7" s="1">
        <v>8.4700000000000006</v>
      </c>
      <c r="E7" s="1">
        <v>13</v>
      </c>
      <c r="F7" s="1">
        <v>13</v>
      </c>
      <c r="G7" s="1">
        <v>14.3</v>
      </c>
    </row>
    <row r="8" spans="1:7" x14ac:dyDescent="0.3">
      <c r="A8" s="3"/>
      <c r="B8" s="1"/>
      <c r="C8" s="1"/>
      <c r="D8" s="1"/>
      <c r="E8" s="1"/>
      <c r="F8" s="1"/>
      <c r="G8" s="1"/>
    </row>
    <row r="11" spans="1:7" x14ac:dyDescent="0.3">
      <c r="A11" t="s">
        <v>199</v>
      </c>
    </row>
    <row r="12" spans="1:7" x14ac:dyDescent="0.3">
      <c r="A12" s="2"/>
      <c r="B12" s="33" t="s">
        <v>163</v>
      </c>
      <c r="C12" s="33"/>
      <c r="D12" s="33"/>
      <c r="E12" s="33" t="s">
        <v>192</v>
      </c>
      <c r="F12" s="33"/>
      <c r="G12" s="33"/>
    </row>
    <row r="13" spans="1:7" x14ac:dyDescent="0.3">
      <c r="A13" s="3" t="s">
        <v>193</v>
      </c>
      <c r="B13" s="1">
        <v>2.63</v>
      </c>
      <c r="C13" s="1">
        <v>2.75</v>
      </c>
      <c r="D13" s="1">
        <v>4.08</v>
      </c>
      <c r="E13" s="1">
        <v>25.9</v>
      </c>
      <c r="F13" s="1">
        <v>16</v>
      </c>
      <c r="G13" s="1">
        <v>15.8</v>
      </c>
    </row>
    <row r="14" spans="1:7" x14ac:dyDescent="0.3">
      <c r="A14" s="3" t="s">
        <v>197</v>
      </c>
      <c r="B14" s="1">
        <v>13</v>
      </c>
      <c r="C14" s="1">
        <v>12.7</v>
      </c>
      <c r="D14" s="1">
        <v>13</v>
      </c>
      <c r="E14" s="1">
        <v>11.3</v>
      </c>
      <c r="F14" s="1">
        <v>13.2</v>
      </c>
      <c r="G14" s="1">
        <v>18.899999999999999</v>
      </c>
    </row>
    <row r="15" spans="1:7" x14ac:dyDescent="0.3">
      <c r="A15" s="3" t="s">
        <v>195</v>
      </c>
      <c r="B15" s="1">
        <v>16.5</v>
      </c>
      <c r="C15" s="1">
        <v>17.2</v>
      </c>
      <c r="D15" s="1">
        <v>17.600000000000001</v>
      </c>
      <c r="E15" s="1">
        <v>16.8</v>
      </c>
      <c r="F15" s="1">
        <v>20.7</v>
      </c>
      <c r="G15" s="1">
        <v>28.5</v>
      </c>
    </row>
    <row r="16" spans="1:7" x14ac:dyDescent="0.3">
      <c r="A16" s="3" t="s">
        <v>198</v>
      </c>
      <c r="B16" s="1">
        <v>4.24</v>
      </c>
      <c r="C16" s="1">
        <v>4.57</v>
      </c>
      <c r="D16" s="1">
        <v>4.3</v>
      </c>
      <c r="E16" s="1">
        <v>5.07</v>
      </c>
      <c r="F16" s="1">
        <v>5.41</v>
      </c>
      <c r="G16" s="1">
        <v>8.5299999999999994</v>
      </c>
    </row>
  </sheetData>
  <mergeCells count="4">
    <mergeCell ref="B4:D4"/>
    <mergeCell ref="E4:G4"/>
    <mergeCell ref="B12:D12"/>
    <mergeCell ref="E12:G12"/>
  </mergeCells>
  <phoneticPr fontId="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B9ACF-878C-4F7D-AE68-429F903BB13C}">
  <dimension ref="A7:C12"/>
  <sheetViews>
    <sheetView workbookViewId="0">
      <selection activeCell="H23" sqref="H23"/>
    </sheetView>
  </sheetViews>
  <sheetFormatPr defaultRowHeight="14" x14ac:dyDescent="0.3"/>
  <sheetData>
    <row r="7" spans="1:3" x14ac:dyDescent="0.3">
      <c r="A7" s="35" t="s">
        <v>201</v>
      </c>
      <c r="B7" s="35"/>
      <c r="C7" s="35"/>
    </row>
    <row r="8" spans="1:3" x14ac:dyDescent="0.3">
      <c r="A8" s="8"/>
      <c r="B8" s="8"/>
      <c r="C8" s="8"/>
    </row>
    <row r="9" spans="1:3" x14ac:dyDescent="0.3">
      <c r="A9" s="8"/>
      <c r="B9" s="8" t="s">
        <v>200</v>
      </c>
      <c r="C9" s="8" t="s">
        <v>202</v>
      </c>
    </row>
    <row r="10" spans="1:3" x14ac:dyDescent="0.3">
      <c r="A10" s="8"/>
      <c r="B10" s="8">
        <v>2.33</v>
      </c>
      <c r="C10" s="8">
        <v>80.599999999999994</v>
      </c>
    </row>
    <row r="11" spans="1:3" x14ac:dyDescent="0.3">
      <c r="A11" s="8"/>
      <c r="B11" s="8">
        <v>3.13</v>
      </c>
      <c r="C11" s="8">
        <v>78.2</v>
      </c>
    </row>
    <row r="12" spans="1:3" x14ac:dyDescent="0.3">
      <c r="A12" s="8"/>
      <c r="B12" s="8">
        <v>1.9</v>
      </c>
      <c r="C12" s="8">
        <v>72.3</v>
      </c>
    </row>
  </sheetData>
  <mergeCells count="1">
    <mergeCell ref="A7:C7"/>
  </mergeCells>
  <phoneticPr fontId="1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73436-CA28-4636-8BB2-538FFA7FD936}">
  <dimension ref="A1:F6"/>
  <sheetViews>
    <sheetView workbookViewId="0">
      <selection activeCell="C15" sqref="C15"/>
    </sheetView>
  </sheetViews>
  <sheetFormatPr defaultRowHeight="14" x14ac:dyDescent="0.3"/>
  <sheetData>
    <row r="1" spans="1:6" x14ac:dyDescent="0.3">
      <c r="A1" s="35" t="s">
        <v>205</v>
      </c>
      <c r="B1" s="35"/>
      <c r="E1" t="s">
        <v>207</v>
      </c>
    </row>
    <row r="2" spans="1:6" x14ac:dyDescent="0.3">
      <c r="E2" t="s">
        <v>208</v>
      </c>
    </row>
    <row r="3" spans="1:6" x14ac:dyDescent="0.3">
      <c r="A3" s="11" t="s">
        <v>206</v>
      </c>
      <c r="B3" s="2" t="s">
        <v>204</v>
      </c>
      <c r="E3" s="2" t="s">
        <v>203</v>
      </c>
      <c r="F3" s="2" t="s">
        <v>209</v>
      </c>
    </row>
    <row r="4" spans="1:6" x14ac:dyDescent="0.3">
      <c r="A4" s="1">
        <v>865</v>
      </c>
      <c r="B4" s="1">
        <v>2122</v>
      </c>
      <c r="E4" s="1">
        <v>1235</v>
      </c>
      <c r="F4" s="1">
        <v>3569</v>
      </c>
    </row>
    <row r="5" spans="1:6" x14ac:dyDescent="0.3">
      <c r="A5" s="1">
        <v>466</v>
      </c>
      <c r="B5" s="1">
        <v>1258</v>
      </c>
      <c r="E5" s="1">
        <v>1233</v>
      </c>
      <c r="F5" s="1">
        <v>3496</v>
      </c>
    </row>
    <row r="6" spans="1:6" x14ac:dyDescent="0.3">
      <c r="A6" s="1">
        <v>656</v>
      </c>
      <c r="B6" s="1">
        <v>2007</v>
      </c>
      <c r="E6" s="1">
        <v>1566</v>
      </c>
      <c r="F6" s="1">
        <v>4026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B2478-BBDA-45CC-97F3-A3463DF67627}">
  <dimension ref="A1:AE5"/>
  <sheetViews>
    <sheetView workbookViewId="0">
      <selection activeCell="G9" sqref="G9"/>
    </sheetView>
  </sheetViews>
  <sheetFormatPr defaultRowHeight="14" x14ac:dyDescent="0.3"/>
  <sheetData>
    <row r="1" spans="1:31" x14ac:dyDescent="0.3">
      <c r="A1" t="s">
        <v>218</v>
      </c>
    </row>
    <row r="2" spans="1:31" x14ac:dyDescent="0.3">
      <c r="A2" s="2"/>
      <c r="B2" s="33" t="s">
        <v>210</v>
      </c>
      <c r="C2" s="33"/>
      <c r="D2" s="33"/>
      <c r="E2" s="33"/>
      <c r="F2" s="33"/>
      <c r="G2" s="33"/>
      <c r="H2" s="33" t="s">
        <v>211</v>
      </c>
      <c r="I2" s="33"/>
      <c r="J2" s="33"/>
      <c r="K2" s="33"/>
      <c r="L2" s="33"/>
      <c r="M2" s="33"/>
      <c r="N2" s="33" t="s">
        <v>212</v>
      </c>
      <c r="O2" s="33"/>
      <c r="P2" s="33"/>
      <c r="Q2" s="33"/>
      <c r="R2" s="33"/>
      <c r="S2" s="33"/>
      <c r="T2" s="33" t="s">
        <v>213</v>
      </c>
      <c r="U2" s="33"/>
      <c r="V2" s="33"/>
      <c r="W2" s="33"/>
      <c r="X2" s="33"/>
      <c r="Y2" s="33"/>
      <c r="Z2" s="33" t="s">
        <v>214</v>
      </c>
      <c r="AA2" s="33"/>
      <c r="AB2" s="33"/>
      <c r="AC2" s="33"/>
      <c r="AD2" s="33"/>
      <c r="AE2" s="33"/>
    </row>
    <row r="3" spans="1:31" x14ac:dyDescent="0.3">
      <c r="A3" s="3" t="s">
        <v>215</v>
      </c>
      <c r="B3" s="1">
        <v>123.84</v>
      </c>
      <c r="C3" s="1">
        <v>127.24</v>
      </c>
      <c r="D3" s="1">
        <v>230.86</v>
      </c>
      <c r="E3" s="1">
        <v>161.38</v>
      </c>
      <c r="F3" s="1">
        <v>154.69999999999999</v>
      </c>
      <c r="G3" s="1">
        <v>226.98</v>
      </c>
      <c r="H3" s="1">
        <v>179.23</v>
      </c>
      <c r="I3" s="1">
        <v>179.6</v>
      </c>
      <c r="J3" s="1">
        <v>256.18</v>
      </c>
      <c r="K3" s="1">
        <v>118.41</v>
      </c>
      <c r="L3" s="1">
        <v>183.96</v>
      </c>
      <c r="M3" s="1">
        <v>149.75</v>
      </c>
      <c r="N3" s="1">
        <v>116.26</v>
      </c>
      <c r="O3" s="1">
        <v>109.35</v>
      </c>
      <c r="P3" s="1">
        <v>229.71</v>
      </c>
      <c r="Q3" s="1">
        <v>144.41999999999999</v>
      </c>
      <c r="R3" s="1">
        <v>192.28</v>
      </c>
      <c r="S3" s="1">
        <v>133.91999999999999</v>
      </c>
      <c r="T3" s="1">
        <v>148.80000000000001</v>
      </c>
      <c r="U3" s="1">
        <v>97.52</v>
      </c>
      <c r="V3" s="1">
        <v>178.01</v>
      </c>
      <c r="W3" s="1">
        <v>157.87</v>
      </c>
      <c r="X3" s="1">
        <v>186.26</v>
      </c>
      <c r="Y3" s="1">
        <v>175.85</v>
      </c>
      <c r="Z3" s="1">
        <v>104.32</v>
      </c>
      <c r="AA3" s="1">
        <v>158.86000000000001</v>
      </c>
      <c r="AB3" s="1">
        <v>248.67</v>
      </c>
      <c r="AC3" s="1">
        <v>186.47</v>
      </c>
      <c r="AD3" s="1">
        <v>163.87</v>
      </c>
      <c r="AE3" s="1">
        <v>236.75</v>
      </c>
    </row>
    <row r="4" spans="1:31" x14ac:dyDescent="0.3">
      <c r="A4" s="3" t="s">
        <v>216</v>
      </c>
      <c r="B4" s="1">
        <v>166.76</v>
      </c>
      <c r="C4" s="1">
        <v>126.69</v>
      </c>
      <c r="D4" s="1">
        <v>183.18</v>
      </c>
      <c r="E4" s="1">
        <v>177.27</v>
      </c>
      <c r="F4" s="1">
        <v>79.760000000000005</v>
      </c>
      <c r="G4" s="1">
        <v>175.68</v>
      </c>
      <c r="H4" s="1">
        <v>84.38</v>
      </c>
      <c r="I4" s="1">
        <v>12.04</v>
      </c>
      <c r="J4" s="1">
        <v>62.22</v>
      </c>
      <c r="K4" s="1">
        <v>27.96</v>
      </c>
      <c r="L4" s="1">
        <v>78.67</v>
      </c>
      <c r="M4" s="1">
        <v>31.69</v>
      </c>
      <c r="N4" s="1">
        <v>132.63999999999999</v>
      </c>
      <c r="O4" s="1">
        <v>10.4</v>
      </c>
      <c r="P4" s="1">
        <v>17.350000000000001</v>
      </c>
      <c r="Q4" s="1">
        <v>34.64</v>
      </c>
      <c r="R4" s="1">
        <v>92.65</v>
      </c>
      <c r="S4" s="1">
        <v>18.5</v>
      </c>
      <c r="T4" s="1">
        <v>81.52</v>
      </c>
      <c r="U4" s="1">
        <v>12.88</v>
      </c>
      <c r="V4" s="1">
        <v>19.559999999999999</v>
      </c>
      <c r="W4" s="1">
        <v>76.33</v>
      </c>
      <c r="X4" s="1">
        <v>29.19</v>
      </c>
      <c r="Y4" s="1">
        <v>39.409999999999997</v>
      </c>
      <c r="Z4" s="1">
        <v>82.88</v>
      </c>
      <c r="AA4" s="1">
        <v>61.33</v>
      </c>
      <c r="AB4" s="1">
        <v>152.87</v>
      </c>
      <c r="AC4" s="1">
        <v>93.71</v>
      </c>
      <c r="AD4" s="1"/>
      <c r="AE4" s="1">
        <v>25.59</v>
      </c>
    </row>
    <row r="5" spans="1:31" x14ac:dyDescent="0.3">
      <c r="A5" s="3" t="s">
        <v>217</v>
      </c>
      <c r="B5" s="1">
        <v>358.87</v>
      </c>
      <c r="C5" s="1">
        <v>185.95</v>
      </c>
      <c r="D5" s="1">
        <v>167.84</v>
      </c>
      <c r="E5" s="1">
        <v>197.97</v>
      </c>
      <c r="F5" s="1">
        <v>107.78</v>
      </c>
      <c r="G5" s="1">
        <v>123.5</v>
      </c>
      <c r="H5" s="1">
        <v>173.78</v>
      </c>
      <c r="I5" s="1">
        <v>80.510000000000005</v>
      </c>
      <c r="J5" s="1">
        <v>113.48</v>
      </c>
      <c r="K5" s="1">
        <v>63.08</v>
      </c>
      <c r="L5" s="1">
        <v>83.03</v>
      </c>
      <c r="M5" s="1">
        <v>44.64</v>
      </c>
      <c r="N5" s="1">
        <v>206.9</v>
      </c>
      <c r="O5" s="1">
        <v>224.02</v>
      </c>
      <c r="P5" s="1">
        <v>305.41000000000003</v>
      </c>
      <c r="Q5" s="1">
        <v>234.05</v>
      </c>
      <c r="R5" s="1">
        <v>124.01</v>
      </c>
      <c r="S5" s="1">
        <v>122.21</v>
      </c>
      <c r="T5" s="1">
        <v>213.13</v>
      </c>
      <c r="U5" s="1">
        <v>229.43</v>
      </c>
      <c r="V5" s="1">
        <v>143.27000000000001</v>
      </c>
      <c r="W5" s="1">
        <v>129.41999999999999</v>
      </c>
      <c r="X5" s="1">
        <v>96.95</v>
      </c>
      <c r="Y5" s="1">
        <v>116.79</v>
      </c>
      <c r="Z5" s="1">
        <v>184.5</v>
      </c>
      <c r="AA5" s="1">
        <v>98.31</v>
      </c>
      <c r="AB5" s="1">
        <v>198.41</v>
      </c>
      <c r="AC5" s="1">
        <v>59.95</v>
      </c>
      <c r="AD5" s="1"/>
      <c r="AE5" s="1">
        <v>73.73</v>
      </c>
    </row>
  </sheetData>
  <mergeCells count="5">
    <mergeCell ref="B2:G2"/>
    <mergeCell ref="H2:M2"/>
    <mergeCell ref="N2:S2"/>
    <mergeCell ref="T2:Y2"/>
    <mergeCell ref="Z2:AE2"/>
  </mergeCells>
  <phoneticPr fontId="1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AF3AF-D356-416E-A73A-2BB325B4DA37}">
  <dimension ref="A1:AD3"/>
  <sheetViews>
    <sheetView workbookViewId="0">
      <selection activeCell="C13" sqref="C13:D13"/>
    </sheetView>
  </sheetViews>
  <sheetFormatPr defaultRowHeight="14" x14ac:dyDescent="0.3"/>
  <sheetData>
    <row r="1" spans="1:30" x14ac:dyDescent="0.3">
      <c r="A1" t="s">
        <v>224</v>
      </c>
    </row>
    <row r="2" spans="1:30" x14ac:dyDescent="0.3">
      <c r="A2" s="33" t="s">
        <v>219</v>
      </c>
      <c r="B2" s="33"/>
      <c r="C2" s="33"/>
      <c r="D2" s="33"/>
      <c r="E2" s="33"/>
      <c r="F2" s="33"/>
      <c r="G2" s="33" t="s">
        <v>220</v>
      </c>
      <c r="H2" s="33"/>
      <c r="I2" s="33"/>
      <c r="J2" s="33"/>
      <c r="K2" s="33"/>
      <c r="L2" s="33"/>
      <c r="M2" s="33" t="s">
        <v>221</v>
      </c>
      <c r="N2" s="33"/>
      <c r="O2" s="33"/>
      <c r="P2" s="33"/>
      <c r="Q2" s="33"/>
      <c r="R2" s="33"/>
      <c r="S2" s="33" t="s">
        <v>222</v>
      </c>
      <c r="T2" s="33"/>
      <c r="U2" s="33"/>
      <c r="V2" s="33"/>
      <c r="W2" s="33"/>
      <c r="X2" s="33"/>
      <c r="Y2" s="33" t="s">
        <v>223</v>
      </c>
      <c r="Z2" s="33"/>
      <c r="AA2" s="33"/>
      <c r="AB2" s="33"/>
      <c r="AC2" s="33"/>
      <c r="AD2" s="33"/>
    </row>
    <row r="3" spans="1:30" x14ac:dyDescent="0.3">
      <c r="A3" s="1">
        <v>24.3</v>
      </c>
      <c r="B3" s="1">
        <v>22.1</v>
      </c>
      <c r="C3" s="1">
        <v>25.9</v>
      </c>
      <c r="D3" s="1">
        <v>26.3</v>
      </c>
      <c r="E3" s="1">
        <v>21.5</v>
      </c>
      <c r="F3" s="1">
        <v>25.6</v>
      </c>
      <c r="G3" s="1">
        <v>12.3</v>
      </c>
      <c r="H3" s="1">
        <v>15.2</v>
      </c>
      <c r="I3" s="1">
        <v>19.2</v>
      </c>
      <c r="J3" s="1">
        <v>10.1</v>
      </c>
      <c r="K3" s="1">
        <v>22.1</v>
      </c>
      <c r="L3" s="1">
        <v>11</v>
      </c>
      <c r="M3" s="1">
        <v>31.1</v>
      </c>
      <c r="N3" s="1">
        <v>26.9</v>
      </c>
      <c r="O3" s="1">
        <v>30.1</v>
      </c>
      <c r="P3" s="1">
        <v>22.1</v>
      </c>
      <c r="Q3" s="1">
        <v>21.4</v>
      </c>
      <c r="R3" s="1">
        <v>38.200000000000003</v>
      </c>
      <c r="S3" s="1">
        <v>23.6</v>
      </c>
      <c r="T3" s="1">
        <v>15.6</v>
      </c>
      <c r="U3" s="1">
        <v>18.899999999999999</v>
      </c>
      <c r="V3" s="1">
        <v>26.5</v>
      </c>
      <c r="W3" s="1">
        <v>27.5</v>
      </c>
      <c r="X3" s="1">
        <v>22.5</v>
      </c>
      <c r="Y3" s="1">
        <v>18</v>
      </c>
      <c r="Z3" s="1">
        <v>12.3</v>
      </c>
      <c r="AA3" s="1">
        <v>16.899999999999999</v>
      </c>
      <c r="AB3" s="1">
        <v>21.5</v>
      </c>
      <c r="AC3" s="1">
        <v>15.6</v>
      </c>
      <c r="AD3" s="1">
        <v>14.4</v>
      </c>
    </row>
  </sheetData>
  <mergeCells count="5">
    <mergeCell ref="A2:F2"/>
    <mergeCell ref="G2:L2"/>
    <mergeCell ref="M2:R2"/>
    <mergeCell ref="S2:X2"/>
    <mergeCell ref="Y2:AD2"/>
  </mergeCells>
  <phoneticPr fontId="1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70AC6-14CB-488A-9B2C-AD6CBD53C6E7}">
  <dimension ref="A1:Y5"/>
  <sheetViews>
    <sheetView workbookViewId="0">
      <selection activeCell="A17" sqref="A17"/>
    </sheetView>
  </sheetViews>
  <sheetFormatPr defaultRowHeight="14" x14ac:dyDescent="0.3"/>
  <sheetData>
    <row r="1" spans="1:25" x14ac:dyDescent="0.3">
      <c r="A1" t="s">
        <v>227</v>
      </c>
    </row>
    <row r="3" spans="1:25" x14ac:dyDescent="0.3">
      <c r="A3" s="2"/>
      <c r="B3" s="33" t="s">
        <v>219</v>
      </c>
      <c r="C3" s="33"/>
      <c r="D3" s="33"/>
      <c r="E3" s="33"/>
      <c r="F3" s="33"/>
      <c r="G3" s="33"/>
      <c r="H3" s="33" t="s">
        <v>220</v>
      </c>
      <c r="I3" s="33"/>
      <c r="J3" s="33"/>
      <c r="K3" s="33"/>
      <c r="L3" s="33"/>
      <c r="M3" s="33"/>
      <c r="N3" s="33" t="s">
        <v>222</v>
      </c>
      <c r="O3" s="33"/>
      <c r="P3" s="33"/>
      <c r="Q3" s="33"/>
      <c r="R3" s="33"/>
      <c r="S3" s="33"/>
      <c r="T3" s="33" t="s">
        <v>223</v>
      </c>
      <c r="U3" s="33"/>
      <c r="V3" s="33"/>
      <c r="W3" s="33"/>
      <c r="X3" s="33"/>
      <c r="Y3" s="33"/>
    </row>
    <row r="4" spans="1:25" x14ac:dyDescent="0.3">
      <c r="A4" s="3" t="s">
        <v>226</v>
      </c>
      <c r="B4" s="1">
        <v>18.100000000000001</v>
      </c>
      <c r="C4" s="1">
        <v>15.2</v>
      </c>
      <c r="D4" s="1">
        <v>20.100000000000001</v>
      </c>
      <c r="E4" s="1">
        <v>15.2</v>
      </c>
      <c r="F4" s="1">
        <v>11.5</v>
      </c>
      <c r="G4" s="1">
        <v>18.3</v>
      </c>
      <c r="H4" s="1">
        <v>12.5</v>
      </c>
      <c r="I4" s="1">
        <v>11.3</v>
      </c>
      <c r="J4" s="1">
        <v>9.8000000000000007</v>
      </c>
      <c r="K4" s="1">
        <v>5.6</v>
      </c>
      <c r="L4" s="1">
        <v>9.8000000000000007</v>
      </c>
      <c r="M4" s="1">
        <v>12.3</v>
      </c>
      <c r="N4" s="1">
        <v>18.100000000000001</v>
      </c>
      <c r="O4" s="1">
        <v>15.6</v>
      </c>
      <c r="P4" s="1">
        <v>19.600000000000001</v>
      </c>
      <c r="Q4" s="1">
        <v>20.100000000000001</v>
      </c>
      <c r="R4" s="1">
        <v>12.3</v>
      </c>
      <c r="S4" s="1">
        <v>15.4</v>
      </c>
      <c r="T4" s="1">
        <v>13</v>
      </c>
      <c r="U4" s="1">
        <v>10.199999999999999</v>
      </c>
      <c r="V4" s="1">
        <v>8.9</v>
      </c>
      <c r="W4" s="1">
        <v>15.6</v>
      </c>
      <c r="X4" s="1">
        <v>14.6</v>
      </c>
      <c r="Y4" s="1"/>
    </row>
    <row r="5" spans="1:25" x14ac:dyDescent="0.3">
      <c r="A5" s="3" t="s">
        <v>225</v>
      </c>
      <c r="B5" s="1">
        <v>30.5</v>
      </c>
      <c r="C5" s="1">
        <v>33.1</v>
      </c>
      <c r="D5" s="1">
        <v>35.200000000000003</v>
      </c>
      <c r="E5" s="1">
        <v>29.8</v>
      </c>
      <c r="F5" s="1">
        <v>28.8</v>
      </c>
      <c r="G5" s="1">
        <v>28.5</v>
      </c>
      <c r="H5" s="1">
        <v>18</v>
      </c>
      <c r="I5" s="1">
        <v>15.9</v>
      </c>
      <c r="J5" s="1">
        <v>22.1</v>
      </c>
      <c r="K5" s="1">
        <v>18.899999999999999</v>
      </c>
      <c r="L5" s="1">
        <v>15.6</v>
      </c>
      <c r="M5" s="1">
        <v>22.1</v>
      </c>
      <c r="N5" s="1">
        <v>24.4</v>
      </c>
      <c r="O5" s="1">
        <v>25.6</v>
      </c>
      <c r="P5" s="1">
        <v>28.5</v>
      </c>
      <c r="Q5" s="1">
        <v>26.9</v>
      </c>
      <c r="R5" s="1">
        <v>24.6</v>
      </c>
      <c r="S5" s="1">
        <v>21.9</v>
      </c>
      <c r="T5" s="1">
        <v>24</v>
      </c>
      <c r="U5" s="1">
        <v>18.8</v>
      </c>
      <c r="V5" s="1">
        <v>15.6</v>
      </c>
      <c r="W5" s="1">
        <v>12.5</v>
      </c>
      <c r="X5" s="1">
        <v>19</v>
      </c>
      <c r="Y5" s="1"/>
    </row>
  </sheetData>
  <mergeCells count="4">
    <mergeCell ref="B3:G3"/>
    <mergeCell ref="H3:M3"/>
    <mergeCell ref="N3:S3"/>
    <mergeCell ref="T3:Y3"/>
  </mergeCells>
  <phoneticPr fontId="1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E9699-085B-42AA-AFBC-D7518AD5FA0F}">
  <dimension ref="A1:D7"/>
  <sheetViews>
    <sheetView workbookViewId="0">
      <selection activeCell="H11" sqref="H11"/>
    </sheetView>
  </sheetViews>
  <sheetFormatPr defaultRowHeight="14" x14ac:dyDescent="0.3"/>
  <sheetData>
    <row r="1" spans="1:4" x14ac:dyDescent="0.3">
      <c r="A1" t="s">
        <v>228</v>
      </c>
    </row>
    <row r="2" spans="1:4" x14ac:dyDescent="0.3">
      <c r="A2" t="s">
        <v>229</v>
      </c>
    </row>
    <row r="3" spans="1:4" x14ac:dyDescent="0.3">
      <c r="A3" s="2" t="s">
        <v>4</v>
      </c>
      <c r="B3" s="2" t="s">
        <v>5</v>
      </c>
      <c r="C3" s="2" t="s">
        <v>6</v>
      </c>
      <c r="D3" s="2" t="s">
        <v>7</v>
      </c>
    </row>
    <row r="4" spans="1:4" x14ac:dyDescent="0.3">
      <c r="A4" s="1">
        <v>3.04</v>
      </c>
      <c r="B4" s="1">
        <v>3.89</v>
      </c>
      <c r="C4" s="1">
        <v>3.35</v>
      </c>
      <c r="D4" s="1">
        <v>5.17</v>
      </c>
    </row>
    <row r="5" spans="1:4" x14ac:dyDescent="0.3">
      <c r="A5" s="1">
        <v>2.94</v>
      </c>
      <c r="B5" s="1">
        <v>4.95</v>
      </c>
      <c r="C5" s="1">
        <v>3.32</v>
      </c>
      <c r="D5" s="1">
        <v>3.34</v>
      </c>
    </row>
    <row r="6" spans="1:4" x14ac:dyDescent="0.3">
      <c r="A6" s="1">
        <v>3.28</v>
      </c>
      <c r="B6" s="1">
        <v>4.1500000000000004</v>
      </c>
      <c r="C6" s="1">
        <v>2.9</v>
      </c>
      <c r="D6" s="1">
        <v>4.8600000000000003</v>
      </c>
    </row>
    <row r="7" spans="1:4" x14ac:dyDescent="0.3">
      <c r="A7" s="1">
        <v>2.11</v>
      </c>
      <c r="B7" s="1">
        <v>4.0999999999999996</v>
      </c>
      <c r="C7" s="1">
        <v>2.77</v>
      </c>
      <c r="D7" s="1">
        <v>3.4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1D37-6354-4ABC-8E25-98614D7EF420}">
  <dimension ref="A2:D9"/>
  <sheetViews>
    <sheetView workbookViewId="0">
      <selection activeCell="F17" sqref="F17"/>
    </sheetView>
  </sheetViews>
  <sheetFormatPr defaultRowHeight="14" x14ac:dyDescent="0.3"/>
  <sheetData>
    <row r="2" spans="1:4" x14ac:dyDescent="0.3">
      <c r="A2" t="s">
        <v>13</v>
      </c>
      <c r="C2" t="s">
        <v>12</v>
      </c>
    </row>
    <row r="3" spans="1:4" x14ac:dyDescent="0.3">
      <c r="A3" s="2" t="s">
        <v>0</v>
      </c>
      <c r="B3" s="2" t="s">
        <v>1</v>
      </c>
      <c r="C3" s="2" t="s">
        <v>0</v>
      </c>
      <c r="D3" s="2" t="s">
        <v>1</v>
      </c>
    </row>
    <row r="4" spans="1:4" x14ac:dyDescent="0.3">
      <c r="A4" s="1">
        <v>4.4068040000000002</v>
      </c>
      <c r="B4" s="1">
        <v>4.1737729999999997</v>
      </c>
      <c r="C4" s="1">
        <v>255.36359999999999</v>
      </c>
      <c r="D4" s="1">
        <v>274.5625</v>
      </c>
    </row>
    <row r="5" spans="1:4" x14ac:dyDescent="0.3">
      <c r="A5" s="1">
        <v>4.2872310000000002</v>
      </c>
      <c r="B5" s="1">
        <v>4.2401330000000002</v>
      </c>
      <c r="C5" s="1">
        <v>274.33330000000001</v>
      </c>
      <c r="D5" s="1">
        <v>280</v>
      </c>
    </row>
    <row r="6" spans="1:4" x14ac:dyDescent="0.3">
      <c r="A6" s="1">
        <v>4.2240659999999997</v>
      </c>
      <c r="B6" s="1">
        <v>4.0758239999999999</v>
      </c>
      <c r="C6" s="1">
        <v>240.21430000000001</v>
      </c>
      <c r="D6" s="1">
        <v>280.5</v>
      </c>
    </row>
    <row r="7" spans="1:4" x14ac:dyDescent="0.3">
      <c r="A7" s="1">
        <v>4.0152530000000004</v>
      </c>
      <c r="B7" s="1">
        <v>4.1346170000000004</v>
      </c>
      <c r="C7" s="1">
        <v>240.57140000000001</v>
      </c>
      <c r="D7" s="1">
        <v>262.06670000000003</v>
      </c>
    </row>
    <row r="8" spans="1:4" x14ac:dyDescent="0.3">
      <c r="A8" s="1">
        <v>3.9132739999999999</v>
      </c>
      <c r="B8" s="1">
        <v>4.0836610000000002</v>
      </c>
      <c r="C8" s="1">
        <v>244.5</v>
      </c>
      <c r="D8" s="1">
        <v>280.05560000000003</v>
      </c>
    </row>
    <row r="9" spans="1:4" x14ac:dyDescent="0.3">
      <c r="A9" s="1">
        <v>4.0230920000000001</v>
      </c>
      <c r="B9" s="1">
        <v>4.356052</v>
      </c>
      <c r="C9" s="1">
        <v>241</v>
      </c>
      <c r="D9" s="1">
        <v>293.25</v>
      </c>
    </row>
  </sheetData>
  <phoneticPr fontId="1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D3F32-C25D-4335-A36F-089D064861BB}">
  <dimension ref="A1:D8"/>
  <sheetViews>
    <sheetView workbookViewId="0">
      <selection activeCell="G38" sqref="G38"/>
    </sheetView>
  </sheetViews>
  <sheetFormatPr defaultRowHeight="14" x14ac:dyDescent="0.3"/>
  <sheetData>
    <row r="1" spans="1:4" x14ac:dyDescent="0.3">
      <c r="A1" t="s">
        <v>231</v>
      </c>
    </row>
    <row r="3" spans="1:4" x14ac:dyDescent="0.3">
      <c r="A3" s="2" t="s">
        <v>4</v>
      </c>
      <c r="B3" s="2" t="s">
        <v>5</v>
      </c>
      <c r="C3" s="2" t="s">
        <v>6</v>
      </c>
      <c r="D3" s="2" t="s">
        <v>230</v>
      </c>
    </row>
    <row r="4" spans="1:4" x14ac:dyDescent="0.3">
      <c r="A4" s="1">
        <v>0.22</v>
      </c>
      <c r="B4" s="1">
        <v>0.16600000000000001</v>
      </c>
      <c r="C4" s="1">
        <v>0.13900000000000001</v>
      </c>
      <c r="D4" s="1">
        <v>0.23100000000000001</v>
      </c>
    </row>
    <row r="5" spans="1:4" x14ac:dyDescent="0.3">
      <c r="A5" s="1">
        <v>0.13400000000000001</v>
      </c>
      <c r="B5" s="1">
        <v>0.54900000000000004</v>
      </c>
      <c r="C5" s="1">
        <v>0.14499999999999999</v>
      </c>
      <c r="D5" s="1">
        <v>0.19400000000000001</v>
      </c>
    </row>
    <row r="6" spans="1:4" x14ac:dyDescent="0.3">
      <c r="A6" s="1">
        <v>4.8000000000000001E-2</v>
      </c>
      <c r="B6" s="1">
        <v>0.34399999999999997</v>
      </c>
      <c r="C6" s="1">
        <v>0.17299999999999999</v>
      </c>
      <c r="D6" s="1">
        <v>0.312</v>
      </c>
    </row>
    <row r="7" spans="1:4" x14ac:dyDescent="0.3">
      <c r="A7" s="1">
        <v>0.13800000000000001</v>
      </c>
      <c r="B7" s="1">
        <v>0.34499999999999997</v>
      </c>
      <c r="C7" s="1">
        <v>0.186</v>
      </c>
      <c r="D7" s="1">
        <v>0.28399999999999997</v>
      </c>
    </row>
    <row r="8" spans="1:4" x14ac:dyDescent="0.3">
      <c r="A8" s="1">
        <v>0.20300000000000001</v>
      </c>
      <c r="B8" s="1">
        <v>0.35599999999999998</v>
      </c>
      <c r="C8" s="1">
        <v>0.20100000000000001</v>
      </c>
      <c r="D8" s="1">
        <v>0.24299999999999999</v>
      </c>
    </row>
  </sheetData>
  <phoneticPr fontId="1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D4D07-EA1E-4BE5-80B6-15BF925CEC50}">
  <dimension ref="A3:AT6"/>
  <sheetViews>
    <sheetView workbookViewId="0">
      <selection activeCell="G44" sqref="G44"/>
    </sheetView>
  </sheetViews>
  <sheetFormatPr defaultRowHeight="14" x14ac:dyDescent="0.3"/>
  <sheetData>
    <row r="3" spans="1:46" x14ac:dyDescent="0.3">
      <c r="A3" t="s">
        <v>235</v>
      </c>
    </row>
    <row r="4" spans="1:46" x14ac:dyDescent="0.3">
      <c r="A4" s="2"/>
      <c r="B4" s="33" t="s">
        <v>210</v>
      </c>
      <c r="C4" s="33"/>
      <c r="D4" s="33"/>
      <c r="E4" s="33"/>
      <c r="F4" s="33"/>
      <c r="G4" s="33" t="s">
        <v>211</v>
      </c>
      <c r="H4" s="33"/>
      <c r="I4" s="33"/>
      <c r="J4" s="33"/>
      <c r="K4" s="33"/>
      <c r="L4" s="33" t="s">
        <v>212</v>
      </c>
      <c r="M4" s="33"/>
      <c r="N4" s="33"/>
      <c r="O4" s="33"/>
      <c r="P4" s="33"/>
      <c r="Q4" s="33" t="s">
        <v>232</v>
      </c>
      <c r="R4" s="33"/>
      <c r="S4" s="33"/>
      <c r="T4" s="33"/>
      <c r="U4" s="33"/>
      <c r="V4" s="33" t="s">
        <v>233</v>
      </c>
      <c r="W4" s="33"/>
      <c r="X4" s="33"/>
      <c r="Y4" s="33"/>
      <c r="Z4" s="33"/>
      <c r="AA4" s="33" t="s">
        <v>233</v>
      </c>
      <c r="AB4" s="33"/>
      <c r="AC4" s="33"/>
      <c r="AD4" s="33"/>
      <c r="AE4" s="33"/>
      <c r="AF4" s="33" t="s">
        <v>233</v>
      </c>
      <c r="AG4" s="33"/>
      <c r="AH4" s="33"/>
      <c r="AI4" s="33"/>
      <c r="AJ4" s="33"/>
      <c r="AK4" s="33" t="s">
        <v>233</v>
      </c>
      <c r="AL4" s="33"/>
      <c r="AM4" s="33"/>
      <c r="AN4" s="33"/>
      <c r="AO4" s="33"/>
      <c r="AP4" s="33" t="s">
        <v>233</v>
      </c>
      <c r="AQ4" s="33"/>
      <c r="AR4" s="33"/>
      <c r="AS4" s="33"/>
      <c r="AT4" s="33"/>
    </row>
    <row r="5" spans="1:46" x14ac:dyDescent="0.3">
      <c r="A5" s="3" t="s">
        <v>74</v>
      </c>
      <c r="B5" s="1">
        <v>0.149973</v>
      </c>
      <c r="C5" s="1">
        <v>0.19656399999999999</v>
      </c>
      <c r="D5" s="1">
        <v>2.572273</v>
      </c>
      <c r="E5" s="1">
        <v>0.90649599999999997</v>
      </c>
      <c r="F5" s="1">
        <v>1.174695</v>
      </c>
      <c r="G5" s="1">
        <v>3.3815050000000002</v>
      </c>
      <c r="H5" s="1">
        <v>5.3544910000000003</v>
      </c>
      <c r="I5" s="1">
        <v>1.98254</v>
      </c>
      <c r="J5" s="1">
        <v>2.456712</v>
      </c>
      <c r="K5" s="1">
        <v>2.400693</v>
      </c>
      <c r="L5" s="1">
        <v>17.313600000000001</v>
      </c>
      <c r="M5" s="1">
        <v>7.467206</v>
      </c>
      <c r="N5" s="1">
        <v>1.885076</v>
      </c>
      <c r="O5" s="1">
        <v>9.2434580000000004</v>
      </c>
      <c r="P5" s="1">
        <v>4.7144680000000001</v>
      </c>
      <c r="Q5" s="1">
        <v>0.100712</v>
      </c>
      <c r="R5" s="1">
        <v>0.24102899999999999</v>
      </c>
      <c r="S5" s="1">
        <v>0.47013700000000003</v>
      </c>
      <c r="T5" s="1">
        <v>0.198743</v>
      </c>
      <c r="U5" s="1">
        <v>0.32967800000000003</v>
      </c>
      <c r="V5" s="1">
        <v>2.866800499</v>
      </c>
      <c r="W5" s="1">
        <v>1.8370352329999999</v>
      </c>
      <c r="X5" s="1">
        <v>2.8550006219999999</v>
      </c>
      <c r="Y5" s="1">
        <v>2.732433962</v>
      </c>
      <c r="Z5" s="1">
        <v>1.428357731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x14ac:dyDescent="0.3">
      <c r="A6" s="3" t="s">
        <v>234</v>
      </c>
      <c r="B6" s="1">
        <v>1.0609379999999999</v>
      </c>
      <c r="C6" s="1">
        <v>1.564678</v>
      </c>
      <c r="D6" s="1">
        <v>0.32396799999999998</v>
      </c>
      <c r="E6" s="1">
        <v>0.92908299999999999</v>
      </c>
      <c r="F6" s="1">
        <v>1.1213329999999999</v>
      </c>
      <c r="G6" s="1">
        <v>0.163193</v>
      </c>
      <c r="H6" s="1">
        <v>0.67668099999999998</v>
      </c>
      <c r="I6" s="1">
        <v>0.79796500000000004</v>
      </c>
      <c r="J6" s="1">
        <v>0.640123</v>
      </c>
      <c r="K6" s="1">
        <v>0.63638700000000004</v>
      </c>
      <c r="L6" s="1">
        <v>0.74877400000000005</v>
      </c>
      <c r="M6" s="1">
        <v>0.93809799999999999</v>
      </c>
      <c r="N6" s="1">
        <v>0.71906899999999996</v>
      </c>
      <c r="O6" s="1">
        <v>0.87888900000000003</v>
      </c>
      <c r="P6" s="1">
        <v>0.91349000000000002</v>
      </c>
      <c r="Q6" s="1">
        <v>0.69451399999999996</v>
      </c>
      <c r="R6" s="1">
        <v>1.0232779999999999</v>
      </c>
      <c r="S6" s="1">
        <v>1.0263439999999999</v>
      </c>
      <c r="T6" s="1">
        <v>0.699214</v>
      </c>
      <c r="U6" s="1">
        <v>1.0113639999999999</v>
      </c>
      <c r="V6" s="1">
        <v>1.2098089439999999</v>
      </c>
      <c r="W6" s="1">
        <v>0.49168368299999998</v>
      </c>
      <c r="X6" s="1">
        <v>0.568530808</v>
      </c>
      <c r="Y6" s="1">
        <v>0.514510892</v>
      </c>
      <c r="Z6" s="1">
        <v>1.151448308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</sheetData>
  <mergeCells count="9">
    <mergeCell ref="AF4:AJ4"/>
    <mergeCell ref="AK4:AO4"/>
    <mergeCell ref="AP4:AT4"/>
    <mergeCell ref="B4:F4"/>
    <mergeCell ref="G4:K4"/>
    <mergeCell ref="L4:P4"/>
    <mergeCell ref="Q4:U4"/>
    <mergeCell ref="V4:Z4"/>
    <mergeCell ref="AA4:AE4"/>
  </mergeCells>
  <phoneticPr fontId="1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9C638-95DF-42E4-B837-0FD641372EA9}">
  <dimension ref="A2:P5"/>
  <sheetViews>
    <sheetView workbookViewId="0">
      <selection activeCell="E14" sqref="E14"/>
    </sheetView>
  </sheetViews>
  <sheetFormatPr defaultRowHeight="14" x14ac:dyDescent="0.3"/>
  <sheetData>
    <row r="2" spans="1:16" x14ac:dyDescent="0.3">
      <c r="A2" t="s">
        <v>240</v>
      </c>
    </row>
    <row r="4" spans="1:16" x14ac:dyDescent="0.3">
      <c r="A4" s="33" t="s">
        <v>236</v>
      </c>
      <c r="B4" s="33"/>
      <c r="C4" s="33"/>
      <c r="D4" s="33"/>
      <c r="E4" s="33" t="s">
        <v>237</v>
      </c>
      <c r="F4" s="33"/>
      <c r="G4" s="33"/>
      <c r="H4" s="33"/>
      <c r="I4" s="33" t="s">
        <v>238</v>
      </c>
      <c r="J4" s="33"/>
      <c r="K4" s="33"/>
      <c r="L4" s="33"/>
      <c r="M4" s="33" t="s">
        <v>239</v>
      </c>
      <c r="N4" s="33"/>
      <c r="O4" s="33"/>
      <c r="P4" s="33"/>
    </row>
    <row r="5" spans="1:16" x14ac:dyDescent="0.3">
      <c r="A5" s="1">
        <v>1.1200000000000001</v>
      </c>
      <c r="B5" s="1">
        <v>1.42</v>
      </c>
      <c r="C5" s="1">
        <v>1.67</v>
      </c>
      <c r="D5" s="1">
        <v>1.19</v>
      </c>
      <c r="E5" s="1">
        <v>1.92</v>
      </c>
      <c r="F5" s="1">
        <v>1.69</v>
      </c>
      <c r="G5" s="1">
        <v>1.92</v>
      </c>
      <c r="H5" s="1">
        <v>2</v>
      </c>
      <c r="I5" s="1">
        <v>1.66</v>
      </c>
      <c r="J5" s="1">
        <v>1.32</v>
      </c>
      <c r="K5" s="1">
        <v>1.57</v>
      </c>
      <c r="L5" s="1">
        <v>1.39</v>
      </c>
      <c r="M5" s="1">
        <v>1.92</v>
      </c>
      <c r="N5" s="1">
        <v>1.89</v>
      </c>
      <c r="O5" s="1">
        <v>2.11</v>
      </c>
      <c r="P5" s="1">
        <v>1.72</v>
      </c>
    </row>
  </sheetData>
  <mergeCells count="4">
    <mergeCell ref="A4:D4"/>
    <mergeCell ref="E4:H4"/>
    <mergeCell ref="I4:L4"/>
    <mergeCell ref="M4:P4"/>
  </mergeCells>
  <phoneticPr fontId="1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CC977-8ADF-4954-AC66-DBE3380D11C1}">
  <dimension ref="A2:D8"/>
  <sheetViews>
    <sheetView workbookViewId="0">
      <selection activeCell="E15" sqref="E15"/>
    </sheetView>
  </sheetViews>
  <sheetFormatPr defaultRowHeight="14" x14ac:dyDescent="0.3"/>
  <sheetData>
    <row r="2" spans="1:4" x14ac:dyDescent="0.3">
      <c r="A2" t="s">
        <v>241</v>
      </c>
    </row>
    <row r="3" spans="1:4" x14ac:dyDescent="0.3">
      <c r="A3" t="s">
        <v>242</v>
      </c>
    </row>
    <row r="4" spans="1:4" x14ac:dyDescent="0.3">
      <c r="A4" s="2" t="s">
        <v>236</v>
      </c>
      <c r="B4" s="2" t="s">
        <v>237</v>
      </c>
      <c r="C4" s="2" t="s">
        <v>238</v>
      </c>
      <c r="D4" s="2" t="s">
        <v>239</v>
      </c>
    </row>
    <row r="5" spans="1:4" x14ac:dyDescent="0.3">
      <c r="A5" s="1">
        <v>1.1200000000000001</v>
      </c>
      <c r="B5" s="1">
        <v>0.62</v>
      </c>
      <c r="C5" s="1">
        <v>0.95</v>
      </c>
      <c r="D5" s="1">
        <v>1.2</v>
      </c>
    </row>
    <row r="6" spans="1:4" x14ac:dyDescent="0.3">
      <c r="A6" s="1">
        <v>1.1000000000000001</v>
      </c>
      <c r="B6" s="1">
        <v>0.59</v>
      </c>
      <c r="C6" s="1">
        <v>0.79</v>
      </c>
      <c r="D6" s="1">
        <v>0.69</v>
      </c>
    </row>
    <row r="7" spans="1:4" x14ac:dyDescent="0.3">
      <c r="A7" s="1">
        <v>1.08</v>
      </c>
      <c r="B7" s="1">
        <v>0.39</v>
      </c>
      <c r="C7" s="1">
        <v>1.02</v>
      </c>
      <c r="D7" s="1">
        <v>0.49</v>
      </c>
    </row>
    <row r="8" spans="1:4" x14ac:dyDescent="0.3">
      <c r="A8" s="1">
        <v>0.8</v>
      </c>
      <c r="B8" s="1">
        <v>0.47</v>
      </c>
      <c r="C8" s="1">
        <v>0.77</v>
      </c>
      <c r="D8" s="1">
        <v>1</v>
      </c>
    </row>
  </sheetData>
  <phoneticPr fontId="1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C2141-ECFC-45C1-A729-FC532E7C23B3}">
  <dimension ref="A5:K7"/>
  <sheetViews>
    <sheetView zoomScale="115" zoomScaleNormal="115" workbookViewId="0">
      <selection activeCell="G27" sqref="G27"/>
    </sheetView>
  </sheetViews>
  <sheetFormatPr defaultRowHeight="14" x14ac:dyDescent="0.3"/>
  <sheetData>
    <row r="5" spans="1:11" x14ac:dyDescent="0.3">
      <c r="A5" s="2"/>
      <c r="B5" s="33" t="s">
        <v>243</v>
      </c>
      <c r="C5" s="33"/>
      <c r="D5" s="33"/>
      <c r="E5" s="33"/>
      <c r="F5" s="33"/>
      <c r="G5" s="33" t="s">
        <v>244</v>
      </c>
      <c r="H5" s="33"/>
      <c r="I5" s="33"/>
      <c r="J5" s="33"/>
      <c r="K5" s="33"/>
    </row>
    <row r="6" spans="1:11" x14ac:dyDescent="0.3">
      <c r="A6" s="3" t="s">
        <v>245</v>
      </c>
      <c r="B6" s="1">
        <v>0.76349999999999996</v>
      </c>
      <c r="C6" s="1">
        <v>0.66890000000000005</v>
      </c>
      <c r="D6" s="1">
        <v>1.2335</v>
      </c>
      <c r="E6" s="1">
        <v>1.3355999999999999</v>
      </c>
      <c r="F6" s="1">
        <v>0.99850000000000005</v>
      </c>
      <c r="G6" s="1">
        <v>1.2356</v>
      </c>
      <c r="H6" s="1">
        <v>1.3325</v>
      </c>
      <c r="I6" s="1">
        <v>0.89759999999999995</v>
      </c>
      <c r="J6" s="1">
        <v>0.77459999999999996</v>
      </c>
      <c r="K6" s="1">
        <v>0.69799999999999995</v>
      </c>
    </row>
    <row r="7" spans="1:11" x14ac:dyDescent="0.3">
      <c r="A7" s="3" t="s">
        <v>246</v>
      </c>
      <c r="B7" s="1">
        <v>0.74696399999999996</v>
      </c>
      <c r="C7" s="1">
        <v>1.118268</v>
      </c>
      <c r="D7" s="1">
        <v>0.94428699999999999</v>
      </c>
      <c r="E7" s="1">
        <v>1.034958</v>
      </c>
      <c r="F7" s="1">
        <v>1.155524</v>
      </c>
      <c r="G7" s="1">
        <v>3.7191160000000001</v>
      </c>
      <c r="H7" s="1">
        <v>3.0616020000000002</v>
      </c>
      <c r="I7" s="1">
        <v>2.649648</v>
      </c>
      <c r="J7" s="1">
        <v>4.5156200000000002</v>
      </c>
      <c r="K7" s="1">
        <v>4.2031999999999998</v>
      </c>
    </row>
  </sheetData>
  <mergeCells count="2">
    <mergeCell ref="B5:F5"/>
    <mergeCell ref="G5:K5"/>
  </mergeCells>
  <phoneticPr fontId="1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5386C-92DF-4B4C-BD40-9247657C93AF}">
  <dimension ref="A1:F10"/>
  <sheetViews>
    <sheetView workbookViewId="0">
      <selection activeCell="J13" sqref="J13"/>
    </sheetView>
  </sheetViews>
  <sheetFormatPr defaultRowHeight="14" x14ac:dyDescent="0.3"/>
  <sheetData>
    <row r="1" spans="1:6" x14ac:dyDescent="0.3">
      <c r="A1" t="s">
        <v>136</v>
      </c>
      <c r="E1" t="s">
        <v>136</v>
      </c>
    </row>
    <row r="2" spans="1:6" x14ac:dyDescent="0.3">
      <c r="A2" t="s">
        <v>142</v>
      </c>
      <c r="E2" t="s">
        <v>296</v>
      </c>
    </row>
    <row r="3" spans="1:6" x14ac:dyDescent="0.3">
      <c r="B3" s="2" t="s">
        <v>243</v>
      </c>
      <c r="C3" s="2" t="s">
        <v>244</v>
      </c>
      <c r="E3" s="2" t="s">
        <v>243</v>
      </c>
      <c r="F3" s="2" t="s">
        <v>244</v>
      </c>
    </row>
    <row r="4" spans="1:6" x14ac:dyDescent="0.3">
      <c r="B4" s="32">
        <v>3.2000000000000001E-2</v>
      </c>
      <c r="C4" s="1" t="s">
        <v>158</v>
      </c>
      <c r="E4" s="31">
        <v>1.05</v>
      </c>
      <c r="F4" s="1" t="s">
        <v>158</v>
      </c>
    </row>
    <row r="5" spans="1:6" x14ac:dyDescent="0.3">
      <c r="B5" s="32">
        <v>3.5000000000000003E-2</v>
      </c>
      <c r="C5" s="1" t="s">
        <v>158</v>
      </c>
      <c r="E5" s="31">
        <v>1.51</v>
      </c>
      <c r="F5" s="1" t="s">
        <v>158</v>
      </c>
    </row>
    <row r="6" spans="1:6" x14ac:dyDescent="0.3">
      <c r="B6" s="32">
        <v>4.1000000000000002E-2</v>
      </c>
      <c r="C6" s="1" t="s">
        <v>158</v>
      </c>
      <c r="E6" s="31">
        <v>1.2</v>
      </c>
      <c r="F6" s="1" t="s">
        <v>158</v>
      </c>
    </row>
    <row r="7" spans="1:6" x14ac:dyDescent="0.3">
      <c r="B7" s="32">
        <v>2.9000000000000001E-2</v>
      </c>
      <c r="C7" s="1" t="s">
        <v>158</v>
      </c>
      <c r="E7" s="31">
        <v>1.44</v>
      </c>
      <c r="F7" s="1" t="s">
        <v>158</v>
      </c>
    </row>
    <row r="8" spans="1:6" x14ac:dyDescent="0.3">
      <c r="B8" s="32">
        <v>2.8611391999999999E-2</v>
      </c>
      <c r="C8" s="1" t="s">
        <v>158</v>
      </c>
      <c r="E8" s="31">
        <v>1.0303509769999999</v>
      </c>
      <c r="F8" s="1" t="s">
        <v>158</v>
      </c>
    </row>
    <row r="9" spans="1:6" x14ac:dyDescent="0.3">
      <c r="B9" s="32">
        <v>2.3356872000000001E-2</v>
      </c>
      <c r="C9" s="1" t="s">
        <v>158</v>
      </c>
      <c r="E9" s="31">
        <v>1.0462023090000001</v>
      </c>
      <c r="F9" s="1" t="s">
        <v>158</v>
      </c>
    </row>
    <row r="10" spans="1:6" x14ac:dyDescent="0.3">
      <c r="B10" s="32">
        <v>2.5938935999999999E-2</v>
      </c>
      <c r="C10" s="1" t="s">
        <v>158</v>
      </c>
      <c r="E10" s="31">
        <v>1.0999527339999999</v>
      </c>
      <c r="F10" s="1" t="s">
        <v>158</v>
      </c>
    </row>
  </sheetData>
  <phoneticPr fontId="1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767F8-EA0C-4DD9-AA71-77887F471105}">
  <dimension ref="A1:S6"/>
  <sheetViews>
    <sheetView workbookViewId="0">
      <selection activeCell="K38" sqref="K38"/>
    </sheetView>
  </sheetViews>
  <sheetFormatPr defaultRowHeight="14" x14ac:dyDescent="0.3"/>
  <sheetData>
    <row r="1" spans="1:19" x14ac:dyDescent="0.3">
      <c r="A1" t="s">
        <v>247</v>
      </c>
    </row>
    <row r="2" spans="1:19" x14ac:dyDescent="0.3">
      <c r="A2" t="s">
        <v>248</v>
      </c>
    </row>
    <row r="3" spans="1:19" x14ac:dyDescent="0.3">
      <c r="A3" s="2"/>
      <c r="B3" s="33" t="s">
        <v>243</v>
      </c>
      <c r="C3" s="33"/>
      <c r="D3" s="33"/>
      <c r="E3" s="33"/>
      <c r="F3" s="33"/>
      <c r="G3" s="33"/>
      <c r="H3" s="33"/>
      <c r="I3" s="33"/>
      <c r="J3" s="33"/>
      <c r="K3" s="33" t="s">
        <v>244</v>
      </c>
      <c r="L3" s="33"/>
      <c r="M3" s="33"/>
      <c r="N3" s="33"/>
      <c r="O3" s="33"/>
      <c r="P3" s="33"/>
      <c r="Q3" s="33"/>
      <c r="R3" s="33"/>
      <c r="S3" s="33"/>
    </row>
    <row r="4" spans="1:19" x14ac:dyDescent="0.3">
      <c r="A4" s="3">
        <v>0</v>
      </c>
      <c r="B4" s="1">
        <v>150.892</v>
      </c>
      <c r="C4" s="1">
        <v>104.416</v>
      </c>
      <c r="D4" s="1">
        <v>99.992000000000004</v>
      </c>
      <c r="E4" s="1">
        <v>122.955</v>
      </c>
      <c r="F4" s="1">
        <v>112.496</v>
      </c>
      <c r="G4" s="1">
        <v>153.73099999999999</v>
      </c>
      <c r="H4" s="1">
        <v>136.71600000000001</v>
      </c>
      <c r="I4" s="1">
        <v>102.955</v>
      </c>
      <c r="J4" s="1">
        <v>114.94</v>
      </c>
      <c r="K4" s="1">
        <v>123.794</v>
      </c>
      <c r="L4" s="1">
        <v>160.80000000000001</v>
      </c>
      <c r="M4" s="1">
        <v>165.31399999999999</v>
      </c>
      <c r="N4" s="1">
        <v>126.965</v>
      </c>
      <c r="O4" s="1">
        <v>95.588999999999999</v>
      </c>
      <c r="P4" s="1">
        <v>114.108</v>
      </c>
      <c r="Q4" s="1">
        <v>122.233</v>
      </c>
      <c r="R4" s="1">
        <v>116.126</v>
      </c>
      <c r="S4" s="1">
        <v>84.308000000000007</v>
      </c>
    </row>
    <row r="5" spans="1:19" x14ac:dyDescent="0.3">
      <c r="A5" s="3">
        <v>3</v>
      </c>
      <c r="B5" s="1">
        <v>76.294600000000003</v>
      </c>
      <c r="C5" s="1">
        <v>88.220799999999997</v>
      </c>
      <c r="D5" s="1">
        <v>164.99959999999999</v>
      </c>
      <c r="E5" s="1">
        <v>134.64779999999999</v>
      </c>
      <c r="F5" s="1">
        <v>155.62479999999999</v>
      </c>
      <c r="G5" s="1">
        <v>102.6866</v>
      </c>
      <c r="H5" s="1">
        <v>141.83580000000001</v>
      </c>
      <c r="I5" s="1">
        <v>134.64779999999999</v>
      </c>
      <c r="J5" s="1">
        <v>120.747</v>
      </c>
      <c r="K5" s="1">
        <v>161.68969999999999</v>
      </c>
      <c r="L5" s="1">
        <v>133.54</v>
      </c>
      <c r="M5" s="1">
        <v>63.265700000000002</v>
      </c>
      <c r="N5" s="1">
        <v>61.34825</v>
      </c>
      <c r="O5" s="1">
        <v>45.279449999999997</v>
      </c>
      <c r="P5" s="1">
        <v>60.705399999999997</v>
      </c>
      <c r="Q5" s="1">
        <v>81.111649999999997</v>
      </c>
      <c r="R5" s="1">
        <v>56.8063</v>
      </c>
      <c r="S5" s="1">
        <v>41.715400000000002</v>
      </c>
    </row>
    <row r="6" spans="1:19" x14ac:dyDescent="0.3">
      <c r="A6" s="3">
        <v>4</v>
      </c>
      <c r="B6" s="1">
        <v>77.42</v>
      </c>
      <c r="C6" s="1">
        <v>274.89</v>
      </c>
      <c r="D6" s="1">
        <v>102.13</v>
      </c>
      <c r="E6" s="1">
        <v>79.66</v>
      </c>
      <c r="F6" s="1">
        <v>123.41</v>
      </c>
      <c r="G6" s="1">
        <v>122.78</v>
      </c>
      <c r="H6" s="1">
        <v>132.72</v>
      </c>
      <c r="I6" s="1">
        <v>166.81</v>
      </c>
      <c r="J6" s="1">
        <v>276.99</v>
      </c>
      <c r="K6" s="1">
        <v>80.430000000000007</v>
      </c>
      <c r="L6" s="1">
        <v>100.8</v>
      </c>
      <c r="M6" s="1">
        <v>40.18</v>
      </c>
      <c r="N6" s="1">
        <v>133.91</v>
      </c>
      <c r="O6" s="1">
        <v>56.77</v>
      </c>
      <c r="P6" s="1">
        <v>68.25</v>
      </c>
      <c r="Q6" s="1">
        <v>19.32</v>
      </c>
      <c r="R6" s="1">
        <v>58.45</v>
      </c>
      <c r="S6" s="1">
        <v>98.07</v>
      </c>
    </row>
  </sheetData>
  <mergeCells count="2">
    <mergeCell ref="B3:J3"/>
    <mergeCell ref="K3:S3"/>
  </mergeCells>
  <phoneticPr fontId="1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A5133-48EE-4C45-B434-25364022C6CB}">
  <dimension ref="A2:B9"/>
  <sheetViews>
    <sheetView workbookViewId="0">
      <selection activeCell="I35" sqref="I35"/>
    </sheetView>
  </sheetViews>
  <sheetFormatPr defaultRowHeight="14" x14ac:dyDescent="0.3"/>
  <sheetData>
    <row r="2" spans="1:2" x14ac:dyDescent="0.3">
      <c r="A2" t="s">
        <v>249</v>
      </c>
    </row>
    <row r="4" spans="1:2" x14ac:dyDescent="0.3">
      <c r="A4" s="2" t="s">
        <v>243</v>
      </c>
      <c r="B4" s="2" t="s">
        <v>244</v>
      </c>
    </row>
    <row r="5" spans="1:2" x14ac:dyDescent="0.3">
      <c r="A5" s="1">
        <v>36.1</v>
      </c>
      <c r="B5" s="1">
        <v>32.9</v>
      </c>
    </row>
    <row r="6" spans="1:2" x14ac:dyDescent="0.3">
      <c r="A6" s="1">
        <v>48.4</v>
      </c>
      <c r="B6" s="1">
        <v>25.4</v>
      </c>
    </row>
    <row r="7" spans="1:2" x14ac:dyDescent="0.3">
      <c r="A7" s="1">
        <v>38.4</v>
      </c>
      <c r="B7" s="1">
        <v>33.799999999999997</v>
      </c>
    </row>
    <row r="8" spans="1:2" x14ac:dyDescent="0.3">
      <c r="A8" s="1">
        <v>35.9</v>
      </c>
      <c r="B8" s="1">
        <v>21.6</v>
      </c>
    </row>
    <row r="9" spans="1:2" x14ac:dyDescent="0.3">
      <c r="A9" s="1">
        <v>43.7</v>
      </c>
      <c r="B9" s="1">
        <v>36.5</v>
      </c>
    </row>
  </sheetData>
  <phoneticPr fontId="1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AD7FD-D1B8-40FF-A085-2A9C6F23526C}">
  <dimension ref="A2:K5"/>
  <sheetViews>
    <sheetView workbookViewId="0">
      <selection activeCell="N51" sqref="N51"/>
    </sheetView>
  </sheetViews>
  <sheetFormatPr defaultRowHeight="14" x14ac:dyDescent="0.3"/>
  <sheetData>
    <row r="2" spans="1:11" x14ac:dyDescent="0.3">
      <c r="A2" t="s">
        <v>250</v>
      </c>
    </row>
    <row r="3" spans="1:11" x14ac:dyDescent="0.3">
      <c r="A3" s="2"/>
      <c r="B3" s="33" t="s">
        <v>243</v>
      </c>
      <c r="C3" s="33"/>
      <c r="D3" s="33"/>
      <c r="E3" s="33"/>
      <c r="F3" s="33"/>
      <c r="G3" s="33" t="s">
        <v>244</v>
      </c>
      <c r="H3" s="33"/>
      <c r="I3" s="33"/>
      <c r="J3" s="33"/>
      <c r="K3" s="33"/>
    </row>
    <row r="4" spans="1:11" x14ac:dyDescent="0.3">
      <c r="A4" s="3" t="s">
        <v>106</v>
      </c>
      <c r="B4" s="1">
        <v>8.74</v>
      </c>
      <c r="C4" s="1">
        <v>15.3</v>
      </c>
      <c r="D4" s="1">
        <v>17.3</v>
      </c>
      <c r="E4" s="1">
        <v>15.3</v>
      </c>
      <c r="F4" s="1">
        <v>15.1</v>
      </c>
      <c r="G4" s="1">
        <v>9.48</v>
      </c>
      <c r="H4" s="1">
        <v>9.76</v>
      </c>
      <c r="I4" s="1">
        <v>7.46</v>
      </c>
      <c r="J4" s="1">
        <v>6.76</v>
      </c>
      <c r="K4" s="1">
        <v>11.5</v>
      </c>
    </row>
    <row r="5" spans="1:11" x14ac:dyDescent="0.3">
      <c r="A5" s="3" t="s">
        <v>107</v>
      </c>
      <c r="B5" s="1">
        <v>43.6</v>
      </c>
      <c r="C5" s="1">
        <v>37.6</v>
      </c>
      <c r="D5" s="1">
        <v>44.4</v>
      </c>
      <c r="E5" s="1">
        <v>34.799999999999997</v>
      </c>
      <c r="F5" s="1">
        <v>40.5</v>
      </c>
      <c r="G5" s="1">
        <v>30.6</v>
      </c>
      <c r="H5" s="1">
        <v>30.2</v>
      </c>
      <c r="I5" s="1">
        <v>29.9</v>
      </c>
      <c r="J5" s="1">
        <v>22.5</v>
      </c>
      <c r="K5" s="1">
        <v>33.799999999999997</v>
      </c>
    </row>
  </sheetData>
  <mergeCells count="2">
    <mergeCell ref="B3:F3"/>
    <mergeCell ref="G3:K3"/>
  </mergeCells>
  <phoneticPr fontId="1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ACFEA-A699-49EA-B9B4-EE272D052F9F}">
  <dimension ref="A2:E11"/>
  <sheetViews>
    <sheetView workbookViewId="0">
      <selection activeCell="D16" sqref="D16"/>
    </sheetView>
  </sheetViews>
  <sheetFormatPr defaultRowHeight="14" x14ac:dyDescent="0.3"/>
  <sheetData>
    <row r="2" spans="1:5" x14ac:dyDescent="0.3">
      <c r="A2" t="s">
        <v>251</v>
      </c>
      <c r="D2" t="s">
        <v>252</v>
      </c>
    </row>
    <row r="3" spans="1:5" x14ac:dyDescent="0.3">
      <c r="A3" t="s">
        <v>123</v>
      </c>
      <c r="D3" t="s">
        <v>253</v>
      </c>
    </row>
    <row r="4" spans="1:5" x14ac:dyDescent="0.3">
      <c r="A4" s="2" t="s">
        <v>243</v>
      </c>
      <c r="B4" s="2" t="s">
        <v>244</v>
      </c>
      <c r="D4" s="2" t="s">
        <v>243</v>
      </c>
      <c r="E4" s="2" t="s">
        <v>244</v>
      </c>
    </row>
    <row r="5" spans="1:5" x14ac:dyDescent="0.3">
      <c r="A5" s="1">
        <v>21</v>
      </c>
      <c r="B5" s="1">
        <v>18</v>
      </c>
      <c r="D5" s="1">
        <v>3</v>
      </c>
      <c r="E5" s="1">
        <v>12</v>
      </c>
    </row>
    <row r="6" spans="1:5" x14ac:dyDescent="0.3">
      <c r="A6" s="1">
        <v>22</v>
      </c>
      <c r="B6" s="1">
        <v>12</v>
      </c>
      <c r="D6" s="1">
        <v>5</v>
      </c>
      <c r="E6" s="1">
        <v>10</v>
      </c>
    </row>
    <row r="7" spans="1:5" x14ac:dyDescent="0.3">
      <c r="A7" s="1">
        <v>25</v>
      </c>
      <c r="B7" s="1">
        <v>16</v>
      </c>
      <c r="D7" s="1">
        <v>5</v>
      </c>
      <c r="E7" s="1">
        <v>13</v>
      </c>
    </row>
    <row r="8" spans="1:5" x14ac:dyDescent="0.3">
      <c r="A8" s="1">
        <v>19</v>
      </c>
      <c r="B8" s="1">
        <v>14</v>
      </c>
      <c r="D8" s="1">
        <v>4</v>
      </c>
      <c r="E8" s="1">
        <v>14</v>
      </c>
    </row>
    <row r="9" spans="1:5" x14ac:dyDescent="0.3">
      <c r="A9" s="1">
        <v>23</v>
      </c>
      <c r="B9" s="1">
        <v>20</v>
      </c>
      <c r="D9" s="1">
        <v>6</v>
      </c>
      <c r="E9" s="1">
        <v>10</v>
      </c>
    </row>
    <row r="10" spans="1:5" x14ac:dyDescent="0.3">
      <c r="A10" s="1">
        <v>30</v>
      </c>
      <c r="B10" s="1">
        <v>15</v>
      </c>
      <c r="D10" s="1">
        <v>7</v>
      </c>
      <c r="E10" s="1">
        <v>12</v>
      </c>
    </row>
    <row r="11" spans="1:5" x14ac:dyDescent="0.3">
      <c r="A11" s="1">
        <v>32</v>
      </c>
      <c r="B11" s="1">
        <v>17</v>
      </c>
      <c r="D11" s="1">
        <v>7</v>
      </c>
      <c r="E11" s="1">
        <v>9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0697C-F578-4E08-ABA7-EE4A4A007D75}">
  <dimension ref="A1:L13"/>
  <sheetViews>
    <sheetView workbookViewId="0">
      <selection activeCell="B46" sqref="B46"/>
    </sheetView>
  </sheetViews>
  <sheetFormatPr defaultRowHeight="14" x14ac:dyDescent="0.3"/>
  <sheetData>
    <row r="1" spans="1:12" x14ac:dyDescent="0.3">
      <c r="A1" s="2"/>
      <c r="B1" s="2" t="s">
        <v>14</v>
      </c>
      <c r="C1" s="2" t="s">
        <v>15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2" t="s">
        <v>23</v>
      </c>
      <c r="L1" s="2" t="s">
        <v>24</v>
      </c>
    </row>
    <row r="2" spans="1:12" x14ac:dyDescent="0.3">
      <c r="A2" s="3" t="s">
        <v>0</v>
      </c>
      <c r="B2" s="1">
        <v>53.731940000000002</v>
      </c>
      <c r="C2" s="1">
        <v>35.481180000000002</v>
      </c>
      <c r="D2" s="1">
        <v>7.713991</v>
      </c>
      <c r="E2" s="1">
        <v>1.7190730000000001</v>
      </c>
      <c r="F2" s="1">
        <v>1.65158</v>
      </c>
      <c r="G2" s="1">
        <v>0.111164</v>
      </c>
      <c r="H2" s="1">
        <v>0.24217900000000001</v>
      </c>
      <c r="I2" s="1">
        <v>4.3672000000000002E-2</v>
      </c>
      <c r="J2" s="1">
        <v>0.20644799999999999</v>
      </c>
      <c r="K2" s="1">
        <v>3.9701E-2</v>
      </c>
      <c r="L2" s="1">
        <v>1.5880999999999999E-2</v>
      </c>
    </row>
    <row r="3" spans="1:12" x14ac:dyDescent="0.3">
      <c r="A3" s="3" t="s">
        <v>0</v>
      </c>
      <c r="B3" s="1">
        <v>58.940770000000001</v>
      </c>
      <c r="C3" s="1">
        <v>32.376530000000002</v>
      </c>
      <c r="D3" s="1">
        <v>4.1726219999999996</v>
      </c>
      <c r="E3" s="1">
        <v>3.1046529999999999</v>
      </c>
      <c r="F3" s="1">
        <v>2.5964749999999999</v>
      </c>
      <c r="G3" s="1">
        <v>8.3373000000000003E-2</v>
      </c>
      <c r="H3" s="1">
        <v>0.26202999999999999</v>
      </c>
      <c r="I3" s="1">
        <v>3.9701E-2</v>
      </c>
      <c r="J3" s="1">
        <v>6.7492999999999997E-2</v>
      </c>
      <c r="K3" s="1">
        <v>3.9701E-2</v>
      </c>
      <c r="L3" s="1">
        <v>3.9699999999999996E-3</v>
      </c>
    </row>
    <row r="4" spans="1:12" x14ac:dyDescent="0.3">
      <c r="A4" s="3" t="s">
        <v>0</v>
      </c>
      <c r="B4" s="1">
        <v>47.872</v>
      </c>
      <c r="C4" s="1">
        <v>41.015560000000001</v>
      </c>
      <c r="D4" s="1">
        <v>5.3636650000000001</v>
      </c>
      <c r="E4" s="1">
        <v>4.8396059999999999</v>
      </c>
      <c r="F4" s="1">
        <v>1.6754009999999999</v>
      </c>
      <c r="G4" s="1">
        <v>7.9403000000000001E-2</v>
      </c>
      <c r="H4" s="1">
        <v>0.19850699999999999</v>
      </c>
      <c r="I4" s="1">
        <v>1.191E-2</v>
      </c>
      <c r="J4" s="1">
        <v>7.9403000000000001E-2</v>
      </c>
      <c r="K4" s="1">
        <v>5.5581999999999999E-2</v>
      </c>
      <c r="L4" s="1">
        <v>7.5433E-2</v>
      </c>
    </row>
    <row r="5" spans="1:12" x14ac:dyDescent="0.3">
      <c r="A5" s="3" t="s">
        <v>0</v>
      </c>
      <c r="B5" s="1">
        <v>54.589489999999998</v>
      </c>
      <c r="C5" s="1">
        <v>31.701599999999999</v>
      </c>
      <c r="D5" s="1">
        <v>9.6434809999999995</v>
      </c>
      <c r="E5" s="1">
        <v>3.1205340000000001</v>
      </c>
      <c r="F5" s="1">
        <v>2.9220259999999998</v>
      </c>
      <c r="G5" s="1">
        <v>0.13101499999999999</v>
      </c>
      <c r="H5" s="1">
        <v>0.158806</v>
      </c>
      <c r="I5" s="1">
        <v>3.9701E-2</v>
      </c>
      <c r="J5" s="1">
        <v>1.5880999999999999E-2</v>
      </c>
      <c r="K5" s="1">
        <v>2.3820999999999998E-2</v>
      </c>
      <c r="L5" s="1">
        <v>1.9851000000000001E-2</v>
      </c>
    </row>
    <row r="6" spans="1:12" x14ac:dyDescent="0.3">
      <c r="A6" s="3" t="s">
        <v>0</v>
      </c>
      <c r="B6" s="1">
        <v>49.360810000000001</v>
      </c>
      <c r="C6" s="1">
        <v>40.519289999999998</v>
      </c>
      <c r="D6" s="1">
        <v>6.2212170000000002</v>
      </c>
      <c r="E6" s="1">
        <v>2.6004450000000001</v>
      </c>
      <c r="F6" s="1">
        <v>3.898682</v>
      </c>
      <c r="G6" s="1">
        <v>7.5433E-2</v>
      </c>
      <c r="H6" s="1">
        <v>0.214388</v>
      </c>
      <c r="I6" s="1">
        <v>1.191E-2</v>
      </c>
      <c r="J6" s="1">
        <v>3.1760999999999998E-2</v>
      </c>
      <c r="K6" s="1">
        <v>7.1462999999999999E-2</v>
      </c>
      <c r="L6" s="1">
        <v>8.3373000000000003E-2</v>
      </c>
    </row>
    <row r="7" spans="1:12" x14ac:dyDescent="0.3">
      <c r="A7" s="3" t="s">
        <v>0</v>
      </c>
      <c r="B7" s="1">
        <v>50.432749999999999</v>
      </c>
      <c r="C7" s="1">
        <v>34.60378</v>
      </c>
      <c r="D7" s="1">
        <v>10.50897</v>
      </c>
      <c r="E7" s="1">
        <v>2.0684450000000001</v>
      </c>
      <c r="F7" s="1">
        <v>2.3860570000000001</v>
      </c>
      <c r="G7" s="1">
        <v>0.40495500000000001</v>
      </c>
      <c r="H7" s="1">
        <v>0.19056699999999999</v>
      </c>
      <c r="I7" s="1">
        <v>0.146895</v>
      </c>
      <c r="J7" s="1">
        <v>5.5581999999999999E-2</v>
      </c>
      <c r="K7" s="1">
        <v>6.7492999999999997E-2</v>
      </c>
      <c r="L7" s="1">
        <v>0.80991000000000002</v>
      </c>
    </row>
    <row r="8" spans="1:12" x14ac:dyDescent="0.3">
      <c r="A8" s="3" t="s">
        <v>1</v>
      </c>
      <c r="B8" s="1">
        <v>45.775770000000001</v>
      </c>
      <c r="C8" s="1">
        <v>43.381770000000003</v>
      </c>
      <c r="D8" s="1">
        <v>5.5264410000000002</v>
      </c>
      <c r="E8" s="1">
        <v>2.6798479999999998</v>
      </c>
      <c r="F8" s="1">
        <v>0.69477500000000003</v>
      </c>
      <c r="G8" s="1">
        <v>0.31761200000000001</v>
      </c>
      <c r="H8" s="1">
        <v>0.289821</v>
      </c>
      <c r="I8" s="1">
        <v>0.25408900000000001</v>
      </c>
      <c r="J8" s="1">
        <v>6.3521999999999995E-2</v>
      </c>
      <c r="K8" s="1">
        <v>5.9552000000000001E-2</v>
      </c>
      <c r="L8" s="1">
        <v>1.2200000000000001E-13</v>
      </c>
    </row>
    <row r="9" spans="1:12" x14ac:dyDescent="0.3">
      <c r="A9" s="3" t="s">
        <v>1</v>
      </c>
      <c r="B9" s="1">
        <v>49.158329999999999</v>
      </c>
      <c r="C9" s="1">
        <v>35.25488</v>
      </c>
      <c r="D9" s="1">
        <v>7.3090359999999999</v>
      </c>
      <c r="E9" s="1">
        <v>2.6083850000000002</v>
      </c>
      <c r="F9" s="1">
        <v>0.90916300000000005</v>
      </c>
      <c r="G9" s="1">
        <v>2.3820869999999998</v>
      </c>
      <c r="H9" s="1">
        <v>0.42083500000000001</v>
      </c>
      <c r="I9" s="1">
        <v>0.12704499999999999</v>
      </c>
      <c r="J9" s="1">
        <v>1.9851000000000001E-2</v>
      </c>
      <c r="K9" s="1">
        <v>0.111164</v>
      </c>
      <c r="L9" s="1">
        <v>1.191E-2</v>
      </c>
    </row>
    <row r="10" spans="1:12" x14ac:dyDescent="0.3">
      <c r="A10" s="3" t="s">
        <v>1</v>
      </c>
      <c r="B10" s="1">
        <v>53.267429999999997</v>
      </c>
      <c r="C10" s="1">
        <v>33.69462</v>
      </c>
      <c r="D10" s="1">
        <v>7.5313639999999999</v>
      </c>
      <c r="E10" s="1">
        <v>2.306654</v>
      </c>
      <c r="F10" s="1">
        <v>0.40098499999999998</v>
      </c>
      <c r="G10" s="1">
        <v>1.0123869999999999</v>
      </c>
      <c r="H10" s="1">
        <v>8.3373000000000003E-2</v>
      </c>
      <c r="I10" s="1">
        <v>0.154836</v>
      </c>
      <c r="J10" s="1">
        <v>0.111164</v>
      </c>
      <c r="K10" s="1">
        <v>9.5283999999999994E-2</v>
      </c>
      <c r="L10" s="1">
        <v>6.7492999999999997E-2</v>
      </c>
    </row>
    <row r="11" spans="1:12" x14ac:dyDescent="0.3">
      <c r="A11" s="3" t="s">
        <v>1</v>
      </c>
      <c r="B11" s="1">
        <v>53.553280000000001</v>
      </c>
      <c r="C11" s="1">
        <v>30.33587</v>
      </c>
      <c r="D11" s="1">
        <v>7.856916</v>
      </c>
      <c r="E11" s="1">
        <v>2.346355</v>
      </c>
      <c r="F11" s="1">
        <v>0.55581999999999998</v>
      </c>
      <c r="G11" s="1">
        <v>2.6957279999999999</v>
      </c>
      <c r="H11" s="1">
        <v>3.5730999999999999E-2</v>
      </c>
      <c r="I11" s="1">
        <v>9.5283999999999994E-2</v>
      </c>
      <c r="J11" s="1">
        <v>1.9851000000000001E-2</v>
      </c>
      <c r="K11" s="1">
        <v>0.138955</v>
      </c>
      <c r="L11" s="1">
        <v>0</v>
      </c>
    </row>
    <row r="12" spans="1:12" x14ac:dyDescent="0.3">
      <c r="A12" s="3" t="s">
        <v>1</v>
      </c>
      <c r="B12" s="1">
        <v>52.548830000000002</v>
      </c>
      <c r="C12" s="1">
        <v>27.66</v>
      </c>
      <c r="D12" s="1">
        <v>11.20772</v>
      </c>
      <c r="E12" s="1">
        <v>2.715579</v>
      </c>
      <c r="F12" s="1">
        <v>0.80196900000000004</v>
      </c>
      <c r="G12" s="1">
        <v>0.73050700000000002</v>
      </c>
      <c r="H12" s="1">
        <v>0.97665599999999997</v>
      </c>
      <c r="I12" s="1">
        <v>0.142925</v>
      </c>
      <c r="J12" s="1">
        <v>2.7791E-2</v>
      </c>
      <c r="K12" s="1">
        <v>7.5433E-2</v>
      </c>
      <c r="L12" s="1">
        <v>1.5880999999999999E-2</v>
      </c>
    </row>
    <row r="13" spans="1:12" x14ac:dyDescent="0.3">
      <c r="A13" s="3" t="s">
        <v>1</v>
      </c>
      <c r="B13" s="1">
        <v>50.996510000000001</v>
      </c>
      <c r="C13" s="1">
        <v>35.552639999999997</v>
      </c>
      <c r="D13" s="1">
        <v>5.387486</v>
      </c>
      <c r="E13" s="1">
        <v>2.5766239999999998</v>
      </c>
      <c r="F13" s="1">
        <v>0.71065599999999995</v>
      </c>
      <c r="G13" s="1">
        <v>2.8426239999999998</v>
      </c>
      <c r="H13" s="1">
        <v>9.9253999999999995E-2</v>
      </c>
      <c r="I13" s="1">
        <v>8.3373000000000003E-2</v>
      </c>
      <c r="J13" s="1">
        <v>1.9851000000000001E-2</v>
      </c>
      <c r="K13" s="1">
        <v>5.5581999999999999E-2</v>
      </c>
      <c r="L13" s="1">
        <v>8.8799999999999998E-14</v>
      </c>
    </row>
  </sheetData>
  <phoneticPr fontId="1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02B9C-8E38-4DCC-BFCB-C75F900F1679}">
  <dimension ref="A2:B8"/>
  <sheetViews>
    <sheetView workbookViewId="0">
      <selection activeCell="F9" sqref="F9"/>
    </sheetView>
  </sheetViews>
  <sheetFormatPr defaultRowHeight="14" x14ac:dyDescent="0.3"/>
  <sheetData>
    <row r="2" spans="1:2" x14ac:dyDescent="0.3">
      <c r="A2" t="s">
        <v>254</v>
      </c>
    </row>
    <row r="3" spans="1:2" x14ac:dyDescent="0.3">
      <c r="A3" s="2" t="s">
        <v>243</v>
      </c>
      <c r="B3" s="2" t="s">
        <v>244</v>
      </c>
    </row>
    <row r="4" spans="1:2" x14ac:dyDescent="0.3">
      <c r="A4" s="1">
        <v>0.159</v>
      </c>
      <c r="B4" s="1">
        <v>0.35599999999999998</v>
      </c>
    </row>
    <row r="5" spans="1:2" x14ac:dyDescent="0.3">
      <c r="A5" s="1">
        <v>0.20599999999999999</v>
      </c>
      <c r="B5" s="1">
        <v>0.25600000000000001</v>
      </c>
    </row>
    <row r="6" spans="1:2" x14ac:dyDescent="0.3">
      <c r="A6" s="1">
        <v>9.8000000000000004E-2</v>
      </c>
      <c r="B6" s="1">
        <v>0.19900000000000001</v>
      </c>
    </row>
    <row r="7" spans="1:2" x14ac:dyDescent="0.3">
      <c r="A7" s="1">
        <v>0.129</v>
      </c>
      <c r="B7" s="1">
        <v>0.378</v>
      </c>
    </row>
    <row r="8" spans="1:2" x14ac:dyDescent="0.3">
      <c r="A8" s="1">
        <v>0.193</v>
      </c>
      <c r="B8" s="1">
        <v>0.28100000000000003</v>
      </c>
    </row>
  </sheetData>
  <phoneticPr fontId="1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14798-263F-4910-BD68-A9526F2D28D7}">
  <dimension ref="A1:B8"/>
  <sheetViews>
    <sheetView workbookViewId="0">
      <selection activeCell="F9" sqref="F9"/>
    </sheetView>
  </sheetViews>
  <sheetFormatPr defaultRowHeight="14" x14ac:dyDescent="0.3"/>
  <sheetData>
    <row r="1" spans="1:2" x14ac:dyDescent="0.3">
      <c r="A1" t="s">
        <v>255</v>
      </c>
    </row>
    <row r="2" spans="1:2" x14ac:dyDescent="0.3">
      <c r="A2" t="s">
        <v>256</v>
      </c>
    </row>
    <row r="3" spans="1:2" x14ac:dyDescent="0.3">
      <c r="A3" s="2" t="s">
        <v>243</v>
      </c>
      <c r="B3" s="2" t="s">
        <v>244</v>
      </c>
    </row>
    <row r="4" spans="1:2" x14ac:dyDescent="0.3">
      <c r="A4" s="1">
        <v>3.2</v>
      </c>
      <c r="B4" s="1">
        <v>4.5</v>
      </c>
    </row>
    <row r="5" spans="1:2" x14ac:dyDescent="0.3">
      <c r="A5" s="1">
        <v>3.4</v>
      </c>
      <c r="B5" s="1">
        <v>4.2</v>
      </c>
    </row>
    <row r="6" spans="1:2" x14ac:dyDescent="0.3">
      <c r="A6" s="1">
        <v>2.9</v>
      </c>
      <c r="B6" s="1">
        <v>3.9</v>
      </c>
    </row>
    <row r="7" spans="1:2" x14ac:dyDescent="0.3">
      <c r="A7" s="1">
        <v>2.6</v>
      </c>
      <c r="B7" s="1">
        <v>4.8</v>
      </c>
    </row>
    <row r="8" spans="1:2" x14ac:dyDescent="0.3">
      <c r="A8" s="1">
        <v>3</v>
      </c>
      <c r="B8" s="1">
        <v>4.0999999999999996</v>
      </c>
    </row>
  </sheetData>
  <phoneticPr fontId="1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BE40-2AA3-46DA-8103-4D97B11A1B43}">
  <dimension ref="A2:K7"/>
  <sheetViews>
    <sheetView workbookViewId="0">
      <selection activeCell="E11" sqref="E11"/>
    </sheetView>
  </sheetViews>
  <sheetFormatPr defaultRowHeight="14" x14ac:dyDescent="0.3"/>
  <sheetData>
    <row r="2" spans="1:11" x14ac:dyDescent="0.3">
      <c r="A2" t="s">
        <v>257</v>
      </c>
    </row>
    <row r="5" spans="1:11" x14ac:dyDescent="0.3">
      <c r="A5" s="2"/>
      <c r="B5" s="33" t="s">
        <v>243</v>
      </c>
      <c r="C5" s="33"/>
      <c r="D5" s="33"/>
      <c r="E5" s="33"/>
      <c r="F5" s="33"/>
      <c r="G5" s="33" t="s">
        <v>244</v>
      </c>
      <c r="H5" s="33"/>
      <c r="I5" s="33"/>
      <c r="J5" s="33"/>
      <c r="K5" s="33"/>
    </row>
    <row r="6" spans="1:11" x14ac:dyDescent="0.3">
      <c r="A6" s="3" t="s">
        <v>74</v>
      </c>
      <c r="B6" s="1">
        <v>4.8739999999999999E-2</v>
      </c>
      <c r="C6" s="1">
        <v>4.5829870000000001</v>
      </c>
      <c r="D6" s="1">
        <v>0.24240400000000001</v>
      </c>
      <c r="E6" s="1">
        <v>9.1113E-2</v>
      </c>
      <c r="F6" s="1">
        <v>3.4756000000000002E-2</v>
      </c>
      <c r="G6" s="1">
        <v>1.8920360000000001</v>
      </c>
      <c r="H6" s="1">
        <v>14.74319</v>
      </c>
      <c r="I6" s="1">
        <v>1.785676</v>
      </c>
      <c r="J6" s="1">
        <v>12.62355</v>
      </c>
      <c r="K6" s="1">
        <v>12.72109</v>
      </c>
    </row>
    <row r="7" spans="1:11" x14ac:dyDescent="0.3">
      <c r="A7" s="3" t="s">
        <v>234</v>
      </c>
      <c r="B7" s="1">
        <v>0.18037</v>
      </c>
      <c r="C7" s="1">
        <v>0.17428399999999999</v>
      </c>
      <c r="D7" s="1">
        <v>0.68130400000000002</v>
      </c>
      <c r="E7" s="1">
        <v>1.0561100000000001</v>
      </c>
      <c r="F7" s="1">
        <v>2.9079320000000002</v>
      </c>
      <c r="G7" s="1">
        <v>1.8679349999999999</v>
      </c>
      <c r="H7" s="1">
        <v>3.5451359999999998</v>
      </c>
      <c r="I7" s="1">
        <v>4.4869859999999999</v>
      </c>
      <c r="J7" s="1">
        <v>4.5735109999999999</v>
      </c>
      <c r="K7" s="1">
        <v>1.4035899999999999</v>
      </c>
    </row>
  </sheetData>
  <mergeCells count="2">
    <mergeCell ref="B5:F5"/>
    <mergeCell ref="G5:K5"/>
  </mergeCells>
  <phoneticPr fontId="1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90718-2D03-4673-B7B0-A1D37E72141A}">
  <dimension ref="A1:N4"/>
  <sheetViews>
    <sheetView workbookViewId="0">
      <selection activeCell="E12" sqref="E12"/>
    </sheetView>
  </sheetViews>
  <sheetFormatPr defaultRowHeight="14" x14ac:dyDescent="0.3"/>
  <sheetData>
    <row r="1" spans="1:14" x14ac:dyDescent="0.3">
      <c r="A1" t="s">
        <v>240</v>
      </c>
    </row>
    <row r="3" spans="1:14" x14ac:dyDescent="0.3">
      <c r="A3" s="33" t="s">
        <v>243</v>
      </c>
      <c r="B3" s="33"/>
      <c r="C3" s="33"/>
      <c r="D3" s="33"/>
      <c r="E3" s="33"/>
      <c r="F3" s="33"/>
      <c r="G3" s="33"/>
      <c r="H3" s="33" t="s">
        <v>258</v>
      </c>
      <c r="I3" s="33"/>
      <c r="J3" s="33"/>
      <c r="K3" s="33"/>
      <c r="L3" s="33"/>
      <c r="M3" s="33"/>
      <c r="N3" s="33"/>
    </row>
    <row r="4" spans="1:14" x14ac:dyDescent="0.3">
      <c r="A4" s="1">
        <v>1.23</v>
      </c>
      <c r="B4" s="1">
        <v>1.1200000000000001</v>
      </c>
      <c r="C4" s="1">
        <v>0.92</v>
      </c>
      <c r="D4" s="1">
        <v>0.91</v>
      </c>
      <c r="E4" s="1">
        <v>1</v>
      </c>
      <c r="F4" s="1">
        <v>1.18</v>
      </c>
      <c r="G4" s="1">
        <v>0.82</v>
      </c>
      <c r="H4" s="1">
        <v>1.59</v>
      </c>
      <c r="I4" s="1">
        <v>1.88</v>
      </c>
      <c r="J4" s="1">
        <v>1.29</v>
      </c>
      <c r="K4" s="1">
        <v>1.44</v>
      </c>
      <c r="L4" s="1">
        <v>2.0299999999999998</v>
      </c>
      <c r="M4" s="1">
        <v>1.89</v>
      </c>
      <c r="N4" s="1">
        <v>2.33</v>
      </c>
    </row>
  </sheetData>
  <mergeCells count="2">
    <mergeCell ref="A3:G3"/>
    <mergeCell ref="H3:N3"/>
  </mergeCells>
  <phoneticPr fontId="1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B2976-CCF4-4BD3-8094-FE52763D7165}">
  <dimension ref="A2:B12"/>
  <sheetViews>
    <sheetView workbookViewId="0">
      <selection activeCell="D52" sqref="D52"/>
    </sheetView>
  </sheetViews>
  <sheetFormatPr defaultRowHeight="14" x14ac:dyDescent="0.3"/>
  <sheetData>
    <row r="2" spans="1:2" x14ac:dyDescent="0.3">
      <c r="A2" t="s">
        <v>241</v>
      </c>
    </row>
    <row r="3" spans="1:2" x14ac:dyDescent="0.3">
      <c r="A3" t="s">
        <v>242</v>
      </c>
    </row>
    <row r="5" spans="1:2" x14ac:dyDescent="0.3">
      <c r="A5" s="2" t="s">
        <v>243</v>
      </c>
      <c r="B5" s="2" t="s">
        <v>258</v>
      </c>
    </row>
    <row r="6" spans="1:2" x14ac:dyDescent="0.3">
      <c r="A6" s="1">
        <v>1.28</v>
      </c>
      <c r="B6" s="1">
        <v>0.46</v>
      </c>
    </row>
    <row r="7" spans="1:2" x14ac:dyDescent="0.3">
      <c r="A7" s="1">
        <v>1.35</v>
      </c>
      <c r="B7" s="1">
        <v>0.39</v>
      </c>
    </row>
    <row r="8" spans="1:2" x14ac:dyDescent="0.3">
      <c r="A8" s="1">
        <v>0.82</v>
      </c>
      <c r="B8" s="1">
        <v>0.69</v>
      </c>
    </row>
    <row r="9" spans="1:2" x14ac:dyDescent="0.3">
      <c r="A9" s="1">
        <v>0.85</v>
      </c>
      <c r="B9" s="1">
        <v>0.35</v>
      </c>
    </row>
    <row r="10" spans="1:2" x14ac:dyDescent="0.3">
      <c r="A10" s="1">
        <v>0.98</v>
      </c>
      <c r="B10" s="1">
        <v>0.56000000000000005</v>
      </c>
    </row>
    <row r="11" spans="1:2" x14ac:dyDescent="0.3">
      <c r="A11" s="1">
        <v>0.92</v>
      </c>
      <c r="B11" s="1">
        <v>0.77</v>
      </c>
    </row>
    <row r="12" spans="1:2" x14ac:dyDescent="0.3">
      <c r="A12" s="1">
        <v>1.03</v>
      </c>
      <c r="B12" s="1">
        <v>0.83</v>
      </c>
    </row>
  </sheetData>
  <phoneticPr fontId="1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B1C03-B9A1-4393-A045-A72F2ACEDF35}">
  <dimension ref="A2:D11"/>
  <sheetViews>
    <sheetView workbookViewId="0">
      <selection activeCell="H10" sqref="H10"/>
    </sheetView>
  </sheetViews>
  <sheetFormatPr defaultRowHeight="14" x14ac:dyDescent="0.3"/>
  <sheetData>
    <row r="2" spans="1:4" x14ac:dyDescent="0.3">
      <c r="A2" t="s">
        <v>241</v>
      </c>
    </row>
    <row r="3" spans="1:4" x14ac:dyDescent="0.3">
      <c r="A3" t="s">
        <v>242</v>
      </c>
    </row>
    <row r="4" spans="1:4" x14ac:dyDescent="0.3">
      <c r="A4" s="2" t="s">
        <v>270</v>
      </c>
      <c r="B4" s="2" t="s">
        <v>271</v>
      </c>
      <c r="C4" s="2" t="s">
        <v>272</v>
      </c>
      <c r="D4" s="2" t="s">
        <v>273</v>
      </c>
    </row>
    <row r="5" spans="1:4" x14ac:dyDescent="0.3">
      <c r="A5" s="1">
        <v>0.94761600000000001</v>
      </c>
      <c r="B5" s="1">
        <v>0.58438699999999999</v>
      </c>
      <c r="C5" s="1">
        <v>1.178968</v>
      </c>
      <c r="D5" s="1">
        <v>0.53782099999999999</v>
      </c>
    </row>
    <row r="6" spans="1:4" x14ac:dyDescent="0.3">
      <c r="A6" s="1">
        <v>1.235622</v>
      </c>
      <c r="B6" s="1">
        <v>0.73658999999999997</v>
      </c>
      <c r="C6" s="1">
        <v>1.1256900000000001</v>
      </c>
      <c r="D6" s="1">
        <v>0.43625000000000003</v>
      </c>
    </row>
    <row r="7" spans="1:4" x14ac:dyDescent="0.3">
      <c r="A7" s="1">
        <v>1.1055140000000001</v>
      </c>
      <c r="B7" s="1">
        <v>0.70957000000000003</v>
      </c>
      <c r="C7" s="1">
        <v>0.83303799999999995</v>
      </c>
      <c r="D7" s="1">
        <v>1.1152260000000001</v>
      </c>
    </row>
    <row r="8" spans="1:4" x14ac:dyDescent="0.3">
      <c r="A8" s="1">
        <v>0.89556899999999995</v>
      </c>
      <c r="B8" s="1">
        <v>0.65495000000000003</v>
      </c>
      <c r="C8" s="1">
        <v>0.80016900000000002</v>
      </c>
      <c r="D8" s="1">
        <v>0.63215500000000002</v>
      </c>
    </row>
    <row r="9" spans="1:4" x14ac:dyDescent="0.3">
      <c r="A9" s="1">
        <v>0.99689499999999998</v>
      </c>
      <c r="B9" s="1">
        <v>0.71764799999999995</v>
      </c>
      <c r="C9" s="1">
        <v>0.95705499999999999</v>
      </c>
      <c r="D9" s="1">
        <v>0.70903000000000005</v>
      </c>
    </row>
    <row r="10" spans="1:4" x14ac:dyDescent="0.3">
      <c r="A10" s="1">
        <v>0.86880900000000005</v>
      </c>
      <c r="B10" s="1">
        <v>0.42413000000000001</v>
      </c>
      <c r="C10" s="1">
        <v>0.79522999999999999</v>
      </c>
      <c r="D10" s="1">
        <v>0.72770500000000005</v>
      </c>
    </row>
    <row r="11" spans="1:4" x14ac:dyDescent="0.3">
      <c r="A11" s="1">
        <v>0.94997500000000001</v>
      </c>
      <c r="B11" s="1"/>
      <c r="C11" s="1"/>
      <c r="D11" s="1"/>
    </row>
  </sheetData>
  <phoneticPr fontId="1" type="noConversion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21B0-3864-4561-A050-6F2AEE1211A9}">
  <dimension ref="A2:D11"/>
  <sheetViews>
    <sheetView workbookViewId="0">
      <selection activeCell="A2" sqref="A2"/>
    </sheetView>
  </sheetViews>
  <sheetFormatPr defaultRowHeight="14" x14ac:dyDescent="0.3"/>
  <sheetData>
    <row r="2" spans="1:4" x14ac:dyDescent="0.3">
      <c r="A2" t="s">
        <v>231</v>
      </c>
    </row>
    <row r="4" spans="1:4" x14ac:dyDescent="0.3">
      <c r="A4" s="2" t="s">
        <v>274</v>
      </c>
      <c r="B4" s="2" t="s">
        <v>271</v>
      </c>
      <c r="C4" s="2" t="s">
        <v>275</v>
      </c>
      <c r="D4" s="2" t="s">
        <v>276</v>
      </c>
    </row>
    <row r="5" spans="1:4" x14ac:dyDescent="0.3">
      <c r="A5" s="1">
        <v>0.21299999999999999</v>
      </c>
      <c r="B5" s="1">
        <v>0.61</v>
      </c>
      <c r="C5" s="1">
        <v>3.5000000000000003E-2</v>
      </c>
      <c r="D5" s="1">
        <v>7.8E-2</v>
      </c>
    </row>
    <row r="6" spans="1:4" x14ac:dyDescent="0.3">
      <c r="A6" s="1">
        <v>0.17299999999999999</v>
      </c>
      <c r="B6" s="1">
        <v>0.93</v>
      </c>
      <c r="C6" s="1">
        <v>4.7E-2</v>
      </c>
      <c r="D6" s="1">
        <v>0.20899999999999999</v>
      </c>
    </row>
    <row r="7" spans="1:4" x14ac:dyDescent="0.3">
      <c r="A7" s="1">
        <v>0.30599999999999999</v>
      </c>
      <c r="B7" s="1">
        <v>0.66200000000000003</v>
      </c>
      <c r="C7" s="1">
        <v>0.185</v>
      </c>
      <c r="D7" s="1">
        <v>0.127</v>
      </c>
    </row>
    <row r="8" spans="1:4" x14ac:dyDescent="0.3">
      <c r="A8" s="1">
        <v>0.109</v>
      </c>
      <c r="B8" s="1">
        <v>0.123</v>
      </c>
      <c r="C8" s="1">
        <v>0.14099999999999999</v>
      </c>
      <c r="D8" s="1">
        <v>0.36599999999999999</v>
      </c>
    </row>
    <row r="9" spans="1:4" x14ac:dyDescent="0.3">
      <c r="A9" s="1">
        <v>0.29199999999999998</v>
      </c>
      <c r="B9" s="1">
        <v>0.38900000000000001</v>
      </c>
      <c r="C9" s="1">
        <v>0.106</v>
      </c>
      <c r="D9" s="1">
        <v>5.8999999999999997E-2</v>
      </c>
    </row>
    <row r="10" spans="1:4" x14ac:dyDescent="0.3">
      <c r="A10" s="1">
        <v>0.126</v>
      </c>
      <c r="B10" s="1">
        <v>0.36099999999999999</v>
      </c>
      <c r="C10" s="1"/>
      <c r="D10" s="1"/>
    </row>
    <row r="11" spans="1:4" x14ac:dyDescent="0.3">
      <c r="A11" s="1">
        <v>0.13600000000000001</v>
      </c>
      <c r="B11" s="1">
        <v>0.27100000000000002</v>
      </c>
      <c r="C11" s="1"/>
      <c r="D11" s="1"/>
    </row>
  </sheetData>
  <phoneticPr fontId="1" type="noConversion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F75C-7E55-462F-82EE-6AC0C92231C0}">
  <dimension ref="A2:D12"/>
  <sheetViews>
    <sheetView workbookViewId="0">
      <selection activeCell="C19" sqref="C19"/>
    </sheetView>
  </sheetViews>
  <sheetFormatPr defaultRowHeight="14" x14ac:dyDescent="0.3"/>
  <sheetData>
    <row r="2" spans="1:4" x14ac:dyDescent="0.3">
      <c r="A2" t="s">
        <v>255</v>
      </c>
    </row>
    <row r="3" spans="1:4" x14ac:dyDescent="0.3">
      <c r="A3" t="s">
        <v>277</v>
      </c>
    </row>
    <row r="5" spans="1:4" x14ac:dyDescent="0.3">
      <c r="A5" s="2" t="s">
        <v>274</v>
      </c>
      <c r="B5" s="2" t="s">
        <v>271</v>
      </c>
      <c r="C5" s="2" t="s">
        <v>275</v>
      </c>
      <c r="D5" s="2" t="s">
        <v>276</v>
      </c>
    </row>
    <row r="6" spans="1:4" x14ac:dyDescent="0.3">
      <c r="A6" s="1">
        <v>1.9130799999999999</v>
      </c>
      <c r="B6" s="1">
        <v>2.03532</v>
      </c>
      <c r="C6" s="1">
        <v>1.07643</v>
      </c>
      <c r="D6" s="1">
        <v>2.1163729999999998</v>
      </c>
    </row>
    <row r="7" spans="1:4" x14ac:dyDescent="0.3">
      <c r="A7" s="1">
        <v>1.3749400000000001</v>
      </c>
      <c r="B7" s="1">
        <v>2.9601999999999999</v>
      </c>
      <c r="C7" s="1">
        <v>1.5678430000000001</v>
      </c>
      <c r="D7" s="1">
        <v>2.2339530000000001</v>
      </c>
    </row>
    <row r="8" spans="1:4" x14ac:dyDescent="0.3">
      <c r="A8" s="1">
        <v>1.4265890000000001</v>
      </c>
      <c r="B8" s="1">
        <v>2.1029599999999999</v>
      </c>
      <c r="C8" s="1">
        <v>1.884274</v>
      </c>
      <c r="D8" s="1">
        <v>1.8927369999999999</v>
      </c>
    </row>
    <row r="9" spans="1:4" x14ac:dyDescent="0.3">
      <c r="A9" s="1">
        <v>1.706224</v>
      </c>
      <c r="B9" s="1">
        <v>3.9277899999999999</v>
      </c>
      <c r="C9" s="1">
        <v>1.535766</v>
      </c>
      <c r="D9" s="1">
        <v>2.0073799999999999</v>
      </c>
    </row>
    <row r="10" spans="1:4" x14ac:dyDescent="0.3">
      <c r="A10" s="1">
        <v>1.0664359999999999</v>
      </c>
      <c r="B10" s="1">
        <v>2.3662399999999999</v>
      </c>
      <c r="C10" s="1">
        <v>1.8224530000000001</v>
      </c>
      <c r="D10" s="1">
        <v>3.023355</v>
      </c>
    </row>
    <row r="11" spans="1:4" x14ac:dyDescent="0.3">
      <c r="A11" s="1">
        <v>1.138431</v>
      </c>
      <c r="B11" s="1">
        <v>2.5104669999999998</v>
      </c>
      <c r="C11" s="1"/>
      <c r="D11" s="1"/>
    </row>
    <row r="12" spans="1:4" x14ac:dyDescent="0.3">
      <c r="A12" s="1">
        <v>1.4210670000000001</v>
      </c>
      <c r="B12" s="1"/>
      <c r="C12" s="1"/>
      <c r="D12" s="1"/>
    </row>
  </sheetData>
  <phoneticPr fontId="1" type="noConversion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F399D-BD0A-432F-B451-C9738746B646}">
  <dimension ref="A2:AC8"/>
  <sheetViews>
    <sheetView workbookViewId="0">
      <selection activeCell="L45" sqref="L45"/>
    </sheetView>
  </sheetViews>
  <sheetFormatPr defaultRowHeight="14" x14ac:dyDescent="0.3"/>
  <sheetData>
    <row r="2" spans="1:29" x14ac:dyDescent="0.3">
      <c r="A2" t="s">
        <v>283</v>
      </c>
    </row>
    <row r="4" spans="1:29" x14ac:dyDescent="0.3">
      <c r="A4" s="2"/>
      <c r="B4" s="33" t="s">
        <v>274</v>
      </c>
      <c r="C4" s="33"/>
      <c r="D4" s="33"/>
      <c r="E4" s="33"/>
      <c r="F4" s="33"/>
      <c r="G4" s="33"/>
      <c r="H4" s="33"/>
      <c r="I4" s="33" t="s">
        <v>271</v>
      </c>
      <c r="J4" s="33"/>
      <c r="K4" s="33"/>
      <c r="L4" s="33"/>
      <c r="M4" s="33"/>
      <c r="N4" s="33"/>
      <c r="O4" s="33"/>
      <c r="P4" s="33" t="s">
        <v>275</v>
      </c>
      <c r="Q4" s="33"/>
      <c r="R4" s="33"/>
      <c r="S4" s="33"/>
      <c r="T4" s="33"/>
      <c r="U4" s="33"/>
      <c r="V4" s="33"/>
      <c r="W4" s="33" t="s">
        <v>278</v>
      </c>
      <c r="X4" s="33"/>
      <c r="Y4" s="33"/>
      <c r="Z4" s="33"/>
      <c r="AA4" s="33"/>
      <c r="AB4" s="33"/>
      <c r="AC4" s="33"/>
    </row>
    <row r="5" spans="1:29" x14ac:dyDescent="0.3">
      <c r="A5" s="3" t="s">
        <v>279</v>
      </c>
      <c r="B5" s="1">
        <v>198.13329999999999</v>
      </c>
      <c r="C5" s="1">
        <v>169.73330000000001</v>
      </c>
      <c r="D5" s="1">
        <v>409.73329999999999</v>
      </c>
      <c r="E5" s="1">
        <v>119.6</v>
      </c>
      <c r="F5" s="1">
        <v>185.6</v>
      </c>
      <c r="G5" s="1">
        <v>399.8</v>
      </c>
      <c r="H5" s="1">
        <v>162.33330000000001</v>
      </c>
      <c r="I5" s="1">
        <v>133.27000000000001</v>
      </c>
      <c r="J5" s="17"/>
      <c r="K5" s="1">
        <v>90.33</v>
      </c>
      <c r="L5" s="1">
        <v>131.07</v>
      </c>
      <c r="M5" s="1">
        <v>70.13</v>
      </c>
      <c r="N5" s="1">
        <v>81.47</v>
      </c>
      <c r="O5" s="1">
        <v>88.53</v>
      </c>
      <c r="P5" s="1">
        <v>147.4</v>
      </c>
      <c r="Q5" s="1">
        <v>75.33</v>
      </c>
      <c r="R5" s="1">
        <v>43.2</v>
      </c>
      <c r="S5" s="1">
        <v>106.4</v>
      </c>
      <c r="T5" s="1">
        <v>49.13</v>
      </c>
      <c r="U5" s="1">
        <v>64.8</v>
      </c>
      <c r="V5" s="1"/>
      <c r="W5" s="1">
        <v>110.07</v>
      </c>
      <c r="X5" s="1">
        <v>75.33</v>
      </c>
      <c r="Y5" s="1">
        <v>37.869999999999997</v>
      </c>
      <c r="Z5" s="1">
        <v>15.33</v>
      </c>
      <c r="AA5" s="1">
        <v>192.2</v>
      </c>
      <c r="AB5" s="1">
        <v>25.8</v>
      </c>
      <c r="AC5" s="1"/>
    </row>
    <row r="6" spans="1:29" x14ac:dyDescent="0.3">
      <c r="A6" s="3" t="s">
        <v>280</v>
      </c>
      <c r="B6" s="1">
        <v>245.6</v>
      </c>
      <c r="C6" s="1">
        <v>378.6</v>
      </c>
      <c r="D6" s="1">
        <v>275.3</v>
      </c>
      <c r="E6" s="1">
        <v>393.3</v>
      </c>
      <c r="F6" s="1">
        <v>202</v>
      </c>
      <c r="G6" s="1">
        <v>267.10000000000002</v>
      </c>
      <c r="H6" s="1">
        <v>201.8</v>
      </c>
      <c r="I6" s="1">
        <v>98.7</v>
      </c>
      <c r="J6" s="1">
        <v>68.900000000000006</v>
      </c>
      <c r="K6" s="1">
        <v>65.400000000000006</v>
      </c>
      <c r="L6" s="1">
        <v>145.19999999999999</v>
      </c>
      <c r="M6" s="1">
        <v>68.7</v>
      </c>
      <c r="N6" s="1">
        <v>63.1</v>
      </c>
      <c r="O6" s="1"/>
      <c r="P6" s="1">
        <v>81.5</v>
      </c>
      <c r="Q6" s="1">
        <v>58.7</v>
      </c>
      <c r="R6" s="1">
        <v>264.8</v>
      </c>
      <c r="S6" s="1">
        <v>150</v>
      </c>
      <c r="T6" s="1">
        <v>70.099999999999994</v>
      </c>
      <c r="U6" s="1">
        <v>145.80000000000001</v>
      </c>
      <c r="V6" s="1"/>
      <c r="W6" s="1">
        <v>34.4</v>
      </c>
      <c r="X6" s="1">
        <v>102.2</v>
      </c>
      <c r="Y6" s="1">
        <v>116.6</v>
      </c>
      <c r="Z6" s="1">
        <v>185.5</v>
      </c>
      <c r="AA6" s="1">
        <v>33</v>
      </c>
      <c r="AB6" s="1">
        <v>165.9</v>
      </c>
      <c r="AC6" s="1"/>
    </row>
    <row r="7" spans="1:29" x14ac:dyDescent="0.3">
      <c r="A7" s="3" t="s">
        <v>281</v>
      </c>
      <c r="B7" s="1">
        <v>282.55</v>
      </c>
      <c r="C7" s="1">
        <v>245.49</v>
      </c>
      <c r="D7" s="1">
        <v>202.3</v>
      </c>
      <c r="E7" s="1">
        <v>185.15</v>
      </c>
      <c r="F7" s="1">
        <v>271.2</v>
      </c>
      <c r="G7" s="1">
        <v>386.38</v>
      </c>
      <c r="H7" s="1">
        <v>260.32</v>
      </c>
      <c r="I7" s="1">
        <v>104.55</v>
      </c>
      <c r="J7" s="1">
        <v>111.81</v>
      </c>
      <c r="K7" s="1">
        <v>10.57</v>
      </c>
      <c r="L7" s="1">
        <v>32.64</v>
      </c>
      <c r="M7" s="1">
        <v>51.65</v>
      </c>
      <c r="N7" s="17"/>
      <c r="O7" s="1">
        <v>20.48</v>
      </c>
      <c r="P7" s="1">
        <v>205.67</v>
      </c>
      <c r="Q7" s="1">
        <v>222.14</v>
      </c>
      <c r="R7" s="1">
        <v>224.74</v>
      </c>
      <c r="S7" s="1">
        <v>61.92</v>
      </c>
      <c r="T7" s="1">
        <v>376.97</v>
      </c>
      <c r="U7" s="1"/>
      <c r="V7" s="1"/>
      <c r="W7" s="1">
        <v>4.46</v>
      </c>
      <c r="X7" s="1">
        <v>12.99</v>
      </c>
      <c r="Y7" s="1">
        <v>18.38</v>
      </c>
      <c r="Z7" s="1">
        <v>159.28</v>
      </c>
      <c r="AA7" s="1">
        <v>95.62</v>
      </c>
      <c r="AB7" s="1">
        <v>105.54</v>
      </c>
      <c r="AC7" s="1"/>
    </row>
    <row r="8" spans="1:29" x14ac:dyDescent="0.3">
      <c r="A8" s="3" t="s">
        <v>282</v>
      </c>
      <c r="B8" s="1">
        <v>256.54000000000002</v>
      </c>
      <c r="C8" s="1">
        <v>265.99</v>
      </c>
      <c r="D8" s="1">
        <v>198.36</v>
      </c>
      <c r="E8" s="1">
        <v>199.59</v>
      </c>
      <c r="F8" s="1">
        <v>232.94</v>
      </c>
      <c r="G8" s="1">
        <v>295.68</v>
      </c>
      <c r="H8" s="1">
        <v>255.32</v>
      </c>
      <c r="I8" s="1">
        <v>102.36</v>
      </c>
      <c r="J8" s="1">
        <v>122.1</v>
      </c>
      <c r="K8" s="1">
        <v>95.65</v>
      </c>
      <c r="L8" s="1">
        <v>59.36</v>
      </c>
      <c r="M8" s="1">
        <v>45.23</v>
      </c>
      <c r="N8" s="1">
        <v>102.33</v>
      </c>
      <c r="O8" s="1"/>
      <c r="P8" s="1">
        <v>256.36</v>
      </c>
      <c r="Q8" s="1">
        <v>222.36</v>
      </c>
      <c r="R8" s="1">
        <v>159.69</v>
      </c>
      <c r="S8" s="1">
        <v>189.88</v>
      </c>
      <c r="T8" s="1">
        <v>279.68</v>
      </c>
      <c r="U8" s="1"/>
      <c r="V8" s="1"/>
      <c r="W8" s="1">
        <v>59.69</v>
      </c>
      <c r="X8" s="1">
        <v>102.56</v>
      </c>
      <c r="Y8" s="1">
        <v>58.62</v>
      </c>
      <c r="Z8" s="1">
        <v>111.87</v>
      </c>
      <c r="AA8" s="1">
        <v>105.69</v>
      </c>
      <c r="AB8" s="1">
        <v>113.59</v>
      </c>
      <c r="AC8" s="1"/>
    </row>
  </sheetData>
  <mergeCells count="4">
    <mergeCell ref="B4:H4"/>
    <mergeCell ref="I4:O4"/>
    <mergeCell ref="P4:V4"/>
    <mergeCell ref="W4:AC4"/>
  </mergeCells>
  <phoneticPr fontId="1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94424-4F7F-4C41-BEEB-84A42B5FC957}">
  <dimension ref="A2:D10"/>
  <sheetViews>
    <sheetView workbookViewId="0">
      <selection activeCell="C19" sqref="C19"/>
    </sheetView>
  </sheetViews>
  <sheetFormatPr defaultRowHeight="14" x14ac:dyDescent="0.3"/>
  <sheetData>
    <row r="2" spans="1:4" x14ac:dyDescent="0.3">
      <c r="A2" t="s">
        <v>224</v>
      </c>
    </row>
    <row r="3" spans="1:4" x14ac:dyDescent="0.3">
      <c r="A3" s="2" t="s">
        <v>274</v>
      </c>
      <c r="B3" s="2" t="s">
        <v>271</v>
      </c>
      <c r="C3" s="2" t="s">
        <v>275</v>
      </c>
      <c r="D3" s="2" t="s">
        <v>276</v>
      </c>
    </row>
    <row r="4" spans="1:4" x14ac:dyDescent="0.3">
      <c r="A4" s="1">
        <v>40.1</v>
      </c>
      <c r="B4" s="1">
        <v>34.5</v>
      </c>
      <c r="C4" s="1">
        <v>40.6</v>
      </c>
      <c r="D4" s="1">
        <v>30.7</v>
      </c>
    </row>
    <row r="5" spans="1:4" x14ac:dyDescent="0.3">
      <c r="A5" s="1">
        <v>39.700000000000003</v>
      </c>
      <c r="B5" s="1">
        <v>26.4</v>
      </c>
      <c r="C5" s="1">
        <v>37.200000000000003</v>
      </c>
      <c r="D5" s="1">
        <v>30</v>
      </c>
    </row>
    <row r="6" spans="1:4" x14ac:dyDescent="0.3">
      <c r="A6" s="1">
        <v>36.6</v>
      </c>
      <c r="B6" s="1">
        <v>14.2</v>
      </c>
      <c r="C6" s="1">
        <v>41.7</v>
      </c>
      <c r="D6" s="1">
        <v>31.6</v>
      </c>
    </row>
    <row r="7" spans="1:4" x14ac:dyDescent="0.3">
      <c r="A7" s="1">
        <v>28.2</v>
      </c>
      <c r="B7" s="1">
        <v>19.5</v>
      </c>
      <c r="C7" s="1">
        <v>48.6</v>
      </c>
      <c r="D7" s="1">
        <v>31.1</v>
      </c>
    </row>
    <row r="8" spans="1:4" x14ac:dyDescent="0.3">
      <c r="A8" s="1">
        <v>34.5</v>
      </c>
      <c r="B8" s="1">
        <v>23.9</v>
      </c>
      <c r="C8" s="1">
        <v>46.2</v>
      </c>
      <c r="D8" s="1">
        <v>38</v>
      </c>
    </row>
    <row r="9" spans="1:4" x14ac:dyDescent="0.3">
      <c r="A9" s="1">
        <v>37.9</v>
      </c>
      <c r="B9" s="1">
        <v>25</v>
      </c>
      <c r="C9" s="1"/>
      <c r="D9" s="1"/>
    </row>
    <row r="10" spans="1:4" x14ac:dyDescent="0.3">
      <c r="A10" s="1">
        <v>38.299999999999997</v>
      </c>
      <c r="B10" s="1"/>
      <c r="C10" s="1"/>
      <c r="D10" s="1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87D5-DFA6-48D0-B2A6-F48F13FF0458}">
  <dimension ref="A1:D13"/>
  <sheetViews>
    <sheetView workbookViewId="0">
      <selection activeCell="D19" sqref="D19"/>
    </sheetView>
  </sheetViews>
  <sheetFormatPr defaultRowHeight="14" x14ac:dyDescent="0.3"/>
  <sheetData>
    <row r="1" spans="1:4" x14ac:dyDescent="0.3">
      <c r="A1" s="2"/>
      <c r="B1" s="2"/>
      <c r="C1" s="2" t="s">
        <v>1</v>
      </c>
      <c r="D1" s="2" t="s">
        <v>0</v>
      </c>
    </row>
    <row r="2" spans="1:4" x14ac:dyDescent="0.3">
      <c r="A2" s="3" t="s">
        <v>25</v>
      </c>
      <c r="B2" s="1">
        <v>-1.4130400000000001</v>
      </c>
      <c r="C2" s="1">
        <v>-1.0867</v>
      </c>
      <c r="D2" s="1"/>
    </row>
    <row r="3" spans="1:4" x14ac:dyDescent="0.3">
      <c r="A3" s="3" t="s">
        <v>26</v>
      </c>
      <c r="B3" s="1">
        <v>-1.2714099999999999</v>
      </c>
      <c r="C3" s="1">
        <v>-0.77490000000000003</v>
      </c>
      <c r="D3" s="1"/>
    </row>
    <row r="4" spans="1:4" x14ac:dyDescent="0.3">
      <c r="A4" s="3" t="s">
        <v>27</v>
      </c>
      <c r="B4" s="1">
        <v>-1.07585</v>
      </c>
      <c r="C4" s="1">
        <v>0.67650299999999997</v>
      </c>
      <c r="D4" s="1"/>
    </row>
    <row r="5" spans="1:4" x14ac:dyDescent="0.3">
      <c r="A5" s="3" t="s">
        <v>28</v>
      </c>
      <c r="B5" s="1">
        <v>-0.55001</v>
      </c>
      <c r="C5" s="1">
        <v>5.1625999999999998E-2</v>
      </c>
      <c r="D5" s="1"/>
    </row>
    <row r="6" spans="1:4" x14ac:dyDescent="0.3">
      <c r="A6" s="3" t="s">
        <v>29</v>
      </c>
      <c r="B6" s="1">
        <v>-0.90164999999999995</v>
      </c>
      <c r="C6" s="1">
        <v>9.9358000000000002E-2</v>
      </c>
      <c r="D6" s="1"/>
    </row>
    <row r="7" spans="1:4" x14ac:dyDescent="0.3">
      <c r="A7" s="3" t="s">
        <v>30</v>
      </c>
      <c r="B7" s="1">
        <v>-1.3814</v>
      </c>
      <c r="C7" s="1">
        <v>-1.2966500000000001</v>
      </c>
      <c r="D7" s="1"/>
    </row>
    <row r="8" spans="1:4" x14ac:dyDescent="0.3">
      <c r="A8" s="3" t="s">
        <v>31</v>
      </c>
      <c r="B8" s="1">
        <v>0.87197499999999994</v>
      </c>
      <c r="C8" s="1"/>
      <c r="D8" s="1">
        <v>0.45716200000000001</v>
      </c>
    </row>
    <row r="9" spans="1:4" x14ac:dyDescent="0.3">
      <c r="A9" s="3" t="s">
        <v>32</v>
      </c>
      <c r="B9" s="1">
        <v>0.35051500000000002</v>
      </c>
      <c r="C9" s="1"/>
      <c r="D9" s="1">
        <v>1.6425700000000001</v>
      </c>
    </row>
    <row r="10" spans="1:4" x14ac:dyDescent="0.3">
      <c r="A10" s="3" t="s">
        <v>33</v>
      </c>
      <c r="B10" s="1">
        <v>1.2579640000000001</v>
      </c>
      <c r="C10" s="1"/>
      <c r="D10" s="1">
        <v>-0.17025000000000001</v>
      </c>
    </row>
    <row r="11" spans="1:4" x14ac:dyDescent="0.3">
      <c r="A11" s="3" t="s">
        <v>34</v>
      </c>
      <c r="B11" s="1">
        <v>1.2235799999999999</v>
      </c>
      <c r="C11" s="1"/>
      <c r="D11" s="1">
        <v>-0.57791999999999999</v>
      </c>
    </row>
    <row r="12" spans="1:4" x14ac:dyDescent="0.3">
      <c r="A12" s="3" t="s">
        <v>35</v>
      </c>
      <c r="B12" s="1">
        <v>1.475584</v>
      </c>
      <c r="C12" s="1"/>
      <c r="D12" s="1">
        <v>-0.94940000000000002</v>
      </c>
    </row>
    <row r="13" spans="1:4" x14ac:dyDescent="0.3">
      <c r="A13" s="3" t="s">
        <v>36</v>
      </c>
      <c r="B13" s="1">
        <v>1.303641</v>
      </c>
      <c r="C13" s="1"/>
      <c r="D13" s="1">
        <v>-0.73551</v>
      </c>
    </row>
  </sheetData>
  <phoneticPr fontId="1" type="noConversion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6A101-2C11-4E51-9046-B4BBAFFA9476}">
  <dimension ref="A2:AC7"/>
  <sheetViews>
    <sheetView workbookViewId="0">
      <selection activeCell="E17" sqref="E17"/>
    </sheetView>
  </sheetViews>
  <sheetFormatPr defaultRowHeight="14" x14ac:dyDescent="0.3"/>
  <sheetData>
    <row r="2" spans="1:29" x14ac:dyDescent="0.3">
      <c r="A2" s="16"/>
    </row>
    <row r="3" spans="1:29" x14ac:dyDescent="0.3">
      <c r="A3" t="s">
        <v>227</v>
      </c>
    </row>
    <row r="5" spans="1:29" x14ac:dyDescent="0.3">
      <c r="A5" s="2"/>
      <c r="B5" s="33" t="s">
        <v>274</v>
      </c>
      <c r="C5" s="33"/>
      <c r="D5" s="33"/>
      <c r="E5" s="33"/>
      <c r="F5" s="33"/>
      <c r="G5" s="33"/>
      <c r="H5" s="33"/>
      <c r="I5" s="33" t="s">
        <v>271</v>
      </c>
      <c r="J5" s="33"/>
      <c r="K5" s="33"/>
      <c r="L5" s="33"/>
      <c r="M5" s="33"/>
      <c r="N5" s="33"/>
      <c r="O5" s="33"/>
      <c r="P5" s="33" t="s">
        <v>275</v>
      </c>
      <c r="Q5" s="33"/>
      <c r="R5" s="33"/>
      <c r="S5" s="33"/>
      <c r="T5" s="33"/>
      <c r="U5" s="33"/>
      <c r="V5" s="33"/>
      <c r="W5" s="33" t="s">
        <v>276</v>
      </c>
      <c r="X5" s="33"/>
      <c r="Y5" s="33"/>
      <c r="Z5" s="33"/>
      <c r="AA5" s="33"/>
      <c r="AB5" s="33"/>
      <c r="AC5" s="33"/>
    </row>
    <row r="6" spans="1:29" x14ac:dyDescent="0.3">
      <c r="A6" s="3" t="s">
        <v>226</v>
      </c>
      <c r="B6" s="17"/>
      <c r="C6" s="1">
        <v>15.457000000000001</v>
      </c>
      <c r="D6" s="1">
        <v>6.3529999999999998</v>
      </c>
      <c r="E6" s="1">
        <v>5.6559999999999997</v>
      </c>
      <c r="F6" s="1">
        <v>11.316000000000001</v>
      </c>
      <c r="G6" s="1">
        <v>9.6240000000000006</v>
      </c>
      <c r="H6" s="1">
        <v>8.3670000000000009</v>
      </c>
      <c r="I6" s="1">
        <v>29.206</v>
      </c>
      <c r="J6" s="1">
        <v>18.013000000000002</v>
      </c>
      <c r="K6" s="1">
        <v>20.75</v>
      </c>
      <c r="L6" s="1">
        <v>20.885000000000002</v>
      </c>
      <c r="M6" s="1">
        <v>4.6280000000000001</v>
      </c>
      <c r="N6" s="1">
        <v>1.7629999999999999</v>
      </c>
      <c r="O6" s="1"/>
      <c r="P6" s="1">
        <v>12.922000000000001</v>
      </c>
      <c r="Q6" s="1">
        <v>8.7669999999999995</v>
      </c>
      <c r="R6" s="1">
        <v>5.2220000000000004</v>
      </c>
      <c r="S6" s="1">
        <v>3.9510000000000001</v>
      </c>
      <c r="T6" s="1">
        <v>1.895</v>
      </c>
      <c r="U6" s="1"/>
      <c r="V6" s="1"/>
      <c r="W6" s="1">
        <v>27.533000000000001</v>
      </c>
      <c r="X6" s="1">
        <v>20.131</v>
      </c>
      <c r="Y6" s="1">
        <v>13.153</v>
      </c>
      <c r="Z6" s="1">
        <v>13.335000000000001</v>
      </c>
      <c r="AA6" s="1">
        <v>0.96599999999999997</v>
      </c>
      <c r="AB6" s="1"/>
      <c r="AC6" s="1"/>
    </row>
    <row r="7" spans="1:29" x14ac:dyDescent="0.3">
      <c r="A7" s="3" t="s">
        <v>225</v>
      </c>
      <c r="B7" s="17"/>
      <c r="C7" s="1">
        <v>29.41</v>
      </c>
      <c r="D7" s="1">
        <v>36.590000000000003</v>
      </c>
      <c r="E7" s="1">
        <v>34.834000000000003</v>
      </c>
      <c r="F7" s="1">
        <v>41.207000000000001</v>
      </c>
      <c r="G7" s="1">
        <v>30.827000000000002</v>
      </c>
      <c r="H7" s="1">
        <v>34.305999999999997</v>
      </c>
      <c r="I7" s="1">
        <v>11.488</v>
      </c>
      <c r="J7" s="1">
        <v>18.753</v>
      </c>
      <c r="K7" s="1">
        <v>21.492999999999999</v>
      </c>
      <c r="L7" s="1">
        <v>21.518999999999998</v>
      </c>
      <c r="M7" s="1">
        <v>27.120999999999999</v>
      </c>
      <c r="N7" s="1">
        <v>16.754999999999999</v>
      </c>
      <c r="O7" s="1"/>
      <c r="P7" s="1">
        <v>38.899000000000001</v>
      </c>
      <c r="Q7" s="1">
        <v>25.277999999999999</v>
      </c>
      <c r="R7" s="1">
        <v>24.56</v>
      </c>
      <c r="S7" s="1">
        <v>31.553999999999998</v>
      </c>
      <c r="T7" s="1">
        <v>43.414000000000001</v>
      </c>
      <c r="U7" s="1"/>
      <c r="V7" s="1"/>
      <c r="W7" s="1">
        <v>22.984000000000002</v>
      </c>
      <c r="X7" s="1">
        <v>25.068999999999999</v>
      </c>
      <c r="Y7" s="1">
        <v>27.134</v>
      </c>
      <c r="Z7" s="1">
        <v>26.864999999999998</v>
      </c>
      <c r="AA7" s="1">
        <v>30.481999999999999</v>
      </c>
      <c r="AB7" s="1"/>
      <c r="AC7" s="1"/>
    </row>
  </sheetData>
  <mergeCells count="4">
    <mergeCell ref="B5:H5"/>
    <mergeCell ref="I5:O5"/>
    <mergeCell ref="P5:V5"/>
    <mergeCell ref="W5:AC5"/>
  </mergeCells>
  <phoneticPr fontId="1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8FACB-3B56-4F7F-B65B-CDBDB07222FF}">
  <dimension ref="A1:AF9"/>
  <sheetViews>
    <sheetView workbookViewId="0">
      <selection activeCell="F23" sqref="F23"/>
    </sheetView>
  </sheetViews>
  <sheetFormatPr defaultRowHeight="14" x14ac:dyDescent="0.3"/>
  <sheetData>
    <row r="1" spans="1:32" x14ac:dyDescent="0.3">
      <c r="A1" t="s">
        <v>251</v>
      </c>
    </row>
    <row r="2" spans="1:32" x14ac:dyDescent="0.3">
      <c r="A2" t="s">
        <v>123</v>
      </c>
    </row>
    <row r="3" spans="1:32" x14ac:dyDescent="0.3">
      <c r="A3" s="33" t="s">
        <v>270</v>
      </c>
      <c r="B3" s="33"/>
      <c r="C3" s="33"/>
      <c r="D3" s="33"/>
      <c r="E3" s="33"/>
      <c r="F3" s="33"/>
      <c r="G3" s="33"/>
      <c r="H3" s="33"/>
      <c r="I3" s="33" t="s">
        <v>271</v>
      </c>
      <c r="J3" s="33"/>
      <c r="K3" s="33"/>
      <c r="L3" s="33"/>
      <c r="M3" s="33"/>
      <c r="N3" s="33"/>
      <c r="O3" s="33"/>
      <c r="P3" s="33"/>
      <c r="Q3" s="33" t="s">
        <v>272</v>
      </c>
      <c r="R3" s="33"/>
      <c r="S3" s="33"/>
      <c r="T3" s="33"/>
      <c r="U3" s="33"/>
      <c r="V3" s="33"/>
      <c r="W3" s="33"/>
      <c r="X3" s="33"/>
      <c r="Y3" s="33" t="s">
        <v>273</v>
      </c>
      <c r="Z3" s="33"/>
      <c r="AA3" s="33"/>
      <c r="AB3" s="33"/>
      <c r="AC3" s="33"/>
      <c r="AD3" s="33"/>
      <c r="AE3" s="33"/>
      <c r="AF3" s="33"/>
    </row>
    <row r="4" spans="1:32" x14ac:dyDescent="0.3">
      <c r="A4" s="1">
        <v>18</v>
      </c>
      <c r="B4" s="1">
        <v>20</v>
      </c>
      <c r="C4" s="1">
        <v>19</v>
      </c>
      <c r="D4" s="1">
        <v>22</v>
      </c>
      <c r="E4" s="1">
        <v>16</v>
      </c>
      <c r="F4" s="1">
        <v>17</v>
      </c>
      <c r="G4" s="1">
        <v>19</v>
      </c>
      <c r="H4" s="1"/>
      <c r="I4" s="1">
        <v>8</v>
      </c>
      <c r="J4" s="1">
        <v>5</v>
      </c>
      <c r="K4" s="1">
        <v>10</v>
      </c>
      <c r="L4" s="1">
        <v>7</v>
      </c>
      <c r="M4" s="1">
        <v>10</v>
      </c>
      <c r="N4" s="1">
        <v>9</v>
      </c>
      <c r="O4" s="1">
        <v>6</v>
      </c>
      <c r="P4" s="1"/>
      <c r="Q4" s="1">
        <v>15</v>
      </c>
      <c r="R4" s="1">
        <v>16</v>
      </c>
      <c r="S4" s="1">
        <v>19</v>
      </c>
      <c r="T4" s="1">
        <v>16</v>
      </c>
      <c r="U4" s="1">
        <v>12</v>
      </c>
      <c r="V4" s="1">
        <v>11</v>
      </c>
      <c r="W4" s="1"/>
      <c r="X4" s="1"/>
      <c r="Y4" s="1">
        <v>8</v>
      </c>
      <c r="Z4" s="1">
        <v>12</v>
      </c>
      <c r="AA4" s="1">
        <v>10</v>
      </c>
      <c r="AB4" s="1">
        <v>7</v>
      </c>
      <c r="AC4" s="1">
        <v>8</v>
      </c>
      <c r="AD4" s="1">
        <v>9</v>
      </c>
      <c r="AE4" s="1">
        <v>7</v>
      </c>
      <c r="AF4" s="1"/>
    </row>
    <row r="6" spans="1:32" x14ac:dyDescent="0.3">
      <c r="A6" t="s">
        <v>252</v>
      </c>
    </row>
    <row r="7" spans="1:32" x14ac:dyDescent="0.3">
      <c r="A7" t="s">
        <v>253</v>
      </c>
    </row>
    <row r="8" spans="1:32" x14ac:dyDescent="0.3">
      <c r="A8" s="33" t="s">
        <v>270</v>
      </c>
      <c r="B8" s="33"/>
      <c r="C8" s="33"/>
      <c r="D8" s="33"/>
      <c r="E8" s="33"/>
      <c r="F8" s="33"/>
      <c r="G8" s="33"/>
      <c r="H8" s="33"/>
      <c r="I8" s="33" t="s">
        <v>271</v>
      </c>
      <c r="J8" s="33"/>
      <c r="K8" s="33"/>
      <c r="L8" s="33"/>
      <c r="M8" s="33"/>
      <c r="N8" s="33"/>
      <c r="O8" s="33"/>
      <c r="P8" s="33"/>
      <c r="Q8" s="33" t="s">
        <v>272</v>
      </c>
      <c r="R8" s="33"/>
      <c r="S8" s="33"/>
      <c r="T8" s="33"/>
      <c r="U8" s="33"/>
      <c r="V8" s="33"/>
      <c r="W8" s="33"/>
      <c r="X8" s="33"/>
      <c r="Y8" s="33" t="s">
        <v>273</v>
      </c>
      <c r="Z8" s="33"/>
      <c r="AA8" s="33"/>
      <c r="AB8" s="33"/>
      <c r="AC8" s="33"/>
      <c r="AD8" s="33"/>
      <c r="AE8" s="33"/>
      <c r="AF8" s="33"/>
    </row>
    <row r="9" spans="1:32" x14ac:dyDescent="0.3">
      <c r="A9" s="1">
        <v>5</v>
      </c>
      <c r="B9" s="1">
        <v>6</v>
      </c>
      <c r="C9" s="1">
        <v>7</v>
      </c>
      <c r="D9" s="1">
        <v>5.0999999999999996</v>
      </c>
      <c r="E9" s="1">
        <v>7</v>
      </c>
      <c r="F9" s="1">
        <v>9</v>
      </c>
      <c r="G9" s="1">
        <v>7</v>
      </c>
      <c r="H9" s="1"/>
      <c r="I9" s="1">
        <v>12</v>
      </c>
      <c r="J9" s="1">
        <v>13</v>
      </c>
      <c r="K9" s="1">
        <v>10</v>
      </c>
      <c r="L9" s="1">
        <v>17</v>
      </c>
      <c r="M9" s="1">
        <v>15</v>
      </c>
      <c r="N9" s="1">
        <v>16</v>
      </c>
      <c r="O9" s="1">
        <v>13</v>
      </c>
      <c r="P9" s="1"/>
      <c r="Q9" s="1">
        <v>8</v>
      </c>
      <c r="R9" s="1">
        <v>7</v>
      </c>
      <c r="S9" s="1">
        <v>7.1</v>
      </c>
      <c r="T9" s="1">
        <v>9</v>
      </c>
      <c r="U9" s="1">
        <v>10</v>
      </c>
      <c r="V9" s="1">
        <v>10</v>
      </c>
      <c r="W9" s="1">
        <v>8</v>
      </c>
      <c r="X9" s="1"/>
      <c r="Y9" s="1">
        <v>10.1</v>
      </c>
      <c r="Z9" s="1">
        <v>15</v>
      </c>
      <c r="AA9" s="1">
        <v>10</v>
      </c>
      <c r="AB9" s="1">
        <v>9</v>
      </c>
      <c r="AC9" s="1">
        <v>13</v>
      </c>
      <c r="AD9" s="1">
        <v>15</v>
      </c>
      <c r="AE9" s="1">
        <v>12</v>
      </c>
      <c r="AF9" s="1"/>
    </row>
  </sheetData>
  <mergeCells count="8">
    <mergeCell ref="A3:H3"/>
    <mergeCell ref="I3:P3"/>
    <mergeCell ref="Q3:X3"/>
    <mergeCell ref="Y3:AF3"/>
    <mergeCell ref="A8:H8"/>
    <mergeCell ref="I8:P8"/>
    <mergeCell ref="Q8:X8"/>
    <mergeCell ref="Y8:AF8"/>
  </mergeCells>
  <phoneticPr fontId="1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53F69-458C-4E0D-B72F-8F9A9626C292}">
  <dimension ref="A2:Y5"/>
  <sheetViews>
    <sheetView workbookViewId="0">
      <selection activeCell="E20" sqref="E20"/>
    </sheetView>
  </sheetViews>
  <sheetFormatPr defaultRowHeight="14" x14ac:dyDescent="0.3"/>
  <sheetData>
    <row r="2" spans="1:25" x14ac:dyDescent="0.3">
      <c r="A2" t="s">
        <v>235</v>
      </c>
    </row>
    <row r="3" spans="1:25" x14ac:dyDescent="0.3">
      <c r="A3" s="2"/>
      <c r="B3" s="33" t="s">
        <v>274</v>
      </c>
      <c r="C3" s="33"/>
      <c r="D3" s="33"/>
      <c r="E3" s="33"/>
      <c r="F3" s="33"/>
      <c r="G3" s="33"/>
      <c r="H3" s="33" t="s">
        <v>271</v>
      </c>
      <c r="I3" s="33"/>
      <c r="J3" s="33"/>
      <c r="K3" s="33"/>
      <c r="L3" s="33"/>
      <c r="M3" s="33"/>
      <c r="N3" s="33" t="s">
        <v>275</v>
      </c>
      <c r="O3" s="33"/>
      <c r="P3" s="33"/>
      <c r="Q3" s="33"/>
      <c r="R3" s="33"/>
      <c r="S3" s="33"/>
      <c r="T3" s="33" t="s">
        <v>276</v>
      </c>
      <c r="U3" s="33"/>
      <c r="V3" s="33"/>
      <c r="W3" s="33"/>
      <c r="X3" s="33"/>
      <c r="Y3" s="33"/>
    </row>
    <row r="4" spans="1:25" x14ac:dyDescent="0.3">
      <c r="A4" s="3" t="s">
        <v>74</v>
      </c>
      <c r="B4" s="1">
        <v>0.44547100000000001</v>
      </c>
      <c r="C4" s="1">
        <v>0.19576499999999999</v>
      </c>
      <c r="D4" s="1">
        <v>0.72862300000000002</v>
      </c>
      <c r="E4" s="1">
        <v>2.6301420000000002</v>
      </c>
      <c r="F4" s="1">
        <v>1.23695</v>
      </c>
      <c r="G4" s="1">
        <v>0.67236589999999996</v>
      </c>
      <c r="H4" s="1">
        <v>8.8205299999999998</v>
      </c>
      <c r="I4" s="1">
        <v>6.5049210000000004</v>
      </c>
      <c r="J4" s="1">
        <v>5.7551360000000003</v>
      </c>
      <c r="K4" s="1">
        <v>4.6171790000000001</v>
      </c>
      <c r="L4" s="1">
        <v>5.2658899999999997</v>
      </c>
      <c r="M4" s="1">
        <v>6.2359</v>
      </c>
      <c r="N4" s="1">
        <v>0.62821499999999997</v>
      </c>
      <c r="O4" s="1">
        <v>1.766022</v>
      </c>
      <c r="P4" s="1">
        <v>0.667937</v>
      </c>
      <c r="Q4" s="1">
        <v>6.3158099999999999</v>
      </c>
      <c r="R4" s="1">
        <v>1.36595</v>
      </c>
      <c r="S4" s="1">
        <v>2.1326499999999999</v>
      </c>
      <c r="T4" s="1">
        <v>2.616819</v>
      </c>
      <c r="U4" s="1">
        <v>5.3960949999999999</v>
      </c>
      <c r="V4" s="1">
        <v>8.9046439999999993</v>
      </c>
      <c r="W4" s="1">
        <v>21.267389999999999</v>
      </c>
      <c r="X4" s="1">
        <v>2.63598</v>
      </c>
      <c r="Y4" s="1">
        <v>5.2368800000000002</v>
      </c>
    </row>
    <row r="5" spans="1:25" x14ac:dyDescent="0.3">
      <c r="A5" s="3" t="s">
        <v>75</v>
      </c>
      <c r="B5" s="1">
        <v>0.63941099999999995</v>
      </c>
      <c r="C5" s="1">
        <v>8.6349999999999996E-2</v>
      </c>
      <c r="D5" s="1">
        <v>3.2470129999999999</v>
      </c>
      <c r="E5" s="1">
        <v>2.7226E-2</v>
      </c>
      <c r="F5" s="1">
        <v>1.1231</v>
      </c>
      <c r="G5" s="1">
        <v>0.84659499999999999</v>
      </c>
      <c r="H5" s="1">
        <v>4.797E-3</v>
      </c>
      <c r="I5" s="1">
        <v>3.4870000000000001E-3</v>
      </c>
      <c r="J5" s="1">
        <v>6.5200000000000002E-4</v>
      </c>
      <c r="K5" s="1">
        <v>2.13E-4</v>
      </c>
      <c r="L5" s="1">
        <v>5.6220000000000003E-3</v>
      </c>
      <c r="M5" s="1">
        <v>3.2650000000000001E-3</v>
      </c>
      <c r="N5" s="1">
        <v>9.48E-5</v>
      </c>
      <c r="O5" s="1">
        <v>1.9599999999999999E-4</v>
      </c>
      <c r="P5" s="1">
        <v>2.1499999999999999E-4</v>
      </c>
      <c r="Q5" s="1">
        <v>7.8499999999999997E-5</v>
      </c>
      <c r="R5" s="1">
        <v>3.2658999999999997E-4</v>
      </c>
      <c r="S5" s="1">
        <v>1.2589999999999999E-3</v>
      </c>
      <c r="T5" s="1">
        <v>5.4199999999999995E-4</v>
      </c>
      <c r="U5" s="1">
        <v>4.0999999999999999E-4</v>
      </c>
      <c r="V5" s="1">
        <v>7.0299999999999996E-4</v>
      </c>
      <c r="W5" s="1">
        <v>2.63E-4</v>
      </c>
      <c r="X5" s="1">
        <v>1.2355999999999999E-3</v>
      </c>
      <c r="Y5" s="1">
        <v>5.6456500000000005E-4</v>
      </c>
    </row>
  </sheetData>
  <mergeCells count="4">
    <mergeCell ref="B3:G3"/>
    <mergeCell ref="H3:M3"/>
    <mergeCell ref="N3:S3"/>
    <mergeCell ref="T3:Y3"/>
  </mergeCells>
  <phoneticPr fontId="1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2A34D-1CDD-4A3C-B13A-03C68C00CAE8}">
  <dimension ref="A1:P4"/>
  <sheetViews>
    <sheetView workbookViewId="0">
      <selection activeCell="C26" sqref="C26"/>
    </sheetView>
  </sheetViews>
  <sheetFormatPr defaultRowHeight="14" x14ac:dyDescent="0.3"/>
  <sheetData>
    <row r="1" spans="1:16" x14ac:dyDescent="0.3">
      <c r="A1" s="36" t="s">
        <v>116</v>
      </c>
      <c r="B1" s="36"/>
    </row>
    <row r="2" spans="1:16" x14ac:dyDescent="0.3">
      <c r="A2" s="36" t="s">
        <v>117</v>
      </c>
      <c r="B2" s="36"/>
    </row>
    <row r="3" spans="1:16" x14ac:dyDescent="0.3">
      <c r="A3" s="33" t="s">
        <v>9</v>
      </c>
      <c r="B3" s="33"/>
      <c r="C3" s="33"/>
      <c r="D3" s="33"/>
      <c r="E3" s="33"/>
      <c r="F3" s="33"/>
      <c r="G3" s="33"/>
      <c r="H3" s="33"/>
      <c r="I3" s="33" t="s">
        <v>11</v>
      </c>
      <c r="J3" s="33"/>
      <c r="K3" s="33"/>
      <c r="L3" s="33"/>
      <c r="M3" s="33"/>
      <c r="N3" s="33"/>
      <c r="O3" s="33"/>
      <c r="P3" s="33"/>
    </row>
    <row r="4" spans="1:16" x14ac:dyDescent="0.3">
      <c r="A4" s="1">
        <v>313.35700000000003</v>
      </c>
      <c r="B4" s="1">
        <v>239.97499999999999</v>
      </c>
      <c r="C4" s="1">
        <v>293.42500000000001</v>
      </c>
      <c r="D4" s="1">
        <v>292.91899999999998</v>
      </c>
      <c r="E4" s="1">
        <v>306.197</v>
      </c>
      <c r="F4" s="1">
        <v>271.589</v>
      </c>
      <c r="G4" s="1">
        <v>314.74900000000002</v>
      </c>
      <c r="H4" s="1">
        <v>215.35400000000001</v>
      </c>
      <c r="I4" s="1">
        <v>268.50799999999998</v>
      </c>
      <c r="J4" s="1">
        <v>313.27999999999997</v>
      </c>
      <c r="K4" s="1">
        <v>283.69900000000001</v>
      </c>
      <c r="L4" s="1">
        <v>330.82799999999997</v>
      </c>
      <c r="M4" s="1">
        <v>274.11</v>
      </c>
      <c r="N4" s="1">
        <v>299.33629999999999</v>
      </c>
      <c r="O4" s="1">
        <v>275.17871020000001</v>
      </c>
      <c r="P4" s="1"/>
    </row>
  </sheetData>
  <mergeCells count="4">
    <mergeCell ref="A3:H3"/>
    <mergeCell ref="I3:P3"/>
    <mergeCell ref="A1:B1"/>
    <mergeCell ref="A2:B2"/>
  </mergeCells>
  <phoneticPr fontId="1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8ED67-1B71-4A0E-9EE9-0040CE4F5150}">
  <dimension ref="A2:P5"/>
  <sheetViews>
    <sheetView workbookViewId="0">
      <selection activeCell="F14" sqref="F14"/>
    </sheetView>
  </sheetViews>
  <sheetFormatPr defaultRowHeight="14" x14ac:dyDescent="0.3"/>
  <sheetData>
    <row r="2" spans="1:16" x14ac:dyDescent="0.3">
      <c r="A2" t="s">
        <v>116</v>
      </c>
    </row>
    <row r="3" spans="1:16" x14ac:dyDescent="0.3">
      <c r="A3" t="s">
        <v>118</v>
      </c>
    </row>
    <row r="4" spans="1:16" x14ac:dyDescent="0.3">
      <c r="A4" s="33" t="s">
        <v>9</v>
      </c>
      <c r="B4" s="33"/>
      <c r="C4" s="33"/>
      <c r="D4" s="33"/>
      <c r="E4" s="33"/>
      <c r="F4" s="33"/>
      <c r="G4" s="33"/>
      <c r="H4" s="33"/>
      <c r="I4" s="33" t="s">
        <v>11</v>
      </c>
      <c r="J4" s="33"/>
      <c r="K4" s="33"/>
      <c r="L4" s="33"/>
      <c r="M4" s="33"/>
      <c r="N4" s="33"/>
      <c r="O4" s="33"/>
      <c r="P4" s="33"/>
    </row>
    <row r="5" spans="1:16" x14ac:dyDescent="0.3">
      <c r="A5" s="1">
        <v>47.989600000000003</v>
      </c>
      <c r="B5" s="1">
        <v>52.382899999999999</v>
      </c>
      <c r="C5" s="1">
        <v>33.558300000000003</v>
      </c>
      <c r="D5" s="1">
        <v>56.123699999999999</v>
      </c>
      <c r="E5" s="1">
        <v>42.855800000000002</v>
      </c>
      <c r="F5" s="1">
        <v>29.749199999999998</v>
      </c>
      <c r="G5" s="1">
        <v>53.996699999999997</v>
      </c>
      <c r="H5" s="1">
        <v>28.119700000000002</v>
      </c>
      <c r="I5" s="1">
        <v>41.554000000000002</v>
      </c>
      <c r="J5" s="1">
        <v>44.069299999999998</v>
      </c>
      <c r="K5" s="1">
        <v>36.468499999999999</v>
      </c>
      <c r="L5" s="1">
        <v>46.892000000000003</v>
      </c>
      <c r="M5" s="1">
        <v>40.881900000000002</v>
      </c>
      <c r="N5" s="1">
        <v>40.096499999999999</v>
      </c>
      <c r="O5" s="1">
        <v>61.398600000000002</v>
      </c>
      <c r="P5" s="1"/>
    </row>
  </sheetData>
  <mergeCells count="2">
    <mergeCell ref="A4:H4"/>
    <mergeCell ref="I4:P4"/>
  </mergeCells>
  <phoneticPr fontId="1" type="noConversion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5F6AB-2DAB-437E-BFA5-60AB1ACA2251}">
  <dimension ref="A1:P4"/>
  <sheetViews>
    <sheetView workbookViewId="0">
      <selection activeCell="G14" sqref="G14"/>
    </sheetView>
  </sheetViews>
  <sheetFormatPr defaultRowHeight="14" x14ac:dyDescent="0.3"/>
  <sheetData>
    <row r="1" spans="1:16" x14ac:dyDescent="0.3">
      <c r="A1" s="6" t="s">
        <v>119</v>
      </c>
    </row>
    <row r="3" spans="1:16" x14ac:dyDescent="0.3">
      <c r="A3" s="33" t="s">
        <v>9</v>
      </c>
      <c r="B3" s="33"/>
      <c r="C3" s="33"/>
      <c r="D3" s="33"/>
      <c r="E3" s="33"/>
      <c r="F3" s="33"/>
      <c r="G3" s="33"/>
      <c r="H3" s="33"/>
      <c r="I3" s="33" t="s">
        <v>11</v>
      </c>
      <c r="J3" s="33"/>
      <c r="K3" s="33"/>
      <c r="L3" s="33"/>
      <c r="M3" s="33"/>
      <c r="N3" s="33"/>
      <c r="O3" s="33"/>
      <c r="P3" s="33"/>
    </row>
    <row r="4" spans="1:16" x14ac:dyDescent="0.3">
      <c r="A4" s="1">
        <v>2.3703560000000001</v>
      </c>
      <c r="B4" s="1">
        <v>2.4940370000000001</v>
      </c>
      <c r="C4" s="1">
        <v>2.680037</v>
      </c>
      <c r="D4" s="1">
        <v>2.5678640000000001</v>
      </c>
      <c r="E4" s="1">
        <v>2.6793670000000001</v>
      </c>
      <c r="F4" s="1">
        <v>2.9969739999999998</v>
      </c>
      <c r="G4" s="1">
        <v>2.2303549999999999</v>
      </c>
      <c r="H4" s="1">
        <v>3.4505050000000002</v>
      </c>
      <c r="I4" s="1">
        <v>2.3579940000000001</v>
      </c>
      <c r="J4" s="1">
        <v>2.3956189999999999</v>
      </c>
      <c r="K4" s="1">
        <v>2.7632050000000001</v>
      </c>
      <c r="L4" s="1">
        <v>2.4261309999999998</v>
      </c>
      <c r="M4" s="1">
        <v>2.365078</v>
      </c>
      <c r="N4" s="1">
        <v>2.483975</v>
      </c>
      <c r="O4" s="1">
        <v>1.618717</v>
      </c>
      <c r="P4" s="1"/>
    </row>
  </sheetData>
  <mergeCells count="2">
    <mergeCell ref="A3:H3"/>
    <mergeCell ref="I3:P3"/>
  </mergeCells>
  <phoneticPr fontId="1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F933D-2C63-4AA8-B532-B7EBC4299BF5}">
  <dimension ref="A1:P4"/>
  <sheetViews>
    <sheetView workbookViewId="0">
      <selection activeCell="J46" sqref="J46"/>
    </sheetView>
  </sheetViews>
  <sheetFormatPr defaultRowHeight="14" x14ac:dyDescent="0.3"/>
  <cols>
    <col min="1" max="15" width="9" bestFit="1" customWidth="1"/>
  </cols>
  <sheetData>
    <row r="1" spans="1:16" x14ac:dyDescent="0.3">
      <c r="A1" t="s">
        <v>120</v>
      </c>
    </row>
    <row r="2" spans="1:16" x14ac:dyDescent="0.3">
      <c r="A2" t="s">
        <v>121</v>
      </c>
    </row>
    <row r="3" spans="1:16" x14ac:dyDescent="0.3">
      <c r="A3" s="33" t="s">
        <v>9</v>
      </c>
      <c r="B3" s="33"/>
      <c r="C3" s="33"/>
      <c r="D3" s="33"/>
      <c r="E3" s="33"/>
      <c r="F3" s="33"/>
      <c r="G3" s="33"/>
      <c r="H3" s="33"/>
      <c r="I3" s="33" t="s">
        <v>11</v>
      </c>
      <c r="J3" s="33"/>
      <c r="K3" s="33"/>
      <c r="L3" s="33"/>
      <c r="M3" s="33"/>
      <c r="N3" s="33"/>
      <c r="O3" s="33"/>
      <c r="P3" s="33"/>
    </row>
    <row r="4" spans="1:16" x14ac:dyDescent="0.3">
      <c r="A4" s="10">
        <v>7.0666700000000002</v>
      </c>
      <c r="B4" s="10">
        <v>6.7416700000000001</v>
      </c>
      <c r="C4" s="10">
        <v>8.1333300000000008</v>
      </c>
      <c r="D4" s="10">
        <v>7.9333299999999998</v>
      </c>
      <c r="E4" s="10">
        <v>7.98095</v>
      </c>
      <c r="F4" s="10">
        <v>5.6666699999999999</v>
      </c>
      <c r="G4" s="10">
        <v>7.1666699999999999</v>
      </c>
      <c r="H4" s="10">
        <v>5.6333299999999999</v>
      </c>
      <c r="I4" s="10">
        <v>5.75</v>
      </c>
      <c r="J4" s="10">
        <v>7.7333299999999996</v>
      </c>
      <c r="K4" s="10">
        <v>6</v>
      </c>
      <c r="L4" s="10">
        <v>6.8666700000000001</v>
      </c>
      <c r="M4" s="10">
        <v>6.8181799999999999</v>
      </c>
      <c r="N4" s="10">
        <v>5.6</v>
      </c>
      <c r="O4" s="10">
        <v>6.8666700000000001</v>
      </c>
      <c r="P4" s="1"/>
    </row>
  </sheetData>
  <mergeCells count="2">
    <mergeCell ref="A3:H3"/>
    <mergeCell ref="I3:P3"/>
  </mergeCells>
  <phoneticPr fontId="1" type="noConversion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9F201-3BC9-4118-9477-2A4DB6542B88}">
  <dimension ref="A2:B8"/>
  <sheetViews>
    <sheetView workbookViewId="0">
      <selection activeCell="G31" sqref="G31"/>
    </sheetView>
  </sheetViews>
  <sheetFormatPr defaultRowHeight="14" x14ac:dyDescent="0.3"/>
  <sheetData>
    <row r="2" spans="1:2" x14ac:dyDescent="0.3">
      <c r="A2" s="5" t="s">
        <v>100</v>
      </c>
    </row>
    <row r="3" spans="1:2" x14ac:dyDescent="0.3">
      <c r="A3" s="2" t="s">
        <v>8</v>
      </c>
      <c r="B3" s="2" t="s">
        <v>10</v>
      </c>
    </row>
    <row r="4" spans="1:2" x14ac:dyDescent="0.3">
      <c r="A4" s="1">
        <v>5.8</v>
      </c>
      <c r="B4" s="1">
        <v>11.45</v>
      </c>
    </row>
    <row r="5" spans="1:2" x14ac:dyDescent="0.3">
      <c r="A5" s="1">
        <v>3.16</v>
      </c>
      <c r="B5" s="1">
        <v>8.17</v>
      </c>
    </row>
    <row r="6" spans="1:2" x14ac:dyDescent="0.3">
      <c r="A6" s="1">
        <v>2.19</v>
      </c>
      <c r="B6" s="1">
        <v>9.9499999999999993</v>
      </c>
    </row>
    <row r="7" spans="1:2" x14ac:dyDescent="0.3">
      <c r="A7" s="1">
        <v>1.82</v>
      </c>
      <c r="B7" s="1">
        <v>8.36</v>
      </c>
    </row>
    <row r="8" spans="1:2" x14ac:dyDescent="0.3">
      <c r="A8" s="1">
        <v>1.27</v>
      </c>
      <c r="B8" s="1">
        <v>5.81</v>
      </c>
    </row>
  </sheetData>
  <phoneticPr fontId="1" type="noConversion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2504-A626-4B06-BDCF-8245D31D8369}">
  <dimension ref="A1:F7"/>
  <sheetViews>
    <sheetView workbookViewId="0">
      <selection activeCell="M49" sqref="M49"/>
    </sheetView>
  </sheetViews>
  <sheetFormatPr defaultRowHeight="14" x14ac:dyDescent="0.3"/>
  <sheetData>
    <row r="1" spans="1:6" x14ac:dyDescent="0.3">
      <c r="A1" s="5" t="s">
        <v>128</v>
      </c>
    </row>
    <row r="2" spans="1:6" x14ac:dyDescent="0.3">
      <c r="A2" s="37" t="s">
        <v>125</v>
      </c>
      <c r="B2" s="37"/>
      <c r="C2" s="38" t="s">
        <v>126</v>
      </c>
      <c r="D2" s="38"/>
      <c r="E2" s="38" t="s">
        <v>127</v>
      </c>
      <c r="F2" s="38"/>
    </row>
    <row r="3" spans="1:6" x14ac:dyDescent="0.3">
      <c r="A3" s="2" t="s">
        <v>9</v>
      </c>
      <c r="B3" s="2" t="s">
        <v>11</v>
      </c>
      <c r="C3" s="2" t="s">
        <v>9</v>
      </c>
      <c r="D3" s="2" t="s">
        <v>11</v>
      </c>
      <c r="E3" s="2" t="s">
        <v>9</v>
      </c>
      <c r="F3" s="2" t="s">
        <v>11</v>
      </c>
    </row>
    <row r="4" spans="1:6" x14ac:dyDescent="0.3">
      <c r="A4" s="1">
        <v>0.85</v>
      </c>
      <c r="B4" s="1">
        <v>0.55000000000000004</v>
      </c>
      <c r="C4" s="1">
        <v>1.1000000000000001</v>
      </c>
      <c r="D4" s="1">
        <v>0.45</v>
      </c>
      <c r="E4" s="1">
        <v>1.1499999999999999</v>
      </c>
      <c r="F4" s="1">
        <v>0.84999999999999987</v>
      </c>
    </row>
    <row r="5" spans="1:6" x14ac:dyDescent="0.3">
      <c r="A5" s="1">
        <v>1.2</v>
      </c>
      <c r="B5" s="1">
        <v>0.48000000000000004</v>
      </c>
      <c r="C5" s="1">
        <v>0.9</v>
      </c>
      <c r="D5" s="1">
        <v>0.38999999999999996</v>
      </c>
      <c r="E5" s="1">
        <v>0.85</v>
      </c>
      <c r="F5" s="1">
        <v>0.7</v>
      </c>
    </row>
    <row r="6" spans="1:6" x14ac:dyDescent="0.3">
      <c r="A6" s="1">
        <v>1</v>
      </c>
      <c r="B6" s="1">
        <v>0.6100000000000001</v>
      </c>
      <c r="C6" s="1">
        <v>1.1499999999999999</v>
      </c>
      <c r="D6" s="1">
        <v>0.62000000000000011</v>
      </c>
      <c r="E6" s="1">
        <v>1.1200000000000001</v>
      </c>
      <c r="F6" s="1">
        <v>0.65</v>
      </c>
    </row>
    <row r="7" spans="1:6" x14ac:dyDescent="0.3">
      <c r="A7" s="1">
        <v>0.95</v>
      </c>
      <c r="B7" s="1">
        <v>0.44</v>
      </c>
      <c r="C7" s="1">
        <v>0.85</v>
      </c>
      <c r="D7" s="1">
        <v>0.49000000000000005</v>
      </c>
      <c r="E7" s="1">
        <v>0.88</v>
      </c>
      <c r="F7" s="1">
        <v>0.69</v>
      </c>
    </row>
  </sheetData>
  <mergeCells count="3">
    <mergeCell ref="A2:B2"/>
    <mergeCell ref="C2:D2"/>
    <mergeCell ref="E2:F2"/>
  </mergeCells>
  <phoneticPr fontId="1" type="noConversion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6A3F4-B239-4052-8B8E-9AD82B2ECCB6}">
  <dimension ref="A1:B7"/>
  <sheetViews>
    <sheetView workbookViewId="0">
      <selection activeCell="E19" sqref="E19"/>
    </sheetView>
  </sheetViews>
  <sheetFormatPr defaultRowHeight="14" x14ac:dyDescent="0.3"/>
  <sheetData>
    <row r="1" spans="1:2" x14ac:dyDescent="0.3">
      <c r="A1" t="s">
        <v>122</v>
      </c>
    </row>
    <row r="2" spans="1:2" x14ac:dyDescent="0.3">
      <c r="A2" t="s">
        <v>123</v>
      </c>
    </row>
    <row r="3" spans="1:2" x14ac:dyDescent="0.3">
      <c r="A3" s="2" t="s">
        <v>9</v>
      </c>
      <c r="B3" s="2" t="s">
        <v>11</v>
      </c>
    </row>
    <row r="4" spans="1:2" x14ac:dyDescent="0.3">
      <c r="A4" s="1">
        <v>8</v>
      </c>
      <c r="B4" s="1">
        <v>3</v>
      </c>
    </row>
    <row r="5" spans="1:2" x14ac:dyDescent="0.3">
      <c r="A5" s="1">
        <v>7</v>
      </c>
      <c r="B5" s="1">
        <v>4</v>
      </c>
    </row>
    <row r="6" spans="1:2" x14ac:dyDescent="0.3">
      <c r="A6" s="1">
        <v>7</v>
      </c>
      <c r="B6" s="1">
        <v>3</v>
      </c>
    </row>
    <row r="7" spans="1:2" x14ac:dyDescent="0.3">
      <c r="A7" s="1">
        <v>8</v>
      </c>
      <c r="B7" s="1">
        <v>3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F79E0-26BA-4180-8289-EEF29CB57031}">
  <dimension ref="A1:J2"/>
  <sheetViews>
    <sheetView workbookViewId="0">
      <selection activeCell="H18" sqref="H18"/>
    </sheetView>
  </sheetViews>
  <sheetFormatPr defaultRowHeight="14" x14ac:dyDescent="0.3"/>
  <sheetData>
    <row r="1" spans="1:10" x14ac:dyDescent="0.3">
      <c r="A1" s="2" t="s">
        <v>37</v>
      </c>
      <c r="B1" s="2" t="s">
        <v>38</v>
      </c>
      <c r="C1" s="2" t="s">
        <v>39</v>
      </c>
      <c r="D1" s="2" t="s">
        <v>40</v>
      </c>
      <c r="E1" s="2" t="s">
        <v>41</v>
      </c>
      <c r="F1" s="2" t="s">
        <v>42</v>
      </c>
      <c r="G1" s="2" t="s">
        <v>43</v>
      </c>
      <c r="H1" s="2" t="s">
        <v>44</v>
      </c>
      <c r="I1" s="2" t="s">
        <v>45</v>
      </c>
      <c r="J1" s="2" t="s">
        <v>46</v>
      </c>
    </row>
    <row r="2" spans="1:10" x14ac:dyDescent="0.3">
      <c r="A2" s="1">
        <v>0.80187799999999998</v>
      </c>
      <c r="B2" s="1">
        <v>0.848271</v>
      </c>
      <c r="C2" s="1">
        <v>1.8173950000000001</v>
      </c>
      <c r="D2" s="1">
        <v>1.9238580000000001</v>
      </c>
      <c r="E2" s="1">
        <v>1.9710829999999999</v>
      </c>
      <c r="F2" s="1">
        <v>2.1100919999999999</v>
      </c>
      <c r="G2" s="1">
        <v>2.7916669999999999</v>
      </c>
      <c r="H2" s="1">
        <v>2.9189189999999998</v>
      </c>
      <c r="I2" s="1">
        <v>4.020473</v>
      </c>
      <c r="J2" s="1">
        <v>13.421620000000001</v>
      </c>
    </row>
  </sheetData>
  <phoneticPr fontId="1" type="noConversion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5A8B1-5456-4A58-A549-0125B18D9AAB}">
  <dimension ref="A3:B9"/>
  <sheetViews>
    <sheetView workbookViewId="0">
      <selection activeCell="G31" sqref="G31"/>
    </sheetView>
  </sheetViews>
  <sheetFormatPr defaultRowHeight="14" x14ac:dyDescent="0.3"/>
  <sheetData>
    <row r="3" spans="1:2" x14ac:dyDescent="0.3">
      <c r="A3" s="36" t="s">
        <v>134</v>
      </c>
      <c r="B3" s="36"/>
    </row>
    <row r="4" spans="1:2" x14ac:dyDescent="0.3">
      <c r="A4" s="37" t="s">
        <v>135</v>
      </c>
      <c r="B4" s="37"/>
    </row>
    <row r="5" spans="1:2" x14ac:dyDescent="0.3">
      <c r="A5" s="2" t="s">
        <v>9</v>
      </c>
      <c r="B5" s="2" t="s">
        <v>11</v>
      </c>
    </row>
    <row r="6" spans="1:2" x14ac:dyDescent="0.3">
      <c r="A6" s="1">
        <v>1.08</v>
      </c>
      <c r="B6" s="1">
        <v>0.23</v>
      </c>
    </row>
    <row r="7" spans="1:2" x14ac:dyDescent="0.3">
      <c r="A7" s="1">
        <v>0.92</v>
      </c>
      <c r="B7" s="1">
        <v>0.44</v>
      </c>
    </row>
    <row r="8" spans="1:2" x14ac:dyDescent="0.3">
      <c r="A8" s="1">
        <v>1.33</v>
      </c>
      <c r="B8" s="1">
        <v>0.79</v>
      </c>
    </row>
    <row r="9" spans="1:2" x14ac:dyDescent="0.3">
      <c r="A9" s="1">
        <v>0.66</v>
      </c>
      <c r="B9" s="1">
        <v>0.62</v>
      </c>
    </row>
  </sheetData>
  <mergeCells count="2">
    <mergeCell ref="A4:B4"/>
    <mergeCell ref="A3:B3"/>
  </mergeCells>
  <phoneticPr fontId="1" type="noConversion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36AC3-9A50-4D91-85A2-D5D945F89E33}">
  <dimension ref="A2:E8"/>
  <sheetViews>
    <sheetView workbookViewId="0">
      <selection activeCell="G25" sqref="G25"/>
    </sheetView>
  </sheetViews>
  <sheetFormatPr defaultRowHeight="14" x14ac:dyDescent="0.3"/>
  <sheetData>
    <row r="2" spans="1:5" x14ac:dyDescent="0.3">
      <c r="A2" s="39" t="s">
        <v>101</v>
      </c>
      <c r="B2" s="39"/>
      <c r="D2" s="6" t="s">
        <v>87</v>
      </c>
    </row>
    <row r="3" spans="1:5" ht="14.5" x14ac:dyDescent="0.3">
      <c r="A3" s="36" t="s">
        <v>102</v>
      </c>
      <c r="B3" s="36"/>
      <c r="D3" s="4" t="s">
        <v>88</v>
      </c>
    </row>
    <row r="4" spans="1:5" x14ac:dyDescent="0.3">
      <c r="A4" s="2" t="s">
        <v>9</v>
      </c>
      <c r="B4" s="2" t="s">
        <v>11</v>
      </c>
      <c r="D4" s="2" t="s">
        <v>9</v>
      </c>
      <c r="E4" s="2" t="s">
        <v>11</v>
      </c>
    </row>
    <row r="5" spans="1:5" x14ac:dyDescent="0.3">
      <c r="A5" s="1">
        <v>4.33</v>
      </c>
      <c r="B5" s="1">
        <v>6.67</v>
      </c>
      <c r="D5" s="1">
        <v>1.7777780000000001</v>
      </c>
      <c r="E5" s="1">
        <v>5.231973</v>
      </c>
    </row>
    <row r="6" spans="1:5" x14ac:dyDescent="0.3">
      <c r="A6" s="1">
        <v>1.65</v>
      </c>
      <c r="B6" s="1">
        <v>7.79</v>
      </c>
      <c r="D6" s="1">
        <v>0.71351399999999998</v>
      </c>
      <c r="E6" s="1">
        <v>6.7</v>
      </c>
    </row>
    <row r="7" spans="1:5" x14ac:dyDescent="0.3">
      <c r="A7" s="1">
        <v>3.31</v>
      </c>
      <c r="B7" s="1">
        <v>5.79</v>
      </c>
      <c r="D7" s="1">
        <v>1.4589369999999999</v>
      </c>
      <c r="E7" s="1">
        <v>5.578125</v>
      </c>
    </row>
    <row r="8" spans="1:5" x14ac:dyDescent="0.3">
      <c r="A8" s="1">
        <v>2.91</v>
      </c>
      <c r="B8" s="1">
        <v>5.47</v>
      </c>
      <c r="D8" s="1">
        <v>1.575221</v>
      </c>
      <c r="E8" s="1">
        <v>5.2357719999999999</v>
      </c>
    </row>
  </sheetData>
  <mergeCells count="2">
    <mergeCell ref="A2:B2"/>
    <mergeCell ref="A3:B3"/>
  </mergeCells>
  <phoneticPr fontId="1" type="noConversion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5AD90-ECCC-40FC-88F3-C3C9C767D692}">
  <dimension ref="A1:B6"/>
  <sheetViews>
    <sheetView workbookViewId="0">
      <selection activeCell="H47" sqref="H47"/>
    </sheetView>
  </sheetViews>
  <sheetFormatPr defaultRowHeight="14" x14ac:dyDescent="0.3"/>
  <sheetData>
    <row r="1" spans="1:2" x14ac:dyDescent="0.3">
      <c r="A1" s="5" t="s">
        <v>86</v>
      </c>
    </row>
    <row r="2" spans="1:2" x14ac:dyDescent="0.3">
      <c r="A2" s="2" t="s">
        <v>9</v>
      </c>
      <c r="B2" s="2" t="s">
        <v>11</v>
      </c>
    </row>
    <row r="3" spans="1:2" x14ac:dyDescent="0.3">
      <c r="A3" s="1">
        <v>7</v>
      </c>
      <c r="B3" s="1">
        <v>5</v>
      </c>
    </row>
    <row r="4" spans="1:2" x14ac:dyDescent="0.3">
      <c r="A4" s="1">
        <v>8</v>
      </c>
      <c r="B4" s="1">
        <v>8</v>
      </c>
    </row>
    <row r="5" spans="1:2" x14ac:dyDescent="0.3">
      <c r="A5" s="1">
        <v>6</v>
      </c>
      <c r="B5" s="1">
        <v>7</v>
      </c>
    </row>
    <row r="6" spans="1:2" x14ac:dyDescent="0.3">
      <c r="A6" s="1">
        <v>7</v>
      </c>
      <c r="B6" s="1">
        <v>7</v>
      </c>
    </row>
  </sheetData>
  <phoneticPr fontId="1" type="noConversion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5B25E-18B5-4EE5-9965-0BDF9B683828}">
  <dimension ref="A2:I6"/>
  <sheetViews>
    <sheetView workbookViewId="0">
      <selection activeCell="E12" sqref="E12"/>
    </sheetView>
  </sheetViews>
  <sheetFormatPr defaultRowHeight="14" x14ac:dyDescent="0.3"/>
  <sheetData>
    <row r="2" spans="1:9" x14ac:dyDescent="0.3">
      <c r="A2" s="6" t="s">
        <v>89</v>
      </c>
    </row>
    <row r="3" spans="1:9" x14ac:dyDescent="0.3">
      <c r="A3" s="2"/>
      <c r="B3" s="33" t="s">
        <v>9</v>
      </c>
      <c r="C3" s="33"/>
      <c r="D3" s="33"/>
      <c r="E3" s="33"/>
      <c r="F3" s="33" t="s">
        <v>11</v>
      </c>
      <c r="G3" s="33"/>
      <c r="H3" s="33"/>
      <c r="I3" s="33"/>
    </row>
    <row r="4" spans="1:9" x14ac:dyDescent="0.3">
      <c r="A4" s="3" t="s">
        <v>80</v>
      </c>
      <c r="B4" s="7">
        <v>33</v>
      </c>
      <c r="C4" s="7">
        <v>35</v>
      </c>
      <c r="D4" s="7">
        <v>36</v>
      </c>
      <c r="E4" s="7">
        <v>29</v>
      </c>
      <c r="F4" s="7">
        <v>32</v>
      </c>
      <c r="G4" s="7">
        <v>28</v>
      </c>
      <c r="H4" s="7">
        <v>35</v>
      </c>
      <c r="I4" s="7">
        <v>30</v>
      </c>
    </row>
    <row r="5" spans="1:9" x14ac:dyDescent="0.3">
      <c r="A5" s="3" t="s">
        <v>81</v>
      </c>
      <c r="B5" s="7">
        <v>8.16</v>
      </c>
      <c r="C5" s="7">
        <v>6.91</v>
      </c>
      <c r="D5" s="7">
        <v>9.52</v>
      </c>
      <c r="E5" s="7">
        <v>7.27</v>
      </c>
      <c r="F5" s="7">
        <v>8.52</v>
      </c>
      <c r="G5" s="7">
        <v>8.8800000000000008</v>
      </c>
      <c r="H5" s="7">
        <v>9.01</v>
      </c>
      <c r="I5" s="7">
        <v>8.23</v>
      </c>
    </row>
    <row r="6" spans="1:9" x14ac:dyDescent="0.3">
      <c r="A6" s="3" t="s">
        <v>79</v>
      </c>
      <c r="B6" s="7">
        <v>1.5</v>
      </c>
      <c r="C6" s="7">
        <v>0.99099999999999999</v>
      </c>
      <c r="D6" s="7">
        <v>1.44</v>
      </c>
      <c r="E6" s="7">
        <v>0.95599999999999996</v>
      </c>
      <c r="F6" s="7">
        <v>0.30599999999999999</v>
      </c>
      <c r="G6" s="7">
        <v>0.96899999999999997</v>
      </c>
      <c r="H6" s="7">
        <v>0.90900000000000003</v>
      </c>
      <c r="I6" s="7">
        <v>0.97199999999999998</v>
      </c>
    </row>
  </sheetData>
  <mergeCells count="2">
    <mergeCell ref="B3:E3"/>
    <mergeCell ref="F3:I3"/>
  </mergeCells>
  <phoneticPr fontId="1" type="noConversion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72497-4B0E-4E5A-B439-088F36370D2A}">
  <dimension ref="A1:F7"/>
  <sheetViews>
    <sheetView workbookViewId="0">
      <selection activeCell="G15" sqref="G15"/>
    </sheetView>
  </sheetViews>
  <sheetFormatPr defaultRowHeight="14" x14ac:dyDescent="0.3"/>
  <sheetData>
    <row r="1" spans="1:6" x14ac:dyDescent="0.3">
      <c r="A1" t="s">
        <v>101</v>
      </c>
      <c r="E1" s="6" t="s">
        <v>87</v>
      </c>
    </row>
    <row r="2" spans="1:6" ht="14.5" x14ac:dyDescent="0.3">
      <c r="A2" t="s">
        <v>285</v>
      </c>
      <c r="E2" s="4" t="s">
        <v>88</v>
      </c>
    </row>
    <row r="3" spans="1:6" x14ac:dyDescent="0.3">
      <c r="A3" s="2" t="s">
        <v>0</v>
      </c>
      <c r="B3" s="2" t="s">
        <v>1</v>
      </c>
      <c r="E3" s="2" t="s">
        <v>9</v>
      </c>
      <c r="F3" s="2" t="s">
        <v>11</v>
      </c>
    </row>
    <row r="4" spans="1:6" x14ac:dyDescent="0.3">
      <c r="A4" s="1">
        <v>59.3</v>
      </c>
      <c r="B4" s="1">
        <v>53.5</v>
      </c>
      <c r="E4" s="1">
        <v>39.905679999999997</v>
      </c>
      <c r="F4" s="1">
        <v>44.077809999999999</v>
      </c>
    </row>
    <row r="5" spans="1:6" x14ac:dyDescent="0.3">
      <c r="A5" s="1">
        <v>30.2</v>
      </c>
      <c r="B5" s="1">
        <v>39.6</v>
      </c>
      <c r="E5" s="1">
        <v>37.602209999999999</v>
      </c>
      <c r="F5" s="1">
        <v>45.880070000000003</v>
      </c>
    </row>
    <row r="6" spans="1:6" x14ac:dyDescent="0.3">
      <c r="A6" s="1">
        <v>45.9</v>
      </c>
      <c r="B6" s="1">
        <v>50.1</v>
      </c>
      <c r="E6" s="1">
        <v>41.508299999999998</v>
      </c>
      <c r="F6" s="1">
        <v>39.205469999999998</v>
      </c>
    </row>
    <row r="7" spans="1:6" x14ac:dyDescent="0.3">
      <c r="A7" s="1">
        <v>64</v>
      </c>
      <c r="B7" s="1">
        <v>44.7</v>
      </c>
      <c r="E7" s="1">
        <v>42.07403</v>
      </c>
      <c r="F7" s="1">
        <v>40.313920000000003</v>
      </c>
    </row>
  </sheetData>
  <phoneticPr fontId="1" type="noConversion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35EC1-E945-440D-A0B7-AB06A5D6B7DC}">
  <dimension ref="A1:B8"/>
  <sheetViews>
    <sheetView workbookViewId="0">
      <selection activeCell="F26" sqref="F26"/>
    </sheetView>
  </sheetViews>
  <sheetFormatPr defaultRowHeight="14" x14ac:dyDescent="0.3"/>
  <sheetData>
    <row r="1" spans="1:2" ht="14.5" x14ac:dyDescent="0.3">
      <c r="A1" s="5" t="s">
        <v>85</v>
      </c>
    </row>
    <row r="2" spans="1:2" x14ac:dyDescent="0.3">
      <c r="A2" s="2" t="s">
        <v>9</v>
      </c>
      <c r="B2" s="2" t="s">
        <v>11</v>
      </c>
    </row>
    <row r="3" spans="1:2" x14ac:dyDescent="0.3">
      <c r="A3" s="1">
        <v>0.45300000000000001</v>
      </c>
      <c r="B3" s="1">
        <v>0.495</v>
      </c>
    </row>
    <row r="4" spans="1:2" x14ac:dyDescent="0.3">
      <c r="A4" s="1">
        <v>0.42099999999999999</v>
      </c>
      <c r="B4" s="1">
        <v>0.627</v>
      </c>
    </row>
    <row r="5" spans="1:2" x14ac:dyDescent="0.3">
      <c r="A5" s="1">
        <v>0.79400000000000004</v>
      </c>
      <c r="B5" s="1">
        <v>0.76800000000000002</v>
      </c>
    </row>
    <row r="6" spans="1:2" x14ac:dyDescent="0.3">
      <c r="A6" s="1">
        <v>0.63500000000000001</v>
      </c>
      <c r="B6" s="1">
        <v>0.56899999999999995</v>
      </c>
    </row>
    <row r="7" spans="1:2" x14ac:dyDescent="0.3">
      <c r="A7" s="1">
        <v>0.86899999999999999</v>
      </c>
      <c r="B7" s="1">
        <v>0.85599999999999998</v>
      </c>
    </row>
    <row r="8" spans="1:2" x14ac:dyDescent="0.3">
      <c r="A8" s="1">
        <v>0.66300000000000003</v>
      </c>
      <c r="B8" s="1">
        <v>0.88300000000000001</v>
      </c>
    </row>
  </sheetData>
  <phoneticPr fontId="1" type="noConversion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23841-9912-46C1-8C3C-72BA16AB1894}">
  <dimension ref="A2:O5"/>
  <sheetViews>
    <sheetView workbookViewId="0">
      <selection activeCell="J39" sqref="J39"/>
    </sheetView>
  </sheetViews>
  <sheetFormatPr defaultRowHeight="14" x14ac:dyDescent="0.3"/>
  <sheetData>
    <row r="2" spans="1:15" ht="14.5" x14ac:dyDescent="0.3">
      <c r="A2" s="40" t="s">
        <v>105</v>
      </c>
      <c r="B2" s="40"/>
      <c r="C2" s="40"/>
      <c r="D2" s="40"/>
    </row>
    <row r="3" spans="1:15" x14ac:dyDescent="0.3">
      <c r="A3" s="2"/>
      <c r="B3" s="33" t="s">
        <v>9</v>
      </c>
      <c r="C3" s="33"/>
      <c r="D3" s="33"/>
      <c r="E3" s="33"/>
      <c r="F3" s="33"/>
      <c r="G3" s="33"/>
      <c r="H3" s="33"/>
      <c r="I3" s="33" t="s">
        <v>11</v>
      </c>
      <c r="J3" s="33"/>
      <c r="K3" s="33"/>
      <c r="L3" s="33"/>
      <c r="M3" s="33"/>
      <c r="N3" s="33"/>
      <c r="O3" s="33"/>
    </row>
    <row r="4" spans="1:15" x14ac:dyDescent="0.3">
      <c r="A4" s="3" t="s">
        <v>103</v>
      </c>
      <c r="B4" s="1">
        <v>2.04</v>
      </c>
      <c r="C4" s="1">
        <v>6.69</v>
      </c>
      <c r="D4" s="1">
        <v>8.0399999999999991</v>
      </c>
      <c r="E4" s="1">
        <v>16.600000000000001</v>
      </c>
      <c r="F4" s="1">
        <v>8.56</v>
      </c>
      <c r="G4" s="1">
        <v>8.2200000000000006</v>
      </c>
      <c r="H4" s="1">
        <v>7.69</v>
      </c>
      <c r="I4" s="1">
        <v>3.42</v>
      </c>
      <c r="J4" s="1">
        <v>1.68</v>
      </c>
      <c r="K4" s="1">
        <v>1.27</v>
      </c>
      <c r="L4" s="1">
        <v>1.1499999999999999</v>
      </c>
      <c r="M4" s="1">
        <v>5.22</v>
      </c>
      <c r="N4" s="1">
        <v>3.36</v>
      </c>
      <c r="O4" s="1">
        <v>2.36</v>
      </c>
    </row>
    <row r="5" spans="1:15" x14ac:dyDescent="0.3">
      <c r="A5" s="3" t="s">
        <v>104</v>
      </c>
      <c r="B5" s="1">
        <v>0.55200000000000005</v>
      </c>
      <c r="C5" s="1">
        <v>1.35</v>
      </c>
      <c r="D5" s="1">
        <v>1.17</v>
      </c>
      <c r="E5" s="1">
        <v>1.59</v>
      </c>
      <c r="F5" s="1">
        <v>1.36</v>
      </c>
      <c r="G5" s="1">
        <v>1.26</v>
      </c>
      <c r="H5" s="1">
        <v>1.56</v>
      </c>
      <c r="I5" s="1">
        <v>0.39100000000000001</v>
      </c>
      <c r="J5" s="1">
        <v>1.68</v>
      </c>
      <c r="K5" s="1">
        <v>0.81299999999999994</v>
      </c>
      <c r="L5" s="1">
        <v>0.38200000000000001</v>
      </c>
      <c r="M5" s="1">
        <v>0.95</v>
      </c>
      <c r="N5" s="1">
        <v>1.36</v>
      </c>
      <c r="O5" s="1">
        <v>1.88</v>
      </c>
    </row>
  </sheetData>
  <mergeCells count="3">
    <mergeCell ref="B3:H3"/>
    <mergeCell ref="I3:O3"/>
    <mergeCell ref="A2:D2"/>
  </mergeCells>
  <phoneticPr fontId="1" type="noConversion"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A321E-7886-4774-B74F-74972A5EAE7F}">
  <dimension ref="A1:D7"/>
  <sheetViews>
    <sheetView workbookViewId="0">
      <selection activeCell="F29" sqref="F29"/>
    </sheetView>
  </sheetViews>
  <sheetFormatPr defaultRowHeight="14" x14ac:dyDescent="0.3"/>
  <sheetData>
    <row r="1" spans="1:4" x14ac:dyDescent="0.3">
      <c r="A1" s="1" t="s">
        <v>90</v>
      </c>
      <c r="B1" s="1"/>
      <c r="C1" s="1"/>
    </row>
    <row r="2" spans="1:4" x14ac:dyDescent="0.3">
      <c r="A2" s="33" t="s">
        <v>91</v>
      </c>
      <c r="B2" s="33"/>
      <c r="C2" s="33" t="s">
        <v>92</v>
      </c>
      <c r="D2" s="33"/>
    </row>
    <row r="3" spans="1:4" x14ac:dyDescent="0.3">
      <c r="A3" s="2" t="s">
        <v>9</v>
      </c>
      <c r="B3" s="2" t="s">
        <v>11</v>
      </c>
      <c r="C3" s="2" t="s">
        <v>9</v>
      </c>
      <c r="D3" s="2" t="s">
        <v>11</v>
      </c>
    </row>
    <row r="4" spans="1:4" x14ac:dyDescent="0.3">
      <c r="A4" s="1">
        <v>9.1999999999999993</v>
      </c>
      <c r="B4" s="1">
        <v>15.6</v>
      </c>
      <c r="C4" s="1">
        <v>59.3</v>
      </c>
      <c r="D4" s="1">
        <v>53.5</v>
      </c>
    </row>
    <row r="5" spans="1:4" x14ac:dyDescent="0.3">
      <c r="A5" s="1">
        <v>7.9</v>
      </c>
      <c r="B5" s="1">
        <v>10.4</v>
      </c>
      <c r="C5" s="1">
        <v>30.2</v>
      </c>
      <c r="D5" s="1">
        <v>39.6</v>
      </c>
    </row>
    <row r="6" spans="1:4" x14ac:dyDescent="0.3">
      <c r="A6" s="1">
        <v>11.3</v>
      </c>
      <c r="B6" s="1">
        <v>8.1999999999999993</v>
      </c>
      <c r="C6" s="1">
        <v>45.9</v>
      </c>
      <c r="D6" s="1">
        <v>50.1</v>
      </c>
    </row>
    <row r="7" spans="1:4" x14ac:dyDescent="0.3">
      <c r="A7" s="1">
        <v>11.9</v>
      </c>
      <c r="B7" s="1">
        <v>11.2</v>
      </c>
      <c r="C7" s="1">
        <v>64</v>
      </c>
      <c r="D7" s="1">
        <v>44.7</v>
      </c>
    </row>
  </sheetData>
  <mergeCells count="2">
    <mergeCell ref="A2:B2"/>
    <mergeCell ref="C2:D2"/>
  </mergeCells>
  <phoneticPr fontId="1" type="noConversion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37B04-6027-4574-AA65-475A65E7544C}">
  <dimension ref="A2:M5"/>
  <sheetViews>
    <sheetView workbookViewId="0">
      <selection activeCell="C13" sqref="C13"/>
    </sheetView>
  </sheetViews>
  <sheetFormatPr defaultRowHeight="14" x14ac:dyDescent="0.3"/>
  <sheetData>
    <row r="2" spans="1:13" x14ac:dyDescent="0.3">
      <c r="C2" s="4" t="s">
        <v>108</v>
      </c>
    </row>
    <row r="3" spans="1:13" x14ac:dyDescent="0.3">
      <c r="A3" s="2"/>
      <c r="B3" s="33" t="s">
        <v>8</v>
      </c>
      <c r="C3" s="33"/>
      <c r="D3" s="33"/>
      <c r="E3" s="33"/>
      <c r="F3" s="33"/>
      <c r="G3" s="33"/>
      <c r="H3" s="33" t="s">
        <v>10</v>
      </c>
      <c r="I3" s="33"/>
      <c r="J3" s="33"/>
      <c r="K3" s="33"/>
      <c r="L3" s="33"/>
      <c r="M3" s="33"/>
    </row>
    <row r="4" spans="1:13" x14ac:dyDescent="0.3">
      <c r="A4" s="3" t="s">
        <v>106</v>
      </c>
      <c r="B4" s="1">
        <v>1.9</v>
      </c>
      <c r="C4" s="1">
        <v>2.2000000000000002</v>
      </c>
      <c r="D4" s="1">
        <v>4.5</v>
      </c>
      <c r="E4" s="1">
        <v>4.5</v>
      </c>
      <c r="F4" s="1">
        <v>3.6</v>
      </c>
      <c r="G4" s="1">
        <v>3.5</v>
      </c>
      <c r="H4" s="1">
        <v>4.3</v>
      </c>
      <c r="I4" s="1">
        <v>2.2000000000000002</v>
      </c>
      <c r="J4" s="1">
        <v>1.9</v>
      </c>
      <c r="K4" s="1">
        <v>2.5</v>
      </c>
      <c r="L4" s="1">
        <v>3.6</v>
      </c>
      <c r="M4" s="1">
        <v>4.2</v>
      </c>
    </row>
    <row r="5" spans="1:13" x14ac:dyDescent="0.3">
      <c r="A5" s="3" t="s">
        <v>107</v>
      </c>
      <c r="B5" s="1">
        <v>1.5</v>
      </c>
      <c r="C5" s="1">
        <v>2.8</v>
      </c>
      <c r="D5" s="1">
        <v>2.4</v>
      </c>
      <c r="E5" s="1">
        <v>2.6</v>
      </c>
      <c r="F5" s="1">
        <v>0.9</v>
      </c>
      <c r="G5" s="1">
        <v>1.6</v>
      </c>
      <c r="H5" s="1">
        <v>2</v>
      </c>
      <c r="I5" s="1">
        <v>1.5</v>
      </c>
      <c r="J5" s="1">
        <v>1.9</v>
      </c>
      <c r="K5" s="1">
        <v>2.4</v>
      </c>
      <c r="L5" s="1">
        <v>2.2999999999999998</v>
      </c>
      <c r="M5" s="1">
        <v>2.4</v>
      </c>
    </row>
  </sheetData>
  <mergeCells count="2">
    <mergeCell ref="B3:G3"/>
    <mergeCell ref="H3:M3"/>
  </mergeCells>
  <phoneticPr fontId="1" type="noConversion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8B819-A2AC-427D-B1A2-CB4331D6F489}">
  <dimension ref="B2:N6"/>
  <sheetViews>
    <sheetView workbookViewId="0">
      <selection activeCell="C50" sqref="C50"/>
    </sheetView>
  </sheetViews>
  <sheetFormatPr defaultRowHeight="14" x14ac:dyDescent="0.3"/>
  <sheetData>
    <row r="2" spans="2:14" x14ac:dyDescent="0.3">
      <c r="B2" s="5" t="s">
        <v>109</v>
      </c>
    </row>
    <row r="4" spans="2:14" x14ac:dyDescent="0.3">
      <c r="B4" s="2"/>
      <c r="C4" s="33" t="s">
        <v>8</v>
      </c>
      <c r="D4" s="33"/>
      <c r="E4" s="33"/>
      <c r="F4" s="33"/>
      <c r="G4" s="33"/>
      <c r="H4" s="33"/>
      <c r="I4" s="33" t="s">
        <v>10</v>
      </c>
      <c r="J4" s="33"/>
      <c r="K4" s="33"/>
      <c r="L4" s="33"/>
      <c r="M4" s="33"/>
      <c r="N4" s="33"/>
    </row>
    <row r="5" spans="2:14" x14ac:dyDescent="0.3">
      <c r="B5" s="3" t="s">
        <v>106</v>
      </c>
      <c r="C5" s="1">
        <v>0.88</v>
      </c>
      <c r="D5" s="1">
        <v>1.21</v>
      </c>
      <c r="E5" s="1">
        <v>0.78</v>
      </c>
      <c r="F5" s="1">
        <v>1.22</v>
      </c>
      <c r="G5" s="1">
        <v>1.23</v>
      </c>
      <c r="H5" s="1">
        <v>1</v>
      </c>
      <c r="I5" s="1">
        <v>1.22</v>
      </c>
      <c r="J5" s="1">
        <v>1.32</v>
      </c>
      <c r="K5" s="1">
        <v>1.02</v>
      </c>
      <c r="L5" s="1">
        <v>0.98</v>
      </c>
      <c r="M5" s="1">
        <v>0.88</v>
      </c>
      <c r="N5" s="1">
        <v>0.76</v>
      </c>
    </row>
    <row r="6" spans="2:14" x14ac:dyDescent="0.3">
      <c r="B6" s="3" t="s">
        <v>107</v>
      </c>
      <c r="C6" s="1">
        <v>0.35</v>
      </c>
      <c r="D6" s="1">
        <v>0.34</v>
      </c>
      <c r="E6" s="1">
        <v>0.59</v>
      </c>
      <c r="F6" s="1">
        <v>0.46</v>
      </c>
      <c r="G6" s="1">
        <v>0.55000000000000004</v>
      </c>
      <c r="H6" s="1">
        <v>0.41</v>
      </c>
      <c r="I6" s="1">
        <v>0.56000000000000005</v>
      </c>
      <c r="J6" s="1">
        <v>0.49</v>
      </c>
      <c r="K6" s="1">
        <v>0.46</v>
      </c>
      <c r="L6" s="1">
        <v>0.39</v>
      </c>
      <c r="M6" s="1">
        <v>0.72</v>
      </c>
      <c r="N6" s="1">
        <v>0.36</v>
      </c>
    </row>
  </sheetData>
  <mergeCells count="2">
    <mergeCell ref="C4:H4"/>
    <mergeCell ref="I4:N4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ACA1A-A91D-42E7-80FD-714B0B324582}">
  <dimension ref="A1:M22"/>
  <sheetViews>
    <sheetView workbookViewId="0">
      <selection activeCell="F29" sqref="F29"/>
    </sheetView>
  </sheetViews>
  <sheetFormatPr defaultRowHeight="14" x14ac:dyDescent="0.3"/>
  <sheetData>
    <row r="1" spans="1:13" x14ac:dyDescent="0.3">
      <c r="A1" s="2"/>
      <c r="B1" s="2" t="s">
        <v>31</v>
      </c>
      <c r="C1" s="2" t="s">
        <v>33</v>
      </c>
      <c r="D1" s="2" t="s">
        <v>36</v>
      </c>
      <c r="E1" s="2" t="s">
        <v>47</v>
      </c>
      <c r="F1" s="2" t="s">
        <v>35</v>
      </c>
      <c r="G1" s="2" t="s">
        <v>34</v>
      </c>
      <c r="H1" s="2" t="s">
        <v>48</v>
      </c>
      <c r="I1" s="2" t="s">
        <v>49</v>
      </c>
      <c r="J1" s="2" t="s">
        <v>50</v>
      </c>
      <c r="K1" s="2" t="s">
        <v>51</v>
      </c>
      <c r="L1" s="2" t="s">
        <v>52</v>
      </c>
      <c r="M1" s="2" t="s">
        <v>53</v>
      </c>
    </row>
    <row r="2" spans="1:13" x14ac:dyDescent="0.3">
      <c r="A2" s="3" t="s">
        <v>54</v>
      </c>
      <c r="B2" s="1">
        <v>2.1386479999999999</v>
      </c>
      <c r="C2" s="1">
        <v>-9.0880000000000002E-2</v>
      </c>
      <c r="D2" s="1">
        <v>0.951183</v>
      </c>
      <c r="E2" s="1">
        <v>-0.30897999999999998</v>
      </c>
      <c r="F2" s="1">
        <v>1.217757</v>
      </c>
      <c r="G2" s="1">
        <v>-0.72096000000000005</v>
      </c>
      <c r="H2" s="1">
        <v>-0.47861999999999999</v>
      </c>
      <c r="I2" s="1">
        <v>-0.47861999999999999</v>
      </c>
      <c r="J2" s="1">
        <v>-1.0117700000000001</v>
      </c>
      <c r="K2" s="1">
        <v>-0.76942999999999995</v>
      </c>
      <c r="L2" s="1">
        <v>-1.0117700000000001</v>
      </c>
      <c r="M2" s="1">
        <v>0.56344000000000005</v>
      </c>
    </row>
    <row r="3" spans="1:13" x14ac:dyDescent="0.3">
      <c r="A3" s="3" t="s">
        <v>55</v>
      </c>
      <c r="B3" s="1">
        <v>0.527366</v>
      </c>
      <c r="C3" s="1">
        <v>-1.4344399999999999</v>
      </c>
      <c r="D3" s="1">
        <v>-0.10546999999999999</v>
      </c>
      <c r="E3" s="1">
        <v>0.21094599999999999</v>
      </c>
      <c r="F3" s="1">
        <v>-1.5609999999999999</v>
      </c>
      <c r="G3" s="1">
        <v>-0.67503000000000002</v>
      </c>
      <c r="H3" s="1">
        <v>0.97035400000000005</v>
      </c>
      <c r="I3" s="1">
        <v>0.59065000000000001</v>
      </c>
      <c r="J3" s="1">
        <v>0.65393400000000002</v>
      </c>
      <c r="K3" s="1">
        <v>1.856328</v>
      </c>
      <c r="L3" s="1">
        <v>-0.42188999999999999</v>
      </c>
      <c r="M3" s="1">
        <v>-0.61173999999999995</v>
      </c>
    </row>
    <row r="4" spans="1:13" x14ac:dyDescent="0.3">
      <c r="A4" s="3" t="s">
        <v>56</v>
      </c>
      <c r="B4" s="1">
        <v>-1.0172399999999999</v>
      </c>
      <c r="C4" s="1">
        <v>-1.2179</v>
      </c>
      <c r="D4" s="1">
        <v>-0.14771000000000001</v>
      </c>
      <c r="E4" s="1">
        <v>1.2569159999999999</v>
      </c>
      <c r="F4" s="1">
        <v>-1.11757</v>
      </c>
      <c r="G4" s="1">
        <v>-0.28148000000000001</v>
      </c>
      <c r="H4" s="1">
        <v>1.089699</v>
      </c>
      <c r="I4" s="1">
        <v>8.6395E-2</v>
      </c>
      <c r="J4" s="1">
        <v>2.0261149999999999</v>
      </c>
      <c r="K4" s="1">
        <v>-0.41526000000000002</v>
      </c>
      <c r="L4" s="1">
        <v>1.9508999999999999E-2</v>
      </c>
      <c r="M4" s="1">
        <v>-0.28148000000000001</v>
      </c>
    </row>
    <row r="5" spans="1:13" x14ac:dyDescent="0.3">
      <c r="A5" s="3" t="s">
        <v>57</v>
      </c>
      <c r="B5" s="1">
        <v>-1.0861799999999999</v>
      </c>
      <c r="C5" s="1">
        <v>-0.25002999999999997</v>
      </c>
      <c r="D5" s="1">
        <v>-4.1000000000000003E-3</v>
      </c>
      <c r="E5" s="1">
        <v>0.83205600000000002</v>
      </c>
      <c r="F5" s="1">
        <v>-1.6272200000000001</v>
      </c>
      <c r="G5" s="1">
        <v>-1.2829200000000001</v>
      </c>
      <c r="H5" s="1">
        <v>0.97961299999999996</v>
      </c>
      <c r="I5" s="1">
        <v>-0.44677</v>
      </c>
      <c r="J5" s="1">
        <v>1.0779840000000001</v>
      </c>
      <c r="K5" s="1">
        <v>1.12717</v>
      </c>
      <c r="L5" s="1">
        <v>-0.34839999999999999</v>
      </c>
      <c r="M5" s="1">
        <v>1.028799</v>
      </c>
    </row>
    <row r="6" spans="1:13" x14ac:dyDescent="0.3">
      <c r="A6" s="3" t="s">
        <v>58</v>
      </c>
      <c r="B6" s="1">
        <v>-0.51670000000000005</v>
      </c>
      <c r="C6" s="1">
        <v>-0.43511</v>
      </c>
      <c r="D6" s="1">
        <v>-0.76144999999999996</v>
      </c>
      <c r="E6" s="1">
        <v>0.70705799999999996</v>
      </c>
      <c r="F6" s="1">
        <v>-1.25095</v>
      </c>
      <c r="G6" s="1">
        <v>-1.6588700000000001</v>
      </c>
      <c r="H6" s="1">
        <v>1.359729</v>
      </c>
      <c r="I6" s="1">
        <v>0.78864299999999998</v>
      </c>
      <c r="J6" s="1">
        <v>1.1149789999999999</v>
      </c>
      <c r="K6" s="1">
        <v>-0.43511</v>
      </c>
      <c r="L6" s="1">
        <v>1.1149789999999999</v>
      </c>
      <c r="M6" s="1">
        <v>-2.7199999999999998E-2</v>
      </c>
    </row>
    <row r="7" spans="1:13" x14ac:dyDescent="0.3">
      <c r="A7" s="3" t="s">
        <v>59</v>
      </c>
      <c r="B7" s="1">
        <v>-0.28277999999999998</v>
      </c>
      <c r="C7" s="1">
        <v>-0.56557000000000002</v>
      </c>
      <c r="D7" s="1">
        <v>-1.5081899999999999</v>
      </c>
      <c r="E7" s="1">
        <v>0.28278500000000001</v>
      </c>
      <c r="F7" s="1">
        <v>-1.2254</v>
      </c>
      <c r="G7" s="1">
        <v>-1.03688</v>
      </c>
      <c r="H7" s="1">
        <v>0.28278500000000001</v>
      </c>
      <c r="I7" s="1">
        <v>1.98E-7</v>
      </c>
      <c r="J7" s="1">
        <v>1.885238</v>
      </c>
      <c r="K7" s="1">
        <v>0.84835700000000003</v>
      </c>
      <c r="L7" s="1">
        <v>0.188524</v>
      </c>
      <c r="M7" s="1">
        <v>1.1311420000000001</v>
      </c>
    </row>
    <row r="8" spans="1:13" x14ac:dyDescent="0.3">
      <c r="A8" s="3" t="s">
        <v>60</v>
      </c>
      <c r="B8" s="1">
        <v>-0.45966000000000001</v>
      </c>
      <c r="C8" s="1">
        <v>-1.2622599999999999</v>
      </c>
      <c r="D8" s="1">
        <v>-0.22803000000000001</v>
      </c>
      <c r="E8" s="1">
        <v>0.36987900000000001</v>
      </c>
      <c r="F8" s="1">
        <v>-1.0629500000000001</v>
      </c>
      <c r="G8" s="1">
        <v>-0.84209999999999996</v>
      </c>
      <c r="H8" s="1">
        <v>-0.15262000000000001</v>
      </c>
      <c r="I8" s="1">
        <v>-0.23880999999999999</v>
      </c>
      <c r="J8" s="1">
        <v>1.285598</v>
      </c>
      <c r="K8" s="1">
        <v>2.2067030000000001</v>
      </c>
      <c r="L8" s="1">
        <v>0.68768700000000005</v>
      </c>
      <c r="M8" s="1">
        <v>-0.30343999999999999</v>
      </c>
    </row>
    <row r="9" spans="1:13" x14ac:dyDescent="0.3">
      <c r="A9" s="3" t="s">
        <v>61</v>
      </c>
      <c r="B9" s="1">
        <v>1.1129990000000001</v>
      </c>
      <c r="C9" s="1">
        <v>-0.22262999999999999</v>
      </c>
      <c r="D9" s="1">
        <v>-0.22262999999999999</v>
      </c>
      <c r="E9" s="1">
        <v>-1.5581499999999999</v>
      </c>
      <c r="F9" s="1">
        <v>-0.89039000000000001</v>
      </c>
      <c r="G9" s="1">
        <v>-0.89039000000000001</v>
      </c>
      <c r="H9" s="1">
        <v>-0.89039000000000001</v>
      </c>
      <c r="I9" s="1">
        <v>0.44520399999999999</v>
      </c>
      <c r="J9" s="1">
        <v>-0.22262999999999999</v>
      </c>
      <c r="K9" s="1">
        <v>1.1129990000000001</v>
      </c>
      <c r="L9" s="1">
        <v>0.44520399999999999</v>
      </c>
      <c r="M9" s="1">
        <v>1.780778</v>
      </c>
    </row>
    <row r="10" spans="1:13" x14ac:dyDescent="0.3">
      <c r="A10" s="3" t="s">
        <v>57</v>
      </c>
      <c r="B10" s="1">
        <v>-1.0316799999999999</v>
      </c>
      <c r="C10" s="1">
        <v>-0.79661000000000004</v>
      </c>
      <c r="D10" s="1">
        <v>0.30036200000000002</v>
      </c>
      <c r="E10" s="1">
        <v>-1.306E-2</v>
      </c>
      <c r="F10" s="1">
        <v>-1.7368699999999999</v>
      </c>
      <c r="G10" s="1">
        <v>-0.79661000000000004</v>
      </c>
      <c r="H10" s="1">
        <v>0.53542699999999999</v>
      </c>
      <c r="I10" s="1">
        <v>1.945821</v>
      </c>
      <c r="J10" s="1">
        <v>0.927203</v>
      </c>
      <c r="K10" s="1">
        <v>6.5295000000000006E-2</v>
      </c>
      <c r="L10" s="1">
        <v>-0.16977</v>
      </c>
      <c r="M10" s="1">
        <v>0.77049199999999995</v>
      </c>
    </row>
    <row r="11" spans="1:13" x14ac:dyDescent="0.3">
      <c r="A11" s="3" t="s">
        <v>62</v>
      </c>
      <c r="B11" s="1">
        <v>-0.52795999999999998</v>
      </c>
      <c r="C11" s="1">
        <v>-1.04328</v>
      </c>
      <c r="D11" s="1">
        <v>-1.2630000000000001E-2</v>
      </c>
      <c r="E11" s="1">
        <v>0.108623</v>
      </c>
      <c r="F11" s="1">
        <v>-1.19485</v>
      </c>
      <c r="G11" s="1">
        <v>-0.77046000000000003</v>
      </c>
      <c r="H11" s="1">
        <v>4.7995999999999997E-2</v>
      </c>
      <c r="I11" s="1">
        <v>0.41175499999999998</v>
      </c>
      <c r="J11" s="1">
        <v>1.29084</v>
      </c>
      <c r="K11" s="1">
        <v>2.351804</v>
      </c>
      <c r="L11" s="1">
        <v>-0.25513999999999998</v>
      </c>
      <c r="M11" s="1">
        <v>-0.40670000000000001</v>
      </c>
    </row>
    <row r="12" spans="1:13" x14ac:dyDescent="0.3">
      <c r="A12" s="3" t="s">
        <v>63</v>
      </c>
      <c r="B12" s="1">
        <v>-0.34845999999999999</v>
      </c>
      <c r="C12" s="1">
        <v>-1.18167</v>
      </c>
      <c r="D12" s="1">
        <v>0.407605</v>
      </c>
      <c r="E12" s="1">
        <v>-0.42560999999999999</v>
      </c>
      <c r="F12" s="1">
        <v>-1.0890899999999999</v>
      </c>
      <c r="G12" s="1">
        <v>-1.0736600000000001</v>
      </c>
      <c r="H12" s="1">
        <v>1.425975</v>
      </c>
      <c r="I12" s="1">
        <v>1.2099569999999999</v>
      </c>
      <c r="J12" s="1">
        <v>1.6728529999999999</v>
      </c>
      <c r="K12" s="1">
        <v>0.268737</v>
      </c>
      <c r="L12" s="1">
        <v>-0.27131</v>
      </c>
      <c r="M12" s="1">
        <v>-0.59533000000000003</v>
      </c>
    </row>
    <row r="13" spans="1:13" x14ac:dyDescent="0.3">
      <c r="A13" s="3" t="s">
        <v>64</v>
      </c>
      <c r="B13" s="1">
        <v>-0.95167999999999997</v>
      </c>
      <c r="C13" s="1">
        <v>-1.3826499999999999</v>
      </c>
      <c r="D13" s="1">
        <v>-1.16716</v>
      </c>
      <c r="E13" s="1">
        <v>0.55664599999999997</v>
      </c>
      <c r="F13" s="1">
        <v>-0.52073000000000003</v>
      </c>
      <c r="G13" s="1">
        <v>-0.30525999999999998</v>
      </c>
      <c r="H13" s="1">
        <v>0.125695</v>
      </c>
      <c r="I13" s="1">
        <v>1.2030700000000001</v>
      </c>
      <c r="J13" s="1">
        <v>1.8494999999999999</v>
      </c>
      <c r="K13" s="1">
        <v>0.98759699999999995</v>
      </c>
      <c r="L13" s="1">
        <v>0.125695</v>
      </c>
      <c r="M13" s="1">
        <v>-0.52073000000000003</v>
      </c>
    </row>
    <row r="14" spans="1:13" x14ac:dyDescent="0.3">
      <c r="A14" s="3" t="s">
        <v>65</v>
      </c>
      <c r="B14" s="1">
        <v>-0.85675999999999997</v>
      </c>
      <c r="C14" s="1">
        <v>-0.73289000000000004</v>
      </c>
      <c r="D14" s="1">
        <v>-0.60902000000000001</v>
      </c>
      <c r="E14" s="1">
        <v>-0.60902000000000001</v>
      </c>
      <c r="F14" s="1">
        <v>0.50579799999999997</v>
      </c>
      <c r="G14" s="1">
        <v>-0.98063</v>
      </c>
      <c r="H14" s="1">
        <v>2.23996</v>
      </c>
      <c r="I14" s="1">
        <v>-0.23741999999999999</v>
      </c>
      <c r="J14" s="1">
        <v>1.249012</v>
      </c>
      <c r="K14" s="1">
        <v>-0.85675999999999997</v>
      </c>
      <c r="L14" s="1">
        <v>0.50579799999999997</v>
      </c>
      <c r="M14" s="1">
        <v>0.38192999999999999</v>
      </c>
    </row>
    <row r="15" spans="1:13" x14ac:dyDescent="0.3">
      <c r="A15" s="3" t="s">
        <v>66</v>
      </c>
      <c r="B15" s="1">
        <v>-0.72909999999999997</v>
      </c>
      <c r="C15" s="1">
        <v>-0.87951000000000001</v>
      </c>
      <c r="D15" s="1">
        <v>-0.80430000000000001</v>
      </c>
      <c r="E15" s="1">
        <v>-0.50346999999999997</v>
      </c>
      <c r="F15" s="1">
        <v>-0.65388999999999997</v>
      </c>
      <c r="G15" s="1">
        <v>0.29874200000000001</v>
      </c>
      <c r="H15" s="1">
        <v>2.298E-2</v>
      </c>
      <c r="I15" s="1">
        <v>0.32381100000000002</v>
      </c>
      <c r="J15" s="1">
        <v>-2.716E-2</v>
      </c>
      <c r="K15" s="1">
        <v>2.855804</v>
      </c>
      <c r="L15" s="1">
        <v>-2.716E-2</v>
      </c>
      <c r="M15" s="1">
        <v>0.12325700000000001</v>
      </c>
    </row>
    <row r="16" spans="1:13" x14ac:dyDescent="0.3">
      <c r="A16" s="3" t="s">
        <v>67</v>
      </c>
      <c r="B16" s="1">
        <v>-1.0451900000000001</v>
      </c>
      <c r="C16" s="1">
        <v>-3.764E-2</v>
      </c>
      <c r="D16" s="1">
        <v>-0.21135000000000001</v>
      </c>
      <c r="E16" s="1">
        <v>6.6590999999999997E-2</v>
      </c>
      <c r="F16" s="1">
        <v>-0.97570000000000001</v>
      </c>
      <c r="G16" s="1">
        <v>-1.14941</v>
      </c>
      <c r="H16" s="1">
        <v>-7.238E-2</v>
      </c>
      <c r="I16" s="1">
        <v>-0.59353</v>
      </c>
      <c r="J16" s="1">
        <v>0.27504899999999999</v>
      </c>
      <c r="K16" s="1">
        <v>0.10133399999999999</v>
      </c>
      <c r="L16" s="1">
        <v>1.31734</v>
      </c>
      <c r="M16" s="1">
        <v>2.3248880000000001</v>
      </c>
    </row>
    <row r="17" spans="1:13" x14ac:dyDescent="0.3">
      <c r="A17" s="3" t="s">
        <v>68</v>
      </c>
      <c r="B17" s="1">
        <v>-0.99036000000000002</v>
      </c>
      <c r="C17" s="1">
        <v>-0.99036000000000002</v>
      </c>
      <c r="D17" s="1">
        <v>-0.32269999999999999</v>
      </c>
      <c r="E17" s="1">
        <v>0.34495700000000001</v>
      </c>
      <c r="F17" s="1">
        <v>-1.25742</v>
      </c>
      <c r="G17" s="1">
        <v>-1.25742</v>
      </c>
      <c r="H17" s="1">
        <v>0.61202000000000001</v>
      </c>
      <c r="I17" s="1">
        <v>-0.32269999999999999</v>
      </c>
      <c r="J17" s="1">
        <v>0.74555000000000005</v>
      </c>
      <c r="K17" s="1">
        <v>0.87907900000000005</v>
      </c>
      <c r="L17" s="1">
        <v>0.74555000000000005</v>
      </c>
      <c r="M17" s="1">
        <v>1.813801</v>
      </c>
    </row>
    <row r="18" spans="1:13" x14ac:dyDescent="0.3">
      <c r="A18" s="3" t="s">
        <v>69</v>
      </c>
      <c r="B18" s="1">
        <v>-0.84914999999999996</v>
      </c>
      <c r="C18" s="1">
        <v>-1.28047</v>
      </c>
      <c r="D18" s="1">
        <v>0.552624</v>
      </c>
      <c r="E18" s="1">
        <v>-0.20218</v>
      </c>
      <c r="F18" s="1">
        <v>-1.28047</v>
      </c>
      <c r="G18" s="1">
        <v>-0.90307000000000004</v>
      </c>
      <c r="H18" s="1">
        <v>2.0083190000000002</v>
      </c>
      <c r="I18" s="1">
        <v>0.28305200000000003</v>
      </c>
      <c r="J18" s="1">
        <v>0.66045399999999999</v>
      </c>
      <c r="K18" s="1">
        <v>0.93002799999999997</v>
      </c>
      <c r="L18" s="1">
        <v>0.49870999999999999</v>
      </c>
      <c r="M18" s="1">
        <v>-0.41783999999999999</v>
      </c>
    </row>
    <row r="19" spans="1:13" x14ac:dyDescent="0.3">
      <c r="A19" s="3" t="s">
        <v>70</v>
      </c>
      <c r="B19" s="1">
        <v>-1.2677799999999999</v>
      </c>
      <c r="C19" s="1">
        <v>-0.31696999999999997</v>
      </c>
      <c r="D19" s="1">
        <v>0.15848400000000001</v>
      </c>
      <c r="E19" s="1">
        <v>-0.31696999999999997</v>
      </c>
      <c r="F19" s="1">
        <v>-1.2677799999999999</v>
      </c>
      <c r="G19" s="1">
        <v>-0.79237000000000002</v>
      </c>
      <c r="H19" s="1">
        <v>0.15848400000000001</v>
      </c>
      <c r="I19" s="1">
        <v>2.0601720000000001</v>
      </c>
      <c r="J19" s="1">
        <v>-0.31696999999999997</v>
      </c>
      <c r="K19" s="1">
        <v>-0.31696999999999997</v>
      </c>
      <c r="L19" s="1">
        <v>1.1093280000000001</v>
      </c>
      <c r="M19" s="1">
        <v>1.1093280000000001</v>
      </c>
    </row>
    <row r="20" spans="1:13" x14ac:dyDescent="0.3">
      <c r="A20" s="3" t="s">
        <v>71</v>
      </c>
      <c r="B20" s="1">
        <v>-0.53129000000000004</v>
      </c>
      <c r="C20" s="1">
        <v>-1.03183</v>
      </c>
      <c r="D20" s="1">
        <v>-0.53493999999999997</v>
      </c>
      <c r="E20" s="1">
        <v>-0.37419000000000002</v>
      </c>
      <c r="F20" s="1">
        <v>-1.1524000000000001</v>
      </c>
      <c r="G20" s="1">
        <v>-0.70301000000000002</v>
      </c>
      <c r="H20" s="1">
        <v>1.5987420000000001</v>
      </c>
      <c r="I20" s="1">
        <v>1.153006</v>
      </c>
      <c r="J20" s="1">
        <v>0.63419899999999996</v>
      </c>
      <c r="K20" s="1">
        <v>-0.49658000000000002</v>
      </c>
      <c r="L20" s="1">
        <v>1.6772940000000001</v>
      </c>
      <c r="M20" s="1">
        <v>-0.23899999999999999</v>
      </c>
    </row>
    <row r="21" spans="1:13" x14ac:dyDescent="0.3">
      <c r="A21" s="3" t="s">
        <v>72</v>
      </c>
      <c r="B21" s="1">
        <v>-1.1168499999999999</v>
      </c>
      <c r="C21" s="1">
        <v>-0.76629000000000003</v>
      </c>
      <c r="D21" s="1">
        <v>-0.49663000000000002</v>
      </c>
      <c r="E21" s="1">
        <v>0.150562</v>
      </c>
      <c r="F21" s="1">
        <v>-0.95506000000000002</v>
      </c>
      <c r="G21" s="1">
        <v>-1.1168499999999999</v>
      </c>
      <c r="H21" s="1">
        <v>1.040449</v>
      </c>
      <c r="I21" s="1">
        <v>2.199999</v>
      </c>
      <c r="J21" s="1">
        <v>9.6629000000000007E-2</v>
      </c>
      <c r="K21" s="1">
        <v>0.74382000000000004</v>
      </c>
      <c r="L21" s="1">
        <v>-0.22697000000000001</v>
      </c>
      <c r="M21" s="1">
        <v>0.44719100000000001</v>
      </c>
    </row>
    <row r="22" spans="1:13" x14ac:dyDescent="0.3">
      <c r="A22" s="3" t="s">
        <v>73</v>
      </c>
      <c r="B22" s="1">
        <v>-1.08969</v>
      </c>
      <c r="C22" s="1">
        <v>-0.70552000000000004</v>
      </c>
      <c r="D22" s="1">
        <v>0.26219100000000001</v>
      </c>
      <c r="E22" s="1">
        <v>-1.0410600000000001</v>
      </c>
      <c r="F22" s="1">
        <v>-1.08969</v>
      </c>
      <c r="G22" s="1">
        <v>-0.51100999999999996</v>
      </c>
      <c r="H22" s="1">
        <v>0.84087500000000004</v>
      </c>
      <c r="I22" s="1">
        <v>0.16006999999999999</v>
      </c>
      <c r="J22" s="1">
        <v>-0.31648999999999999</v>
      </c>
      <c r="K22" s="1">
        <v>1.6140749999999999</v>
      </c>
      <c r="L22" s="1">
        <v>1.8085910000000001</v>
      </c>
      <c r="M22" s="1">
        <v>6.7674999999999999E-2</v>
      </c>
    </row>
  </sheetData>
  <phoneticPr fontId="1" type="noConversion"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D14BF-2273-4FB4-9057-E5808CE1FDD4}">
  <dimension ref="A2:B9"/>
  <sheetViews>
    <sheetView workbookViewId="0">
      <selection activeCell="F20" sqref="F20"/>
    </sheetView>
  </sheetViews>
  <sheetFormatPr defaultRowHeight="14" x14ac:dyDescent="0.3"/>
  <sheetData>
    <row r="2" spans="1:2" ht="14.5" x14ac:dyDescent="0.3">
      <c r="A2" s="36" t="s">
        <v>110</v>
      </c>
      <c r="B2" s="36"/>
    </row>
    <row r="3" spans="1:2" x14ac:dyDescent="0.3">
      <c r="A3" s="2" t="s">
        <v>8</v>
      </c>
      <c r="B3" s="2" t="s">
        <v>10</v>
      </c>
    </row>
    <row r="4" spans="1:2" x14ac:dyDescent="0.3">
      <c r="A4" s="1">
        <v>9</v>
      </c>
      <c r="B4" s="1">
        <v>9.5</v>
      </c>
    </row>
    <row r="5" spans="1:2" x14ac:dyDescent="0.3">
      <c r="A5" s="1">
        <v>8.8000000000000007</v>
      </c>
      <c r="B5" s="1">
        <v>8.6999999999999993</v>
      </c>
    </row>
    <row r="6" spans="1:2" x14ac:dyDescent="0.3">
      <c r="A6" s="1">
        <v>5</v>
      </c>
      <c r="B6" s="1">
        <v>8.1</v>
      </c>
    </row>
    <row r="7" spans="1:2" x14ac:dyDescent="0.3">
      <c r="A7" s="1">
        <v>6</v>
      </c>
      <c r="B7" s="1">
        <v>5.9</v>
      </c>
    </row>
    <row r="8" spans="1:2" x14ac:dyDescent="0.3">
      <c r="A8" s="1">
        <v>5.2</v>
      </c>
      <c r="B8" s="1">
        <v>6.5</v>
      </c>
    </row>
    <row r="9" spans="1:2" x14ac:dyDescent="0.3">
      <c r="A9" s="1">
        <v>12</v>
      </c>
      <c r="B9" s="1">
        <v>11</v>
      </c>
    </row>
  </sheetData>
  <mergeCells count="1">
    <mergeCell ref="A2:B2"/>
  </mergeCells>
  <phoneticPr fontId="1" type="noConversion"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9BDBD-4E5B-435E-82B7-E9CF7815088B}">
  <dimension ref="A1:E9"/>
  <sheetViews>
    <sheetView workbookViewId="0">
      <selection activeCell="I5" sqref="I5"/>
    </sheetView>
  </sheetViews>
  <sheetFormatPr defaultRowHeight="14" x14ac:dyDescent="0.3"/>
  <sheetData>
    <row r="1" spans="1:5" ht="15" x14ac:dyDescent="0.3">
      <c r="A1" s="36" t="s">
        <v>111</v>
      </c>
      <c r="B1" s="36"/>
    </row>
    <row r="2" spans="1:5" ht="15" x14ac:dyDescent="0.3">
      <c r="A2" s="36" t="s">
        <v>112</v>
      </c>
      <c r="B2" s="36"/>
      <c r="D2" s="6" t="s">
        <v>113</v>
      </c>
    </row>
    <row r="3" spans="1:5" x14ac:dyDescent="0.3">
      <c r="A3" s="2" t="s">
        <v>9</v>
      </c>
      <c r="B3" s="2" t="s">
        <v>11</v>
      </c>
      <c r="D3" s="2" t="s">
        <v>9</v>
      </c>
      <c r="E3" s="2" t="s">
        <v>11</v>
      </c>
    </row>
    <row r="4" spans="1:5" x14ac:dyDescent="0.3">
      <c r="A4" s="1">
        <v>4.2699999999999996</v>
      </c>
      <c r="B4" s="1">
        <v>3.82</v>
      </c>
      <c r="D4" s="1">
        <v>0.9</v>
      </c>
      <c r="E4" s="1">
        <v>0.89</v>
      </c>
    </row>
    <row r="5" spans="1:5" x14ac:dyDescent="0.3">
      <c r="A5" s="1">
        <v>4.0199999999999996</v>
      </c>
      <c r="B5" s="1">
        <v>3.95</v>
      </c>
      <c r="D5" s="1">
        <v>1.1000000000000001</v>
      </c>
      <c r="E5" s="1">
        <v>1.23</v>
      </c>
    </row>
    <row r="6" spans="1:5" x14ac:dyDescent="0.3">
      <c r="A6" s="1">
        <v>3.59</v>
      </c>
      <c r="B6" s="1">
        <v>3.74</v>
      </c>
      <c r="D6" s="1">
        <v>1.18</v>
      </c>
      <c r="E6" s="1">
        <v>1.1000000000000001</v>
      </c>
    </row>
    <row r="7" spans="1:5" x14ac:dyDescent="0.3">
      <c r="A7" s="1">
        <v>4.5599999999999996</v>
      </c>
      <c r="B7" s="1">
        <v>5.23</v>
      </c>
      <c r="D7" s="1">
        <v>2.2000000000000002</v>
      </c>
      <c r="E7" s="1">
        <v>1.1200000000000001</v>
      </c>
    </row>
    <row r="8" spans="1:5" x14ac:dyDescent="0.3">
      <c r="A8" s="1">
        <v>4.99</v>
      </c>
      <c r="B8" s="1">
        <v>4.26</v>
      </c>
      <c r="D8" s="1">
        <v>0.78</v>
      </c>
      <c r="E8" s="1">
        <v>2.5</v>
      </c>
    </row>
    <row r="9" spans="1:5" x14ac:dyDescent="0.3">
      <c r="A9" s="1">
        <v>5.12</v>
      </c>
      <c r="B9" s="1">
        <v>4.8499999999999996</v>
      </c>
      <c r="D9" s="1">
        <v>2.5</v>
      </c>
      <c r="E9" s="1">
        <v>2.4</v>
      </c>
    </row>
  </sheetData>
  <mergeCells count="2">
    <mergeCell ref="A1:B1"/>
    <mergeCell ref="A2:B2"/>
  </mergeCells>
  <phoneticPr fontId="1" type="noConversion"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B6218-F89B-4743-8DB0-89B7554ADCCF}">
  <dimension ref="A1:B5"/>
  <sheetViews>
    <sheetView workbookViewId="0">
      <selection activeCell="F19" sqref="F19"/>
    </sheetView>
  </sheetViews>
  <sheetFormatPr defaultRowHeight="14" x14ac:dyDescent="0.3"/>
  <sheetData>
    <row r="1" spans="1:2" x14ac:dyDescent="0.3">
      <c r="A1" s="2" t="s">
        <v>8</v>
      </c>
      <c r="B1" s="2" t="s">
        <v>10</v>
      </c>
    </row>
    <row r="2" spans="1:2" x14ac:dyDescent="0.3">
      <c r="A2" s="1">
        <v>1.2</v>
      </c>
      <c r="B2" s="1">
        <v>1.1200000000000001</v>
      </c>
    </row>
    <row r="3" spans="1:2" x14ac:dyDescent="0.3">
      <c r="A3" s="1">
        <v>1.1000000000000001</v>
      </c>
      <c r="B3" s="1">
        <v>1.23</v>
      </c>
    </row>
    <row r="4" spans="1:2" x14ac:dyDescent="0.3">
      <c r="A4" s="1">
        <v>0.8</v>
      </c>
      <c r="B4" s="1">
        <v>0.88</v>
      </c>
    </row>
    <row r="5" spans="1:2" x14ac:dyDescent="0.3">
      <c r="A5" s="1">
        <v>0.9</v>
      </c>
      <c r="B5" s="1">
        <v>0.67</v>
      </c>
    </row>
  </sheetData>
  <phoneticPr fontId="1" type="noConversion"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B18F7-C974-4373-A4BF-5373BA47F39D}">
  <dimension ref="A1:B10"/>
  <sheetViews>
    <sheetView workbookViewId="0">
      <selection activeCell="E14" sqref="E14"/>
    </sheetView>
  </sheetViews>
  <sheetFormatPr defaultRowHeight="14" x14ac:dyDescent="0.3"/>
  <sheetData>
    <row r="1" spans="1:2" x14ac:dyDescent="0.3">
      <c r="A1" t="s">
        <v>76</v>
      </c>
    </row>
    <row r="2" spans="1:2" x14ac:dyDescent="0.3">
      <c r="A2" s="2" t="s">
        <v>9</v>
      </c>
      <c r="B2" s="2" t="s">
        <v>11</v>
      </c>
    </row>
    <row r="3" spans="1:2" x14ac:dyDescent="0.3">
      <c r="A3" s="1">
        <v>0.69099999999999995</v>
      </c>
      <c r="B3" s="1">
        <v>0.185</v>
      </c>
    </row>
    <row r="4" spans="1:2" x14ac:dyDescent="0.3">
      <c r="A4" s="1">
        <v>0.26700000000000002</v>
      </c>
      <c r="B4" s="1">
        <v>0.52500000000000002</v>
      </c>
    </row>
    <row r="5" spans="1:2" x14ac:dyDescent="0.3">
      <c r="A5" s="1">
        <v>0.14399999999999999</v>
      </c>
      <c r="B5" s="1">
        <v>0.26200000000000001</v>
      </c>
    </row>
    <row r="6" spans="1:2" x14ac:dyDescent="0.3">
      <c r="A6" s="1">
        <v>0.14799999999999999</v>
      </c>
      <c r="B6" s="1">
        <v>0.44400000000000001</v>
      </c>
    </row>
    <row r="7" spans="1:2" x14ac:dyDescent="0.3">
      <c r="A7" s="1">
        <v>0.24199999999999999</v>
      </c>
      <c r="B7" s="1">
        <v>0.20599999999999999</v>
      </c>
    </row>
    <row r="8" spans="1:2" x14ac:dyDescent="0.3">
      <c r="A8" s="1">
        <v>0.214</v>
      </c>
      <c r="B8" s="1">
        <v>0.14299999999999999</v>
      </c>
    </row>
    <row r="9" spans="1:2" x14ac:dyDescent="0.3">
      <c r="A9" s="1">
        <v>0.25700000000000001</v>
      </c>
      <c r="B9" s="1">
        <v>0.20899999999999999</v>
      </c>
    </row>
    <row r="10" spans="1:2" x14ac:dyDescent="0.3">
      <c r="A10" s="1">
        <v>0.222</v>
      </c>
      <c r="B10" s="1">
        <v>0.23499999999999999</v>
      </c>
    </row>
  </sheetData>
  <phoneticPr fontId="1" type="noConversion"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0F92E-A297-4621-8AF3-432D5ADFF19B}">
  <dimension ref="A2:B12"/>
  <sheetViews>
    <sheetView workbookViewId="0">
      <selection activeCell="G12" sqref="G12"/>
    </sheetView>
  </sheetViews>
  <sheetFormatPr defaultRowHeight="14" x14ac:dyDescent="0.3"/>
  <sheetData>
    <row r="2" spans="1:2" x14ac:dyDescent="0.3">
      <c r="A2" t="s">
        <v>77</v>
      </c>
    </row>
    <row r="4" spans="1:2" x14ac:dyDescent="0.3">
      <c r="A4" s="2" t="s">
        <v>9</v>
      </c>
      <c r="B4" s="2" t="s">
        <v>11</v>
      </c>
    </row>
    <row r="5" spans="1:2" x14ac:dyDescent="0.3">
      <c r="A5" s="1">
        <v>0.44800000000000001</v>
      </c>
      <c r="B5" s="1">
        <v>0.17399999999999999</v>
      </c>
    </row>
    <row r="6" spans="1:2" x14ac:dyDescent="0.3">
      <c r="A6" s="1">
        <v>0.19700000000000001</v>
      </c>
      <c r="B6" s="1">
        <v>0.44600000000000001</v>
      </c>
    </row>
    <row r="7" spans="1:2" x14ac:dyDescent="0.3">
      <c r="A7" s="1">
        <v>0.2</v>
      </c>
      <c r="B7" s="1">
        <v>0.222</v>
      </c>
    </row>
    <row r="8" spans="1:2" x14ac:dyDescent="0.3">
      <c r="A8" s="1">
        <v>0.19800000000000001</v>
      </c>
      <c r="B8" s="1">
        <v>0.37</v>
      </c>
    </row>
    <row r="9" spans="1:2" x14ac:dyDescent="0.3">
      <c r="A9" s="1">
        <v>0.32</v>
      </c>
      <c r="B9" s="1">
        <v>0.23799999999999999</v>
      </c>
    </row>
    <row r="10" spans="1:2" x14ac:dyDescent="0.3">
      <c r="A10" s="1">
        <v>0.221</v>
      </c>
      <c r="B10" s="1">
        <v>0.17599999999999999</v>
      </c>
    </row>
    <row r="11" spans="1:2" x14ac:dyDescent="0.3">
      <c r="A11" s="1">
        <v>0.26700000000000002</v>
      </c>
      <c r="B11" s="1">
        <v>0.22500000000000001</v>
      </c>
    </row>
    <row r="12" spans="1:2" x14ac:dyDescent="0.3">
      <c r="A12" s="1">
        <v>0.23200000000000001</v>
      </c>
      <c r="B12" s="1">
        <v>0.26100000000000001</v>
      </c>
    </row>
  </sheetData>
  <phoneticPr fontId="1" type="noConversion"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8E112-69AB-4795-AF42-C5C3873819F1}">
  <dimension ref="A1:E8"/>
  <sheetViews>
    <sheetView workbookViewId="0">
      <selection activeCell="H23" sqref="H23"/>
    </sheetView>
  </sheetViews>
  <sheetFormatPr defaultRowHeight="14" x14ac:dyDescent="0.3"/>
  <sheetData>
    <row r="1" spans="1:5" ht="14.5" x14ac:dyDescent="0.3">
      <c r="A1" s="36" t="s">
        <v>83</v>
      </c>
      <c r="B1" s="36"/>
      <c r="D1" s="36" t="s">
        <v>84</v>
      </c>
      <c r="E1" s="36"/>
    </row>
    <row r="2" spans="1:5" x14ac:dyDescent="0.3">
      <c r="A2" s="2" t="s">
        <v>9</v>
      </c>
      <c r="B2" s="2" t="s">
        <v>11</v>
      </c>
      <c r="D2" s="2" t="s">
        <v>9</v>
      </c>
      <c r="E2" s="2" t="s">
        <v>11</v>
      </c>
    </row>
    <row r="3" spans="1:5" x14ac:dyDescent="0.3">
      <c r="A3" s="1">
        <v>3.6</v>
      </c>
      <c r="B3" s="1">
        <v>5.0999999999999996</v>
      </c>
      <c r="D3" s="1">
        <v>1</v>
      </c>
      <c r="E3" s="1">
        <v>1.6</v>
      </c>
    </row>
    <row r="4" spans="1:5" x14ac:dyDescent="0.3">
      <c r="A4" s="1">
        <v>4.0999999999999996</v>
      </c>
      <c r="B4" s="1">
        <v>4.8</v>
      </c>
      <c r="D4" s="1">
        <v>1.2</v>
      </c>
      <c r="E4" s="1">
        <v>1.25</v>
      </c>
    </row>
    <row r="5" spans="1:5" x14ac:dyDescent="0.3">
      <c r="A5" s="1">
        <v>4.8</v>
      </c>
      <c r="B5" s="1">
        <v>3.9</v>
      </c>
      <c r="D5" s="1">
        <v>1.55</v>
      </c>
      <c r="E5" s="1">
        <v>1.1000000000000001</v>
      </c>
    </row>
    <row r="6" spans="1:5" x14ac:dyDescent="0.3">
      <c r="A6" s="1">
        <v>5.6</v>
      </c>
      <c r="B6" s="1">
        <v>5.6</v>
      </c>
      <c r="D6" s="1">
        <v>1.8</v>
      </c>
      <c r="E6" s="1">
        <v>0.7</v>
      </c>
    </row>
    <row r="7" spans="1:5" x14ac:dyDescent="0.3">
      <c r="A7" s="1">
        <v>8.1999999999999993</v>
      </c>
      <c r="B7" s="1">
        <v>7.2</v>
      </c>
      <c r="D7" s="1">
        <v>2.2999999999999998</v>
      </c>
      <c r="E7" s="1">
        <v>1.5</v>
      </c>
    </row>
    <row r="8" spans="1:5" x14ac:dyDescent="0.3">
      <c r="A8" s="1">
        <v>3.5</v>
      </c>
      <c r="B8" s="1">
        <v>6.5</v>
      </c>
      <c r="D8" s="1">
        <v>0.9</v>
      </c>
      <c r="E8" s="1">
        <v>0.9</v>
      </c>
    </row>
  </sheetData>
  <mergeCells count="2">
    <mergeCell ref="A1:B1"/>
    <mergeCell ref="D1:E1"/>
  </mergeCells>
  <phoneticPr fontId="1" type="noConversion"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51C87-1AD7-4E1E-904A-7F4E63EA8894}">
  <dimension ref="A1:E8"/>
  <sheetViews>
    <sheetView workbookViewId="0">
      <selection activeCell="D22" sqref="D22"/>
    </sheetView>
  </sheetViews>
  <sheetFormatPr defaultRowHeight="14" x14ac:dyDescent="0.3"/>
  <cols>
    <col min="4" max="5" width="9" bestFit="1" customWidth="1"/>
  </cols>
  <sheetData>
    <row r="1" spans="1:5" x14ac:dyDescent="0.3">
      <c r="A1" s="40" t="s">
        <v>96</v>
      </c>
      <c r="B1" s="40"/>
    </row>
    <row r="2" spans="1:5" x14ac:dyDescent="0.3">
      <c r="A2" s="40"/>
      <c r="B2" s="40"/>
      <c r="D2" s="33" t="s">
        <v>78</v>
      </c>
      <c r="E2" s="33"/>
    </row>
    <row r="3" spans="1:5" x14ac:dyDescent="0.3">
      <c r="A3" s="2" t="s">
        <v>0</v>
      </c>
      <c r="B3" s="2" t="s">
        <v>1</v>
      </c>
      <c r="D3" s="2" t="s">
        <v>9</v>
      </c>
      <c r="E3" s="2" t="s">
        <v>11</v>
      </c>
    </row>
    <row r="4" spans="1:5" x14ac:dyDescent="0.3">
      <c r="A4" s="1">
        <v>45.6</v>
      </c>
      <c r="B4" s="1">
        <v>40.200000000000003</v>
      </c>
      <c r="D4" s="7">
        <v>3240</v>
      </c>
      <c r="E4" s="7">
        <v>5960</v>
      </c>
    </row>
    <row r="5" spans="1:5" x14ac:dyDescent="0.3">
      <c r="A5" s="1">
        <v>44.6</v>
      </c>
      <c r="B5" s="1">
        <v>34.9</v>
      </c>
      <c r="D5" s="7">
        <v>3800</v>
      </c>
      <c r="E5" s="7">
        <v>2942.857</v>
      </c>
    </row>
    <row r="6" spans="1:5" x14ac:dyDescent="0.3">
      <c r="A6" s="1">
        <v>35.6</v>
      </c>
      <c r="B6" s="1">
        <v>50.2</v>
      </c>
      <c r="D6" s="7">
        <v>3628.5709999999999</v>
      </c>
      <c r="E6" s="7">
        <v>2857.143</v>
      </c>
    </row>
    <row r="7" spans="1:5" x14ac:dyDescent="0.3">
      <c r="A7" s="1">
        <v>60.5</v>
      </c>
      <c r="B7" s="1">
        <v>41.2</v>
      </c>
      <c r="D7" s="7">
        <v>3252.5</v>
      </c>
      <c r="E7" s="7">
        <v>3078</v>
      </c>
    </row>
    <row r="8" spans="1:5" x14ac:dyDescent="0.3">
      <c r="A8" s="1">
        <v>66.900000000000006</v>
      </c>
      <c r="B8" s="1">
        <v>34.9</v>
      </c>
      <c r="D8" s="7">
        <v>2937.5</v>
      </c>
      <c r="E8" s="7">
        <v>2930</v>
      </c>
    </row>
  </sheetData>
  <mergeCells count="2">
    <mergeCell ref="D2:E2"/>
    <mergeCell ref="A1:B2"/>
  </mergeCells>
  <phoneticPr fontId="1" type="noConversion"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8B858-0F4A-4D97-98D1-70D5F2921869}">
  <dimension ref="A3:I11"/>
  <sheetViews>
    <sheetView workbookViewId="0">
      <selection activeCell="D20" sqref="D20"/>
    </sheetView>
  </sheetViews>
  <sheetFormatPr defaultRowHeight="14" x14ac:dyDescent="0.3"/>
  <sheetData>
    <row r="3" spans="1:9" x14ac:dyDescent="0.3">
      <c r="A3" s="6" t="s">
        <v>293</v>
      </c>
    </row>
    <row r="4" spans="1:9" x14ac:dyDescent="0.3">
      <c r="A4" s="2"/>
      <c r="B4" s="33" t="s">
        <v>0</v>
      </c>
      <c r="C4" s="33"/>
      <c r="D4" s="33"/>
      <c r="E4" s="33"/>
      <c r="F4" s="33" t="s">
        <v>1</v>
      </c>
      <c r="G4" s="33"/>
      <c r="H4" s="33"/>
      <c r="I4" s="33"/>
    </row>
    <row r="5" spans="1:9" x14ac:dyDescent="0.3">
      <c r="A5" s="3" t="s">
        <v>286</v>
      </c>
      <c r="B5" s="1">
        <v>0.213704585</v>
      </c>
      <c r="C5" s="1">
        <v>1.333708071</v>
      </c>
      <c r="D5" s="1">
        <v>1.120787239</v>
      </c>
      <c r="E5" s="1">
        <v>1.331800106</v>
      </c>
      <c r="F5" s="1">
        <v>0.23658999999999999</v>
      </c>
      <c r="G5" s="1">
        <v>0.59861200000000003</v>
      </c>
      <c r="H5" s="1">
        <v>1.23698</v>
      </c>
      <c r="I5" s="1">
        <v>1.5890599999999999</v>
      </c>
    </row>
    <row r="6" spans="1:9" x14ac:dyDescent="0.3">
      <c r="A6" s="3" t="s">
        <v>287</v>
      </c>
      <c r="B6" s="1">
        <v>2.5595568999999999E-2</v>
      </c>
      <c r="C6" s="1">
        <v>2.6513586419999999</v>
      </c>
      <c r="D6" s="1">
        <v>0.16818017599999999</v>
      </c>
      <c r="E6" s="1">
        <v>1.154865612</v>
      </c>
      <c r="F6" s="1">
        <v>1.2269498599999999</v>
      </c>
      <c r="G6" s="1">
        <v>0.26343359999999999</v>
      </c>
      <c r="H6" s="1">
        <v>1.6987459</v>
      </c>
      <c r="I6" s="1">
        <v>1.0235654999999999</v>
      </c>
    </row>
    <row r="7" spans="1:9" x14ac:dyDescent="0.3">
      <c r="A7" s="3" t="s">
        <v>288</v>
      </c>
      <c r="B7" s="1">
        <v>0.84194000000000002</v>
      </c>
      <c r="C7" s="1">
        <v>1.631615</v>
      </c>
      <c r="D7" s="1">
        <v>0.42708400000000002</v>
      </c>
      <c r="E7" s="1">
        <v>1.099362</v>
      </c>
      <c r="F7" s="1">
        <v>0.23659874</v>
      </c>
      <c r="G7" s="1">
        <v>1.9582355</v>
      </c>
      <c r="H7" s="1">
        <v>0.85265939999999996</v>
      </c>
      <c r="I7" s="1">
        <v>1.0254568500000001</v>
      </c>
    </row>
    <row r="8" spans="1:9" x14ac:dyDescent="0.3">
      <c r="A8" s="3" t="s">
        <v>289</v>
      </c>
      <c r="B8" s="1">
        <v>0.61370458500000002</v>
      </c>
      <c r="C8" s="1">
        <v>1.133708071</v>
      </c>
      <c r="D8" s="1">
        <v>0.92100000000000004</v>
      </c>
      <c r="E8" s="1">
        <v>1.331800106</v>
      </c>
      <c r="F8" s="1">
        <v>0.78521450000000004</v>
      </c>
      <c r="G8" s="1">
        <v>0.92105680000000001</v>
      </c>
      <c r="H8" s="1">
        <v>1.5563598000000001</v>
      </c>
      <c r="I8" s="1">
        <v>1.025369</v>
      </c>
    </row>
    <row r="9" spans="1:9" x14ac:dyDescent="0.3">
      <c r="A9" s="3" t="s">
        <v>290</v>
      </c>
      <c r="B9" s="1">
        <v>0.92489399999999999</v>
      </c>
      <c r="C9" s="1">
        <v>1.5518419999999999</v>
      </c>
      <c r="D9" s="1">
        <v>0.39638299999999999</v>
      </c>
      <c r="E9" s="1">
        <v>1.1268819999999999</v>
      </c>
      <c r="F9" s="1">
        <v>1.1466479999999999</v>
      </c>
      <c r="G9" s="1">
        <v>0.99173100000000003</v>
      </c>
      <c r="H9" s="1">
        <v>1.6155170000000001</v>
      </c>
      <c r="I9" s="1">
        <v>1.0428519999999999</v>
      </c>
    </row>
    <row r="10" spans="1:9" x14ac:dyDescent="0.3">
      <c r="A10" s="3" t="s">
        <v>291</v>
      </c>
      <c r="B10" s="1">
        <v>1.1637980000000001</v>
      </c>
      <c r="C10" s="1">
        <v>1.2053020000000001</v>
      </c>
      <c r="D10" s="1">
        <v>0.62154600000000004</v>
      </c>
      <c r="E10" s="1">
        <v>1.0093529999999999</v>
      </c>
      <c r="F10" s="1">
        <v>1.532019</v>
      </c>
      <c r="G10" s="1">
        <v>2.5655019999999999</v>
      </c>
      <c r="H10" s="1">
        <v>1.0861430000000001</v>
      </c>
      <c r="I10" s="1">
        <v>0.98165500000000006</v>
      </c>
    </row>
    <row r="11" spans="1:9" x14ac:dyDescent="0.3">
      <c r="A11" s="3" t="s">
        <v>292</v>
      </c>
      <c r="B11" s="1">
        <v>1.121205</v>
      </c>
      <c r="C11" s="1">
        <v>1.2343029999999999</v>
      </c>
      <c r="D11" s="1">
        <v>0.74774399999999996</v>
      </c>
      <c r="E11" s="1">
        <v>0.89674799999999999</v>
      </c>
      <c r="F11" s="1">
        <v>1.48811</v>
      </c>
      <c r="G11" s="1">
        <v>5.2555639999999997</v>
      </c>
      <c r="H11" s="1">
        <v>0.83620899999999998</v>
      </c>
      <c r="I11" s="1">
        <v>0.78118799999999999</v>
      </c>
    </row>
  </sheetData>
  <mergeCells count="2">
    <mergeCell ref="B4:E4"/>
    <mergeCell ref="F4:I4"/>
  </mergeCells>
  <phoneticPr fontId="1" type="noConversion"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3B68B-A909-4C5E-A659-34BB8145DD5C}">
  <dimension ref="A2:B9"/>
  <sheetViews>
    <sheetView workbookViewId="0">
      <selection activeCell="D6" sqref="D6"/>
    </sheetView>
  </sheetViews>
  <sheetFormatPr defaultRowHeight="14" x14ac:dyDescent="0.3"/>
  <sheetData>
    <row r="2" spans="1:2" ht="14.5" x14ac:dyDescent="0.3">
      <c r="A2" s="5" t="s">
        <v>114</v>
      </c>
    </row>
    <row r="4" spans="1:2" x14ac:dyDescent="0.3">
      <c r="A4" s="2" t="s">
        <v>8</v>
      </c>
      <c r="B4" s="2" t="s">
        <v>10</v>
      </c>
    </row>
    <row r="5" spans="1:2" x14ac:dyDescent="0.3">
      <c r="A5" s="1">
        <v>17</v>
      </c>
      <c r="B5" s="1">
        <v>55.5</v>
      </c>
    </row>
    <row r="6" spans="1:2" x14ac:dyDescent="0.3">
      <c r="A6" s="1">
        <v>14.3</v>
      </c>
      <c r="B6" s="1">
        <v>38.9</v>
      </c>
    </row>
    <row r="7" spans="1:2" x14ac:dyDescent="0.3">
      <c r="A7" s="1">
        <v>35.799999999999997</v>
      </c>
      <c r="B7" s="1">
        <v>14</v>
      </c>
    </row>
    <row r="8" spans="1:2" x14ac:dyDescent="0.3">
      <c r="A8" s="1">
        <v>17.5</v>
      </c>
      <c r="B8" s="1">
        <v>30</v>
      </c>
    </row>
    <row r="9" spans="1:2" x14ac:dyDescent="0.3">
      <c r="A9" s="1">
        <v>43.7</v>
      </c>
      <c r="B9" s="1">
        <v>32.4</v>
      </c>
    </row>
  </sheetData>
  <phoneticPr fontId="1" type="noConversion"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9A1C4-3157-42EA-AC25-EC426D5FC8B1}">
  <dimension ref="A2:B8"/>
  <sheetViews>
    <sheetView workbookViewId="0">
      <selection activeCell="F9" sqref="F9"/>
    </sheetView>
  </sheetViews>
  <sheetFormatPr defaultRowHeight="14" x14ac:dyDescent="0.3"/>
  <sheetData>
    <row r="2" spans="1:2" ht="14.5" x14ac:dyDescent="0.3">
      <c r="A2" s="5" t="s">
        <v>115</v>
      </c>
    </row>
    <row r="3" spans="1:2" x14ac:dyDescent="0.3">
      <c r="A3" s="2" t="s">
        <v>8</v>
      </c>
      <c r="B3" s="2" t="s">
        <v>10</v>
      </c>
    </row>
    <row r="4" spans="1:2" x14ac:dyDescent="0.3">
      <c r="A4" s="1">
        <v>54.8</v>
      </c>
      <c r="B4" s="1">
        <v>42.9</v>
      </c>
    </row>
    <row r="5" spans="1:2" x14ac:dyDescent="0.3">
      <c r="A5" s="1">
        <v>47.8</v>
      </c>
      <c r="B5" s="1">
        <v>32.5</v>
      </c>
    </row>
    <row r="6" spans="1:2" x14ac:dyDescent="0.3">
      <c r="A6" s="1">
        <v>49.2</v>
      </c>
      <c r="B6" s="1">
        <v>43.2</v>
      </c>
    </row>
    <row r="7" spans="1:2" x14ac:dyDescent="0.3">
      <c r="A7" s="1">
        <v>28.7</v>
      </c>
      <c r="B7" s="1">
        <v>52.3</v>
      </c>
    </row>
    <row r="8" spans="1:2" x14ac:dyDescent="0.3">
      <c r="A8" s="1">
        <v>33.299999999999997</v>
      </c>
      <c r="B8" s="1">
        <v>40.200000000000003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EEDC-6AD4-4661-834B-AAFAC345119D}">
  <dimension ref="A1:Q3"/>
  <sheetViews>
    <sheetView workbookViewId="0">
      <selection activeCell="E15" sqref="E15"/>
    </sheetView>
  </sheetViews>
  <sheetFormatPr defaultRowHeight="14" x14ac:dyDescent="0.3"/>
  <sheetData>
    <row r="1" spans="1:17" x14ac:dyDescent="0.3">
      <c r="A1" s="2"/>
      <c r="B1" s="33" t="s">
        <v>0</v>
      </c>
      <c r="C1" s="33"/>
      <c r="D1" s="33"/>
      <c r="E1" s="33"/>
      <c r="F1" s="33"/>
      <c r="G1" s="33"/>
      <c r="H1" s="33"/>
      <c r="I1" s="33"/>
      <c r="J1" s="33" t="s">
        <v>1</v>
      </c>
      <c r="K1" s="33"/>
      <c r="L1" s="33"/>
      <c r="M1" s="33"/>
      <c r="N1" s="33"/>
      <c r="O1" s="33"/>
      <c r="P1" s="33"/>
      <c r="Q1" s="33"/>
    </row>
    <row r="2" spans="1:17" x14ac:dyDescent="0.3">
      <c r="A2" s="3" t="s">
        <v>74</v>
      </c>
      <c r="B2" s="1">
        <v>2.1714549999999999</v>
      </c>
      <c r="C2" s="1">
        <v>0.224854</v>
      </c>
      <c r="D2" s="1">
        <v>1.367902</v>
      </c>
      <c r="E2" s="1">
        <v>0.27344600000000002</v>
      </c>
      <c r="F2" s="1">
        <v>1.7156000000000001E-2</v>
      </c>
      <c r="G2" s="1">
        <v>0.130637</v>
      </c>
      <c r="H2" s="1">
        <v>0.96463900000000002</v>
      </c>
      <c r="I2" s="1">
        <v>0.849912</v>
      </c>
      <c r="J2" s="1">
        <v>4.3334830000000002</v>
      </c>
      <c r="K2" s="1">
        <v>3.5771929999999998</v>
      </c>
      <c r="L2" s="1">
        <v>4.2918520000000004</v>
      </c>
      <c r="M2" s="1">
        <v>2.1836030000000002</v>
      </c>
      <c r="N2" s="1">
        <v>3.8627379999999998</v>
      </c>
      <c r="O2" s="1">
        <v>1.0065550000000001</v>
      </c>
      <c r="P2" s="1">
        <v>0.12971199999999999</v>
      </c>
      <c r="Q2" s="1">
        <v>4.8532539999999997</v>
      </c>
    </row>
    <row r="3" spans="1:17" x14ac:dyDescent="0.3">
      <c r="A3" s="3" t="s">
        <v>75</v>
      </c>
      <c r="B3" s="1">
        <v>0.44859399999999999</v>
      </c>
      <c r="C3" s="1">
        <v>0.31485999999999997</v>
      </c>
      <c r="D3" s="1">
        <v>1.437074</v>
      </c>
      <c r="E3" s="1">
        <v>3.0173899999999998</v>
      </c>
      <c r="F3" s="1">
        <v>0.79759800000000003</v>
      </c>
      <c r="G3" s="1">
        <v>1.2520690000000001</v>
      </c>
      <c r="H3" s="1">
        <v>0.37390099999999998</v>
      </c>
      <c r="I3" s="1">
        <v>0.358514</v>
      </c>
      <c r="J3" s="1">
        <v>1.0017E-2</v>
      </c>
      <c r="K3" s="1">
        <v>1.9451E-2</v>
      </c>
      <c r="L3" s="1">
        <v>1.7850000000000001E-2</v>
      </c>
      <c r="M3" s="1">
        <v>2.7238770999999998E-2</v>
      </c>
      <c r="N3" s="1">
        <v>0.31089699999999998</v>
      </c>
      <c r="O3" s="1">
        <v>6.5210000000000004E-2</v>
      </c>
      <c r="P3" s="1">
        <v>0.122958</v>
      </c>
      <c r="Q3" s="1">
        <v>9.3378000000000003E-2</v>
      </c>
    </row>
  </sheetData>
  <mergeCells count="2">
    <mergeCell ref="B1:I1"/>
    <mergeCell ref="J1:Q1"/>
  </mergeCells>
  <phoneticPr fontId="1" type="noConversion"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9B2B4-3D86-4991-81AA-7C4F6B5AA803}">
  <dimension ref="A1:B9"/>
  <sheetViews>
    <sheetView workbookViewId="0">
      <selection activeCell="E7" sqref="E7"/>
    </sheetView>
  </sheetViews>
  <sheetFormatPr defaultRowHeight="14" x14ac:dyDescent="0.3"/>
  <sheetData>
    <row r="1" spans="1:2" x14ac:dyDescent="0.3">
      <c r="A1" t="s">
        <v>136</v>
      </c>
    </row>
    <row r="2" spans="1:2" x14ac:dyDescent="0.3">
      <c r="A2" t="s">
        <v>294</v>
      </c>
    </row>
    <row r="3" spans="1:2" x14ac:dyDescent="0.3">
      <c r="A3" s="2" t="s">
        <v>8</v>
      </c>
      <c r="B3" s="2" t="s">
        <v>10</v>
      </c>
    </row>
    <row r="4" spans="1:2" x14ac:dyDescent="0.3">
      <c r="A4" s="1">
        <v>0.16475999999999999</v>
      </c>
      <c r="B4" s="1">
        <v>0.10044</v>
      </c>
    </row>
    <row r="5" spans="1:2" x14ac:dyDescent="0.3">
      <c r="A5" s="1">
        <v>0.15695999999999999</v>
      </c>
      <c r="B5" s="1">
        <v>0.11648</v>
      </c>
    </row>
    <row r="6" spans="1:2" x14ac:dyDescent="0.3">
      <c r="A6" s="1">
        <v>0.1852</v>
      </c>
      <c r="B6" s="1">
        <v>4.3499999999999997E-2</v>
      </c>
    </row>
    <row r="7" spans="1:2" x14ac:dyDescent="0.3">
      <c r="A7" s="1">
        <v>0.18293999999999999</v>
      </c>
      <c r="B7" s="1">
        <v>0.05</v>
      </c>
    </row>
    <row r="8" spans="1:2" x14ac:dyDescent="0.3">
      <c r="A8" s="1">
        <v>0.2326</v>
      </c>
      <c r="B8" s="1">
        <v>8.9649999999999994E-2</v>
      </c>
    </row>
    <row r="9" spans="1:2" x14ac:dyDescent="0.3">
      <c r="A9" s="1">
        <v>0.19523499999999999</v>
      </c>
      <c r="B9" s="1">
        <v>0.10566</v>
      </c>
    </row>
  </sheetData>
  <phoneticPr fontId="1" type="noConversion"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98D8D-969D-4FE2-835A-37FEE60FEB98}">
  <dimension ref="A1:B10"/>
  <sheetViews>
    <sheetView workbookViewId="0">
      <selection activeCell="J52" sqref="J52"/>
    </sheetView>
  </sheetViews>
  <sheetFormatPr defaultRowHeight="14" x14ac:dyDescent="0.3"/>
  <sheetData>
    <row r="1" spans="1:2" x14ac:dyDescent="0.3">
      <c r="A1" t="s">
        <v>295</v>
      </c>
    </row>
    <row r="2" spans="1:2" x14ac:dyDescent="0.3">
      <c r="A2" t="s">
        <v>296</v>
      </c>
    </row>
    <row r="4" spans="1:2" x14ac:dyDescent="0.3">
      <c r="A4" s="2" t="s">
        <v>8</v>
      </c>
      <c r="B4" s="2" t="s">
        <v>10</v>
      </c>
    </row>
    <row r="5" spans="1:2" x14ac:dyDescent="0.3">
      <c r="A5" s="1">
        <v>5.5709999999999997</v>
      </c>
      <c r="B5" s="1">
        <v>2.2109999999999999</v>
      </c>
    </row>
    <row r="6" spans="1:2" x14ac:dyDescent="0.3">
      <c r="A6" s="1">
        <v>6.6070000000000002</v>
      </c>
      <c r="B6" s="1">
        <v>1.913</v>
      </c>
    </row>
    <row r="7" spans="1:2" x14ac:dyDescent="0.3">
      <c r="A7" s="1">
        <v>6.625</v>
      </c>
      <c r="B7" s="1">
        <v>1.8593999999999999</v>
      </c>
    </row>
    <row r="8" spans="1:2" x14ac:dyDescent="0.3">
      <c r="A8" s="1">
        <v>6.5389999999999997</v>
      </c>
      <c r="B8" s="1">
        <v>2.1259999999999999</v>
      </c>
    </row>
    <row r="9" spans="1:2" x14ac:dyDescent="0.3">
      <c r="A9" s="1">
        <v>5.3650000000000002</v>
      </c>
      <c r="B9" s="1">
        <v>2.536</v>
      </c>
    </row>
    <row r="10" spans="1:2" x14ac:dyDescent="0.3">
      <c r="A10" s="1">
        <v>4.5960000000000001</v>
      </c>
      <c r="B10" s="1">
        <v>1.829</v>
      </c>
    </row>
  </sheetData>
  <phoneticPr fontId="1" type="noConversion"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0B777-BA9D-4CEA-929A-E135C5690679}">
  <dimension ref="A1:B12"/>
  <sheetViews>
    <sheetView workbookViewId="0">
      <selection activeCell="F7" sqref="F7"/>
    </sheetView>
  </sheetViews>
  <sheetFormatPr defaultRowHeight="14" x14ac:dyDescent="0.3"/>
  <sheetData>
    <row r="1" spans="1:2" x14ac:dyDescent="0.3">
      <c r="A1" t="s">
        <v>255</v>
      </c>
    </row>
    <row r="2" spans="1:2" x14ac:dyDescent="0.3">
      <c r="A2" t="s">
        <v>297</v>
      </c>
    </row>
    <row r="4" spans="1:2" x14ac:dyDescent="0.3">
      <c r="A4" s="2" t="s">
        <v>8</v>
      </c>
      <c r="B4" s="2" t="s">
        <v>10</v>
      </c>
    </row>
    <row r="5" spans="1:2" x14ac:dyDescent="0.3">
      <c r="A5" s="1">
        <v>7.9363409999999996</v>
      </c>
      <c r="B5" s="1">
        <v>9.3436800000000009</v>
      </c>
    </row>
    <row r="6" spans="1:2" x14ac:dyDescent="0.3">
      <c r="A6" s="1">
        <v>7.9994740000000002</v>
      </c>
      <c r="B6" s="1">
        <v>13.1869</v>
      </c>
    </row>
    <row r="7" spans="1:2" x14ac:dyDescent="0.3">
      <c r="A7" s="1">
        <v>8.7123500000000007</v>
      </c>
      <c r="B7" s="1">
        <v>9.8513739999999999</v>
      </c>
    </row>
    <row r="8" spans="1:2" x14ac:dyDescent="0.3">
      <c r="A8" s="1">
        <v>8.3914240000000007</v>
      </c>
      <c r="B8" s="1">
        <v>10.00658</v>
      </c>
    </row>
    <row r="9" spans="1:2" x14ac:dyDescent="0.3">
      <c r="A9" s="1">
        <v>9.9802710000000001</v>
      </c>
      <c r="B9" s="1">
        <v>10.84835</v>
      </c>
    </row>
    <row r="10" spans="1:2" x14ac:dyDescent="0.3">
      <c r="A10" s="1">
        <v>7.0314350000000001</v>
      </c>
      <c r="B10" s="1">
        <v>9.4857289999999992</v>
      </c>
    </row>
    <row r="11" spans="1:2" x14ac:dyDescent="0.3">
      <c r="A11" s="1">
        <v>9.6909109999999998</v>
      </c>
      <c r="B11" s="1">
        <v>10.93516</v>
      </c>
    </row>
    <row r="12" spans="1:2" x14ac:dyDescent="0.3">
      <c r="A12" s="1">
        <v>10.098649999999999</v>
      </c>
      <c r="B12" s="1">
        <v>9.5962119999999995</v>
      </c>
    </row>
  </sheetData>
  <phoneticPr fontId="1" type="noConversion"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55A01-FB50-4B20-AA7A-4D596A593924}">
  <dimension ref="A2:Q7"/>
  <sheetViews>
    <sheetView workbookViewId="0">
      <selection activeCell="H51" sqref="H51"/>
    </sheetView>
  </sheetViews>
  <sheetFormatPr defaultRowHeight="14" x14ac:dyDescent="0.3"/>
  <sheetData>
    <row r="2" spans="1:17" x14ac:dyDescent="0.3">
      <c r="A2" s="5" t="s">
        <v>218</v>
      </c>
    </row>
    <row r="4" spans="1:17" x14ac:dyDescent="0.3">
      <c r="A4" s="2"/>
      <c r="B4" s="33" t="s">
        <v>8</v>
      </c>
      <c r="C4" s="33"/>
      <c r="D4" s="33"/>
      <c r="E4" s="33"/>
      <c r="F4" s="33"/>
      <c r="G4" s="33"/>
      <c r="H4" s="33"/>
      <c r="I4" s="33"/>
      <c r="J4" s="33" t="s">
        <v>10</v>
      </c>
      <c r="K4" s="33"/>
      <c r="L4" s="33"/>
      <c r="M4" s="33"/>
      <c r="N4" s="33"/>
      <c r="O4" s="33"/>
      <c r="P4" s="33"/>
      <c r="Q4" s="33"/>
    </row>
    <row r="5" spans="1:17" x14ac:dyDescent="0.3">
      <c r="A5" s="3">
        <v>0</v>
      </c>
      <c r="B5" s="1">
        <v>207.2</v>
      </c>
      <c r="C5" s="1">
        <v>277</v>
      </c>
      <c r="D5" s="1">
        <v>106.5</v>
      </c>
      <c r="E5" s="1">
        <v>82.2</v>
      </c>
      <c r="F5" s="1">
        <v>83.2</v>
      </c>
      <c r="G5" s="1">
        <v>79.2</v>
      </c>
      <c r="H5" s="1">
        <v>156.9</v>
      </c>
      <c r="I5" s="1">
        <v>96.2</v>
      </c>
      <c r="J5" s="1">
        <v>46.5</v>
      </c>
      <c r="K5" s="1">
        <v>87</v>
      </c>
      <c r="L5" s="1">
        <v>72.2</v>
      </c>
      <c r="M5" s="1">
        <v>287.7</v>
      </c>
      <c r="N5" s="1">
        <v>182.6</v>
      </c>
      <c r="O5" s="1">
        <v>267.10000000000002</v>
      </c>
      <c r="P5" s="1">
        <v>240.9</v>
      </c>
      <c r="Q5" s="1">
        <v>234.4</v>
      </c>
    </row>
    <row r="6" spans="1:17" x14ac:dyDescent="0.3">
      <c r="A6" s="3">
        <v>1</v>
      </c>
      <c r="B6" s="1">
        <v>246.4</v>
      </c>
      <c r="C6" s="1">
        <v>305.10000000000002</v>
      </c>
      <c r="D6" s="1">
        <v>147.9</v>
      </c>
      <c r="E6" s="1">
        <v>156</v>
      </c>
      <c r="F6" s="1">
        <v>156.69999999999999</v>
      </c>
      <c r="G6" s="1">
        <v>96.5</v>
      </c>
      <c r="H6" s="1">
        <v>240.3</v>
      </c>
      <c r="I6" s="1">
        <v>133.30000000000001</v>
      </c>
      <c r="J6" s="1">
        <v>99.8</v>
      </c>
      <c r="K6" s="1">
        <v>57</v>
      </c>
      <c r="L6" s="1">
        <v>62.5</v>
      </c>
      <c r="M6" s="1">
        <v>133.30000000000001</v>
      </c>
      <c r="N6" s="1">
        <v>43.5</v>
      </c>
      <c r="O6" s="1">
        <v>62.1</v>
      </c>
      <c r="P6" s="1">
        <v>61.3</v>
      </c>
      <c r="Q6" s="1">
        <v>54.5</v>
      </c>
    </row>
    <row r="7" spans="1:17" x14ac:dyDescent="0.3">
      <c r="A7" s="3">
        <v>3</v>
      </c>
      <c r="B7" s="1">
        <v>112.8</v>
      </c>
      <c r="C7" s="1">
        <v>151.9</v>
      </c>
      <c r="D7" s="1">
        <v>305.39999999999998</v>
      </c>
      <c r="E7" s="1">
        <v>253.8</v>
      </c>
      <c r="F7" s="1">
        <v>224.8</v>
      </c>
      <c r="G7" s="1">
        <v>186.8</v>
      </c>
      <c r="H7" s="1">
        <v>147.5</v>
      </c>
      <c r="I7" s="1">
        <v>245</v>
      </c>
      <c r="J7" s="1">
        <v>16.2</v>
      </c>
      <c r="K7" s="1">
        <v>110</v>
      </c>
      <c r="L7" s="1">
        <v>59.5</v>
      </c>
      <c r="M7" s="1">
        <v>59.8</v>
      </c>
      <c r="N7" s="1">
        <v>55.6</v>
      </c>
      <c r="O7" s="1">
        <v>61.7</v>
      </c>
      <c r="P7" s="1">
        <v>49.6</v>
      </c>
      <c r="Q7" s="1">
        <v>65.400000000000006</v>
      </c>
    </row>
  </sheetData>
  <mergeCells count="2">
    <mergeCell ref="B4:I4"/>
    <mergeCell ref="J4:Q4"/>
  </mergeCells>
  <phoneticPr fontId="1" type="noConversion"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2C1C2-5058-4676-9D77-75C61331CA67}">
  <dimension ref="A2:B12"/>
  <sheetViews>
    <sheetView workbookViewId="0">
      <selection activeCell="F8" sqref="F8"/>
    </sheetView>
  </sheetViews>
  <sheetFormatPr defaultRowHeight="14" x14ac:dyDescent="0.3"/>
  <sheetData>
    <row r="2" spans="1:2" x14ac:dyDescent="0.3">
      <c r="A2" t="s">
        <v>224</v>
      </c>
    </row>
    <row r="4" spans="1:2" x14ac:dyDescent="0.3">
      <c r="A4" s="2" t="s">
        <v>8</v>
      </c>
      <c r="B4" s="2" t="s">
        <v>10</v>
      </c>
    </row>
    <row r="5" spans="1:2" x14ac:dyDescent="0.3">
      <c r="A5" s="1">
        <v>43.2</v>
      </c>
      <c r="B5" s="1">
        <v>59.4</v>
      </c>
    </row>
    <row r="6" spans="1:2" x14ac:dyDescent="0.3">
      <c r="A6" s="1">
        <v>68.2</v>
      </c>
      <c r="B6" s="1">
        <v>54</v>
      </c>
    </row>
    <row r="7" spans="1:2" x14ac:dyDescent="0.3">
      <c r="A7" s="1">
        <v>67.7</v>
      </c>
      <c r="B7" s="1">
        <v>78.7</v>
      </c>
    </row>
    <row r="8" spans="1:2" x14ac:dyDescent="0.3">
      <c r="A8" s="1">
        <v>69.2</v>
      </c>
      <c r="B8" s="1">
        <v>29.9</v>
      </c>
    </row>
    <row r="9" spans="1:2" x14ac:dyDescent="0.3">
      <c r="A9" s="1">
        <v>79.3</v>
      </c>
      <c r="B9" s="1">
        <v>66.2</v>
      </c>
    </row>
    <row r="10" spans="1:2" x14ac:dyDescent="0.3">
      <c r="A10" s="1">
        <v>74.400000000000006</v>
      </c>
      <c r="B10" s="1">
        <v>59.3</v>
      </c>
    </row>
    <row r="11" spans="1:2" x14ac:dyDescent="0.3">
      <c r="A11" s="1">
        <v>78.7</v>
      </c>
      <c r="B11" s="1">
        <v>25.6</v>
      </c>
    </row>
    <row r="12" spans="1:2" x14ac:dyDescent="0.3">
      <c r="A12" s="1">
        <v>82.9</v>
      </c>
      <c r="B12" s="1">
        <v>3.53</v>
      </c>
    </row>
  </sheetData>
  <phoneticPr fontId="1" type="noConversion"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89FB-5E51-44C5-A562-E2DDF96D1F87}">
  <dimension ref="A2:Q6"/>
  <sheetViews>
    <sheetView workbookViewId="0">
      <selection activeCell="F17" sqref="F17"/>
    </sheetView>
  </sheetViews>
  <sheetFormatPr defaultRowHeight="14" x14ac:dyDescent="0.3"/>
  <sheetData>
    <row r="2" spans="1:17" x14ac:dyDescent="0.3">
      <c r="A2" s="5" t="s">
        <v>227</v>
      </c>
    </row>
    <row r="4" spans="1:17" x14ac:dyDescent="0.3">
      <c r="A4" s="2"/>
      <c r="B4" s="33" t="s">
        <v>8</v>
      </c>
      <c r="C4" s="33"/>
      <c r="D4" s="33"/>
      <c r="E4" s="33"/>
      <c r="F4" s="33"/>
      <c r="G4" s="33"/>
      <c r="H4" s="33"/>
      <c r="I4" s="33"/>
      <c r="J4" s="33" t="s">
        <v>10</v>
      </c>
      <c r="K4" s="33"/>
      <c r="L4" s="33"/>
      <c r="M4" s="33"/>
      <c r="N4" s="33"/>
      <c r="O4" s="33"/>
      <c r="P4" s="33"/>
      <c r="Q4" s="33"/>
    </row>
    <row r="5" spans="1:17" x14ac:dyDescent="0.3">
      <c r="A5" s="3" t="s">
        <v>106</v>
      </c>
      <c r="B5" s="1">
        <v>24.6</v>
      </c>
      <c r="C5" s="1">
        <v>20.9</v>
      </c>
      <c r="D5" s="1">
        <v>35.1</v>
      </c>
      <c r="E5" s="1">
        <v>15.4</v>
      </c>
      <c r="F5" s="1">
        <v>20.7</v>
      </c>
      <c r="G5" s="1">
        <v>32.200000000000003</v>
      </c>
      <c r="H5" s="1">
        <v>30.4</v>
      </c>
      <c r="I5" s="1">
        <v>20.100000000000001</v>
      </c>
      <c r="J5" s="1">
        <v>12.2</v>
      </c>
      <c r="K5" s="1">
        <v>14.7</v>
      </c>
      <c r="L5" s="1">
        <v>14.7</v>
      </c>
      <c r="M5" s="1">
        <v>33.700000000000003</v>
      </c>
      <c r="N5" s="1">
        <v>18.8</v>
      </c>
      <c r="O5" s="1">
        <v>19.100000000000001</v>
      </c>
      <c r="P5" s="1">
        <v>12.3</v>
      </c>
      <c r="Q5" s="1">
        <v>11.7</v>
      </c>
    </row>
    <row r="6" spans="1:17" x14ac:dyDescent="0.3">
      <c r="A6" s="3" t="s">
        <v>107</v>
      </c>
      <c r="B6" s="1">
        <v>52.5</v>
      </c>
      <c r="C6" s="1">
        <v>51.1</v>
      </c>
      <c r="D6" s="1">
        <v>50.7</v>
      </c>
      <c r="E6" s="1">
        <v>41.2</v>
      </c>
      <c r="F6" s="1">
        <v>21.6</v>
      </c>
      <c r="G6" s="1">
        <v>39.200000000000003</v>
      </c>
      <c r="H6" s="1">
        <v>49.1</v>
      </c>
      <c r="I6" s="1">
        <v>49.6</v>
      </c>
      <c r="J6" s="1">
        <v>12.8</v>
      </c>
      <c r="K6" s="1">
        <v>16.399999999999999</v>
      </c>
      <c r="L6" s="1">
        <v>17.7</v>
      </c>
      <c r="M6" s="1">
        <v>16.7</v>
      </c>
      <c r="N6" s="1">
        <v>29.6</v>
      </c>
      <c r="O6" s="1">
        <v>49.8</v>
      </c>
      <c r="P6" s="1">
        <v>6.21</v>
      </c>
      <c r="Q6" s="1">
        <v>9.84</v>
      </c>
    </row>
  </sheetData>
  <mergeCells count="2">
    <mergeCell ref="B4:I4"/>
    <mergeCell ref="J4:Q4"/>
  </mergeCells>
  <phoneticPr fontId="1" type="noConversion"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E8187-F30D-4F28-A7D0-076FB8154469}">
  <dimension ref="A2:Q6"/>
  <sheetViews>
    <sheetView workbookViewId="0">
      <selection activeCell="D14" sqref="D14"/>
    </sheetView>
  </sheetViews>
  <sheetFormatPr defaultRowHeight="14" x14ac:dyDescent="0.3"/>
  <sheetData>
    <row r="2" spans="1:17" x14ac:dyDescent="0.3">
      <c r="A2" s="5" t="s">
        <v>298</v>
      </c>
    </row>
    <row r="4" spans="1:17" x14ac:dyDescent="0.3">
      <c r="A4" s="2"/>
      <c r="B4" s="33" t="s">
        <v>8</v>
      </c>
      <c r="C4" s="33"/>
      <c r="D4" s="33"/>
      <c r="E4" s="33"/>
      <c r="F4" s="33"/>
      <c r="G4" s="33"/>
      <c r="H4" s="33"/>
      <c r="I4" s="33"/>
      <c r="J4" s="33" t="s">
        <v>10</v>
      </c>
      <c r="K4" s="33"/>
      <c r="L4" s="33"/>
      <c r="M4" s="33"/>
      <c r="N4" s="33"/>
      <c r="O4" s="33"/>
      <c r="P4" s="33"/>
      <c r="Q4" s="33"/>
    </row>
    <row r="5" spans="1:17" x14ac:dyDescent="0.3">
      <c r="A5" s="3" t="s">
        <v>106</v>
      </c>
      <c r="B5" s="1">
        <v>17</v>
      </c>
      <c r="C5" s="1">
        <v>6.83</v>
      </c>
      <c r="D5" s="1">
        <v>21.4</v>
      </c>
      <c r="E5" s="1">
        <v>11.8</v>
      </c>
      <c r="F5" s="1">
        <v>21</v>
      </c>
      <c r="G5" s="1">
        <v>10.8</v>
      </c>
      <c r="H5" s="1">
        <v>18.100000000000001</v>
      </c>
      <c r="I5" s="1">
        <v>5.51</v>
      </c>
      <c r="J5" s="1">
        <v>17.600000000000001</v>
      </c>
      <c r="K5" s="1">
        <v>10.3</v>
      </c>
      <c r="L5" s="1">
        <v>20.6</v>
      </c>
      <c r="M5" s="1">
        <v>21.6</v>
      </c>
      <c r="N5" s="1">
        <v>19</v>
      </c>
      <c r="O5" s="1">
        <v>21.7</v>
      </c>
      <c r="P5" s="1">
        <v>19.7</v>
      </c>
      <c r="Q5" s="1">
        <v>19.100000000000001</v>
      </c>
    </row>
    <row r="6" spans="1:17" x14ac:dyDescent="0.3">
      <c r="A6" s="3" t="s">
        <v>107</v>
      </c>
      <c r="B6" s="1">
        <v>4.18</v>
      </c>
      <c r="C6" s="1">
        <v>4.17</v>
      </c>
      <c r="D6" s="1">
        <v>1.24</v>
      </c>
      <c r="E6" s="1">
        <v>5.3</v>
      </c>
      <c r="F6" s="1">
        <v>3.83</v>
      </c>
      <c r="G6" s="1">
        <v>5.0199999999999996</v>
      </c>
      <c r="H6" s="1">
        <v>3.26</v>
      </c>
      <c r="I6" s="1">
        <v>2.19</v>
      </c>
      <c r="J6" s="1">
        <v>6.62</v>
      </c>
      <c r="K6" s="1">
        <v>5.97</v>
      </c>
      <c r="L6" s="1">
        <v>4.7</v>
      </c>
      <c r="M6" s="1">
        <v>6.72</v>
      </c>
      <c r="N6" s="1">
        <v>4.54</v>
      </c>
      <c r="O6" s="1">
        <v>7.54</v>
      </c>
      <c r="P6" s="1">
        <v>6.37</v>
      </c>
      <c r="Q6" s="1">
        <v>5.97</v>
      </c>
    </row>
  </sheetData>
  <mergeCells count="2">
    <mergeCell ref="B4:I4"/>
    <mergeCell ref="J4:Q4"/>
  </mergeCells>
  <phoneticPr fontId="1" type="noConversion"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08220-B893-4EBB-8E62-16AE2C07EA87}">
  <dimension ref="A2:Q15"/>
  <sheetViews>
    <sheetView workbookViewId="0">
      <selection activeCell="E22" sqref="E22"/>
    </sheetView>
  </sheetViews>
  <sheetFormatPr defaultRowHeight="14" x14ac:dyDescent="0.3"/>
  <sheetData>
    <row r="2" spans="1:17" x14ac:dyDescent="0.3">
      <c r="A2" t="s">
        <v>301</v>
      </c>
    </row>
    <row r="4" spans="1:17" x14ac:dyDescent="0.3">
      <c r="A4" s="2"/>
      <c r="B4" s="33" t="s">
        <v>8</v>
      </c>
      <c r="C4" s="33"/>
      <c r="D4" s="33"/>
      <c r="E4" s="33"/>
      <c r="F4" s="33"/>
      <c r="G4" s="33"/>
      <c r="H4" s="33"/>
      <c r="I4" s="33"/>
      <c r="J4" s="33" t="s">
        <v>10</v>
      </c>
      <c r="K4" s="33"/>
      <c r="L4" s="33"/>
      <c r="M4" s="33"/>
      <c r="N4" s="33"/>
      <c r="O4" s="33"/>
      <c r="P4" s="33"/>
      <c r="Q4" s="33"/>
    </row>
    <row r="5" spans="1:17" x14ac:dyDescent="0.3">
      <c r="A5" s="3" t="s">
        <v>299</v>
      </c>
      <c r="B5" s="1">
        <v>7.9</v>
      </c>
      <c r="C5" s="1">
        <v>8.1999999999999993</v>
      </c>
      <c r="D5" s="1">
        <v>16.3</v>
      </c>
      <c r="E5" s="1">
        <v>9.1</v>
      </c>
      <c r="F5" s="1">
        <v>2.2999999999999998</v>
      </c>
      <c r="G5" s="1">
        <v>12.3</v>
      </c>
      <c r="H5" s="1">
        <v>20</v>
      </c>
      <c r="I5" s="1">
        <v>12.3</v>
      </c>
      <c r="J5" s="1">
        <v>32.4</v>
      </c>
      <c r="K5" s="1">
        <v>20.100000000000001</v>
      </c>
      <c r="L5" s="1">
        <v>39.200000000000003</v>
      </c>
      <c r="M5" s="1">
        <v>35.6</v>
      </c>
      <c r="N5" s="1">
        <v>10.199999999999999</v>
      </c>
      <c r="O5" s="1">
        <v>5.9</v>
      </c>
      <c r="P5" s="1">
        <v>38.9</v>
      </c>
      <c r="Q5" s="1">
        <v>19.5</v>
      </c>
    </row>
    <row r="6" spans="1:17" x14ac:dyDescent="0.3">
      <c r="A6" s="3" t="s">
        <v>300</v>
      </c>
      <c r="B6" s="1">
        <v>28.8</v>
      </c>
      <c r="C6" s="1">
        <v>52.84</v>
      </c>
      <c r="D6" s="1">
        <v>32.799999999999997</v>
      </c>
      <c r="E6" s="1">
        <v>58.45</v>
      </c>
      <c r="F6" s="1">
        <v>52</v>
      </c>
      <c r="G6" s="1">
        <v>56.52</v>
      </c>
      <c r="H6" s="1">
        <v>43.9</v>
      </c>
      <c r="I6" s="1">
        <v>29.26</v>
      </c>
      <c r="J6" s="1">
        <v>58.71</v>
      </c>
      <c r="K6" s="1">
        <v>5.34</v>
      </c>
      <c r="L6" s="1">
        <v>44.3</v>
      </c>
      <c r="M6" s="1">
        <v>55.1</v>
      </c>
      <c r="N6" s="1">
        <v>39.08</v>
      </c>
      <c r="O6" s="1">
        <v>50.86</v>
      </c>
      <c r="P6" s="1">
        <v>51.8</v>
      </c>
      <c r="Q6" s="1">
        <v>51.4</v>
      </c>
    </row>
    <row r="10" spans="1:17" x14ac:dyDescent="0.3">
      <c r="A10" t="s">
        <v>302</v>
      </c>
    </row>
    <row r="11" spans="1:17" x14ac:dyDescent="0.3">
      <c r="A11" t="s">
        <v>303</v>
      </c>
    </row>
    <row r="13" spans="1:17" x14ac:dyDescent="0.3">
      <c r="A13" s="2"/>
      <c r="B13" s="33" t="s">
        <v>8</v>
      </c>
      <c r="C13" s="33"/>
      <c r="D13" s="33"/>
      <c r="E13" s="33"/>
      <c r="F13" s="33"/>
      <c r="G13" s="33"/>
      <c r="H13" s="33"/>
      <c r="I13" s="33"/>
      <c r="J13" s="33" t="s">
        <v>10</v>
      </c>
      <c r="K13" s="33"/>
      <c r="L13" s="33"/>
      <c r="M13" s="33"/>
      <c r="N13" s="33"/>
      <c r="O13" s="33"/>
      <c r="P13" s="33"/>
      <c r="Q13" s="33"/>
    </row>
    <row r="14" spans="1:17" x14ac:dyDescent="0.3">
      <c r="A14" s="3" t="s">
        <v>299</v>
      </c>
      <c r="B14" s="1">
        <v>6.99</v>
      </c>
      <c r="C14" s="1">
        <v>8.9</v>
      </c>
      <c r="D14" s="1">
        <v>11.24</v>
      </c>
      <c r="E14" s="1">
        <v>6.15</v>
      </c>
      <c r="F14" s="1">
        <v>3.81</v>
      </c>
      <c r="G14" s="1">
        <v>11.83</v>
      </c>
      <c r="H14" s="1">
        <v>18.32</v>
      </c>
      <c r="I14" s="1">
        <v>11.83</v>
      </c>
      <c r="J14" s="1">
        <v>33.979999999999997</v>
      </c>
      <c r="K14" s="1">
        <v>20.43</v>
      </c>
      <c r="L14" s="1">
        <v>31.48</v>
      </c>
      <c r="M14" s="1">
        <v>27.51</v>
      </c>
      <c r="N14" s="1">
        <v>8.52</v>
      </c>
      <c r="O14" s="1">
        <v>13.78</v>
      </c>
      <c r="P14" s="1">
        <v>41.15</v>
      </c>
      <c r="Q14" s="1">
        <v>19.77</v>
      </c>
    </row>
    <row r="15" spans="1:17" x14ac:dyDescent="0.3">
      <c r="A15" s="3" t="s">
        <v>300</v>
      </c>
      <c r="B15" s="1">
        <v>30.02</v>
      </c>
      <c r="C15" s="1">
        <v>56.51</v>
      </c>
      <c r="D15" s="1">
        <v>34.43</v>
      </c>
      <c r="E15" s="1">
        <v>62.69</v>
      </c>
      <c r="F15" s="1">
        <v>55.58</v>
      </c>
      <c r="G15" s="1">
        <v>50.56</v>
      </c>
      <c r="H15" s="1">
        <v>36.659999999999997</v>
      </c>
      <c r="I15" s="1">
        <v>30.52</v>
      </c>
      <c r="J15" s="1">
        <v>62.98</v>
      </c>
      <c r="K15" s="1">
        <v>10.32</v>
      </c>
      <c r="L15" s="1">
        <v>47.1</v>
      </c>
      <c r="M15" s="1">
        <v>49</v>
      </c>
      <c r="N15" s="1">
        <v>41.35</v>
      </c>
      <c r="O15" s="1">
        <v>54.33</v>
      </c>
      <c r="P15" s="1">
        <v>55.36</v>
      </c>
      <c r="Q15" s="1">
        <v>54.92</v>
      </c>
    </row>
  </sheetData>
  <mergeCells count="4">
    <mergeCell ref="B4:I4"/>
    <mergeCell ref="J4:Q4"/>
    <mergeCell ref="B13:I13"/>
    <mergeCell ref="J13:Q13"/>
  </mergeCells>
  <phoneticPr fontId="1" type="noConversion"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A8A9B-BF77-41E6-A059-B572B7D9EC9C}">
  <dimension ref="A2:B10"/>
  <sheetViews>
    <sheetView workbookViewId="0">
      <selection activeCell="G11" sqref="G11"/>
    </sheetView>
  </sheetViews>
  <sheetFormatPr defaultRowHeight="14" x14ac:dyDescent="0.3"/>
  <sheetData>
    <row r="2" spans="1:2" x14ac:dyDescent="0.3">
      <c r="A2" s="5" t="s">
        <v>240</v>
      </c>
    </row>
    <row r="4" spans="1:2" x14ac:dyDescent="0.3">
      <c r="A4" s="2" t="s">
        <v>8</v>
      </c>
      <c r="B4" s="2" t="s">
        <v>10</v>
      </c>
    </row>
    <row r="5" spans="1:2" x14ac:dyDescent="0.3">
      <c r="A5" s="1">
        <v>1.5</v>
      </c>
      <c r="B5" s="1">
        <v>1.5</v>
      </c>
    </row>
    <row r="6" spans="1:2" x14ac:dyDescent="0.3">
      <c r="A6" s="1">
        <v>1</v>
      </c>
      <c r="B6" s="1">
        <v>1.5</v>
      </c>
    </row>
    <row r="7" spans="1:2" x14ac:dyDescent="0.3">
      <c r="A7" s="1">
        <v>1</v>
      </c>
      <c r="B7" s="1">
        <v>1</v>
      </c>
    </row>
    <row r="8" spans="1:2" x14ac:dyDescent="0.3">
      <c r="A8" s="1">
        <v>1.5</v>
      </c>
      <c r="B8" s="1">
        <v>1.5</v>
      </c>
    </row>
    <row r="9" spans="1:2" x14ac:dyDescent="0.3">
      <c r="A9" s="1">
        <v>1.5</v>
      </c>
      <c r="B9" s="1">
        <v>1.5</v>
      </c>
    </row>
    <row r="10" spans="1:2" x14ac:dyDescent="0.3">
      <c r="A10" s="1">
        <v>1.5</v>
      </c>
      <c r="B10" s="1">
        <v>1</v>
      </c>
    </row>
  </sheetData>
  <phoneticPr fontId="1" type="noConversion"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5453B-156E-4848-AE3E-2CF78420BF32}">
  <dimension ref="A2:B10"/>
  <sheetViews>
    <sheetView workbookViewId="0">
      <selection activeCell="E5" sqref="E5"/>
    </sheetView>
  </sheetViews>
  <sheetFormatPr defaultRowHeight="14" x14ac:dyDescent="0.3"/>
  <sheetData>
    <row r="2" spans="1:2" x14ac:dyDescent="0.3">
      <c r="A2" t="s">
        <v>304</v>
      </c>
    </row>
    <row r="3" spans="1:2" x14ac:dyDescent="0.3">
      <c r="A3" t="s">
        <v>242</v>
      </c>
    </row>
    <row r="4" spans="1:2" x14ac:dyDescent="0.3">
      <c r="A4" s="2" t="s">
        <v>8</v>
      </c>
      <c r="B4" s="2" t="s">
        <v>10</v>
      </c>
    </row>
    <row r="5" spans="1:2" x14ac:dyDescent="0.3">
      <c r="A5" s="1">
        <v>0.66622899999999996</v>
      </c>
      <c r="B5" s="1">
        <v>0.21540300000000001</v>
      </c>
    </row>
    <row r="6" spans="1:2" x14ac:dyDescent="0.3">
      <c r="A6" s="1">
        <v>0.63589300000000004</v>
      </c>
      <c r="B6" s="1">
        <v>0.29283799999999999</v>
      </c>
    </row>
    <row r="7" spans="1:2" x14ac:dyDescent="0.3">
      <c r="A7" s="1">
        <v>1.562513</v>
      </c>
      <c r="B7" s="1">
        <v>0.642926</v>
      </c>
    </row>
    <row r="8" spans="1:2" x14ac:dyDescent="0.3">
      <c r="A8" s="1">
        <v>1.682804</v>
      </c>
      <c r="B8" s="1">
        <v>0.85335799999999995</v>
      </c>
    </row>
    <row r="9" spans="1:2" x14ac:dyDescent="0.3">
      <c r="A9" s="1">
        <v>0.71714900000000004</v>
      </c>
      <c r="B9" s="1">
        <v>0.42360799999999998</v>
      </c>
    </row>
    <row r="10" spans="1:2" x14ac:dyDescent="0.3">
      <c r="A10" s="1">
        <v>0.73541199999999995</v>
      </c>
      <c r="B10" s="1">
        <v>0.36368499999999998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206</vt:i4>
      </vt:variant>
    </vt:vector>
  </HeadingPairs>
  <TitlesOfParts>
    <vt:vector size="206" baseType="lpstr">
      <vt:lpstr>Figure1B</vt:lpstr>
      <vt:lpstr>Figure1C</vt:lpstr>
      <vt:lpstr>Figure1D</vt:lpstr>
      <vt:lpstr>Figure1I</vt:lpstr>
      <vt:lpstr>Figure 1J</vt:lpstr>
      <vt:lpstr>Figure 1H</vt:lpstr>
      <vt:lpstr>Figure 1K</vt:lpstr>
      <vt:lpstr>Figure 1L</vt:lpstr>
      <vt:lpstr>Figure1M</vt:lpstr>
      <vt:lpstr>Figure2A</vt:lpstr>
      <vt:lpstr>Figure 2B</vt:lpstr>
      <vt:lpstr>Figure 2C</vt:lpstr>
      <vt:lpstr>Figure 2D</vt:lpstr>
      <vt:lpstr>Figure 2E</vt:lpstr>
      <vt:lpstr>Figure 2F</vt:lpstr>
      <vt:lpstr>Figure 2G</vt:lpstr>
      <vt:lpstr>Figure 3C</vt:lpstr>
      <vt:lpstr>Figure 3D</vt:lpstr>
      <vt:lpstr>Figure 3F</vt:lpstr>
      <vt:lpstr>Figure 3G</vt:lpstr>
      <vt:lpstr>Figure 3H</vt:lpstr>
      <vt:lpstr>Figure 3I</vt:lpstr>
      <vt:lpstr>Figure3J</vt:lpstr>
      <vt:lpstr>Figure4A</vt:lpstr>
      <vt:lpstr>Figure4B</vt:lpstr>
      <vt:lpstr>Figure 4C</vt:lpstr>
      <vt:lpstr>Figure 4D</vt:lpstr>
      <vt:lpstr>Figure 4E</vt:lpstr>
      <vt:lpstr>Figure 4F</vt:lpstr>
      <vt:lpstr>Figure 4G</vt:lpstr>
      <vt:lpstr>Figure 4H</vt:lpstr>
      <vt:lpstr>Figure 4I</vt:lpstr>
      <vt:lpstr>Figure 5E</vt:lpstr>
      <vt:lpstr>Figure 5H</vt:lpstr>
      <vt:lpstr>Figure 5J</vt:lpstr>
      <vt:lpstr>Figure 6A</vt:lpstr>
      <vt:lpstr>Figure 6B</vt:lpstr>
      <vt:lpstr>Figure 6C</vt:lpstr>
      <vt:lpstr>Figure 6D</vt:lpstr>
      <vt:lpstr>Figure 6E</vt:lpstr>
      <vt:lpstr>Figure 6F</vt:lpstr>
      <vt:lpstr>Figure 6G</vt:lpstr>
      <vt:lpstr>Figure 6H</vt:lpstr>
      <vt:lpstr>Figure 7A</vt:lpstr>
      <vt:lpstr>Figure 7B</vt:lpstr>
      <vt:lpstr>Figure 7C</vt:lpstr>
      <vt:lpstr>Figure 7D</vt:lpstr>
      <vt:lpstr>Figure 7E</vt:lpstr>
      <vt:lpstr>Figure 7F</vt:lpstr>
      <vt:lpstr>Figure 7G</vt:lpstr>
      <vt:lpstr>Figure 7H</vt:lpstr>
      <vt:lpstr>Figure 7I</vt:lpstr>
      <vt:lpstr>Figure 7J</vt:lpstr>
      <vt:lpstr>Figure 7K</vt:lpstr>
      <vt:lpstr>Figure 8B</vt:lpstr>
      <vt:lpstr>Figure 8C</vt:lpstr>
      <vt:lpstr>Figure 8D</vt:lpstr>
      <vt:lpstr>Figure 8E</vt:lpstr>
      <vt:lpstr>Figure 8F</vt:lpstr>
      <vt:lpstr>Figure 8G</vt:lpstr>
      <vt:lpstr>Figure 8H</vt:lpstr>
      <vt:lpstr>Figure 8I</vt:lpstr>
      <vt:lpstr>Supplementary Figure 1A</vt:lpstr>
      <vt:lpstr>Supplementary Figure 1B</vt:lpstr>
      <vt:lpstr>Supplementary Figure 1C</vt:lpstr>
      <vt:lpstr>Supplementary Figure 1D</vt:lpstr>
      <vt:lpstr>Supplementary Figure 1E</vt:lpstr>
      <vt:lpstr>Supplementary Figure 1F</vt:lpstr>
      <vt:lpstr>Supplementary Figure 1G</vt:lpstr>
      <vt:lpstr>Supplementary Figure 1I</vt:lpstr>
      <vt:lpstr>Supplementary Figure 1J</vt:lpstr>
      <vt:lpstr>Supplementary Figure 2A</vt:lpstr>
      <vt:lpstr>Supplementary Figure 2B</vt:lpstr>
      <vt:lpstr>Supplementary Figure 2C</vt:lpstr>
      <vt:lpstr>Supplementary Figure 2D</vt:lpstr>
      <vt:lpstr>Supplementary Figure 2E</vt:lpstr>
      <vt:lpstr>Supplementary Figure 2F</vt:lpstr>
      <vt:lpstr>Supplementary Figure 3A</vt:lpstr>
      <vt:lpstr>Supplementary Figure 3B</vt:lpstr>
      <vt:lpstr>Supplementary Figure 4A</vt:lpstr>
      <vt:lpstr>Supplementary Figure 4B</vt:lpstr>
      <vt:lpstr>Supplementary Figure 4 C</vt:lpstr>
      <vt:lpstr>Supplementary Figure 4D</vt:lpstr>
      <vt:lpstr>Supplementary Figure 4E</vt:lpstr>
      <vt:lpstr>Supplementary Figure5A</vt:lpstr>
      <vt:lpstr>Supplementary Figure 5B</vt:lpstr>
      <vt:lpstr>Supplementary Figure 5C</vt:lpstr>
      <vt:lpstr>Supplementary Figure 5D</vt:lpstr>
      <vt:lpstr>Supplementary Figure 5E</vt:lpstr>
      <vt:lpstr>Supplementary Figure 6B</vt:lpstr>
      <vt:lpstr>Supplementary Figure 6C</vt:lpstr>
      <vt:lpstr>Supplementary Figure 6D</vt:lpstr>
      <vt:lpstr>Supplementary Figure 6E</vt:lpstr>
      <vt:lpstr>Supplementary Figure 6F</vt:lpstr>
      <vt:lpstr>Supplementary Figure 6G</vt:lpstr>
      <vt:lpstr>Supplementary Figure 6H</vt:lpstr>
      <vt:lpstr>Supplementary Figure 6I</vt:lpstr>
      <vt:lpstr>Supplementary Figure 6J</vt:lpstr>
      <vt:lpstr>Supplementary Figure 6K</vt:lpstr>
      <vt:lpstr>Supplementary Figure 7A</vt:lpstr>
      <vt:lpstr>Supplementary Figure 7C</vt:lpstr>
      <vt:lpstr>Supplementary Figure 7D</vt:lpstr>
      <vt:lpstr>Supplementary Figure 7E</vt:lpstr>
      <vt:lpstr>Supplementary Figure 7F</vt:lpstr>
      <vt:lpstr>Supplementary Figure 8A-B</vt:lpstr>
      <vt:lpstr>Supplementary Figure 9B</vt:lpstr>
      <vt:lpstr>Supplementary Figure 9C</vt:lpstr>
      <vt:lpstr>Supplementary Figure 9E</vt:lpstr>
      <vt:lpstr>Supplementary Figure 9F</vt:lpstr>
      <vt:lpstr>Supplementary Figure 10B</vt:lpstr>
      <vt:lpstr>Supplementary Figure 10C</vt:lpstr>
      <vt:lpstr>Supplementary Figure 10D</vt:lpstr>
      <vt:lpstr>Supplementary Figure 10E</vt:lpstr>
      <vt:lpstr>Supplementary Figure 10F</vt:lpstr>
      <vt:lpstr>Supplementary Figure 10G</vt:lpstr>
      <vt:lpstr>Supplementary Figure 11B</vt:lpstr>
      <vt:lpstr>Supplementary Figure 11C</vt:lpstr>
      <vt:lpstr>Supplementary Figure 11D</vt:lpstr>
      <vt:lpstr>Supplementary Figure 11E</vt:lpstr>
      <vt:lpstr>Supplementary Figure 11F</vt:lpstr>
      <vt:lpstr>Supplementary Figure 11G</vt:lpstr>
      <vt:lpstr>Supplementary Figure 11H</vt:lpstr>
      <vt:lpstr>Supplementary Figure 11I</vt:lpstr>
      <vt:lpstr>Supplementary Figure 11J</vt:lpstr>
      <vt:lpstr>Supplementary Figure 12B</vt:lpstr>
      <vt:lpstr>Supplementary Figure 12C</vt:lpstr>
      <vt:lpstr>Supplementary Figure 12D</vt:lpstr>
      <vt:lpstr>Supplementary Figure 12E</vt:lpstr>
      <vt:lpstr>Supplementary Figure 12G</vt:lpstr>
      <vt:lpstr>Supplementary Figure 12H</vt:lpstr>
      <vt:lpstr>Supplementary Figure 14B</vt:lpstr>
      <vt:lpstr>Supplementary Figure 14C</vt:lpstr>
      <vt:lpstr>Supplementary Figure 14E</vt:lpstr>
      <vt:lpstr>Supplementary Figure 14G</vt:lpstr>
      <vt:lpstr>Supplementary Figure 15B</vt:lpstr>
      <vt:lpstr>Supplementary Figure 15C</vt:lpstr>
      <vt:lpstr>Supplementary Figure 15E</vt:lpstr>
      <vt:lpstr>Supplementary Figure 15F</vt:lpstr>
      <vt:lpstr>Supplementary Figure 16A</vt:lpstr>
      <vt:lpstr>Supplementary Figure 16B</vt:lpstr>
      <vt:lpstr>Supplementary Figure 16C</vt:lpstr>
      <vt:lpstr>Supplementary Figure 17C</vt:lpstr>
      <vt:lpstr>Supplementary Figure 17D</vt:lpstr>
      <vt:lpstr>Supplementary Figure 17E</vt:lpstr>
      <vt:lpstr>Supplementary Figure 17F</vt:lpstr>
      <vt:lpstr>Supplementary Figure 17G</vt:lpstr>
      <vt:lpstr>Supplementary Figure 17H</vt:lpstr>
      <vt:lpstr>Supplementary Figure 18B</vt:lpstr>
      <vt:lpstr>Supplementary Figure 18C</vt:lpstr>
      <vt:lpstr>Supplementary Figure 18D</vt:lpstr>
      <vt:lpstr>Supplementary Figure 18E</vt:lpstr>
      <vt:lpstr>Supplementary Figure 18F</vt:lpstr>
      <vt:lpstr>Supplementary Figure 18G</vt:lpstr>
      <vt:lpstr>Supplementary Figure 19A</vt:lpstr>
      <vt:lpstr>Supplementary Figure 19B</vt:lpstr>
      <vt:lpstr>Supplementary Figure 20A</vt:lpstr>
      <vt:lpstr>Supplementary Figure 20B</vt:lpstr>
      <vt:lpstr>Supplementary Figure 20C</vt:lpstr>
      <vt:lpstr>Supplementary Figure 20D</vt:lpstr>
      <vt:lpstr>Supplementary Figure 20E</vt:lpstr>
      <vt:lpstr>Supplementary Figure 20F</vt:lpstr>
      <vt:lpstr>Supplementary Figure 21A</vt:lpstr>
      <vt:lpstr>Supplementary Figure 21B</vt:lpstr>
      <vt:lpstr>Supplementary Figure 21C</vt:lpstr>
      <vt:lpstr>Supplementary Figure 21D</vt:lpstr>
      <vt:lpstr>Supplementary Figure 22A</vt:lpstr>
      <vt:lpstr>Supplementary Figure 22B</vt:lpstr>
      <vt:lpstr>Supplementary Figure 22C</vt:lpstr>
      <vt:lpstr>Supplementary Figure 22D</vt:lpstr>
      <vt:lpstr>Supplementary Figure 22E</vt:lpstr>
      <vt:lpstr>Supplementary Figure 23A</vt:lpstr>
      <vt:lpstr>Supplementary Figure 23B</vt:lpstr>
      <vt:lpstr>Supplementary Figure 23C</vt:lpstr>
      <vt:lpstr>Supplementary Figure 23D</vt:lpstr>
      <vt:lpstr>Supplementary Figure 23E</vt:lpstr>
      <vt:lpstr>Supplementary Figure 23F</vt:lpstr>
      <vt:lpstr>Supplementary Figure 23G</vt:lpstr>
      <vt:lpstr>Supplementary Figure 23H</vt:lpstr>
      <vt:lpstr>Supplementary Figure 23I</vt:lpstr>
      <vt:lpstr>Supplementary Figure 23J</vt:lpstr>
      <vt:lpstr>Supplementary Figure 23K</vt:lpstr>
      <vt:lpstr>Supplementary Figure 23L</vt:lpstr>
      <vt:lpstr>Supplementary Figure 23M</vt:lpstr>
      <vt:lpstr>Supplementary Figure 23N</vt:lpstr>
      <vt:lpstr>Supplementary Figure 24A</vt:lpstr>
      <vt:lpstr>Supplementary Figure 24B</vt:lpstr>
      <vt:lpstr>Supplementary Figure 24C</vt:lpstr>
      <vt:lpstr>Supplementary Figure 24D</vt:lpstr>
      <vt:lpstr>Supplementary Figure 24E</vt:lpstr>
      <vt:lpstr>Supplementary Figure 24F</vt:lpstr>
      <vt:lpstr>Supplementary Figure 25A</vt:lpstr>
      <vt:lpstr>Supplementary Figure 25B</vt:lpstr>
      <vt:lpstr>Supplementary Figure 25C</vt:lpstr>
      <vt:lpstr>Supplementary Figure 25D</vt:lpstr>
      <vt:lpstr>Supplementary Figure 25E</vt:lpstr>
      <vt:lpstr>Supplementary Figure 25F</vt:lpstr>
      <vt:lpstr>Supplementary Figure 26A</vt:lpstr>
      <vt:lpstr>Supplementary Figure 26B</vt:lpstr>
      <vt:lpstr>Supplementary Figure 26C</vt:lpstr>
      <vt:lpstr>Supplementary Figure 26D</vt:lpstr>
      <vt:lpstr>Supplementary Figure 26E</vt:lpstr>
      <vt:lpstr>Supplementary Figure 27A</vt:lpstr>
      <vt:lpstr>Supplementary Figure 27B</vt:lpstr>
      <vt:lpstr>Supplementary Figure 27C</vt:lpstr>
      <vt:lpstr>Supplementary Figure 27D</vt:lpstr>
      <vt:lpstr>Supplementary Figure 27E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LKK</dc:creator>
  <cp:lastModifiedBy>LONG, kekaokk [FSN]</cp:lastModifiedBy>
  <dcterms:created xsi:type="dcterms:W3CDTF">2015-06-05T18:19:34Z</dcterms:created>
  <dcterms:modified xsi:type="dcterms:W3CDTF">2025-09-07T11:21:27Z</dcterms:modified>
</cp:coreProperties>
</file>