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vfic02\SF_Biol2\PK-MAILLARD MAUD\SJCRH\NUDT5\RV2\upload_onedrive\"/>
    </mc:Choice>
  </mc:AlternateContent>
  <bookViews>
    <workbookView xWindow="0" yWindow="0" windowWidth="28800" windowHeight="11700" firstSheet="3" activeTab="3"/>
  </bookViews>
  <sheets>
    <sheet name="Figure 1A" sheetId="3" r:id="rId1"/>
    <sheet name="Figure 1B" sheetId="1" r:id="rId2"/>
    <sheet name="Figure 1C" sheetId="2" r:id="rId3"/>
    <sheet name="Figure 2A" sheetId="4" r:id="rId4"/>
    <sheet name="Figure 2B" sheetId="5" r:id="rId5"/>
    <sheet name="Figure 2C" sheetId="6" r:id="rId6"/>
    <sheet name="Figure 2D" sheetId="7" r:id="rId7"/>
    <sheet name="Figure 2E" sheetId="8" r:id="rId8"/>
    <sheet name="Figure 2F" sheetId="9" r:id="rId9"/>
    <sheet name="Figure 3A" sheetId="10" r:id="rId10"/>
    <sheet name="Figure 3B" sheetId="11" r:id="rId11"/>
    <sheet name="Figure 3C" sheetId="12" r:id="rId12"/>
    <sheet name="Figure 4A" sheetId="13" r:id="rId13"/>
    <sheet name="Figure 4B" sheetId="14" r:id="rId14"/>
    <sheet name="Figure 4C" sheetId="15" r:id="rId15"/>
    <sheet name="Figure 4D" sheetId="16" r:id="rId16"/>
    <sheet name="Figure 5A" sheetId="18" r:id="rId17"/>
    <sheet name="Figure 5B" sheetId="19" r:id="rId18"/>
    <sheet name="Figure 5C" sheetId="20" r:id="rId19"/>
    <sheet name="Figure 5D" sheetId="21" r:id="rId20"/>
    <sheet name="Figure 6A" sheetId="22" r:id="rId21"/>
    <sheet name="Figure 6B" sheetId="23" r:id="rId22"/>
    <sheet name="Figure 6C" sheetId="24" r:id="rId23"/>
    <sheet name="Figure 6D" sheetId="25" r:id="rId24"/>
    <sheet name="Supplemental Table 1" sheetId="26" r:id="rId25"/>
    <sheet name="Supplemental Figure 1A" sheetId="27" r:id="rId26"/>
    <sheet name="Supplemental Figure 1B" sheetId="28" r:id="rId27"/>
    <sheet name="Supplemental Figures 2A and 2B" sheetId="29" r:id="rId28"/>
    <sheet name="Supplemental Figure 3A" sheetId="31" r:id="rId29"/>
    <sheet name="Supplemental Figure 3B" sheetId="32" r:id="rId30"/>
    <sheet name="Supplemental Figure 4" sheetId="33"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8" l="1"/>
  <c r="K7" i="25"/>
  <c r="J7" i="25"/>
  <c r="F7" i="25"/>
  <c r="E7" i="25"/>
  <c r="I7" i="25"/>
  <c r="H7" i="25"/>
  <c r="G7" i="25"/>
  <c r="D7" i="25"/>
  <c r="C7" i="25"/>
  <c r="B7" i="25"/>
  <c r="J9" i="32"/>
  <c r="I9" i="32"/>
  <c r="E9" i="32"/>
  <c r="D9" i="32"/>
  <c r="J9" i="31"/>
  <c r="I9" i="31"/>
  <c r="E9" i="31"/>
  <c r="D9" i="31"/>
  <c r="U14" i="28"/>
  <c r="T14" i="28"/>
  <c r="P14" i="28"/>
  <c r="O14" i="28"/>
  <c r="K14" i="28"/>
  <c r="J14" i="28"/>
  <c r="F14" i="28"/>
  <c r="E14" i="28"/>
  <c r="U13" i="28"/>
  <c r="T13" i="28"/>
  <c r="P13" i="28"/>
  <c r="O13" i="28"/>
  <c r="K13" i="28"/>
  <c r="J13" i="28"/>
  <c r="F13" i="28"/>
  <c r="E13" i="28"/>
  <c r="U12" i="28"/>
  <c r="T12" i="28"/>
  <c r="P12" i="28"/>
  <c r="O12" i="28"/>
  <c r="K12" i="28"/>
  <c r="J12" i="28"/>
  <c r="F12" i="28"/>
  <c r="E12" i="28"/>
  <c r="U11" i="28"/>
  <c r="T11" i="28"/>
  <c r="P11" i="28"/>
  <c r="O11" i="28"/>
  <c r="K11" i="28"/>
  <c r="J11" i="28"/>
  <c r="F11" i="28"/>
  <c r="E11" i="28"/>
  <c r="U10" i="28"/>
  <c r="T10" i="28"/>
  <c r="P10" i="28"/>
  <c r="O10" i="28"/>
  <c r="K10" i="28"/>
  <c r="J10" i="28"/>
  <c r="F10" i="28"/>
  <c r="E10" i="28"/>
  <c r="U9" i="28"/>
  <c r="T9" i="28"/>
  <c r="P9" i="28"/>
  <c r="O9" i="28"/>
  <c r="K9" i="28"/>
  <c r="J9" i="28"/>
  <c r="F9" i="28"/>
  <c r="E9" i="28"/>
  <c r="U8" i="28"/>
  <c r="T8" i="28"/>
  <c r="P8" i="28"/>
  <c r="O8" i="28"/>
  <c r="K8" i="28"/>
  <c r="J8" i="28"/>
  <c r="F8" i="28"/>
  <c r="E8" i="28"/>
  <c r="U7" i="28"/>
  <c r="T7" i="28"/>
  <c r="P7" i="28"/>
  <c r="O7" i="28"/>
  <c r="K7" i="28"/>
  <c r="J7" i="28"/>
  <c r="F7" i="28"/>
  <c r="E7" i="28"/>
  <c r="U14" i="27"/>
  <c r="T14" i="27"/>
  <c r="U13" i="27"/>
  <c r="T13" i="27"/>
  <c r="U12" i="27"/>
  <c r="T12" i="27"/>
  <c r="U11" i="27"/>
  <c r="T11" i="27"/>
  <c r="U10" i="27"/>
  <c r="T10" i="27"/>
  <c r="U9" i="27"/>
  <c r="T9" i="27"/>
  <c r="U8" i="27"/>
  <c r="T8" i="27"/>
  <c r="U7" i="27"/>
  <c r="T7" i="27"/>
  <c r="P14" i="27"/>
  <c r="O14" i="27"/>
  <c r="P13" i="27"/>
  <c r="O13" i="27"/>
  <c r="P12" i="27"/>
  <c r="O12" i="27"/>
  <c r="P11" i="27"/>
  <c r="O11" i="27"/>
  <c r="P10" i="27"/>
  <c r="O10" i="27"/>
  <c r="P9" i="27"/>
  <c r="O9" i="27"/>
  <c r="P8" i="27"/>
  <c r="O8" i="27"/>
  <c r="P7" i="27"/>
  <c r="O7" i="27"/>
  <c r="K14" i="27"/>
  <c r="J14" i="27"/>
  <c r="K13" i="27"/>
  <c r="J13" i="27"/>
  <c r="K12" i="27"/>
  <c r="J12" i="27"/>
  <c r="K11" i="27"/>
  <c r="J11" i="27"/>
  <c r="K10" i="27"/>
  <c r="J10" i="27"/>
  <c r="K9" i="27"/>
  <c r="J9" i="27"/>
  <c r="K8" i="27"/>
  <c r="J8" i="27"/>
  <c r="K7" i="27"/>
  <c r="J7" i="27"/>
  <c r="F7" i="27"/>
  <c r="E7" i="27"/>
  <c r="F14" i="27"/>
  <c r="E14" i="27"/>
  <c r="F13" i="27"/>
  <c r="E13" i="27"/>
  <c r="F12" i="27"/>
  <c r="E12" i="27"/>
  <c r="F11" i="27"/>
  <c r="E11" i="27"/>
  <c r="F10" i="27"/>
  <c r="E10" i="27"/>
  <c r="F9" i="27"/>
  <c r="E9" i="27"/>
  <c r="F8" i="27"/>
  <c r="E8" i="27"/>
  <c r="E6" i="25"/>
  <c r="F6" i="25"/>
  <c r="D38" i="21"/>
  <c r="C38" i="21"/>
  <c r="D33" i="21"/>
  <c r="C33" i="21"/>
  <c r="D28" i="21"/>
  <c r="C28" i="21"/>
  <c r="D19" i="21"/>
  <c r="C19" i="21"/>
  <c r="D14" i="21"/>
  <c r="C14" i="21"/>
  <c r="D9" i="21"/>
  <c r="C9" i="21"/>
  <c r="H9" i="21"/>
  <c r="G9" i="21"/>
  <c r="H14" i="21"/>
  <c r="G14" i="21"/>
  <c r="H19" i="21"/>
  <c r="G19" i="21"/>
  <c r="H28" i="21"/>
  <c r="G28" i="21"/>
  <c r="H33" i="21"/>
  <c r="G33" i="21"/>
  <c r="H38" i="21"/>
  <c r="G38" i="21"/>
  <c r="K6" i="25"/>
  <c r="J6" i="25"/>
  <c r="H42" i="19"/>
  <c r="G42" i="19"/>
  <c r="H36" i="19"/>
  <c r="G36" i="19"/>
  <c r="H30" i="19"/>
  <c r="G30" i="19"/>
  <c r="D42" i="19"/>
  <c r="C42" i="19"/>
  <c r="D36" i="19"/>
  <c r="C36" i="19"/>
  <c r="D30" i="19"/>
  <c r="C30" i="19"/>
  <c r="G9" i="19"/>
  <c r="H9" i="19"/>
  <c r="H15" i="19"/>
  <c r="G15" i="19"/>
  <c r="H21" i="19"/>
  <c r="G21" i="19"/>
  <c r="D21" i="19"/>
  <c r="C21" i="19"/>
  <c r="D15" i="19"/>
  <c r="C15" i="19"/>
  <c r="D9" i="19"/>
  <c r="C9" i="19"/>
  <c r="J27" i="16"/>
  <c r="I27" i="16"/>
  <c r="J21" i="16"/>
  <c r="I21" i="16"/>
  <c r="J15" i="16"/>
  <c r="I15" i="16"/>
  <c r="J9" i="16"/>
  <c r="I9" i="16"/>
  <c r="E27" i="16"/>
  <c r="D27" i="16"/>
  <c r="E21" i="16"/>
  <c r="D21" i="16"/>
  <c r="E15" i="16"/>
  <c r="D15" i="16"/>
  <c r="E9" i="16"/>
  <c r="D9" i="16"/>
  <c r="J9" i="12"/>
  <c r="I9" i="12"/>
  <c r="J14" i="12"/>
  <c r="I14" i="12"/>
  <c r="J19" i="12"/>
  <c r="I19" i="12"/>
  <c r="J24" i="12"/>
  <c r="I24" i="12"/>
  <c r="E24" i="12"/>
  <c r="D24" i="12"/>
  <c r="E19" i="12"/>
  <c r="D19" i="12"/>
  <c r="E14" i="12"/>
  <c r="D14" i="12"/>
  <c r="E9" i="12"/>
  <c r="D9" i="12"/>
  <c r="D6" i="23"/>
  <c r="D9" i="23"/>
  <c r="D8" i="23"/>
  <c r="C9" i="23"/>
  <c r="C8" i="23"/>
  <c r="C6" i="23"/>
  <c r="B9" i="23"/>
  <c r="B8" i="23"/>
  <c r="B6" i="23"/>
  <c r="J27" i="11"/>
  <c r="I27" i="11"/>
  <c r="J15" i="11"/>
  <c r="I15" i="11"/>
  <c r="J21" i="11"/>
  <c r="I21" i="11"/>
  <c r="E27" i="11"/>
  <c r="D27" i="11"/>
  <c r="E21" i="11"/>
  <c r="D21" i="11"/>
  <c r="E15" i="11"/>
  <c r="D15" i="11"/>
  <c r="J9" i="11"/>
  <c r="I9" i="11"/>
  <c r="E9" i="11"/>
  <c r="D9" i="11"/>
  <c r="K15" i="9"/>
  <c r="J15" i="9"/>
  <c r="K14" i="9"/>
  <c r="J14" i="9"/>
  <c r="K13" i="9"/>
  <c r="J13" i="9"/>
  <c r="K12" i="9"/>
  <c r="J12" i="9"/>
  <c r="K11" i="9"/>
  <c r="J11" i="9"/>
  <c r="K10" i="9"/>
  <c r="J10" i="9"/>
  <c r="K9" i="9"/>
  <c r="J9" i="9"/>
  <c r="K8" i="9"/>
  <c r="J8" i="9"/>
  <c r="K7" i="9"/>
  <c r="J7" i="9"/>
  <c r="J6" i="9"/>
  <c r="K6" i="9"/>
  <c r="F15" i="9"/>
  <c r="E15" i="9"/>
  <c r="F14" i="9"/>
  <c r="E14" i="9"/>
  <c r="F13" i="9"/>
  <c r="E13" i="9"/>
  <c r="F12" i="9"/>
  <c r="E12" i="9"/>
  <c r="F11" i="9"/>
  <c r="E11" i="9"/>
  <c r="F10" i="9"/>
  <c r="E10" i="9"/>
  <c r="F9" i="9"/>
  <c r="E9" i="9"/>
  <c r="F8" i="9"/>
  <c r="E8" i="9"/>
  <c r="F7" i="9"/>
  <c r="E7" i="9"/>
  <c r="F6" i="9"/>
  <c r="E6" i="9"/>
  <c r="K15" i="8"/>
  <c r="J15" i="8"/>
  <c r="K14" i="8"/>
  <c r="J14" i="8"/>
  <c r="K13" i="8"/>
  <c r="J13" i="8"/>
  <c r="K12" i="8"/>
  <c r="J12" i="8"/>
  <c r="K11" i="8"/>
  <c r="J11" i="8"/>
  <c r="K10" i="8"/>
  <c r="J10" i="8"/>
  <c r="K9" i="8"/>
  <c r="J9" i="8"/>
  <c r="K8" i="8"/>
  <c r="J8" i="8"/>
  <c r="K7" i="8"/>
  <c r="J7" i="8"/>
  <c r="F15" i="8"/>
  <c r="E15" i="8"/>
  <c r="F14" i="8"/>
  <c r="E14" i="8"/>
  <c r="F13" i="8"/>
  <c r="E13" i="8"/>
  <c r="F12" i="8"/>
  <c r="E12" i="8"/>
  <c r="F11" i="8"/>
  <c r="E11" i="8"/>
  <c r="F10" i="8"/>
  <c r="E10" i="8"/>
  <c r="F9" i="8"/>
  <c r="E9" i="8"/>
  <c r="F8" i="8"/>
  <c r="E8" i="8"/>
  <c r="E7" i="8"/>
  <c r="K6" i="8"/>
  <c r="J6" i="8"/>
  <c r="F6" i="8"/>
  <c r="E6" i="8"/>
  <c r="K15" i="7"/>
  <c r="J15" i="7"/>
  <c r="K14" i="7"/>
  <c r="J14" i="7"/>
  <c r="K13" i="7"/>
  <c r="J13" i="7"/>
  <c r="K12" i="7"/>
  <c r="J12" i="7"/>
  <c r="K11" i="7"/>
  <c r="J11" i="7"/>
  <c r="K10" i="7"/>
  <c r="J10" i="7"/>
  <c r="K9" i="7"/>
  <c r="J9" i="7"/>
  <c r="K8" i="7"/>
  <c r="J8" i="7"/>
  <c r="K7" i="7"/>
  <c r="J7" i="7"/>
  <c r="F15" i="7"/>
  <c r="E15" i="7"/>
  <c r="F14" i="7"/>
  <c r="E14" i="7"/>
  <c r="F13" i="7"/>
  <c r="E13" i="7"/>
  <c r="F12" i="7"/>
  <c r="E12" i="7"/>
  <c r="F11" i="7"/>
  <c r="E11" i="7"/>
  <c r="F10" i="7"/>
  <c r="E10" i="7"/>
  <c r="F9" i="7"/>
  <c r="E9" i="7"/>
  <c r="F8" i="7"/>
  <c r="E8" i="7"/>
  <c r="F7" i="7"/>
  <c r="E7" i="7"/>
  <c r="K6" i="7"/>
  <c r="J6" i="7"/>
  <c r="F6" i="7"/>
  <c r="E6" i="7"/>
  <c r="K15" i="6"/>
  <c r="J15" i="6"/>
  <c r="K14" i="6"/>
  <c r="J14" i="6"/>
  <c r="K13" i="6"/>
  <c r="J13" i="6"/>
  <c r="K12" i="6"/>
  <c r="J12" i="6"/>
  <c r="K11" i="6"/>
  <c r="J11" i="6"/>
  <c r="K10" i="6"/>
  <c r="J10" i="6"/>
  <c r="K9" i="6"/>
  <c r="J9" i="6"/>
  <c r="K8" i="6"/>
  <c r="J8" i="6"/>
  <c r="K7" i="6"/>
  <c r="J7" i="6"/>
  <c r="K6" i="6"/>
  <c r="J6" i="6"/>
  <c r="F15" i="6"/>
  <c r="E15" i="6"/>
  <c r="F14" i="6"/>
  <c r="E14" i="6"/>
  <c r="F13" i="6"/>
  <c r="E13" i="6"/>
  <c r="F12" i="6"/>
  <c r="E12" i="6"/>
  <c r="F11" i="6"/>
  <c r="E11" i="6"/>
  <c r="F10" i="6"/>
  <c r="E10" i="6"/>
  <c r="F9" i="6"/>
  <c r="E9" i="6"/>
  <c r="F8" i="6"/>
  <c r="E8" i="6"/>
  <c r="F7" i="6"/>
  <c r="E7" i="6"/>
  <c r="F6" i="6"/>
  <c r="E6" i="6"/>
  <c r="U10" i="5"/>
  <c r="T10" i="5"/>
  <c r="U9" i="5"/>
  <c r="T9" i="5"/>
  <c r="U8" i="5"/>
  <c r="T8" i="5"/>
  <c r="U7" i="5"/>
  <c r="T7" i="5"/>
  <c r="U6" i="5"/>
  <c r="T6" i="5"/>
  <c r="P10" i="5"/>
  <c r="O10" i="5"/>
  <c r="P9" i="5"/>
  <c r="O9" i="5"/>
  <c r="P8" i="5"/>
  <c r="O8" i="5"/>
  <c r="P7" i="5"/>
  <c r="O7" i="5"/>
  <c r="P6" i="5"/>
  <c r="O6" i="5"/>
  <c r="K10" i="5"/>
  <c r="J10" i="5"/>
  <c r="K9" i="5"/>
  <c r="J9" i="5"/>
  <c r="K8" i="5"/>
  <c r="J8" i="5"/>
  <c r="K7" i="5"/>
  <c r="J7" i="5"/>
  <c r="K6" i="5"/>
  <c r="J6" i="5"/>
  <c r="F10" i="5"/>
  <c r="E10" i="5"/>
  <c r="F9" i="5"/>
  <c r="E9" i="5"/>
  <c r="F8" i="5"/>
  <c r="E8" i="5"/>
  <c r="F7" i="5"/>
  <c r="E7" i="5"/>
  <c r="F6" i="5"/>
  <c r="E6" i="5"/>
</calcChain>
</file>

<file path=xl/sharedStrings.xml><?xml version="1.0" encoding="utf-8"?>
<sst xmlns="http://schemas.openxmlformats.org/spreadsheetml/2006/main" count="2107" uniqueCount="1018">
  <si>
    <r>
      <t xml:space="preserve">Figure 1: </t>
    </r>
    <r>
      <rPr>
        <b/>
        <i/>
        <sz val="12"/>
        <color theme="1"/>
        <rFont val="Arial"/>
        <family val="2"/>
      </rPr>
      <t>NUDIX</t>
    </r>
    <r>
      <rPr>
        <b/>
        <sz val="12"/>
        <color theme="1"/>
        <rFont val="Arial"/>
        <family val="2"/>
      </rPr>
      <t xml:space="preserve">-targeted CRISPR/Cas9 screen for modulators of thiopurine cytotoxicity. </t>
    </r>
  </si>
  <si>
    <t>No experimental data.</t>
  </si>
  <si>
    <t>The genes of interest are highligted in red.</t>
  </si>
  <si>
    <t>Cell line</t>
  </si>
  <si>
    <t>Nalm6</t>
  </si>
  <si>
    <t>id</t>
  </si>
  <si>
    <t>num</t>
  </si>
  <si>
    <t>neg|score</t>
  </si>
  <si>
    <t>neg|p-value</t>
  </si>
  <si>
    <t>neg|fdr</t>
  </si>
  <si>
    <t>neg|rank</t>
  </si>
  <si>
    <t>neg|goodsgrna</t>
  </si>
  <si>
    <t>neg|lfc</t>
  </si>
  <si>
    <t>pos|score</t>
  </si>
  <si>
    <t>pos|p-value</t>
  </si>
  <si>
    <t>pos|fdr</t>
  </si>
  <si>
    <t>pos|rank</t>
  </si>
  <si>
    <t>pos|goodsgrna</t>
  </si>
  <si>
    <t>pos|lfc</t>
  </si>
  <si>
    <t>NUDT15</t>
  </si>
  <si>
    <t>0.0029537</t>
  </si>
  <si>
    <t>0.005893</t>
  </si>
  <si>
    <t>0.129646</t>
  </si>
  <si>
    <t>-1.2641</t>
  </si>
  <si>
    <t>0.99705</t>
  </si>
  <si>
    <t>0.99714</t>
  </si>
  <si>
    <t>0.997136</t>
  </si>
  <si>
    <t>NUDT21</t>
  </si>
  <si>
    <t>0.0095699</t>
  </si>
  <si>
    <t>0.018319</t>
  </si>
  <si>
    <t>0.201506</t>
  </si>
  <si>
    <t>-1.236</t>
  </si>
  <si>
    <t>0.99043</t>
  </si>
  <si>
    <t>0.99018</t>
  </si>
  <si>
    <t>NUDT20</t>
  </si>
  <si>
    <t>0.14638</t>
  </si>
  <si>
    <t>0.15306</t>
  </si>
  <si>
    <t>0.917537</t>
  </si>
  <si>
    <t>-0.10579</t>
  </si>
  <si>
    <t>0.14744</t>
  </si>
  <si>
    <t>0.921061</t>
  </si>
  <si>
    <t>NUDT2</t>
  </si>
  <si>
    <t>0.22483</t>
  </si>
  <si>
    <t>0.22731</t>
  </si>
  <si>
    <t>-0.3574</t>
  </si>
  <si>
    <t>0.8203</t>
  </si>
  <si>
    <t>0.82028</t>
  </si>
  <si>
    <t>0.975968</t>
  </si>
  <si>
    <t>NUDT9</t>
  </si>
  <si>
    <t>0.26264</t>
  </si>
  <si>
    <t>0.26425</t>
  </si>
  <si>
    <t>-0.19203</t>
  </si>
  <si>
    <t>0.88646</t>
  </si>
  <si>
    <t>0.88724</t>
  </si>
  <si>
    <t>NUDT22</t>
  </si>
  <si>
    <t>0.2995</t>
  </si>
  <si>
    <t>0.29963</t>
  </si>
  <si>
    <t>-0.23671</t>
  </si>
  <si>
    <t>0.83826</t>
  </si>
  <si>
    <t>0.83837</t>
  </si>
  <si>
    <t>NUDT19</t>
  </si>
  <si>
    <t>0.33542</t>
  </si>
  <si>
    <t>0.33493</t>
  </si>
  <si>
    <t>-0.12393</t>
  </si>
  <si>
    <t>0.78155</t>
  </si>
  <si>
    <t>0.78102</t>
  </si>
  <si>
    <t>NUDT18</t>
  </si>
  <si>
    <t>0.37039</t>
  </si>
  <si>
    <t>0.36997</t>
  </si>
  <si>
    <t>-0.14065</t>
  </si>
  <si>
    <t>0.85527</t>
  </si>
  <si>
    <t>0.85533</t>
  </si>
  <si>
    <t>NUDT16</t>
  </si>
  <si>
    <t>0.40442</t>
  </si>
  <si>
    <t>0.40411</t>
  </si>
  <si>
    <t>-0.032684</t>
  </si>
  <si>
    <t>0.6426</t>
  </si>
  <si>
    <t>0.64321</t>
  </si>
  <si>
    <t>NUDT6</t>
  </si>
  <si>
    <t>0.4375</t>
  </si>
  <si>
    <t>0.43715</t>
  </si>
  <si>
    <t>-0.058274</t>
  </si>
  <si>
    <t>0.56037</t>
  </si>
  <si>
    <t>0.55987</t>
  </si>
  <si>
    <t>NUDT8</t>
  </si>
  <si>
    <t>0.46964</t>
  </si>
  <si>
    <t>0.46934</t>
  </si>
  <si>
    <t>-0.030371</t>
  </si>
  <si>
    <t>0.61614</t>
  </si>
  <si>
    <t>0.61634</t>
  </si>
  <si>
    <t>NUDT12</t>
  </si>
  <si>
    <t>0.50083</t>
  </si>
  <si>
    <t>0.50047</t>
  </si>
  <si>
    <t>0.018644</t>
  </si>
  <si>
    <t>0.938671</t>
  </si>
  <si>
    <t>NUDT14</t>
  </si>
  <si>
    <t>0.58873</t>
  </si>
  <si>
    <t>0.58833</t>
  </si>
  <si>
    <t>0.949793</t>
  </si>
  <si>
    <t>0.042587</t>
  </si>
  <si>
    <t>0.26413</t>
  </si>
  <si>
    <t>NUDT13</t>
  </si>
  <si>
    <t>0.6927</t>
  </si>
  <si>
    <t>0.69346</t>
  </si>
  <si>
    <t>0.069229</t>
  </si>
  <si>
    <t>0.22637</t>
  </si>
  <si>
    <t>NUDT11</t>
  </si>
  <si>
    <t>0.73901</t>
  </si>
  <si>
    <t>0.73905</t>
  </si>
  <si>
    <t>-0.0011255</t>
  </si>
  <si>
    <t>NUDT10</t>
  </si>
  <si>
    <t>0.76075</t>
  </si>
  <si>
    <t>0.76066</t>
  </si>
  <si>
    <t>0.095647</t>
  </si>
  <si>
    <t>NUDT4</t>
  </si>
  <si>
    <t>0.78011</t>
  </si>
  <si>
    <t>0.77954</t>
  </si>
  <si>
    <t>0.080036</t>
  </si>
  <si>
    <t>0.2003</t>
  </si>
  <si>
    <t>0.20559</t>
  </si>
  <si>
    <t>NUDT3</t>
  </si>
  <si>
    <t>0.04286</t>
  </si>
  <si>
    <t>NUDT1</t>
  </si>
  <si>
    <t>0.19499</t>
  </si>
  <si>
    <t>0.18608</t>
  </si>
  <si>
    <t>0.18698</t>
  </si>
  <si>
    <t>NUDT17</t>
  </si>
  <si>
    <t>0.87134</t>
  </si>
  <si>
    <t>0.87235</t>
  </si>
  <si>
    <t>0.959583</t>
  </si>
  <si>
    <t>0.095977</t>
  </si>
  <si>
    <t>NUDT7</t>
  </si>
  <si>
    <t>0.95735</t>
  </si>
  <si>
    <t>0.95765</t>
  </si>
  <si>
    <t>0.998895</t>
  </si>
  <si>
    <t>0.10977</t>
  </si>
  <si>
    <t>NUDT5</t>
  </si>
  <si>
    <t>0.99894</t>
  </si>
  <si>
    <t>0.9989</t>
  </si>
  <si>
    <t>4.1644</t>
  </si>
  <si>
    <t>0.0010633</t>
  </si>
  <si>
    <t>0.0023442</t>
  </si>
  <si>
    <t>0.051572</t>
  </si>
  <si>
    <t>0.124533</t>
  </si>
  <si>
    <t>-0.96914</t>
  </si>
  <si>
    <t>0.0057892</t>
  </si>
  <si>
    <t>0.011321</t>
  </si>
  <si>
    <t>-0.95159</t>
  </si>
  <si>
    <t>0.99421</t>
  </si>
  <si>
    <t>0.99391</t>
  </si>
  <si>
    <t>0.026583</t>
  </si>
  <si>
    <t>0.048618</t>
  </si>
  <si>
    <t>0.356535</t>
  </si>
  <si>
    <t>-0.23046</t>
  </si>
  <si>
    <t>0.97342</t>
  </si>
  <si>
    <t>0.97282</t>
  </si>
  <si>
    <t>0.20121</t>
  </si>
  <si>
    <t>0.978796</t>
  </si>
  <si>
    <t>-0.099916</t>
  </si>
  <si>
    <t>0.66812</t>
  </si>
  <si>
    <t>0.66869</t>
  </si>
  <si>
    <t>0.980742</t>
  </si>
  <si>
    <t>0.26985</t>
  </si>
  <si>
    <t>0.0024986</t>
  </si>
  <si>
    <t>0.36224</t>
  </si>
  <si>
    <t>0.33605</t>
  </si>
  <si>
    <t>-0.076327</t>
  </si>
  <si>
    <t>0.37004</t>
  </si>
  <si>
    <t>-0.039499</t>
  </si>
  <si>
    <t>0.80139</t>
  </si>
  <si>
    <t>0.80083</t>
  </si>
  <si>
    <t>-0.13007</t>
  </si>
  <si>
    <t>-0.069387</t>
  </si>
  <si>
    <t>0.90064</t>
  </si>
  <si>
    <t>0.90111</t>
  </si>
  <si>
    <t>0.0072517</t>
  </si>
  <si>
    <t>0.53107</t>
  </si>
  <si>
    <t>0.53124</t>
  </si>
  <si>
    <t>0.025127</t>
  </si>
  <si>
    <t>0.50344</t>
  </si>
  <si>
    <t>0.091363</t>
  </si>
  <si>
    <t>0.10574</t>
  </si>
  <si>
    <t>0.18023</t>
  </si>
  <si>
    <t>0.71633</t>
  </si>
  <si>
    <t>0.71585</t>
  </si>
  <si>
    <t>0.098683</t>
  </si>
  <si>
    <t>0.33452</t>
  </si>
  <si>
    <t>0.71871</t>
  </si>
  <si>
    <t>0.71814</t>
  </si>
  <si>
    <t>0.037378</t>
  </si>
  <si>
    <t>0.1909</t>
  </si>
  <si>
    <t>0.32593</t>
  </si>
  <si>
    <t>0.060208</t>
  </si>
  <si>
    <t>0.41881</t>
  </si>
  <si>
    <t>0.040356</t>
  </si>
  <si>
    <t>0.042677</t>
  </si>
  <si>
    <t>0.048428</t>
  </si>
  <si>
    <t>0.56003</t>
  </si>
  <si>
    <t>0.08961</t>
  </si>
  <si>
    <t>0.44707</t>
  </si>
  <si>
    <t>0.92616</t>
  </si>
  <si>
    <t>0.92704</t>
  </si>
  <si>
    <t>0.11777</t>
  </si>
  <si>
    <t>0.073842</t>
  </si>
  <si>
    <t>0.12933</t>
  </si>
  <si>
    <t>0.948428</t>
  </si>
  <si>
    <t>0.98003</t>
  </si>
  <si>
    <t>0.9795</t>
  </si>
  <si>
    <t>0.19975</t>
  </si>
  <si>
    <t>0.019967</t>
  </si>
  <si>
    <t>0.036743</t>
  </si>
  <si>
    <t>0.404168</t>
  </si>
  <si>
    <t>1.7263</t>
  </si>
  <si>
    <t>-1.5206</t>
  </si>
  <si>
    <t>0.064154</t>
  </si>
  <si>
    <t>0.078868</t>
  </si>
  <si>
    <t>0.86755</t>
  </si>
  <si>
    <t>-0.10771</t>
  </si>
  <si>
    <t>0.10645</t>
  </si>
  <si>
    <t>0.956198</t>
  </si>
  <si>
    <t>0.904369</t>
  </si>
  <si>
    <t>-0.3514</t>
  </si>
  <si>
    <t>0.991219</t>
  </si>
  <si>
    <t>0.18975</t>
  </si>
  <si>
    <t>-0.16667</t>
  </si>
  <si>
    <t>-0.23383</t>
  </si>
  <si>
    <t>0.9479</t>
  </si>
  <si>
    <t>0.94824</t>
  </si>
  <si>
    <t>0.993397</t>
  </si>
  <si>
    <t>-0.1092</t>
  </si>
  <si>
    <t>-0.080031</t>
  </si>
  <si>
    <t>-0.10421</t>
  </si>
  <si>
    <t>-0.078551</t>
  </si>
  <si>
    <t>-0.12169</t>
  </si>
  <si>
    <t>-0.020267</t>
  </si>
  <si>
    <t>-0.043317</t>
  </si>
  <si>
    <t>0.960019</t>
  </si>
  <si>
    <t>-0.0099341</t>
  </si>
  <si>
    <t>0.0055631</t>
  </si>
  <si>
    <t>0.03059</t>
  </si>
  <si>
    <t>0.987819</t>
  </si>
  <si>
    <t>0.14804</t>
  </si>
  <si>
    <t>0.021621</t>
  </si>
  <si>
    <t>0.024407</t>
  </si>
  <si>
    <t>0.536947</t>
  </si>
  <si>
    <t>0.061701</t>
  </si>
  <si>
    <t>0.077019</t>
  </si>
  <si>
    <t>0.067105</t>
  </si>
  <si>
    <t>0.057934</t>
  </si>
  <si>
    <t>0.9375</t>
  </si>
  <si>
    <t>0.93811</t>
  </si>
  <si>
    <t>0.0637</t>
  </si>
  <si>
    <t>0.96056</t>
  </si>
  <si>
    <t>0.96002</t>
  </si>
  <si>
    <t>0.087371</t>
  </si>
  <si>
    <t>0.12419</t>
  </si>
  <si>
    <t>0.13039</t>
  </si>
  <si>
    <t>-2.0045</t>
  </si>
  <si>
    <t>-0.3999</t>
  </si>
  <si>
    <t>0.12587</t>
  </si>
  <si>
    <t>0.923063</t>
  </si>
  <si>
    <t>-0.051154</t>
  </si>
  <si>
    <t>0.765725</t>
  </si>
  <si>
    <t>0.23185</t>
  </si>
  <si>
    <t>0.986879</t>
  </si>
  <si>
    <t>-0.11015</t>
  </si>
  <si>
    <t>0.26696</t>
  </si>
  <si>
    <t>-0.17233</t>
  </si>
  <si>
    <t>0.30073</t>
  </si>
  <si>
    <t>0.041383</t>
  </si>
  <si>
    <t>0.16729</t>
  </si>
  <si>
    <t>0.33503</t>
  </si>
  <si>
    <t>-0.099943</t>
  </si>
  <si>
    <t>-0.14717</t>
  </si>
  <si>
    <t>0.91387</t>
  </si>
  <si>
    <t>0.91452</t>
  </si>
  <si>
    <t>-0.14273</t>
  </si>
  <si>
    <t>0.53011</t>
  </si>
  <si>
    <t>0.038696</t>
  </si>
  <si>
    <t>0.050364</t>
  </si>
  <si>
    <t>0.84811</t>
  </si>
  <si>
    <t>-0.028575</t>
  </si>
  <si>
    <t>0.011079</t>
  </si>
  <si>
    <t>0.0052485</t>
  </si>
  <si>
    <t>0.052042</t>
  </si>
  <si>
    <t>0.068778</t>
  </si>
  <si>
    <t>0.11226</t>
  </si>
  <si>
    <t>0.13029</t>
  </si>
  <si>
    <t>0.098611</t>
  </si>
  <si>
    <t>0.723151</t>
  </si>
  <si>
    <t>0.11896</t>
  </si>
  <si>
    <t>0.22388</t>
  </si>
  <si>
    <t>0.039522</t>
  </si>
  <si>
    <t>0.677974</t>
  </si>
  <si>
    <t>0.96586</t>
  </si>
  <si>
    <t>0.96573</t>
  </si>
  <si>
    <t>0.14997</t>
  </si>
  <si>
    <t>0.034145</t>
  </si>
  <si>
    <t>0.061634</t>
  </si>
  <si>
    <t>0.98711</t>
  </si>
  <si>
    <t>0.98688</t>
  </si>
  <si>
    <t>0.13542</t>
  </si>
  <si>
    <t>0.12695</t>
  </si>
  <si>
    <t>0.20883</t>
  </si>
  <si>
    <t xml:space="preserve">Figure 2: NUDT5 is required for thiopurine-induced apoptosis. </t>
  </si>
  <si>
    <t>Nalm6 parental (number of cells in million)</t>
  </si>
  <si>
    <r>
      <t>Nalm6 </t>
    </r>
    <r>
      <rPr>
        <b/>
        <i/>
        <sz val="12"/>
        <rFont val="Arial"/>
        <family val="2"/>
      </rPr>
      <t>NUDT5</t>
    </r>
    <r>
      <rPr>
        <b/>
        <vertAlign val="superscript"/>
        <sz val="12"/>
        <rFont val="Arial"/>
        <family val="2"/>
      </rPr>
      <t>KO</t>
    </r>
    <r>
      <rPr>
        <b/>
        <sz val="12"/>
        <rFont val="Arial"/>
        <family val="2"/>
      </rPr>
      <t xml:space="preserve"> (number of cells in million)</t>
    </r>
  </si>
  <si>
    <t>697 parental (number of cells in million)</t>
  </si>
  <si>
    <r>
      <t>697 </t>
    </r>
    <r>
      <rPr>
        <b/>
        <i/>
        <sz val="12"/>
        <rFont val="Arial"/>
        <family val="2"/>
      </rPr>
      <t>NUDT5</t>
    </r>
    <r>
      <rPr>
        <b/>
        <vertAlign val="superscript"/>
        <sz val="12"/>
        <rFont val="Arial"/>
        <family val="2"/>
      </rPr>
      <t>KO</t>
    </r>
    <r>
      <rPr>
        <b/>
        <sz val="12"/>
        <rFont val="Arial"/>
        <family val="2"/>
      </rPr>
      <t xml:space="preserve"> (number of cells in million)</t>
    </r>
  </si>
  <si>
    <t>Time (hours)</t>
  </si>
  <si>
    <t>Replicate 1</t>
  </si>
  <si>
    <t>Replicate 2</t>
  </si>
  <si>
    <t>Replicate 3</t>
  </si>
  <si>
    <t>mean</t>
  </si>
  <si>
    <t>standard deviation</t>
  </si>
  <si>
    <t>TG (uM)</t>
  </si>
  <si>
    <t>12.5</t>
  </si>
  <si>
    <t>6.25</t>
  </si>
  <si>
    <t>1.5625</t>
  </si>
  <si>
    <t>0.78125</t>
  </si>
  <si>
    <t>0.390625</t>
  </si>
  <si>
    <t>0.195313</t>
  </si>
  <si>
    <t>0.097656</t>
  </si>
  <si>
    <t>0.048828</t>
  </si>
  <si>
    <t>0.024414</t>
  </si>
  <si>
    <t>MP (uM)</t>
  </si>
  <si>
    <r>
      <t xml:space="preserve">Figure 3: </t>
    </r>
    <r>
      <rPr>
        <b/>
        <i/>
        <sz val="12"/>
        <color theme="1"/>
        <rFont val="Arial"/>
        <family val="2"/>
      </rPr>
      <t>NUDT5</t>
    </r>
    <r>
      <rPr>
        <b/>
        <sz val="12"/>
        <color theme="1"/>
        <rFont val="Arial"/>
        <family val="2"/>
      </rPr>
      <t xml:space="preserve"> deletion impairs intracellular metabolism of thiopurines.</t>
    </r>
  </si>
  <si>
    <t>Cell line:</t>
  </si>
  <si>
    <t>TIMP</t>
  </si>
  <si>
    <t>Parental</t>
  </si>
  <si>
    <t>NUDT5KO</t>
  </si>
  <si>
    <t>meTIMP</t>
  </si>
  <si>
    <t>TGTP</t>
  </si>
  <si>
    <t>DNA-TG</t>
  </si>
  <si>
    <t>Figure 4: Targeted metabolomic profiling identifies effects of NUDT5 on purine nucleotide homeostasis.</t>
  </si>
  <si>
    <t>Metabolite</t>
  </si>
  <si>
    <r>
      <t>Log</t>
    </r>
    <r>
      <rPr>
        <b/>
        <vertAlign val="subscript"/>
        <sz val="12"/>
        <rFont val="Arial"/>
        <family val="2"/>
      </rPr>
      <t>2</t>
    </r>
    <r>
      <rPr>
        <b/>
        <sz val="12"/>
        <rFont val="Arial"/>
        <family val="2"/>
      </rPr>
      <t>(Fold-change </t>
    </r>
    <r>
      <rPr>
        <b/>
        <i/>
        <sz val="12"/>
        <rFont val="Arial"/>
        <family val="2"/>
      </rPr>
      <t>NUDT5</t>
    </r>
    <r>
      <rPr>
        <b/>
        <i/>
        <vertAlign val="superscript"/>
        <sz val="12"/>
        <rFont val="Arial"/>
        <family val="2"/>
      </rPr>
      <t>KO</t>
    </r>
    <r>
      <rPr>
        <b/>
        <sz val="12"/>
        <rFont val="Arial"/>
        <family val="2"/>
      </rPr>
      <t>/parental)</t>
    </r>
  </si>
  <si>
    <r>
      <t>-log</t>
    </r>
    <r>
      <rPr>
        <b/>
        <vertAlign val="subscript"/>
        <sz val="12"/>
        <rFont val="Arial"/>
        <family val="2"/>
      </rPr>
      <t>10</t>
    </r>
    <r>
      <rPr>
        <b/>
        <sz val="12"/>
        <rFont val="Arial"/>
        <family val="2"/>
      </rPr>
      <t>(FDR)</t>
    </r>
  </si>
  <si>
    <t>M004_5-Hydroxyindoleacetic acid</t>
  </si>
  <si>
    <t>-2.4957</t>
  </si>
  <si>
    <t>4.0084</t>
  </si>
  <si>
    <t>M328_ Linoleyl Carnitine#</t>
  </si>
  <si>
    <t>-2.5442</t>
  </si>
  <si>
    <t>3.906</t>
  </si>
  <si>
    <t>Hypoxanthine</t>
  </si>
  <si>
    <t>8.6614</t>
  </si>
  <si>
    <t>3.3737</t>
  </si>
  <si>
    <t>Myristoyl-L-carnitine</t>
  </si>
  <si>
    <t>-3.8289</t>
  </si>
  <si>
    <t>M331_C16:0 Carnitine(Palmitoyl-L carnitine)#</t>
  </si>
  <si>
    <t>-1.8204</t>
  </si>
  <si>
    <t>M272_beta-nicotinamide D-ribonucleotide</t>
  </si>
  <si>
    <t>-0.97857</t>
  </si>
  <si>
    <t>M206_uridine diphosphate glucose</t>
  </si>
  <si>
    <t>-1.3422</t>
  </si>
  <si>
    <t>3.1872</t>
  </si>
  <si>
    <t>M168_Uracil#</t>
  </si>
  <si>
    <t>-0.64962</t>
  </si>
  <si>
    <t>3.0771</t>
  </si>
  <si>
    <t>M198_UDP</t>
  </si>
  <si>
    <t>-1.2501</t>
  </si>
  <si>
    <t>2.5071</t>
  </si>
  <si>
    <t>Guanosine</t>
  </si>
  <si>
    <t>4.0345</t>
  </si>
  <si>
    <t>2.4821</t>
  </si>
  <si>
    <t>M166_Uridine diphosphate-N-acetylglucosamine</t>
  </si>
  <si>
    <t>-0.83362</t>
  </si>
  <si>
    <t>2.4038</t>
  </si>
  <si>
    <t>M169_Uridine#</t>
  </si>
  <si>
    <t>-0.61116</t>
  </si>
  <si>
    <t>M048_AICAR</t>
  </si>
  <si>
    <t>0.79477</t>
  </si>
  <si>
    <t>2.3998</t>
  </si>
  <si>
    <t>M255_Creatine (s)</t>
  </si>
  <si>
    <t>-0.8662</t>
  </si>
  <si>
    <t>2.2337</t>
  </si>
  <si>
    <t>M195_Cytidine</t>
  </si>
  <si>
    <t>-0.6931</t>
  </si>
  <si>
    <t>2.1883</t>
  </si>
  <si>
    <t>M342_C3 Carnitine (Propionyl-L-carnitine)</t>
  </si>
  <si>
    <t>-0.93111</t>
  </si>
  <si>
    <t>2.1231</t>
  </si>
  <si>
    <t>M196_CDP</t>
  </si>
  <si>
    <t>-0.93718</t>
  </si>
  <si>
    <t>1.8757</t>
  </si>
  <si>
    <t>M015_Acetyl-CoA</t>
  </si>
  <si>
    <t>1.5198</t>
  </si>
  <si>
    <t>1.7629</t>
  </si>
  <si>
    <t>M354_Nicotinic acid mononucleotide</t>
  </si>
  <si>
    <t>-1.1472</t>
  </si>
  <si>
    <t>M167_Uridine 5'-monophosphate</t>
  </si>
  <si>
    <t>-1.0484</t>
  </si>
  <si>
    <t>M076_Agmatine#</t>
  </si>
  <si>
    <t>-0.84985</t>
  </si>
  <si>
    <t>M293_Hippurate</t>
  </si>
  <si>
    <t>-0.64604</t>
  </si>
  <si>
    <t>M161_Taurine#</t>
  </si>
  <si>
    <t>-0.36518</t>
  </si>
  <si>
    <t>M269_AICA-riboside</t>
  </si>
  <si>
    <t>0.71869</t>
  </si>
  <si>
    <t>1.7022</t>
  </si>
  <si>
    <t>M123_IMP</t>
  </si>
  <si>
    <t>0.66023</t>
  </si>
  <si>
    <t>1.6804</t>
  </si>
  <si>
    <t>M172_Xanthylic acid</t>
  </si>
  <si>
    <t>-0.25386</t>
  </si>
  <si>
    <t>1.6502</t>
  </si>
  <si>
    <t>M177_Uridine triphosphate</t>
  </si>
  <si>
    <t>-0.87821</t>
  </si>
  <si>
    <t>1.5078</t>
  </si>
  <si>
    <t>M221_L-Dihydroorotic acid</t>
  </si>
  <si>
    <t>-0.8865</t>
  </si>
  <si>
    <t>1.4662</t>
  </si>
  <si>
    <t>M087_CMP</t>
  </si>
  <si>
    <t>-0.67835</t>
  </si>
  <si>
    <t>1.4457</t>
  </si>
  <si>
    <t>M089_Cytosine#</t>
  </si>
  <si>
    <t>-0.47809</t>
  </si>
  <si>
    <t>M035_Dihydroxyacetone phosphate+M097</t>
  </si>
  <si>
    <t>-0.54191</t>
  </si>
  <si>
    <t>1.3816</t>
  </si>
  <si>
    <t>M190_Betaine</t>
  </si>
  <si>
    <t>-0.40107</t>
  </si>
  <si>
    <t>1.317</t>
  </si>
  <si>
    <t>M046_3-Hydroxy-3-methylglutaryl-CoA</t>
  </si>
  <si>
    <t>-0.30695</t>
  </si>
  <si>
    <t>1.2008</t>
  </si>
  <si>
    <t>M310_D-Citramalic acid</t>
  </si>
  <si>
    <t>-0.23836</t>
  </si>
  <si>
    <t>1.1681</t>
  </si>
  <si>
    <t>M174_Adenosine triphosphate</t>
  </si>
  <si>
    <t>0.35701</t>
  </si>
  <si>
    <t>1.1373</t>
  </si>
  <si>
    <t>M008_Succinic acid</t>
  </si>
  <si>
    <t>0.4489</t>
  </si>
  <si>
    <t>1.1183</t>
  </si>
  <si>
    <t>M080_Biotin</t>
  </si>
  <si>
    <t>-0.51421</t>
  </si>
  <si>
    <t>1.1017</t>
  </si>
  <si>
    <t>M143_Pantothenic acid#</t>
  </si>
  <si>
    <t>-0.23824</t>
  </si>
  <si>
    <t>1.0649</t>
  </si>
  <si>
    <t>M179_dCTP</t>
  </si>
  <si>
    <t>0.86087</t>
  </si>
  <si>
    <t>1.0206</t>
  </si>
  <si>
    <t>M171_Xanthosine</t>
  </si>
  <si>
    <t>0.69081</t>
  </si>
  <si>
    <t>M055_D-Ribose 5-phosphate</t>
  </si>
  <si>
    <t>-1.055</t>
  </si>
  <si>
    <t>0.99266</t>
  </si>
  <si>
    <t>M039_NADP</t>
  </si>
  <si>
    <t>-0.68638</t>
  </si>
  <si>
    <t>M016_2-ketoglutaric acid</t>
  </si>
  <si>
    <t>-0.33939</t>
  </si>
  <si>
    <t>M191_Choline</t>
  </si>
  <si>
    <t>0.47506</t>
  </si>
  <si>
    <t>0.9363</t>
  </si>
  <si>
    <t>M259_L-Homocysteine</t>
  </si>
  <si>
    <t>-0.40179</t>
  </si>
  <si>
    <t>0.93187</t>
  </si>
  <si>
    <t>M277_Putrescine#</t>
  </si>
  <si>
    <t>0.40709</t>
  </si>
  <si>
    <t>0.88369</t>
  </si>
  <si>
    <t>M138_N-Methyl-D-aspartic acid</t>
  </si>
  <si>
    <t>0.31251</t>
  </si>
  <si>
    <t>0.86489</t>
  </si>
  <si>
    <t>M273_Riboflavin</t>
  </si>
  <si>
    <t>0.4068</t>
  </si>
  <si>
    <t>0.84445</t>
  </si>
  <si>
    <t>M251_Gamma-Aminobutyric acid</t>
  </si>
  <si>
    <t>-0.47989</t>
  </si>
  <si>
    <t>0.7791</t>
  </si>
  <si>
    <t>M132_N-Acetyl-D-glucosamine#</t>
  </si>
  <si>
    <t>-0.4292</t>
  </si>
  <si>
    <t>M186_L-Aspartic acid</t>
  </si>
  <si>
    <t>0.41447</t>
  </si>
  <si>
    <t>0.76044</t>
  </si>
  <si>
    <t>M086_Citrulline</t>
  </si>
  <si>
    <t>-0.43929</t>
  </si>
  <si>
    <t>0.74089</t>
  </si>
  <si>
    <t>M200_dCMP</t>
  </si>
  <si>
    <t>-0.33636</t>
  </si>
  <si>
    <t>M041_NAD</t>
  </si>
  <si>
    <t>-0.31168</t>
  </si>
  <si>
    <t>0.70423</t>
  </si>
  <si>
    <t>M027_Glutamine_2</t>
  </si>
  <si>
    <t>0.53595</t>
  </si>
  <si>
    <t>0.67518</t>
  </si>
  <si>
    <t>M157_Flavin Mononucleotide</t>
  </si>
  <si>
    <t>-0.50941</t>
  </si>
  <si>
    <t>M128_L-Pipecolic acid (s)</t>
  </si>
  <si>
    <t>0.4522</t>
  </si>
  <si>
    <t>0.67478</t>
  </si>
  <si>
    <t>M034_S-Adenosylmethionine</t>
  </si>
  <si>
    <t>-0.3948</t>
  </si>
  <si>
    <t>M189_Dimethylglycine+M191</t>
  </si>
  <si>
    <t>0.27732</t>
  </si>
  <si>
    <t>M319_N-Phenylacetylglycine</t>
  </si>
  <si>
    <t>-0.23589</t>
  </si>
  <si>
    <t>0.63252</t>
  </si>
  <si>
    <t>M242_Citicoline#</t>
  </si>
  <si>
    <t>0.27667</t>
  </si>
  <si>
    <t>0.60876</t>
  </si>
  <si>
    <t>M107_Glucuronic acid</t>
  </si>
  <si>
    <t>-0.42196</t>
  </si>
  <si>
    <t>0.59475</t>
  </si>
  <si>
    <t>M002_L-Kynurenine</t>
  </si>
  <si>
    <t>-0.22464</t>
  </si>
  <si>
    <t>M345_C4-OH Carnitine (Malonyl-L-carnitine)</t>
  </si>
  <si>
    <t>-1.1174</t>
  </si>
  <si>
    <t>0.58057</t>
  </si>
  <si>
    <t>M312_Serine_new</t>
  </si>
  <si>
    <t>-0.40307</t>
  </si>
  <si>
    <t>0.56955</t>
  </si>
  <si>
    <t>M162_Thiamine</t>
  </si>
  <si>
    <t>0.22707</t>
  </si>
  <si>
    <t>M090_dAMP</t>
  </si>
  <si>
    <t>-0.34371</t>
  </si>
  <si>
    <t>0.56505</t>
  </si>
  <si>
    <t>M192_Cystathionine#</t>
  </si>
  <si>
    <t>0.28424</t>
  </si>
  <si>
    <t>0.55693</t>
  </si>
  <si>
    <t>M256_N-Acetylputrescine</t>
  </si>
  <si>
    <t>-0.26672</t>
  </si>
  <si>
    <t>M121_Imidazole</t>
  </si>
  <si>
    <t>0.97273</t>
  </si>
  <si>
    <t>0.53161</t>
  </si>
  <si>
    <t>M230_N-Acetyl-glucosamine 1-phosphate</t>
  </si>
  <si>
    <t>-0.6043</t>
  </si>
  <si>
    <t>0.50648</t>
  </si>
  <si>
    <t>M152_Pyridoxal 5'-phosphate</t>
  </si>
  <si>
    <t>-0.30945</t>
  </si>
  <si>
    <t>M258_Adenine</t>
  </si>
  <si>
    <t>-0.25316</t>
  </si>
  <si>
    <t>M033_Lysine_new</t>
  </si>
  <si>
    <t>-0.22388</t>
  </si>
  <si>
    <t>M134_N-Acetylornithine</t>
  </si>
  <si>
    <t>-0.20514</t>
  </si>
  <si>
    <t>M056_Glutathione</t>
  </si>
  <si>
    <t>-0.15201</t>
  </si>
  <si>
    <t>M266_Asymmetric dimethylarginine</t>
  </si>
  <si>
    <t>-0.19998</t>
  </si>
  <si>
    <t>0.50094</t>
  </si>
  <si>
    <t>M254_Creatinine</t>
  </si>
  <si>
    <t>-0.22531</t>
  </si>
  <si>
    <t>0.49277</t>
  </si>
  <si>
    <t>M232_Sucrose#</t>
  </si>
  <si>
    <t>0.8356</t>
  </si>
  <si>
    <t>0.46019</t>
  </si>
  <si>
    <t>M093_Deoxyuridine#</t>
  </si>
  <si>
    <t>0.54009</t>
  </si>
  <si>
    <t>M204_dTMP</t>
  </si>
  <si>
    <t>-0.30432</t>
  </si>
  <si>
    <t>M049_S-Adenosylhomocysteine#</t>
  </si>
  <si>
    <t>-0.26558</t>
  </si>
  <si>
    <t>M032_Arginine</t>
  </si>
  <si>
    <t>-0.24671</t>
  </si>
  <si>
    <t>M057_Gluconic acid</t>
  </si>
  <si>
    <t>-0.22869</t>
  </si>
  <si>
    <t>M329_C5:0 Carnitine(Valeryl-L carnitine)#</t>
  </si>
  <si>
    <t>-0.22352</t>
  </si>
  <si>
    <t>M072 cis aconitic acid same as M007</t>
  </si>
  <si>
    <t>-0.21621</t>
  </si>
  <si>
    <t>M068_2-Ketohexanoic acid_POS</t>
  </si>
  <si>
    <t>-0.15001</t>
  </si>
  <si>
    <t>M031_L-Glutamic acid</t>
  </si>
  <si>
    <t>0.22749</t>
  </si>
  <si>
    <t>0.45749</t>
  </si>
  <si>
    <t>M154_pyridoxine</t>
  </si>
  <si>
    <t>-0.40653</t>
  </si>
  <si>
    <t>0.43369</t>
  </si>
  <si>
    <t>M264_N-Acetylglutamine</t>
  </si>
  <si>
    <t>-0.21668</t>
  </si>
  <si>
    <t>M160_Sorbitol#</t>
  </si>
  <si>
    <t>-0.18316</t>
  </si>
  <si>
    <t>M197_GDP</t>
  </si>
  <si>
    <t>-0.14027</t>
  </si>
  <si>
    <t>M070_L-Acetylcarnitine#</t>
  </si>
  <si>
    <t>-0.13922</t>
  </si>
  <si>
    <t>M019_Fructose 6-phosphate+M106_Glucose 6-phosphate+M051_Glucose 1-phosphate</t>
  </si>
  <si>
    <t>-0.22407</t>
  </si>
  <si>
    <t>0.4295</t>
  </si>
  <si>
    <t>M150_L-Proline</t>
  </si>
  <si>
    <t>-0.18815</t>
  </si>
  <si>
    <t>0.41474</t>
  </si>
  <si>
    <t>M170_Xanthine</t>
  </si>
  <si>
    <t>-0.53849</t>
  </si>
  <si>
    <t>0.41426</t>
  </si>
  <si>
    <t>M145_Phenyllactic acid</t>
  </si>
  <si>
    <t>-0.098292</t>
  </si>
  <si>
    <t>0.39948</t>
  </si>
  <si>
    <t>M025_Histidine_2</t>
  </si>
  <si>
    <t>-0.086132</t>
  </si>
  <si>
    <t>M181_dTTP</t>
  </si>
  <si>
    <t>-0.26861</t>
  </si>
  <si>
    <t>0.39355</t>
  </si>
  <si>
    <t>M071_N-Alpha-acetyllysine</t>
  </si>
  <si>
    <t>-0.17414</t>
  </si>
  <si>
    <t>0.37234</t>
  </si>
  <si>
    <t>M083_Carnitine#</t>
  </si>
  <si>
    <t>0.11528</t>
  </si>
  <si>
    <t>0.35372</t>
  </si>
  <si>
    <t>M109_GMP</t>
  </si>
  <si>
    <t>-0.17005</t>
  </si>
  <si>
    <t>0.32549</t>
  </si>
  <si>
    <t>M187_Argininosuccinic acid</t>
  </si>
  <si>
    <t>-0.22944</t>
  </si>
  <si>
    <t>0.31536</t>
  </si>
  <si>
    <t>M203_dGDP</t>
  </si>
  <si>
    <t>-0.18389</t>
  </si>
  <si>
    <t>0.30583</t>
  </si>
  <si>
    <t>M133_N-Acetyl-L-alanine (s)</t>
  </si>
  <si>
    <t>0.19831</t>
  </si>
  <si>
    <t>0.29934</t>
  </si>
  <si>
    <t>M122_Imidazoleacetic acid</t>
  </si>
  <si>
    <t>-0.18827</t>
  </si>
  <si>
    <t>M202_dGMP</t>
  </si>
  <si>
    <t>0.14962</t>
  </si>
  <si>
    <t>M194_Urea#</t>
  </si>
  <si>
    <t>-0.12853</t>
  </si>
  <si>
    <t>M073_Adenosine</t>
  </si>
  <si>
    <t>-0.21359</t>
  </si>
  <si>
    <t>0.29252</t>
  </si>
  <si>
    <t>M012_L-Malic acid</t>
  </si>
  <si>
    <t>0.07558</t>
  </si>
  <si>
    <t>0.28818</t>
  </si>
  <si>
    <t>M178_dATP</t>
  </si>
  <si>
    <t>0.25364</t>
  </si>
  <si>
    <t>0.26933</t>
  </si>
  <si>
    <t>M262_Phosphorylcholine</t>
  </si>
  <si>
    <t>0.19527</t>
  </si>
  <si>
    <t>0.26379</t>
  </si>
  <si>
    <t>M184_L-Asparagine#</t>
  </si>
  <si>
    <t>-0.10347</t>
  </si>
  <si>
    <t>M257_4-Hydroxyproline (s)#</t>
  </si>
  <si>
    <t>-0.077474</t>
  </si>
  <si>
    <t>0.23073</t>
  </si>
  <si>
    <t>M005_Kynurenic acid</t>
  </si>
  <si>
    <t>-0.23075</t>
  </si>
  <si>
    <t>0.21816</t>
  </si>
  <si>
    <t>M050_Deoxyribose 5-phosphate</t>
  </si>
  <si>
    <t>0.10266</t>
  </si>
  <si>
    <t>M243_Taurodeoxycholic acid#</t>
  </si>
  <si>
    <t>-0.5132</t>
  </si>
  <si>
    <t>0.20457</t>
  </si>
  <si>
    <t>M097_D-Glyceraldehyde 3-phosphate (s)</t>
  </si>
  <si>
    <t>0.23021</t>
  </si>
  <si>
    <t>0.18408</t>
  </si>
  <si>
    <t>M278_Spermidine</t>
  </si>
  <si>
    <t>-0.22547</t>
  </si>
  <si>
    <t>M231_Cyclic AMP</t>
  </si>
  <si>
    <t>-0.20888</t>
  </si>
  <si>
    <t>0.17242</t>
  </si>
  <si>
    <t>M036_Picolinic acid#</t>
  </si>
  <si>
    <t>-0.1569</t>
  </si>
  <si>
    <t>M024_Leucine (s)</t>
  </si>
  <si>
    <t>0.13548</t>
  </si>
  <si>
    <t>M183_L-Alanine</t>
  </si>
  <si>
    <t>-0.074475</t>
  </si>
  <si>
    <t>M314_CDP-ethanolamine</t>
  </si>
  <si>
    <t>0.071345</t>
  </si>
  <si>
    <t>M079_AMP</t>
  </si>
  <si>
    <t>0.10197</t>
  </si>
  <si>
    <t>0.17145</t>
  </si>
  <si>
    <t>M047_Nicotinamide#</t>
  </si>
  <si>
    <t>-0.14851</t>
  </si>
  <si>
    <t>0.16747</t>
  </si>
  <si>
    <t>M001_L-Tryptophan</t>
  </si>
  <si>
    <t>-0.087426</t>
  </si>
  <si>
    <t>0.16172</t>
  </si>
  <si>
    <t>M229_D-Sedoheptulose 7-phosphate</t>
  </si>
  <si>
    <t>-0.24552</t>
  </si>
  <si>
    <t>0.1607</t>
  </si>
  <si>
    <t>M260_L-Histidinol</t>
  </si>
  <si>
    <t>0.18883</t>
  </si>
  <si>
    <t>M140_Ornithine</t>
  </si>
  <si>
    <t>-0.11562</t>
  </si>
  <si>
    <t>0.15972</t>
  </si>
  <si>
    <t>M226_D-Erythrose 4-phosphate</t>
  </si>
  <si>
    <t>-0.11024</t>
  </si>
  <si>
    <t>0.14832</t>
  </si>
  <si>
    <t>M009_Fumaric acid</t>
  </si>
  <si>
    <t>0.065943</t>
  </si>
  <si>
    <t>0.14072</t>
  </si>
  <si>
    <t>M077_Aminoadipic acid</t>
  </si>
  <si>
    <t>0.060042</t>
  </si>
  <si>
    <t>0.11425</t>
  </si>
  <si>
    <t>M020_Fructose 1.6-bisphosphate</t>
  </si>
  <si>
    <t>-0.40894</t>
  </si>
  <si>
    <t>0.11358</t>
  </si>
  <si>
    <t>M205_dTDP</t>
  </si>
  <si>
    <t>-0.10804</t>
  </si>
  <si>
    <t>M248_L-2-Hydroxyglutaric acid</t>
  </si>
  <si>
    <t>-0.086908</t>
  </si>
  <si>
    <t>0.10261</t>
  </si>
  <si>
    <t>M176_Guanosine triphosphate</t>
  </si>
  <si>
    <t>-0.064539</t>
  </si>
  <si>
    <t>M175_Cytidine triphosphate</t>
  </si>
  <si>
    <t>0.051272</t>
  </si>
  <si>
    <t>M030_Threonine_new</t>
  </si>
  <si>
    <t>-0.046978</t>
  </si>
  <si>
    <t>M330_C12:0 Carnitine(Lauroyl-L carnitine)#</t>
  </si>
  <si>
    <t>-0.040914</t>
  </si>
  <si>
    <t>M058_Uric acid (s)</t>
  </si>
  <si>
    <t>-0.088366</t>
  </si>
  <si>
    <t>0.10069</t>
  </si>
  <si>
    <t>M188_Sarcosine (s)</t>
  </si>
  <si>
    <t>-0.057588</t>
  </si>
  <si>
    <t>0.087259</t>
  </si>
  <si>
    <t>M099_FAD</t>
  </si>
  <si>
    <t>-0.066603</t>
  </si>
  <si>
    <t>0.078096</t>
  </si>
  <si>
    <t>M029_Isoleucine(s)</t>
  </si>
  <si>
    <t>0.090477</t>
  </si>
  <si>
    <t>0.076343</t>
  </si>
  <si>
    <t>M241_Cholesterol sulfate#</t>
  </si>
  <si>
    <t>0.057933</t>
  </si>
  <si>
    <t>0.05833</t>
  </si>
  <si>
    <t>M003_Serotonin</t>
  </si>
  <si>
    <t>0.04461</t>
  </si>
  <si>
    <t>M062_1-Methylhistidine</t>
  </si>
  <si>
    <t>-0.021549</t>
  </si>
  <si>
    <t>M075_ADP</t>
  </si>
  <si>
    <t>0.021582</t>
  </si>
  <si>
    <t>0.05681</t>
  </si>
  <si>
    <t>M185_Glycine#</t>
  </si>
  <si>
    <t>0.029114</t>
  </si>
  <si>
    <t>0.056735</t>
  </si>
  <si>
    <t>M265_N-Acetylglutamic acid</t>
  </si>
  <si>
    <t>-0.028722</t>
  </si>
  <si>
    <t>0.055042</t>
  </si>
  <si>
    <t>M346_C18 Carnitine (Stearoyl-L-carnitine)#</t>
  </si>
  <si>
    <t>0.025266</t>
  </si>
  <si>
    <t>M299_Taurochenodesoxycholic acid</t>
  </si>
  <si>
    <t>0.021283</t>
  </si>
  <si>
    <t>M279_Spermine</t>
  </si>
  <si>
    <t>0.042981</t>
  </si>
  <si>
    <t>0.048928</t>
  </si>
  <si>
    <t>M144_Perfluoroheptanoic acid</t>
  </si>
  <si>
    <t>0.098377</t>
  </si>
  <si>
    <t>0.03888</t>
  </si>
  <si>
    <t>M101_Folic acid</t>
  </si>
  <si>
    <t>-0.05498</t>
  </si>
  <si>
    <t>M238_Thiamine pyrophosphate</t>
  </si>
  <si>
    <t>-0.065266</t>
  </si>
  <si>
    <t>0.031119</t>
  </si>
  <si>
    <t>M078_aminolevulinic acid#</t>
  </si>
  <si>
    <t>0.030479</t>
  </si>
  <si>
    <t>0.018291</t>
  </si>
  <si>
    <t>M124_Indole#</t>
  </si>
  <si>
    <t>0.00042574</t>
  </si>
  <si>
    <t>0.009762</t>
  </si>
  <si>
    <t>M303_Ursodeoxycholic acid_ss#</t>
  </si>
  <si>
    <t>-0.0067958</t>
  </si>
  <si>
    <t>0.008121</t>
  </si>
  <si>
    <t>M219_2-Oxo-4-methylthiobutanoic acid</t>
  </si>
  <si>
    <t>0.023782</t>
  </si>
  <si>
    <t>0.005232</t>
  </si>
  <si>
    <t>M023_L-Valine_new</t>
  </si>
  <si>
    <t>0.019802</t>
  </si>
  <si>
    <t>M129_Methionine sulfoxide#</t>
  </si>
  <si>
    <t>-0.0094795</t>
  </si>
  <si>
    <t>0.005115</t>
  </si>
  <si>
    <t>M065_Deoxycytidine</t>
  </si>
  <si>
    <t>0.0040245</t>
  </si>
  <si>
    <t>M028_Tyrosine</t>
  </si>
  <si>
    <t>0.0074121</t>
  </si>
  <si>
    <t>0.001728</t>
  </si>
  <si>
    <t>M026_Phenylalanine</t>
  </si>
  <si>
    <t>0.01403</t>
  </si>
  <si>
    <t>0.000775</t>
  </si>
  <si>
    <t>M245_Coenzyme A</t>
  </si>
  <si>
    <t>-0.050624</t>
  </si>
  <si>
    <t>0.000642</t>
  </si>
  <si>
    <t>AICAR</t>
  </si>
  <si>
    <t>IMP</t>
  </si>
  <si>
    <t xml:space="preserve">Figure 5: Stable isotope tracing of purine synthesis pathways highlights NUDT5´s contribution to purine metabolism. </t>
  </si>
  <si>
    <t>Without MP</t>
  </si>
  <si>
    <t>IMP m+4</t>
  </si>
  <si>
    <t>AMP m+4</t>
  </si>
  <si>
    <t>GMP m+4</t>
  </si>
  <si>
    <t>Treatment with MP 5 uM</t>
  </si>
  <si>
    <t>Parental + MP</t>
  </si>
  <si>
    <t>NUDT5KO + MP</t>
  </si>
  <si>
    <t>IMP m+2</t>
  </si>
  <si>
    <t>AMP m+2</t>
  </si>
  <si>
    <t>GMP m+3</t>
  </si>
  <si>
    <r>
      <t xml:space="preserve">Figure 6: Characterization of </t>
    </r>
    <r>
      <rPr>
        <b/>
        <i/>
        <sz val="12"/>
        <color theme="1"/>
        <rFont val="Arial"/>
        <family val="2"/>
      </rPr>
      <t>NUDT5</t>
    </r>
    <r>
      <rPr>
        <b/>
        <sz val="12"/>
        <color theme="1"/>
        <rFont val="Arial"/>
        <family val="2"/>
      </rPr>
      <t xml:space="preserve"> germline variants associated with thiopurine-induced myelosuppression in children with acute lymphoblastic leukemia. </t>
    </r>
  </si>
  <si>
    <t>rs55713253 genotype</t>
  </si>
  <si>
    <t>Median dose intensity (%)</t>
  </si>
  <si>
    <t>N</t>
  </si>
  <si>
    <t>Minimal value (%)</t>
  </si>
  <si>
    <t>Maximal value (%)</t>
  </si>
  <si>
    <t>Firefly/Renilla luciferase activity</t>
  </si>
  <si>
    <t>Fold-change of luciferase activity (plotted)</t>
  </si>
  <si>
    <r>
      <t xml:space="preserve">log2(Fold-Change </t>
    </r>
    <r>
      <rPr>
        <b/>
        <i/>
        <sz val="12"/>
        <color rgb="FF000000"/>
        <rFont val="Arial"/>
        <family val="2"/>
      </rPr>
      <t>NUDT5</t>
    </r>
    <r>
      <rPr>
        <b/>
        <vertAlign val="superscript"/>
        <sz val="12"/>
        <color rgb="FF000000"/>
        <rFont val="Arial"/>
        <family val="2"/>
      </rPr>
      <t>KO</t>
    </r>
    <r>
      <rPr>
        <b/>
        <sz val="12"/>
        <color rgb="FF000000"/>
        <rFont val="Arial"/>
        <family val="2"/>
      </rPr>
      <t>/parental cell line)</t>
    </r>
  </si>
  <si>
    <t>Adjusted P-value (False Discovery Rate)</t>
  </si>
  <si>
    <t>5-Hydroxyindoleacetic acid</t>
  </si>
  <si>
    <t>Linoleyl Carnitine</t>
  </si>
  <si>
    <t>Palmitoyl-L carnitine</t>
  </si>
  <si>
    <t>Beta-nicotinamide D-ribonucleotide</t>
  </si>
  <si>
    <t>Uridine diphosphate glucose</t>
  </si>
  <si>
    <t>Uracil</t>
  </si>
  <si>
    <t>Uridine diphosphate</t>
  </si>
  <si>
    <t>Uridine diphosphate-N-acetylglucosamine</t>
  </si>
  <si>
    <t>Uridine</t>
  </si>
  <si>
    <t>5-Aminoimidazole-4-carboxamide ribonucleotide (AICAR)</t>
  </si>
  <si>
    <t>Creatine</t>
  </si>
  <si>
    <t>Cytidine</t>
  </si>
  <si>
    <t>Propionyl-L-carnitine</t>
  </si>
  <si>
    <t>Cytidine diphosphate</t>
  </si>
  <si>
    <t>Acetyl-CoA</t>
  </si>
  <si>
    <t>Nicotinic acid mononucleotide</t>
  </si>
  <si>
    <t>Uridine 5'-monophosphate</t>
  </si>
  <si>
    <t>Agmatine</t>
  </si>
  <si>
    <t>Hippurate</t>
  </si>
  <si>
    <t>Taurine</t>
  </si>
  <si>
    <t>AICA-riboside</t>
  </si>
  <si>
    <t>Inosine monophosphate</t>
  </si>
  <si>
    <t>Xanthylic acid</t>
  </si>
  <si>
    <t>Uridine triphosphate</t>
  </si>
  <si>
    <t>L-Dihydroorotic acid</t>
  </si>
  <si>
    <t>Cytidine monophosphate</t>
  </si>
  <si>
    <t>Cytosine</t>
  </si>
  <si>
    <t>Dihydroxyacetone phosphate</t>
  </si>
  <si>
    <t>Betaine</t>
  </si>
  <si>
    <t>3-Hydroxy-3-methylglutaryl-CoA</t>
  </si>
  <si>
    <t>D-Citramalic acid</t>
  </si>
  <si>
    <t>Adenosine triphosphate</t>
  </si>
  <si>
    <t>Succinic acid</t>
  </si>
  <si>
    <t>Biotin</t>
  </si>
  <si>
    <t>Pantothenic acid</t>
  </si>
  <si>
    <t>dCTP</t>
  </si>
  <si>
    <t>Xanthosine</t>
  </si>
  <si>
    <t>D-Ribose 5-phosphate</t>
  </si>
  <si>
    <t>NADP</t>
  </si>
  <si>
    <t>2-ketoglutaric acid</t>
  </si>
  <si>
    <t>Choline</t>
  </si>
  <si>
    <t>L-Homocysteine</t>
  </si>
  <si>
    <t>Putrescine</t>
  </si>
  <si>
    <t>N-Methyl-D-aspartic acid</t>
  </si>
  <si>
    <t>Riboflavin</t>
  </si>
  <si>
    <t>Gamma-Aminobutyric acid</t>
  </si>
  <si>
    <t>N-Acetyl-D-glucosamine</t>
  </si>
  <si>
    <t>L-Aspartic acid</t>
  </si>
  <si>
    <t>Citrulline</t>
  </si>
  <si>
    <t>dCMP</t>
  </si>
  <si>
    <t>NAD</t>
  </si>
  <si>
    <t>Glutamine_2</t>
  </si>
  <si>
    <t>Flavin Mononucleotide</t>
  </si>
  <si>
    <t>L-Pipecolic acid</t>
  </si>
  <si>
    <t>S-Adenosylmethionine</t>
  </si>
  <si>
    <t>Dimethylglycine</t>
  </si>
  <si>
    <t>N-Phenylacetylglycine</t>
  </si>
  <si>
    <t>Citicoline</t>
  </si>
  <si>
    <t>Glucuronic acid</t>
  </si>
  <si>
    <t>L-Kynurenine</t>
  </si>
  <si>
    <t>Malonyl-L-carnitine</t>
  </si>
  <si>
    <t>Serine</t>
  </si>
  <si>
    <t>Thiamine</t>
  </si>
  <si>
    <t>dAMP</t>
  </si>
  <si>
    <t>Cystathionine</t>
  </si>
  <si>
    <t>N-Acetylputrescine</t>
  </si>
  <si>
    <t>Imidazole</t>
  </si>
  <si>
    <t>N-Acetyl-glucosamine 1-phosphate</t>
  </si>
  <si>
    <t>Pyridoxal 5'-phosphate</t>
  </si>
  <si>
    <t>Adenine</t>
  </si>
  <si>
    <t>Lysine</t>
  </si>
  <si>
    <t>N-Acetylornithine</t>
  </si>
  <si>
    <t>Glutathione</t>
  </si>
  <si>
    <t>Asymmetric dimethylarginine</t>
  </si>
  <si>
    <t>Creatinine</t>
  </si>
  <si>
    <t>Sucrose</t>
  </si>
  <si>
    <t>Deoxyuridine</t>
  </si>
  <si>
    <t>dTMP</t>
  </si>
  <si>
    <t>S-Adenosylhomocysteine</t>
  </si>
  <si>
    <t>Arginine</t>
  </si>
  <si>
    <t>Gluconic acid</t>
  </si>
  <si>
    <t>Valeryl-L carnitine</t>
  </si>
  <si>
    <t>cis aconitic acid</t>
  </si>
  <si>
    <t>2-Ketohexanoic acid</t>
  </si>
  <si>
    <t>L-Glutamic acid</t>
  </si>
  <si>
    <t>pyridoxine</t>
  </si>
  <si>
    <t>N-Acetylglutamine</t>
  </si>
  <si>
    <t>Sorbitol</t>
  </si>
  <si>
    <t>GDP</t>
  </si>
  <si>
    <t>L-Acetylcarnitine</t>
  </si>
  <si>
    <t>Glucose 1-phosphate</t>
  </si>
  <si>
    <t>L-Proline</t>
  </si>
  <si>
    <t>Xanthine</t>
  </si>
  <si>
    <t>Phenyllactic acid</t>
  </si>
  <si>
    <t>Histidine</t>
  </si>
  <si>
    <t>dTTP</t>
  </si>
  <si>
    <t>N-Alpha-acetyllysine</t>
  </si>
  <si>
    <t>Carnitine</t>
  </si>
  <si>
    <t>GMP</t>
  </si>
  <si>
    <t>Argininosuccinic acid</t>
  </si>
  <si>
    <t>dGDP</t>
  </si>
  <si>
    <t>N-Acetyl-L-alanine</t>
  </si>
  <si>
    <t>Imidazoleacetic acid</t>
  </si>
  <si>
    <t>dGMP</t>
  </si>
  <si>
    <t>Urea</t>
  </si>
  <si>
    <t>Adenosine</t>
  </si>
  <si>
    <t>L-Malic acid</t>
  </si>
  <si>
    <t>dATP</t>
  </si>
  <si>
    <t>Phosphorylcholine</t>
  </si>
  <si>
    <t>L-Asparagine</t>
  </si>
  <si>
    <t>4-Hydroxyproline</t>
  </si>
  <si>
    <t>Kynurenic acid</t>
  </si>
  <si>
    <t>Deoxyribose 5-phosphate</t>
  </si>
  <si>
    <t>Taurodeoxycholic acid</t>
  </si>
  <si>
    <t>D-Glyceraldehyde 3-phosphate</t>
  </si>
  <si>
    <t>Spermidine</t>
  </si>
  <si>
    <t>Cyclic AMP</t>
  </si>
  <si>
    <t>Picolinic acid</t>
  </si>
  <si>
    <t>Leucine</t>
  </si>
  <si>
    <t>L-Alanine</t>
  </si>
  <si>
    <t>CDP-ethanolamine</t>
  </si>
  <si>
    <t>AMP</t>
  </si>
  <si>
    <t>Nicotinamide</t>
  </si>
  <si>
    <t>L-Tryptophan</t>
  </si>
  <si>
    <t>D-Sedoheptulose 7-phosphate</t>
  </si>
  <si>
    <t>L-Histidinol</t>
  </si>
  <si>
    <t>Ornithine</t>
  </si>
  <si>
    <t>D-Erythrose 4-phosphate</t>
  </si>
  <si>
    <t>Fumaric acid</t>
  </si>
  <si>
    <t>Aminoadipic acid</t>
  </si>
  <si>
    <t>Fructose 1,6-bisphosphate</t>
  </si>
  <si>
    <t>dTDP</t>
  </si>
  <si>
    <t>L-2-Hydroxyglutaric acid</t>
  </si>
  <si>
    <t>Guanosine triphosphate</t>
  </si>
  <si>
    <t>Cytidine triphosphate</t>
  </si>
  <si>
    <t>Threonine</t>
  </si>
  <si>
    <t>Lauroyl-L carnitine</t>
  </si>
  <si>
    <t>Uric acid</t>
  </si>
  <si>
    <t>Sarcosine</t>
  </si>
  <si>
    <t>FAD</t>
  </si>
  <si>
    <t>Isoleucine</t>
  </si>
  <si>
    <t>Cholesterol sulfate</t>
  </si>
  <si>
    <t>Serotonin</t>
  </si>
  <si>
    <t>1-Methylhistidine</t>
  </si>
  <si>
    <t>ADP</t>
  </si>
  <si>
    <t>Glycine</t>
  </si>
  <si>
    <t>N-Acetylglutamic acid</t>
  </si>
  <si>
    <t>Stearoyl-L-carnitine</t>
  </si>
  <si>
    <t>Taurochenodesoxycholic acid</t>
  </si>
  <si>
    <t>Spermine</t>
  </si>
  <si>
    <t>Perfluoroheptanoic acid</t>
  </si>
  <si>
    <t>Folic acid</t>
  </si>
  <si>
    <t>Thiamine pyrophosphate</t>
  </si>
  <si>
    <t>aminolevulinic acid</t>
  </si>
  <si>
    <t>Indole</t>
  </si>
  <si>
    <t>Ursodeoxycholic acid</t>
  </si>
  <si>
    <t>2-Oxo-4-methylthiobutanoic acid</t>
  </si>
  <si>
    <t>L-Valine</t>
  </si>
  <si>
    <t>Methionine sulfoxide</t>
  </si>
  <si>
    <t>Deoxycytidine</t>
  </si>
  <si>
    <t>Tyrosine</t>
  </si>
  <si>
    <t>Phenylalanine</t>
  </si>
  <si>
    <t>Coenzyme A</t>
  </si>
  <si>
    <t>TG (uM)</t>
  </si>
  <si>
    <t>MP (uM)</t>
  </si>
  <si>
    <r>
      <rPr>
        <sz val="12"/>
        <color theme="1"/>
        <rFont val="Arial"/>
        <family val="2"/>
      </rPr>
      <t>(</t>
    </r>
    <r>
      <rPr>
        <b/>
        <sz val="12"/>
        <color theme="1"/>
        <rFont val="Arial"/>
        <family val="2"/>
      </rPr>
      <t>A</t>
    </r>
    <r>
      <rPr>
        <sz val="12"/>
        <color theme="1"/>
        <rFont val="Arial"/>
        <family val="2"/>
      </rPr>
      <t xml:space="preserve">) Workflow for </t>
    </r>
    <r>
      <rPr>
        <i/>
        <sz val="12"/>
        <color theme="1"/>
        <rFont val="Arial"/>
        <family val="2"/>
      </rPr>
      <t>NUDIX</t>
    </r>
    <r>
      <rPr>
        <sz val="12"/>
        <color theme="1"/>
        <rFont val="Arial"/>
        <family val="2"/>
      </rPr>
      <t xml:space="preserve">-targeted CRISPR/Cas9 screen in B-ALL cell lines. </t>
    </r>
  </si>
  <si>
    <r>
      <rPr>
        <sz val="12"/>
        <color theme="1"/>
        <rFont val="Arial"/>
        <family val="2"/>
      </rPr>
      <t>(</t>
    </r>
    <r>
      <rPr>
        <b/>
        <sz val="12"/>
        <color theme="1"/>
        <rFont val="Arial"/>
        <family val="2"/>
      </rPr>
      <t>B</t>
    </r>
    <r>
      <rPr>
        <sz val="12"/>
        <color theme="1"/>
        <rFont val="Arial"/>
        <family val="2"/>
      </rPr>
      <t xml:space="preserve">) Volcano plot showing the CRISPR/Cas9 screening results of </t>
    </r>
    <r>
      <rPr>
        <i/>
        <sz val="12"/>
        <color theme="1"/>
        <rFont val="Arial"/>
        <family val="2"/>
      </rPr>
      <t>NUDIX</t>
    </r>
    <r>
      <rPr>
        <sz val="12"/>
        <color theme="1"/>
        <rFont val="Arial"/>
        <family val="2"/>
      </rPr>
      <t xml:space="preserve"> genes after treatment with TG for 7 days. X and Y axes represent the fold change (in logarithmic scale) and the p-value of the enrichment/depletion of cells with a unique </t>
    </r>
    <r>
      <rPr>
        <i/>
        <sz val="12"/>
        <color theme="1"/>
        <rFont val="Arial"/>
        <family val="2"/>
      </rPr>
      <t>NUDIX</t>
    </r>
    <r>
      <rPr>
        <sz val="12"/>
        <color theme="1"/>
        <rFont val="Arial"/>
        <family val="2"/>
      </rPr>
      <t xml:space="preserve"> gene knocked-out.</t>
    </r>
  </si>
  <si>
    <r>
      <t>(</t>
    </r>
    <r>
      <rPr>
        <b/>
        <sz val="12"/>
        <color theme="1"/>
        <rFont val="Arial"/>
        <family val="2"/>
      </rPr>
      <t>C</t>
    </r>
    <r>
      <rPr>
        <sz val="12"/>
        <color theme="1"/>
        <rFont val="Arial"/>
        <family val="2"/>
      </rPr>
      <t>)</t>
    </r>
    <r>
      <rPr>
        <b/>
        <sz val="12"/>
        <color theme="1"/>
        <rFont val="Arial"/>
        <family val="2"/>
      </rPr>
      <t xml:space="preserve"> </t>
    </r>
    <r>
      <rPr>
        <sz val="12"/>
        <color theme="1"/>
        <rFont val="Arial"/>
        <family val="2"/>
      </rPr>
      <t xml:space="preserve">Volcano plot showing the CRISPR/Cas9 screening results of </t>
    </r>
    <r>
      <rPr>
        <i/>
        <sz val="12"/>
        <color theme="1"/>
        <rFont val="Arial"/>
        <family val="2"/>
      </rPr>
      <t>NUDIX</t>
    </r>
    <r>
      <rPr>
        <sz val="12"/>
        <color theme="1"/>
        <rFont val="Arial"/>
        <family val="2"/>
      </rPr>
      <t xml:space="preserve"> genes without treatment with TG. </t>
    </r>
  </si>
  <si>
    <r>
      <rPr>
        <sz val="12"/>
        <color theme="1"/>
        <rFont val="Arial"/>
        <family val="2"/>
      </rPr>
      <t>(</t>
    </r>
    <r>
      <rPr>
        <b/>
        <sz val="12"/>
        <color theme="1"/>
        <rFont val="Arial"/>
        <family val="2"/>
      </rPr>
      <t>A</t>
    </r>
    <r>
      <rPr>
        <sz val="12"/>
        <color theme="1"/>
        <rFont val="Arial"/>
        <family val="2"/>
      </rPr>
      <t xml:space="preserve">) Western blot confirming </t>
    </r>
    <r>
      <rPr>
        <i/>
        <sz val="12"/>
        <color theme="1"/>
        <rFont val="Arial"/>
        <family val="2"/>
      </rPr>
      <t xml:space="preserve">NUDT5 </t>
    </r>
    <r>
      <rPr>
        <sz val="12"/>
        <color theme="1"/>
        <rFont val="Arial"/>
        <family val="2"/>
      </rPr>
      <t>knockout in the Nalm6 and 697 B-ALL cell lines.</t>
    </r>
  </si>
  <si>
    <r>
      <rPr>
        <sz val="12"/>
        <color theme="1"/>
        <rFont val="Arial"/>
        <family val="2"/>
      </rPr>
      <t>(</t>
    </r>
    <r>
      <rPr>
        <b/>
        <sz val="12"/>
        <color theme="1"/>
        <rFont val="Arial"/>
        <family val="2"/>
      </rPr>
      <t>B</t>
    </r>
    <r>
      <rPr>
        <sz val="12"/>
        <color theme="1"/>
        <rFont val="Arial"/>
        <family val="2"/>
      </rPr>
      <t xml:space="preserve">) Proliferation assay showing no difference in cell growth between </t>
    </r>
    <r>
      <rPr>
        <i/>
        <sz val="12"/>
        <color theme="1"/>
        <rFont val="Arial"/>
        <family val="2"/>
      </rPr>
      <t>NUDT5</t>
    </r>
    <r>
      <rPr>
        <vertAlign val="superscript"/>
        <sz val="12"/>
        <color theme="1"/>
        <rFont val="Arial"/>
        <family val="2"/>
      </rPr>
      <t>KO</t>
    </r>
    <r>
      <rPr>
        <sz val="12"/>
        <color theme="1"/>
        <rFont val="Arial"/>
        <family val="2"/>
      </rPr>
      <t xml:space="preserve"> and parental cell lines. </t>
    </r>
  </si>
  <si>
    <r>
      <rPr>
        <sz val="12"/>
        <color theme="1"/>
        <rFont val="Arial"/>
        <family val="2"/>
      </rPr>
      <t>(</t>
    </r>
    <r>
      <rPr>
        <b/>
        <sz val="12"/>
        <color theme="1"/>
        <rFont val="Arial"/>
        <family val="2"/>
      </rPr>
      <t>C</t>
    </r>
    <r>
      <rPr>
        <sz val="12"/>
        <color theme="1"/>
        <rFont val="Arial"/>
        <family val="2"/>
      </rPr>
      <t>)</t>
    </r>
    <r>
      <rPr>
        <b/>
        <sz val="12"/>
        <color theme="1"/>
        <rFont val="Arial"/>
        <family val="2"/>
      </rPr>
      <t xml:space="preserve"> </t>
    </r>
    <r>
      <rPr>
        <i/>
        <sz val="12"/>
        <color theme="1"/>
        <rFont val="Arial"/>
        <family val="2"/>
      </rPr>
      <t>NUDT5</t>
    </r>
    <r>
      <rPr>
        <vertAlign val="superscript"/>
        <sz val="12"/>
        <color theme="1"/>
        <rFont val="Arial"/>
        <family val="2"/>
      </rPr>
      <t>KO</t>
    </r>
    <r>
      <rPr>
        <sz val="12"/>
        <color theme="1"/>
        <rFont val="Arial"/>
        <family val="2"/>
      </rPr>
      <t xml:space="preserve"> Nalm6 cell sensitivity to TG after 72 hours of treatment.</t>
    </r>
  </si>
  <si>
    <r>
      <rPr>
        <sz val="12"/>
        <color theme="1"/>
        <rFont val="Arial"/>
        <family val="2"/>
      </rPr>
      <t>(</t>
    </r>
    <r>
      <rPr>
        <b/>
        <sz val="12"/>
        <color theme="1"/>
        <rFont val="Arial"/>
        <family val="2"/>
      </rPr>
      <t>D</t>
    </r>
    <r>
      <rPr>
        <sz val="12"/>
        <color theme="1"/>
        <rFont val="Arial"/>
        <family val="2"/>
      </rPr>
      <t xml:space="preserve">) </t>
    </r>
    <r>
      <rPr>
        <i/>
        <sz val="12"/>
        <color theme="1"/>
        <rFont val="Arial"/>
        <family val="2"/>
      </rPr>
      <t>NUDT5</t>
    </r>
    <r>
      <rPr>
        <vertAlign val="superscript"/>
        <sz val="12"/>
        <color theme="1"/>
        <rFont val="Arial"/>
        <family val="2"/>
      </rPr>
      <t>KO</t>
    </r>
    <r>
      <rPr>
        <sz val="12"/>
        <color theme="1"/>
        <rFont val="Arial"/>
        <family val="2"/>
      </rPr>
      <t xml:space="preserve"> Nalm6 cell sensitivity MP after 72 hours of treatment.</t>
    </r>
  </si>
  <si>
    <t>Nalm6 (% of viability)</t>
  </si>
  <si>
    <t>Nalm6 NUDT5 KO  (% of viability)</t>
  </si>
  <si>
    <t>Nalm6 parental (% of viability)</t>
  </si>
  <si>
    <t>Nalm6 NUDT5 KO (% of viability)</t>
  </si>
  <si>
    <t>697  (% of viability)</t>
  </si>
  <si>
    <t>697 NUDT5 KO  (% of viability)</t>
  </si>
  <si>
    <r>
      <rPr>
        <sz val="12"/>
        <color theme="1"/>
        <rFont val="Arial"/>
        <family val="2"/>
      </rPr>
      <t>(</t>
    </r>
    <r>
      <rPr>
        <b/>
        <sz val="12"/>
        <color theme="1"/>
        <rFont val="Arial"/>
        <family val="2"/>
      </rPr>
      <t>E</t>
    </r>
    <r>
      <rPr>
        <sz val="12"/>
        <color theme="1"/>
        <rFont val="Arial"/>
        <family val="2"/>
      </rPr>
      <t xml:space="preserve">) </t>
    </r>
    <r>
      <rPr>
        <i/>
        <sz val="12"/>
        <color theme="1"/>
        <rFont val="Arial"/>
        <family val="2"/>
      </rPr>
      <t>NUDT5</t>
    </r>
    <r>
      <rPr>
        <vertAlign val="superscript"/>
        <sz val="12"/>
        <color theme="1"/>
        <rFont val="Arial"/>
        <family val="2"/>
      </rPr>
      <t>KO</t>
    </r>
    <r>
      <rPr>
        <sz val="12"/>
        <color theme="1"/>
        <rFont val="Arial"/>
        <family val="2"/>
      </rPr>
      <t xml:space="preserve"> 697 cell sensitivity to TG after 72 hours of treatment.</t>
    </r>
  </si>
  <si>
    <t>697 parental  (% of viability)</t>
  </si>
  <si>
    <r>
      <rPr>
        <sz val="12"/>
        <color theme="1"/>
        <rFont val="Arial"/>
        <family val="2"/>
      </rPr>
      <t>(</t>
    </r>
    <r>
      <rPr>
        <b/>
        <sz val="12"/>
        <color theme="1"/>
        <rFont val="Arial"/>
        <family val="2"/>
      </rPr>
      <t>F</t>
    </r>
    <r>
      <rPr>
        <sz val="12"/>
        <color theme="1"/>
        <rFont val="Arial"/>
        <family val="2"/>
      </rPr>
      <t xml:space="preserve">) </t>
    </r>
    <r>
      <rPr>
        <i/>
        <sz val="12"/>
        <color theme="1"/>
        <rFont val="Arial"/>
        <family val="2"/>
      </rPr>
      <t>NUDT5</t>
    </r>
    <r>
      <rPr>
        <vertAlign val="superscript"/>
        <sz val="12"/>
        <color theme="1"/>
        <rFont val="Arial"/>
        <family val="2"/>
      </rPr>
      <t>KO</t>
    </r>
    <r>
      <rPr>
        <sz val="12"/>
        <color theme="1"/>
        <rFont val="Arial"/>
        <family val="2"/>
      </rPr>
      <t xml:space="preserve"> 697 cell sensitivity to MP after 72 hours of treatment.</t>
    </r>
  </si>
  <si>
    <r>
      <rPr>
        <sz val="12"/>
        <color theme="1"/>
        <rFont val="Arial"/>
        <family val="2"/>
      </rPr>
      <t>(</t>
    </r>
    <r>
      <rPr>
        <b/>
        <sz val="12"/>
        <color theme="1"/>
        <rFont val="Arial"/>
        <family val="2"/>
      </rPr>
      <t>A</t>
    </r>
    <r>
      <rPr>
        <sz val="12"/>
        <color theme="1"/>
        <rFont val="Arial"/>
        <family val="2"/>
      </rPr>
      <t xml:space="preserve">) Thiopurine metabolism pathway. </t>
    </r>
  </si>
  <si>
    <r>
      <t>(</t>
    </r>
    <r>
      <rPr>
        <b/>
        <sz val="12"/>
        <color theme="1"/>
        <rFont val="Arial"/>
        <family val="2"/>
      </rPr>
      <t>B</t>
    </r>
    <r>
      <rPr>
        <sz val="12"/>
        <color theme="1"/>
        <rFont val="Arial"/>
        <family val="2"/>
      </rPr>
      <t xml:space="preserve">) Cytosolic metabolites were measured in parental and </t>
    </r>
    <r>
      <rPr>
        <i/>
        <sz val="12"/>
        <color theme="1"/>
        <rFont val="Arial"/>
        <family val="2"/>
      </rPr>
      <t>NUDT5</t>
    </r>
    <r>
      <rPr>
        <vertAlign val="superscript"/>
        <sz val="12"/>
        <color theme="1"/>
        <rFont val="Arial"/>
        <family val="2"/>
      </rPr>
      <t>KO</t>
    </r>
    <r>
      <rPr>
        <sz val="12"/>
        <color theme="1"/>
        <rFont val="Arial"/>
        <family val="2"/>
      </rPr>
      <t xml:space="preserve"> Nalm6 cell line after treatment with 10 µM of MP for 24 hours. Nuclear DNA-TG were measured after treatment with 5 µM of MP for 24 hours. </t>
    </r>
  </si>
  <si>
    <r>
      <rPr>
        <sz val="12"/>
        <color theme="1"/>
        <rFont val="Arial"/>
        <family val="2"/>
      </rPr>
      <t>(</t>
    </r>
    <r>
      <rPr>
        <b/>
        <sz val="12"/>
        <color theme="1"/>
        <rFont val="Arial"/>
        <family val="2"/>
      </rPr>
      <t>A</t>
    </r>
    <r>
      <rPr>
        <sz val="12"/>
        <color theme="1"/>
        <rFont val="Arial"/>
        <family val="2"/>
      </rPr>
      <t xml:space="preserve">) NUDT5 hydrolyzes ADP-R into AMP and R-5-P. </t>
    </r>
  </si>
  <si>
    <r>
      <t>(</t>
    </r>
    <r>
      <rPr>
        <b/>
        <sz val="12"/>
        <color theme="1"/>
        <rFont val="Arial"/>
        <family val="2"/>
      </rPr>
      <t>B</t>
    </r>
    <r>
      <rPr>
        <sz val="12"/>
        <color theme="1"/>
        <rFont val="Arial"/>
        <family val="2"/>
      </rPr>
      <t>)</t>
    </r>
    <r>
      <rPr>
        <b/>
        <sz val="12"/>
        <color theme="1"/>
        <rFont val="Arial"/>
        <family val="2"/>
      </rPr>
      <t xml:space="preserve"> </t>
    </r>
    <r>
      <rPr>
        <sz val="12"/>
        <color theme="1"/>
        <rFont val="Arial"/>
        <family val="2"/>
      </rPr>
      <t>Illustration of de novo and salvage pathways for purine synthesis.</t>
    </r>
  </si>
  <si>
    <r>
      <rPr>
        <sz val="12"/>
        <color theme="1"/>
        <rFont val="Arial"/>
        <family val="2"/>
      </rPr>
      <t>(</t>
    </r>
    <r>
      <rPr>
        <b/>
        <sz val="12"/>
        <color theme="1"/>
        <rFont val="Arial"/>
        <family val="2"/>
      </rPr>
      <t>C</t>
    </r>
    <r>
      <rPr>
        <sz val="12"/>
        <color theme="1"/>
        <rFont val="Arial"/>
        <family val="2"/>
      </rPr>
      <t>)</t>
    </r>
    <r>
      <rPr>
        <b/>
        <sz val="12"/>
        <color theme="1"/>
        <rFont val="Arial"/>
        <family val="2"/>
      </rPr>
      <t xml:space="preserve"> </t>
    </r>
    <r>
      <rPr>
        <sz val="12"/>
        <color theme="1"/>
        <rFont val="Arial"/>
        <family val="2"/>
      </rPr>
      <t xml:space="preserve">Volcano plot obtained after data transformation and normalization of the concentrations of metabolites measured in Nalm6 parental and </t>
    </r>
    <r>
      <rPr>
        <i/>
        <sz val="12"/>
        <color theme="1"/>
        <rFont val="Arial"/>
        <family val="2"/>
      </rPr>
      <t>NUDT5</t>
    </r>
    <r>
      <rPr>
        <vertAlign val="superscript"/>
        <sz val="12"/>
        <color theme="1"/>
        <rFont val="Arial"/>
        <family val="2"/>
      </rPr>
      <t>KO</t>
    </r>
    <r>
      <rPr>
        <sz val="12"/>
        <color theme="1"/>
        <rFont val="Arial"/>
        <family val="2"/>
      </rPr>
      <t xml:space="preserve"> cells. </t>
    </r>
  </si>
  <si>
    <r>
      <rPr>
        <sz val="12"/>
        <color theme="1"/>
        <rFont val="Arial"/>
        <family val="2"/>
      </rPr>
      <t>(</t>
    </r>
    <r>
      <rPr>
        <b/>
        <sz val="12"/>
        <color theme="1"/>
        <rFont val="Arial"/>
        <family val="2"/>
      </rPr>
      <t>D</t>
    </r>
    <r>
      <rPr>
        <sz val="12"/>
        <color theme="1"/>
        <rFont val="Arial"/>
        <family val="2"/>
      </rPr>
      <t xml:space="preserve">) Levels of purine intermediates hypoxanthine, guanosine, AICAR and IMP in Nalm6 parental and </t>
    </r>
    <r>
      <rPr>
        <i/>
        <sz val="12"/>
        <color theme="1"/>
        <rFont val="Arial"/>
        <family val="2"/>
      </rPr>
      <t>NUDT5</t>
    </r>
    <r>
      <rPr>
        <vertAlign val="superscript"/>
        <sz val="12"/>
        <color theme="1"/>
        <rFont val="Arial"/>
        <family val="2"/>
      </rPr>
      <t>KO</t>
    </r>
    <r>
      <rPr>
        <sz val="12"/>
        <color theme="1"/>
        <rFont val="Arial"/>
        <family val="2"/>
      </rPr>
      <t xml:space="preserve"> cells. The concentrations of metabolites were normalized by the protein concentration in the sample. </t>
    </r>
  </si>
  <si>
    <r>
      <rPr>
        <sz val="12"/>
        <color theme="1"/>
        <rFont val="Arial"/>
        <family val="2"/>
      </rPr>
      <t>(</t>
    </r>
    <r>
      <rPr>
        <b/>
        <sz val="12"/>
        <color theme="1"/>
        <rFont val="Arial"/>
        <family val="2"/>
      </rPr>
      <t>B</t>
    </r>
    <r>
      <rPr>
        <sz val="12"/>
        <color theme="1"/>
        <rFont val="Arial"/>
        <family val="2"/>
      </rPr>
      <t>) Fractional enrichment of m+4 IMP, AMP and GMP from [</t>
    </r>
    <r>
      <rPr>
        <vertAlign val="superscript"/>
        <sz val="12"/>
        <color theme="1"/>
        <rFont val="Arial"/>
        <family val="2"/>
      </rPr>
      <t>15</t>
    </r>
    <r>
      <rPr>
        <sz val="12"/>
        <color theme="1"/>
        <rFont val="Arial"/>
        <family val="2"/>
      </rPr>
      <t>N</t>
    </r>
    <r>
      <rPr>
        <vertAlign val="subscript"/>
        <sz val="12"/>
        <color theme="1"/>
        <rFont val="Arial"/>
        <family val="2"/>
      </rPr>
      <t>4</t>
    </r>
    <r>
      <rPr>
        <sz val="12"/>
        <color theme="1"/>
        <rFont val="Arial"/>
        <family val="2"/>
      </rPr>
      <t xml:space="preserve">]hypoxanthine in parental and </t>
    </r>
    <r>
      <rPr>
        <i/>
        <sz val="12"/>
        <color theme="1"/>
        <rFont val="Arial"/>
        <family val="2"/>
      </rPr>
      <t>NUDT5</t>
    </r>
    <r>
      <rPr>
        <vertAlign val="superscript"/>
        <sz val="12"/>
        <color theme="1"/>
        <rFont val="Arial"/>
        <family val="2"/>
      </rPr>
      <t>KO</t>
    </r>
    <r>
      <rPr>
        <sz val="12"/>
        <color theme="1"/>
        <rFont val="Arial"/>
        <family val="2"/>
      </rPr>
      <t xml:space="preserve"> Nalm6 cells during the purine salvage pathway, with and without MP. </t>
    </r>
  </si>
  <si>
    <r>
      <rPr>
        <sz val="12"/>
        <color theme="1"/>
        <rFont val="Arial"/>
        <family val="2"/>
      </rPr>
      <t>(</t>
    </r>
    <r>
      <rPr>
        <b/>
        <sz val="12"/>
        <color theme="1"/>
        <rFont val="Arial"/>
        <family val="2"/>
      </rPr>
      <t>A</t>
    </r>
    <r>
      <rPr>
        <sz val="12"/>
        <color theme="1"/>
        <rFont val="Arial"/>
        <family val="2"/>
      </rPr>
      <t xml:space="preserve">) Schematic illustrating </t>
    </r>
    <r>
      <rPr>
        <vertAlign val="superscript"/>
        <sz val="12"/>
        <color theme="1"/>
        <rFont val="Arial"/>
        <family val="2"/>
      </rPr>
      <t>15</t>
    </r>
    <r>
      <rPr>
        <sz val="12"/>
        <color theme="1"/>
        <rFont val="Arial"/>
        <family val="2"/>
      </rPr>
      <t>N labeling of purine nucleotides from [</t>
    </r>
    <r>
      <rPr>
        <vertAlign val="superscript"/>
        <sz val="12"/>
        <color theme="1"/>
        <rFont val="Arial"/>
        <family val="2"/>
      </rPr>
      <t>15</t>
    </r>
    <r>
      <rPr>
        <sz val="12"/>
        <color theme="1"/>
        <rFont val="Arial"/>
        <family val="2"/>
      </rPr>
      <t>N</t>
    </r>
    <r>
      <rPr>
        <vertAlign val="subscript"/>
        <sz val="12"/>
        <color theme="1"/>
        <rFont val="Arial"/>
        <family val="2"/>
      </rPr>
      <t>4</t>
    </r>
    <r>
      <rPr>
        <sz val="12"/>
        <color theme="1"/>
        <rFont val="Arial"/>
        <family val="2"/>
      </rPr>
      <t xml:space="preserve">]hypoxanthine during the purine salvage pathway. </t>
    </r>
  </si>
  <si>
    <r>
      <rPr>
        <sz val="12"/>
        <color theme="1"/>
        <rFont val="Arial"/>
        <family val="2"/>
      </rPr>
      <t>(</t>
    </r>
    <r>
      <rPr>
        <b/>
        <sz val="12"/>
        <color theme="1"/>
        <rFont val="Arial"/>
        <family val="2"/>
      </rPr>
      <t>C</t>
    </r>
    <r>
      <rPr>
        <sz val="12"/>
        <color theme="1"/>
        <rFont val="Arial"/>
        <family val="2"/>
      </rPr>
      <t xml:space="preserve">) Schematic illustrating </t>
    </r>
    <r>
      <rPr>
        <vertAlign val="superscript"/>
        <sz val="12"/>
        <color theme="1"/>
        <rFont val="Arial"/>
        <family val="2"/>
      </rPr>
      <t>15</t>
    </r>
    <r>
      <rPr>
        <sz val="12"/>
        <color theme="1"/>
        <rFont val="Arial"/>
        <family val="2"/>
      </rPr>
      <t>N labeling of purine nucleotides from [amide-</t>
    </r>
    <r>
      <rPr>
        <vertAlign val="superscript"/>
        <sz val="12"/>
        <color theme="1"/>
        <rFont val="Arial"/>
        <family val="2"/>
      </rPr>
      <t>15</t>
    </r>
    <r>
      <rPr>
        <sz val="12"/>
        <color theme="1"/>
        <rFont val="Arial"/>
        <family val="2"/>
      </rPr>
      <t xml:space="preserve">N]glutamine during the de novo purine synthesis pathway. </t>
    </r>
  </si>
  <si>
    <r>
      <rPr>
        <sz val="12"/>
        <color theme="1"/>
        <rFont val="Arial"/>
        <family val="2"/>
      </rPr>
      <t>(</t>
    </r>
    <r>
      <rPr>
        <b/>
        <sz val="12"/>
        <color theme="1"/>
        <rFont val="Arial"/>
        <family val="2"/>
      </rPr>
      <t>D</t>
    </r>
    <r>
      <rPr>
        <sz val="12"/>
        <color theme="1"/>
        <rFont val="Arial"/>
        <family val="2"/>
      </rPr>
      <t>) Fractional enrichment of m+2 IMP and AMP, and m+3 GMP from [amide-</t>
    </r>
    <r>
      <rPr>
        <vertAlign val="superscript"/>
        <sz val="12"/>
        <color theme="1"/>
        <rFont val="Arial"/>
        <family val="2"/>
      </rPr>
      <t>15</t>
    </r>
    <r>
      <rPr>
        <sz val="12"/>
        <color theme="1"/>
        <rFont val="Arial"/>
        <family val="2"/>
      </rPr>
      <t xml:space="preserve">N]glutamine in parental and </t>
    </r>
    <r>
      <rPr>
        <i/>
        <sz val="12"/>
        <color theme="1"/>
        <rFont val="Arial"/>
        <family val="2"/>
      </rPr>
      <t>NUDT5</t>
    </r>
    <r>
      <rPr>
        <vertAlign val="superscript"/>
        <sz val="12"/>
        <color theme="1"/>
        <rFont val="Arial"/>
        <family val="2"/>
      </rPr>
      <t>KO</t>
    </r>
    <r>
      <rPr>
        <sz val="12"/>
        <color theme="1"/>
        <rFont val="Arial"/>
        <family val="2"/>
      </rPr>
      <t xml:space="preserve"> Nalm6 cells during the purine de novo synthesis, with and without MP. </t>
    </r>
  </si>
  <si>
    <r>
      <rPr>
        <sz val="12"/>
        <color theme="1"/>
        <rFont val="Arial"/>
        <family val="2"/>
      </rPr>
      <t>(</t>
    </r>
    <r>
      <rPr>
        <b/>
        <sz val="12"/>
        <color theme="1"/>
        <rFont val="Arial"/>
        <family val="2"/>
      </rPr>
      <t>A</t>
    </r>
    <r>
      <rPr>
        <sz val="12"/>
        <color theme="1"/>
        <rFont val="Arial"/>
        <family val="2"/>
      </rPr>
      <t xml:space="preserve">) </t>
    </r>
    <r>
      <rPr>
        <i/>
        <sz val="12"/>
        <color theme="1"/>
        <rFont val="Arial"/>
        <family val="2"/>
      </rPr>
      <t>NUDT5</t>
    </r>
    <r>
      <rPr>
        <sz val="12"/>
        <color theme="1"/>
        <rFont val="Arial"/>
        <family val="2"/>
      </rPr>
      <t xml:space="preserve"> sequencing and genotyping data were retrieved from 582 children with ALL and enrolled in Children’s Oncology Group AALL03N1 clinical trial. All patients were </t>
    </r>
    <r>
      <rPr>
        <i/>
        <sz val="12"/>
        <color theme="1"/>
        <rFont val="Arial"/>
        <family val="2"/>
      </rPr>
      <t>TPMT</t>
    </r>
    <r>
      <rPr>
        <sz val="12"/>
        <color theme="1"/>
        <rFont val="Arial"/>
        <family val="2"/>
      </rPr>
      <t xml:space="preserve"> and </t>
    </r>
    <r>
      <rPr>
        <i/>
        <sz val="12"/>
        <color theme="1"/>
        <rFont val="Arial"/>
        <family val="2"/>
      </rPr>
      <t xml:space="preserve">NUDT15 </t>
    </r>
    <r>
      <rPr>
        <sz val="12"/>
        <color theme="1"/>
        <rFont val="Arial"/>
        <family val="2"/>
      </rPr>
      <t xml:space="preserve">wildtype. Common variants (MAF &gt; 0.03) were considered for a multiple regression association analysis with MP sensitivity. </t>
    </r>
  </si>
  <si>
    <r>
      <rPr>
        <sz val="12"/>
        <color theme="1"/>
        <rFont val="Arial"/>
        <family val="2"/>
      </rPr>
      <t>(</t>
    </r>
    <r>
      <rPr>
        <b/>
        <sz val="12"/>
        <color theme="1"/>
        <rFont val="Arial"/>
        <family val="2"/>
      </rPr>
      <t>B</t>
    </r>
    <r>
      <rPr>
        <sz val="12"/>
        <color theme="1"/>
        <rFont val="Arial"/>
        <family val="2"/>
      </rPr>
      <t>)</t>
    </r>
    <r>
      <rPr>
        <b/>
        <sz val="12"/>
        <color theme="1"/>
        <rFont val="Arial"/>
        <family val="2"/>
      </rPr>
      <t xml:space="preserve"> </t>
    </r>
    <r>
      <rPr>
        <sz val="12"/>
        <color theme="1"/>
        <rFont val="Arial"/>
        <family val="2"/>
      </rPr>
      <t xml:space="preserve">Intergenic variant rs55713253 C&gt;T on chromosome 10 was associated with a significant decrease in MP DI during maintenance therapy. Nominal </t>
    </r>
    <r>
      <rPr>
        <i/>
        <sz val="12"/>
        <color theme="1"/>
        <rFont val="Arial"/>
        <family val="2"/>
      </rPr>
      <t>P</t>
    </r>
    <r>
      <rPr>
        <sz val="12"/>
        <color theme="1"/>
        <rFont val="Arial"/>
        <family val="2"/>
      </rPr>
      <t xml:space="preserve"> value of the multiple regression model. </t>
    </r>
  </si>
  <si>
    <t>Individual values of dose intensity (%)</t>
  </si>
  <si>
    <r>
      <t>(</t>
    </r>
    <r>
      <rPr>
        <b/>
        <sz val="12"/>
        <color theme="1"/>
        <rFont val="Arial"/>
        <family val="2"/>
      </rPr>
      <t>C</t>
    </r>
    <r>
      <rPr>
        <sz val="12"/>
        <color theme="1"/>
        <rFont val="Arial"/>
        <family val="2"/>
      </rPr>
      <t xml:space="preserve">) View of the genomic environment of rs55713253 C&gt;T from UCSC genome browser (https://genome.ucsc.edu/). </t>
    </r>
  </si>
  <si>
    <r>
      <rPr>
        <sz val="12"/>
        <color theme="1"/>
        <rFont val="Arial"/>
        <family val="2"/>
      </rPr>
      <t>(</t>
    </r>
    <r>
      <rPr>
        <b/>
        <sz val="12"/>
        <color theme="1"/>
        <rFont val="Arial"/>
        <family val="2"/>
      </rPr>
      <t>D</t>
    </r>
    <r>
      <rPr>
        <sz val="12"/>
        <color theme="1"/>
        <rFont val="Arial"/>
        <family val="2"/>
      </rPr>
      <t>)</t>
    </r>
    <r>
      <rPr>
        <b/>
        <sz val="12"/>
        <color theme="1"/>
        <rFont val="Arial"/>
        <family val="2"/>
      </rPr>
      <t xml:space="preserve"> </t>
    </r>
    <r>
      <rPr>
        <sz val="12"/>
        <color theme="1"/>
        <rFont val="Arial"/>
        <family val="2"/>
      </rPr>
      <t xml:space="preserve">Luciferase reporter gene assay in Nalm6 cells expressing </t>
    </r>
    <r>
      <rPr>
        <i/>
        <sz val="12"/>
        <color theme="1"/>
        <rFont val="Arial"/>
        <family val="2"/>
      </rPr>
      <t>NUDT5</t>
    </r>
    <r>
      <rPr>
        <sz val="12"/>
        <color theme="1"/>
        <rFont val="Arial"/>
        <family val="2"/>
      </rPr>
      <t xml:space="preserve"> rs55713253 mutant T allele showed increased expression of the reporter gene.</t>
    </r>
  </si>
  <si>
    <t>Reference allele, Ref (C)</t>
  </si>
  <si>
    <t>Mutant allele, Alt (T)</t>
  </si>
  <si>
    <r>
      <t xml:space="preserve">Supplemental Figure 1: The overexpression of </t>
    </r>
    <r>
      <rPr>
        <b/>
        <i/>
        <sz val="12"/>
        <color theme="1"/>
        <rFont val="Arial"/>
        <family val="2"/>
      </rPr>
      <t>NUDT5</t>
    </r>
    <r>
      <rPr>
        <b/>
        <sz val="12"/>
        <color theme="1"/>
        <rFont val="Arial"/>
        <family val="2"/>
      </rPr>
      <t xml:space="preserve"> in NUDT5 depleted B-acute lymphoblastic leukemia cells restored thiopurine sensitivity.</t>
    </r>
  </si>
  <si>
    <r>
      <t>(</t>
    </r>
    <r>
      <rPr>
        <b/>
        <sz val="12"/>
        <color theme="1"/>
        <rFont val="Arial"/>
        <family val="2"/>
      </rPr>
      <t>A</t>
    </r>
    <r>
      <rPr>
        <sz val="12"/>
        <color theme="1"/>
        <rFont val="Arial"/>
        <family val="2"/>
      </rPr>
      <t xml:space="preserve">) Overexpression of </t>
    </r>
    <r>
      <rPr>
        <i/>
        <sz val="12"/>
        <color theme="1"/>
        <rFont val="Arial"/>
        <family val="2"/>
      </rPr>
      <t>NUDT5</t>
    </r>
    <r>
      <rPr>
        <sz val="12"/>
        <color theme="1"/>
        <rFont val="Arial"/>
        <family val="2"/>
      </rPr>
      <t xml:space="preserve"> in </t>
    </r>
    <r>
      <rPr>
        <i/>
        <sz val="12"/>
        <color theme="1"/>
        <rFont val="Arial"/>
        <family val="2"/>
      </rPr>
      <t>NUDT5</t>
    </r>
    <r>
      <rPr>
        <vertAlign val="superscript"/>
        <sz val="12"/>
        <color theme="1"/>
        <rFont val="Arial"/>
        <family val="2"/>
      </rPr>
      <t>KO</t>
    </r>
    <r>
      <rPr>
        <sz val="12"/>
        <color theme="1"/>
        <rFont val="Arial"/>
        <family val="2"/>
      </rPr>
      <t xml:space="preserve"> cells treated with TG </t>
    </r>
  </si>
  <si>
    <t>Nalm6 parental + empty vector (EV) (% viability)</t>
  </si>
  <si>
    <t>Nalm6 parental + NUDT5 WT overexpressed  (% viability)</t>
  </si>
  <si>
    <t>Nalm6 NUDT5KO + empty vector (EV)  (% viability)</t>
  </si>
  <si>
    <t>Nalm6 NUDT5KO + NUDT5 WT overexpressed  (% viability)</t>
  </si>
  <si>
    <r>
      <t>(</t>
    </r>
    <r>
      <rPr>
        <b/>
        <sz val="12"/>
        <color theme="1"/>
        <rFont val="Arial"/>
        <family val="2"/>
      </rPr>
      <t>B</t>
    </r>
    <r>
      <rPr>
        <sz val="12"/>
        <color theme="1"/>
        <rFont val="Arial"/>
        <family val="2"/>
      </rPr>
      <t xml:space="preserve">) Overexpression of </t>
    </r>
    <r>
      <rPr>
        <i/>
        <sz val="12"/>
        <color theme="1"/>
        <rFont val="Arial"/>
        <family val="2"/>
      </rPr>
      <t>NUDT5</t>
    </r>
    <r>
      <rPr>
        <sz val="12"/>
        <color theme="1"/>
        <rFont val="Arial"/>
        <family val="2"/>
      </rPr>
      <t xml:space="preserve"> in </t>
    </r>
    <r>
      <rPr>
        <i/>
        <sz val="12"/>
        <color theme="1"/>
        <rFont val="Arial"/>
        <family val="2"/>
      </rPr>
      <t>NUDT5</t>
    </r>
    <r>
      <rPr>
        <vertAlign val="superscript"/>
        <sz val="12"/>
        <color theme="1"/>
        <rFont val="Arial"/>
        <family val="2"/>
      </rPr>
      <t>KO</t>
    </r>
    <r>
      <rPr>
        <sz val="12"/>
        <color theme="1"/>
        <rFont val="Arial"/>
        <family val="2"/>
      </rPr>
      <t xml:space="preserve"> cells treated with MP.</t>
    </r>
  </si>
  <si>
    <t>Nalm6 parental + NUDT5 WT overexpressed (% viability)</t>
  </si>
  <si>
    <t>Nalm6 NUDT5KO + empty vector (EV) (% viability)</t>
  </si>
  <si>
    <t>Nalm6 NUDT5KO + NUDT5 WT overexpressed (% viability)</t>
  </si>
  <si>
    <r>
      <t xml:space="preserve">Supplemental Table 1: Results of the metabolomics analysis in parental and </t>
    </r>
    <r>
      <rPr>
        <b/>
        <i/>
        <sz val="12"/>
        <color theme="1"/>
        <rFont val="Arial"/>
        <family val="2"/>
      </rPr>
      <t>NUDT5</t>
    </r>
    <r>
      <rPr>
        <b/>
        <vertAlign val="superscript"/>
        <sz val="12"/>
        <color theme="1"/>
        <rFont val="Arial"/>
        <family val="2"/>
      </rPr>
      <t>KO</t>
    </r>
    <r>
      <rPr>
        <b/>
        <sz val="12"/>
        <color theme="1"/>
        <rFont val="Arial"/>
        <family val="2"/>
      </rPr>
      <t xml:space="preserve"> cells. </t>
    </r>
  </si>
  <si>
    <t>Supplemental Figure 3: NUDT5 disruption alters the incorporation of thiopurine active metabolite into DNA after treatment with 6-thioguanine.</t>
  </si>
  <si>
    <r>
      <t>(</t>
    </r>
    <r>
      <rPr>
        <b/>
        <sz val="12"/>
        <color theme="1"/>
        <rFont val="Arial"/>
        <family val="2"/>
      </rPr>
      <t>A</t>
    </r>
    <r>
      <rPr>
        <sz val="12"/>
        <color theme="1"/>
        <rFont val="Arial"/>
        <family val="2"/>
      </rPr>
      <t>)</t>
    </r>
    <r>
      <rPr>
        <b/>
        <sz val="12"/>
        <color theme="1"/>
        <rFont val="Arial"/>
        <family val="2"/>
      </rPr>
      <t xml:space="preserve"> </t>
    </r>
    <r>
      <rPr>
        <sz val="12"/>
        <color theme="1"/>
        <rFont val="Arial"/>
        <family val="2"/>
      </rPr>
      <t xml:space="preserve">DNA-TG were measured in parental and </t>
    </r>
    <r>
      <rPr>
        <i/>
        <sz val="12"/>
        <color theme="1"/>
        <rFont val="Arial"/>
        <family val="2"/>
      </rPr>
      <t>NUDT5</t>
    </r>
    <r>
      <rPr>
        <vertAlign val="superscript"/>
        <sz val="12"/>
        <color theme="1"/>
        <rFont val="Arial"/>
        <family val="2"/>
      </rPr>
      <t>KO</t>
    </r>
    <r>
      <rPr>
        <sz val="12"/>
        <color theme="1"/>
        <rFont val="Arial"/>
        <family val="2"/>
      </rPr>
      <t xml:space="preserve"> Nalm6 cells after treatment with 5 µM of TG for 24 hours. </t>
    </r>
  </si>
  <si>
    <t>DNA-TG (fmol/µg of DNA)</t>
  </si>
  <si>
    <r>
      <t>(</t>
    </r>
    <r>
      <rPr>
        <b/>
        <sz val="12"/>
        <color theme="1"/>
        <rFont val="Arial"/>
        <family val="2"/>
      </rPr>
      <t>B</t>
    </r>
    <r>
      <rPr>
        <sz val="12"/>
        <color theme="1"/>
        <rFont val="Arial"/>
        <family val="2"/>
      </rPr>
      <t>)</t>
    </r>
    <r>
      <rPr>
        <b/>
        <sz val="12"/>
        <color theme="1"/>
        <rFont val="Arial"/>
        <family val="2"/>
      </rPr>
      <t xml:space="preserve"> </t>
    </r>
    <r>
      <rPr>
        <sz val="12"/>
        <color theme="1"/>
        <rFont val="Arial"/>
        <family val="2"/>
      </rPr>
      <t xml:space="preserve">DNA-TG were measured in parental and </t>
    </r>
    <r>
      <rPr>
        <i/>
        <sz val="12"/>
        <color theme="1"/>
        <rFont val="Arial"/>
        <family val="2"/>
      </rPr>
      <t>NUDT5</t>
    </r>
    <r>
      <rPr>
        <vertAlign val="superscript"/>
        <sz val="12"/>
        <color theme="1"/>
        <rFont val="Arial"/>
        <family val="2"/>
      </rPr>
      <t>KO</t>
    </r>
    <r>
      <rPr>
        <sz val="12"/>
        <color theme="1"/>
        <rFont val="Arial"/>
        <family val="2"/>
      </rPr>
      <t xml:space="preserve"> 697 cells after treatment with 5 µM of TG for 24 hours. </t>
    </r>
  </si>
  <si>
    <r>
      <t xml:space="preserve">Supplemental Figure 4: </t>
    </r>
    <r>
      <rPr>
        <b/>
        <i/>
        <sz val="12"/>
        <color theme="1"/>
        <rFont val="Arial"/>
        <family val="2"/>
      </rPr>
      <t>HPRT1</t>
    </r>
    <r>
      <rPr>
        <b/>
        <sz val="12"/>
        <color theme="1"/>
        <rFont val="Arial"/>
        <family val="2"/>
      </rPr>
      <t xml:space="preserve"> expression in </t>
    </r>
    <r>
      <rPr>
        <b/>
        <i/>
        <sz val="12"/>
        <color theme="1"/>
        <rFont val="Arial"/>
        <family val="2"/>
      </rPr>
      <t xml:space="preserve">NUDT5 </t>
    </r>
    <r>
      <rPr>
        <b/>
        <sz val="12"/>
        <color theme="1"/>
        <rFont val="Arial"/>
        <family val="2"/>
      </rPr>
      <t>knockout cells.</t>
    </r>
  </si>
  <si>
    <t xml:space="preserve">Supplemental Figure 2: NUDT5 depletion abolishes the activation of DNA damage response pathway after treatment with 6-mercaptopurine. </t>
  </si>
  <si>
    <r>
      <t>(</t>
    </r>
    <r>
      <rPr>
        <b/>
        <sz val="12"/>
        <color theme="1"/>
        <rFont val="Arial"/>
        <family val="2"/>
      </rPr>
      <t>A</t>
    </r>
    <r>
      <rPr>
        <sz val="12"/>
        <color theme="1"/>
        <rFont val="Arial"/>
        <family val="2"/>
      </rPr>
      <t xml:space="preserve"> and</t>
    </r>
    <r>
      <rPr>
        <b/>
        <sz val="12"/>
        <color theme="1"/>
        <rFont val="Arial"/>
        <family val="2"/>
      </rPr>
      <t xml:space="preserve"> B</t>
    </r>
    <r>
      <rPr>
        <sz val="12"/>
        <color theme="1"/>
        <rFont val="Arial"/>
        <family val="2"/>
      </rPr>
      <t xml:space="preserve">) Western blots showing the phosphorylation of DNA double strands breaks sensors ATM/ATR (pATM and pATR, respectively), and activated effectors Chk2, Chk1 and histone 2A (pChk2, pChk1 and γH2AX, respectively), after 24 hours of MP (5 μM) in parental and NUDT5KO Nalm6 cells. ß-actin was used as loading control. </t>
    </r>
  </si>
  <si>
    <r>
      <t xml:space="preserve">The expression of </t>
    </r>
    <r>
      <rPr>
        <i/>
        <sz val="12"/>
        <color theme="1"/>
        <rFont val="Arial"/>
        <family val="2"/>
      </rPr>
      <t>HPRT1</t>
    </r>
    <r>
      <rPr>
        <sz val="12"/>
        <color theme="1"/>
        <rFont val="Arial"/>
        <family val="2"/>
      </rPr>
      <t xml:space="preserve"> was verified by western blot in absence and presence of MP for 24 hours. </t>
    </r>
  </si>
  <si>
    <r>
      <rPr>
        <sz val="12"/>
        <color theme="1"/>
        <rFont val="Arial"/>
        <family val="2"/>
      </rPr>
      <t>(</t>
    </r>
    <r>
      <rPr>
        <b/>
        <sz val="12"/>
        <color theme="1"/>
        <rFont val="Arial"/>
        <family val="2"/>
      </rPr>
      <t>C</t>
    </r>
    <r>
      <rPr>
        <sz val="12"/>
        <color theme="1"/>
        <rFont val="Arial"/>
        <family val="2"/>
      </rPr>
      <t xml:space="preserve">) Cytosolic metabolites were measured in parental and </t>
    </r>
    <r>
      <rPr>
        <i/>
        <sz val="12"/>
        <color theme="1"/>
        <rFont val="Arial"/>
        <family val="2"/>
      </rPr>
      <t>NUDT5</t>
    </r>
    <r>
      <rPr>
        <vertAlign val="superscript"/>
        <sz val="12"/>
        <color theme="1"/>
        <rFont val="Arial"/>
        <family val="2"/>
      </rPr>
      <t>KO</t>
    </r>
    <r>
      <rPr>
        <sz val="12"/>
        <color theme="1"/>
        <rFont val="Arial"/>
        <family val="2"/>
      </rPr>
      <t xml:space="preserve"> 697 cell lines after treatment with 10 µM of MP for 24 hours</t>
    </r>
    <r>
      <rPr>
        <b/>
        <sz val="12"/>
        <color theme="1"/>
        <rFont val="Arial"/>
        <family val="2"/>
      </rPr>
      <t xml:space="preserve">. </t>
    </r>
    <r>
      <rPr>
        <sz val="12"/>
        <color theme="1"/>
        <rFont val="Arial"/>
        <family val="2"/>
      </rPr>
      <t xml:space="preserve">Nuclear DNA-TG were measured after treatment with 5 µM of MP for 24 hours. </t>
    </r>
  </si>
  <si>
    <t>C/C</t>
  </si>
  <si>
    <t>C/T</t>
  </si>
  <si>
    <t>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</si>
</sst>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0"/>
    <numFmt numFmtId="167" formatCode="0.0000"/>
  </numFmts>
  <fonts count="23" x14ac:knownFonts="1">
    <font>
      <sz val="12"/>
      <color theme="1"/>
      <name val="Calibri"/>
      <family val="2"/>
      <scheme val="minor"/>
    </font>
    <font>
      <b/>
      <sz val="12"/>
      <color theme="1"/>
      <name val="Calibri"/>
      <family val="2"/>
      <scheme val="minor"/>
    </font>
    <font>
      <b/>
      <sz val="12"/>
      <color theme="1"/>
      <name val="Arial"/>
      <family val="2"/>
    </font>
    <font>
      <b/>
      <i/>
      <sz val="12"/>
      <color theme="1"/>
      <name val="Arial"/>
      <family val="2"/>
    </font>
    <font>
      <b/>
      <vertAlign val="superscript"/>
      <sz val="12"/>
      <color theme="1"/>
      <name val="Arial"/>
      <family val="2"/>
    </font>
    <font>
      <sz val="12"/>
      <color theme="1"/>
      <name val="Arial"/>
      <family val="2"/>
    </font>
    <font>
      <b/>
      <sz val="12"/>
      <color rgb="FF000000"/>
      <name val="Arial"/>
      <family val="2"/>
    </font>
    <font>
      <b/>
      <i/>
      <sz val="12"/>
      <color rgb="FF000000"/>
      <name val="Arial"/>
      <family val="2"/>
    </font>
    <font>
      <b/>
      <vertAlign val="superscript"/>
      <sz val="12"/>
      <color rgb="FF000000"/>
      <name val="Arial"/>
      <family val="2"/>
    </font>
    <font>
      <i/>
      <sz val="12"/>
      <color theme="1"/>
      <name val="Arial"/>
      <family val="2"/>
    </font>
    <font>
      <vertAlign val="superscript"/>
      <sz val="12"/>
      <color theme="1"/>
      <name val="Arial"/>
      <family val="2"/>
    </font>
    <font>
      <vertAlign val="subscript"/>
      <sz val="12"/>
      <color theme="1"/>
      <name val="Arial"/>
      <family val="2"/>
    </font>
    <font>
      <sz val="12"/>
      <name val="Arial"/>
      <family val="2"/>
    </font>
    <font>
      <sz val="8"/>
      <name val="Calibri"/>
      <family val="2"/>
      <scheme val="minor"/>
    </font>
    <font>
      <b/>
      <sz val="12"/>
      <name val="Arial"/>
      <family val="2"/>
    </font>
    <font>
      <b/>
      <i/>
      <sz val="12"/>
      <name val="Arial"/>
      <family val="2"/>
    </font>
    <font>
      <b/>
      <vertAlign val="superscript"/>
      <sz val="12"/>
      <name val="Arial"/>
      <family val="2"/>
    </font>
    <font>
      <b/>
      <vertAlign val="subscript"/>
      <sz val="12"/>
      <name val="Arial"/>
      <family val="2"/>
    </font>
    <font>
      <b/>
      <i/>
      <vertAlign val="superscript"/>
      <sz val="12"/>
      <name val="Arial"/>
      <family val="2"/>
    </font>
    <font>
      <b/>
      <u/>
      <sz val="12"/>
      <color theme="1"/>
      <name val="Calibri"/>
      <family val="2"/>
      <scheme val="minor"/>
    </font>
    <font>
      <sz val="12"/>
      <color rgb="FFFF0000"/>
      <name val="Arial"/>
      <family val="2"/>
    </font>
    <font>
      <b/>
      <u/>
      <sz val="12"/>
      <color theme="1"/>
      <name val="Arial"/>
      <family val="2"/>
    </font>
    <font>
      <u/>
      <sz val="12"/>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1">
    <xf numFmtId="0" fontId="0" fillId="0" borderId="0" xfId="0"/>
    <xf numFmtId="0" fontId="0" fillId="0" borderId="0" xfId="0" applyAlignment="1">
      <alignment shrinkToFit="1"/>
    </xf>
    <xf numFmtId="0" fontId="1" fillId="0" borderId="0" xfId="0" applyFont="1"/>
    <xf numFmtId="0" fontId="5" fillId="0" borderId="0" xfId="0" applyFont="1"/>
    <xf numFmtId="0" fontId="5" fillId="0" borderId="1" xfId="0" applyFont="1" applyBorder="1" applyAlignment="1">
      <alignment horizontal="left"/>
    </xf>
    <xf numFmtId="11" fontId="5" fillId="0" borderId="1" xfId="0" applyNumberFormat="1"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0" fontId="2" fillId="0" borderId="0" xfId="0" applyFont="1"/>
    <xf numFmtId="0" fontId="12" fillId="0" borderId="0" xfId="0" applyFont="1"/>
    <xf numFmtId="0" fontId="12" fillId="0" borderId="0" xfId="0" applyFont="1" applyAlignment="1">
      <alignment horizontal="center"/>
    </xf>
    <xf numFmtId="0" fontId="12" fillId="0" borderId="1" xfId="0" applyFont="1" applyBorder="1"/>
    <xf numFmtId="0" fontId="14" fillId="0" borderId="1" xfId="0" applyFont="1" applyBorder="1" applyAlignment="1">
      <alignment horizontal="center"/>
    </xf>
    <xf numFmtId="0" fontId="2" fillId="0" borderId="1" xfId="0" applyFont="1" applyBorder="1"/>
    <xf numFmtId="0" fontId="5" fillId="0" borderId="1" xfId="0" applyFont="1" applyBorder="1"/>
    <xf numFmtId="0" fontId="12" fillId="0" borderId="1" xfId="0" applyFont="1" applyBorder="1" applyAlignment="1">
      <alignment horizontal="right"/>
    </xf>
    <xf numFmtId="2" fontId="0" fillId="0" borderId="0" xfId="0" applyNumberFormat="1"/>
    <xf numFmtId="0" fontId="12" fillId="0" borderId="1" xfId="0" applyFont="1" applyBorder="1" applyAlignment="1">
      <alignment horizontal="left"/>
    </xf>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9" fillId="0" borderId="0" xfId="0" applyFont="1"/>
    <xf numFmtId="0" fontId="20" fillId="0" borderId="1" xfId="0" applyFont="1" applyBorder="1"/>
    <xf numFmtId="0" fontId="14" fillId="3" borderId="1" xfId="0" applyFont="1" applyFill="1" applyBorder="1" applyAlignment="1">
      <alignment horizontal="center"/>
    </xf>
    <xf numFmtId="2" fontId="12" fillId="0" borderId="1" xfId="0" applyNumberFormat="1" applyFont="1" applyBorder="1" applyAlignment="1">
      <alignment horizontal="right"/>
    </xf>
    <xf numFmtId="0" fontId="14" fillId="3" borderId="2" xfId="0" applyFont="1" applyFill="1" applyBorder="1" applyAlignment="1">
      <alignment horizontal="center"/>
    </xf>
    <xf numFmtId="2" fontId="14" fillId="0" borderId="1" xfId="0" applyNumberFormat="1" applyFont="1" applyBorder="1" applyAlignment="1">
      <alignment horizontal="right"/>
    </xf>
    <xf numFmtId="166" fontId="5" fillId="0" borderId="1" xfId="0" applyNumberFormat="1" applyFont="1" applyBorder="1"/>
    <xf numFmtId="167" fontId="5" fillId="0" borderId="1" xfId="0" applyNumberFormat="1" applyFont="1" applyBorder="1"/>
    <xf numFmtId="2" fontId="2" fillId="0" borderId="1" xfId="0" applyNumberFormat="1" applyFont="1" applyBorder="1"/>
    <xf numFmtId="2" fontId="2" fillId="0" borderId="0" xfId="0" applyNumberFormat="1" applyFont="1"/>
    <xf numFmtId="166" fontId="12" fillId="0" borderId="1" xfId="0" applyNumberFormat="1" applyFont="1" applyBorder="1"/>
    <xf numFmtId="165" fontId="12" fillId="0" borderId="1" xfId="0" applyNumberFormat="1" applyFont="1" applyBorder="1"/>
    <xf numFmtId="2" fontId="14" fillId="0" borderId="1" xfId="0" applyNumberFormat="1" applyFont="1" applyBorder="1"/>
    <xf numFmtId="0" fontId="14" fillId="0" borderId="1" xfId="0" applyFont="1" applyBorder="1"/>
    <xf numFmtId="2" fontId="14" fillId="0" borderId="0" xfId="0" applyNumberFormat="1" applyFont="1"/>
    <xf numFmtId="167" fontId="14" fillId="0" borderId="1" xfId="0" applyNumberFormat="1" applyFont="1" applyBorder="1"/>
    <xf numFmtId="165" fontId="14" fillId="0" borderId="1" xfId="0" applyNumberFormat="1" applyFont="1" applyBorder="1"/>
    <xf numFmtId="166" fontId="14" fillId="0" borderId="1" xfId="0" applyNumberFormat="1" applyFont="1" applyBorder="1"/>
    <xf numFmtId="0" fontId="21" fillId="0" borderId="6" xfId="0" applyFont="1" applyBorder="1"/>
    <xf numFmtId="0" fontId="21" fillId="0" borderId="0" xfId="0" applyFont="1"/>
    <xf numFmtId="0" fontId="2" fillId="3" borderId="5" xfId="0" applyFont="1" applyFill="1" applyBorder="1"/>
    <xf numFmtId="0" fontId="2" fillId="3" borderId="1" xfId="0" applyFont="1" applyFill="1" applyBorder="1"/>
    <xf numFmtId="0" fontId="2" fillId="0" borderId="6" xfId="0" applyFont="1" applyBorder="1" applyAlignment="1">
      <alignment horizontal="center"/>
    </xf>
    <xf numFmtId="0" fontId="2" fillId="0" borderId="0" xfId="0" applyFont="1" applyAlignment="1">
      <alignment horizontal="center"/>
    </xf>
    <xf numFmtId="0" fontId="2" fillId="3" borderId="1" xfId="0" applyFont="1" applyFill="1" applyBorder="1" applyAlignment="1">
      <alignment horizontal="left"/>
    </xf>
    <xf numFmtId="0" fontId="6" fillId="3" borderId="1" xfId="0" applyFont="1" applyFill="1" applyBorder="1" applyAlignment="1">
      <alignment horizontal="left"/>
    </xf>
    <xf numFmtId="0" fontId="14" fillId="0" borderId="7" xfId="0" applyFont="1" applyBorder="1" applyAlignment="1">
      <alignment horizontal="left"/>
    </xf>
    <xf numFmtId="0" fontId="12" fillId="0" borderId="7" xfId="0" applyFont="1" applyBorder="1" applyAlignment="1">
      <alignment horizontal="left"/>
    </xf>
    <xf numFmtId="2" fontId="14" fillId="0" borderId="7" xfId="0" applyNumberFormat="1" applyFont="1" applyBorder="1" applyAlignment="1">
      <alignment horizontal="left"/>
    </xf>
    <xf numFmtId="0" fontId="22" fillId="0" borderId="0" xfId="0" applyFont="1"/>
    <xf numFmtId="0" fontId="22" fillId="0" borderId="6" xfId="0" applyFont="1" applyBorder="1"/>
    <xf numFmtId="164" fontId="14" fillId="2" borderId="1" xfId="0" applyNumberFormat="1" applyFont="1" applyFill="1" applyBorder="1" applyAlignment="1">
      <alignment horizontal="center"/>
    </xf>
    <xf numFmtId="49" fontId="14" fillId="2" borderId="1" xfId="0" applyNumberFormat="1" applyFont="1" applyFill="1" applyBorder="1" applyAlignment="1">
      <alignment horizontal="center"/>
    </xf>
    <xf numFmtId="0" fontId="9" fillId="0" borderId="0" xfId="0" applyFont="1" applyFill="1" applyBorder="1"/>
    <xf numFmtId="0" fontId="2" fillId="0" borderId="7" xfId="0" applyFont="1" applyBorder="1"/>
    <xf numFmtId="164" fontId="14" fillId="2" borderId="5" xfId="0" applyNumberFormat="1" applyFont="1" applyFill="1" applyBorder="1" applyAlignment="1">
      <alignment horizontal="center"/>
    </xf>
    <xf numFmtId="0" fontId="12" fillId="0" borderId="8" xfId="0" applyFont="1" applyBorder="1"/>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4" xfId="0" applyFont="1" applyFill="1" applyBorder="1" applyAlignment="1">
      <alignment horizontal="center"/>
    </xf>
    <xf numFmtId="0" fontId="14" fillId="3" borderId="1" xfId="0" applyFont="1" applyFill="1" applyBorder="1" applyAlignment="1">
      <alignment horizontal="center"/>
    </xf>
    <xf numFmtId="0" fontId="12" fillId="0" borderId="0" xfId="0" applyFont="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2" borderId="1" xfId="0" applyFont="1" applyFill="1" applyBorder="1" applyAlignment="1">
      <alignment horizontal="center"/>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12</xdr:row>
      <xdr:rowOff>104775</xdr:rowOff>
    </xdr:from>
    <xdr:to>
      <xdr:col>13</xdr:col>
      <xdr:colOff>322462</xdr:colOff>
      <xdr:row>50</xdr:row>
      <xdr:rowOff>113349</xdr:rowOff>
    </xdr:to>
    <xdr:pic>
      <xdr:nvPicPr>
        <xdr:cNvPr id="9" name="Image 8"/>
        <xdr:cNvPicPr>
          <a:picLocks noChangeAspect="1"/>
        </xdr:cNvPicPr>
      </xdr:nvPicPr>
      <xdr:blipFill>
        <a:blip xmlns:r="http://schemas.openxmlformats.org/officeDocument/2006/relationships" r:embed="rId1"/>
        <a:stretch>
          <a:fillRect/>
        </a:stretch>
      </xdr:blipFill>
      <xdr:spPr>
        <a:xfrm>
          <a:off x="114300" y="2505075"/>
          <a:ext cx="11104762" cy="7609524"/>
        </a:xfrm>
        <a:prstGeom prst="rect">
          <a:avLst/>
        </a:prstGeom>
      </xdr:spPr>
    </xdr:pic>
    <xdr:clientData/>
  </xdr:twoCellAnchor>
  <xdr:twoCellAnchor editAs="oneCell">
    <xdr:from>
      <xdr:col>0</xdr:col>
      <xdr:colOff>219075</xdr:colOff>
      <xdr:row>2</xdr:row>
      <xdr:rowOff>57150</xdr:rowOff>
    </xdr:from>
    <xdr:to>
      <xdr:col>4</xdr:col>
      <xdr:colOff>658316</xdr:colOff>
      <xdr:row>11</xdr:row>
      <xdr:rowOff>24918</xdr:rowOff>
    </xdr:to>
    <xdr:pic>
      <xdr:nvPicPr>
        <xdr:cNvPr id="2" name="Image 1"/>
        <xdr:cNvPicPr>
          <a:picLocks noChangeAspect="1"/>
        </xdr:cNvPicPr>
      </xdr:nvPicPr>
      <xdr:blipFill>
        <a:blip xmlns:r="http://schemas.openxmlformats.org/officeDocument/2006/relationships" r:embed="rId2"/>
        <a:stretch>
          <a:fillRect/>
        </a:stretch>
      </xdr:blipFill>
      <xdr:spPr>
        <a:xfrm>
          <a:off x="219075" y="457200"/>
          <a:ext cx="3792041" cy="176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2</xdr:row>
      <xdr:rowOff>76200</xdr:rowOff>
    </xdr:from>
    <xdr:to>
      <xdr:col>16</xdr:col>
      <xdr:colOff>152400</xdr:colOff>
      <xdr:row>39</xdr:row>
      <xdr:rowOff>16443</xdr:rowOff>
    </xdr:to>
    <xdr:pic>
      <xdr:nvPicPr>
        <xdr:cNvPr id="3" name="Image 2"/>
        <xdr:cNvPicPr>
          <a:picLocks noChangeAspect="1"/>
        </xdr:cNvPicPr>
      </xdr:nvPicPr>
      <xdr:blipFill>
        <a:blip xmlns:r="http://schemas.openxmlformats.org/officeDocument/2006/relationships" r:embed="rId1"/>
        <a:stretch>
          <a:fillRect/>
        </a:stretch>
      </xdr:blipFill>
      <xdr:spPr>
        <a:xfrm>
          <a:off x="457200" y="647700"/>
          <a:ext cx="13106400" cy="69887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52028</xdr:colOff>
      <xdr:row>3</xdr:row>
      <xdr:rowOff>13608</xdr:rowOff>
    </xdr:from>
    <xdr:to>
      <xdr:col>13</xdr:col>
      <xdr:colOff>504465</xdr:colOff>
      <xdr:row>33</xdr:row>
      <xdr:rowOff>13608</xdr:rowOff>
    </xdr:to>
    <xdr:pic>
      <xdr:nvPicPr>
        <xdr:cNvPr id="2" name="Image 1"/>
        <xdr:cNvPicPr>
          <a:picLocks noChangeAspect="1"/>
        </xdr:cNvPicPr>
      </xdr:nvPicPr>
      <xdr:blipFill rotWithShape="1">
        <a:blip xmlns:r="http://schemas.openxmlformats.org/officeDocument/2006/relationships" r:embed="rId1"/>
        <a:srcRect b="6041"/>
        <a:stretch/>
      </xdr:blipFill>
      <xdr:spPr>
        <a:xfrm>
          <a:off x="52028" y="618726"/>
          <a:ext cx="11378172" cy="6051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E9" sqref="E9"/>
    </sheetView>
  </sheetViews>
  <sheetFormatPr baseColWidth="10" defaultColWidth="11" defaultRowHeight="15.75" x14ac:dyDescent="0.25"/>
  <sheetData>
    <row r="1" spans="1:8" x14ac:dyDescent="0.25">
      <c r="A1" s="8" t="s">
        <v>0</v>
      </c>
      <c r="H1" s="1"/>
    </row>
    <row r="2" spans="1:8" x14ac:dyDescent="0.25">
      <c r="A2" s="8" t="s">
        <v>962</v>
      </c>
    </row>
    <row r="3" spans="1:8" x14ac:dyDescent="0.25">
      <c r="A3" s="3"/>
    </row>
    <row r="4" spans="1:8" x14ac:dyDescent="0.25">
      <c r="A4" s="3" t="s">
        <v>1</v>
      </c>
    </row>
    <row r="5" spans="1:8" x14ac:dyDescent="0.25">
      <c r="A5" s="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D17" sqref="D17"/>
    </sheetView>
  </sheetViews>
  <sheetFormatPr baseColWidth="10" defaultColWidth="11" defaultRowHeight="15.75" x14ac:dyDescent="0.25"/>
  <sheetData>
    <row r="1" spans="1:2" x14ac:dyDescent="0.25">
      <c r="A1" s="8" t="s">
        <v>326</v>
      </c>
      <c r="B1" s="3"/>
    </row>
    <row r="2" spans="1:2" x14ac:dyDescent="0.25">
      <c r="A2" s="8" t="s">
        <v>978</v>
      </c>
      <c r="B2" s="3"/>
    </row>
    <row r="3" spans="1:2" x14ac:dyDescent="0.25">
      <c r="A3" s="3"/>
      <c r="B3" s="3"/>
    </row>
    <row r="4" spans="1:2" x14ac:dyDescent="0.25">
      <c r="A4" s="3" t="s">
        <v>1</v>
      </c>
      <c r="B4"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C1" sqref="C1"/>
    </sheetView>
  </sheetViews>
  <sheetFormatPr baseColWidth="10" defaultColWidth="10.875" defaultRowHeight="15" x14ac:dyDescent="0.2"/>
  <cols>
    <col min="1" max="4" width="13.5" style="3" customWidth="1"/>
    <col min="5" max="5" width="19" style="3" bestFit="1" customWidth="1"/>
    <col min="6" max="8" width="13.5" style="3" customWidth="1"/>
    <col min="9" max="9" width="14" style="3" bestFit="1" customWidth="1"/>
    <col min="10" max="10" width="19" style="3" bestFit="1" customWidth="1"/>
    <col min="11" max="16384" width="10.875" style="3"/>
  </cols>
  <sheetData>
    <row r="1" spans="1:10" ht="15.75" x14ac:dyDescent="0.25">
      <c r="A1" s="8" t="s">
        <v>326</v>
      </c>
    </row>
    <row r="2" spans="1:10" ht="18.75" x14ac:dyDescent="0.25">
      <c r="A2" s="3" t="s">
        <v>979</v>
      </c>
    </row>
    <row r="4" spans="1:10" x14ac:dyDescent="0.2">
      <c r="A4" s="49" t="s">
        <v>327</v>
      </c>
      <c r="B4" s="3" t="s">
        <v>4</v>
      </c>
    </row>
    <row r="6" spans="1:10" ht="15.75" x14ac:dyDescent="0.25">
      <c r="A6" s="62" t="s">
        <v>328</v>
      </c>
      <c r="B6" s="62"/>
      <c r="C6" s="62"/>
      <c r="D6" s="62"/>
      <c r="E6" s="62"/>
      <c r="F6" s="62"/>
      <c r="G6" s="62"/>
      <c r="H6" s="62"/>
      <c r="I6" s="62"/>
      <c r="J6" s="62"/>
    </row>
    <row r="7" spans="1:10" ht="15.75" x14ac:dyDescent="0.25">
      <c r="A7" s="62" t="s">
        <v>329</v>
      </c>
      <c r="B7" s="62"/>
      <c r="C7" s="62"/>
      <c r="D7" s="62"/>
      <c r="E7" s="62"/>
      <c r="F7" s="62" t="s">
        <v>330</v>
      </c>
      <c r="G7" s="62"/>
      <c r="H7" s="62"/>
      <c r="I7" s="62"/>
      <c r="J7" s="62"/>
    </row>
    <row r="8" spans="1:10" ht="15.75" x14ac:dyDescent="0.25">
      <c r="A8" s="13" t="s">
        <v>310</v>
      </c>
      <c r="B8" s="13" t="s">
        <v>311</v>
      </c>
      <c r="C8" s="13" t="s">
        <v>312</v>
      </c>
      <c r="D8" s="13" t="s">
        <v>313</v>
      </c>
      <c r="E8" s="13" t="s">
        <v>314</v>
      </c>
      <c r="F8" s="13" t="s">
        <v>310</v>
      </c>
      <c r="G8" s="13" t="s">
        <v>311</v>
      </c>
      <c r="H8" s="13" t="s">
        <v>312</v>
      </c>
      <c r="I8" s="13" t="s">
        <v>313</v>
      </c>
      <c r="J8" s="13" t="s">
        <v>314</v>
      </c>
    </row>
    <row r="9" spans="1:10" ht="15.75" x14ac:dyDescent="0.25">
      <c r="A9" s="14">
        <v>191.36</v>
      </c>
      <c r="B9" s="14">
        <v>211.63</v>
      </c>
      <c r="C9" s="14">
        <v>233.59</v>
      </c>
      <c r="D9" s="28">
        <f>AVERAGE(A9:C9)</f>
        <v>212.19333333333336</v>
      </c>
      <c r="E9" s="28">
        <f>STDEVA(A9:C9)</f>
        <v>21.120635249284835</v>
      </c>
      <c r="F9" s="14">
        <v>67.36</v>
      </c>
      <c r="G9" s="14">
        <v>58.77</v>
      </c>
      <c r="H9" s="14">
        <v>71.91</v>
      </c>
      <c r="I9" s="28">
        <f>AVERAGE(F9:H9)</f>
        <v>66.013333333333335</v>
      </c>
      <c r="J9" s="28">
        <f>STDEVA(F9:H9)</f>
        <v>6.6727080959182752</v>
      </c>
    </row>
    <row r="10" spans="1:10" ht="15.75" x14ac:dyDescent="0.25">
      <c r="D10" s="29"/>
      <c r="E10" s="29"/>
      <c r="I10" s="29"/>
      <c r="J10" s="29"/>
    </row>
    <row r="12" spans="1:10" ht="15.75" x14ac:dyDescent="0.25">
      <c r="A12" s="62" t="s">
        <v>331</v>
      </c>
      <c r="B12" s="62"/>
      <c r="C12" s="62"/>
      <c r="D12" s="62"/>
      <c r="E12" s="62"/>
      <c r="F12" s="62"/>
      <c r="G12" s="62"/>
      <c r="H12" s="62"/>
      <c r="I12" s="62"/>
      <c r="J12" s="62"/>
    </row>
    <row r="13" spans="1:10" ht="15.75" x14ac:dyDescent="0.25">
      <c r="A13" s="62" t="s">
        <v>329</v>
      </c>
      <c r="B13" s="62"/>
      <c r="C13" s="62"/>
      <c r="D13" s="62"/>
      <c r="E13" s="62"/>
      <c r="F13" s="62" t="s">
        <v>330</v>
      </c>
      <c r="G13" s="62"/>
      <c r="H13" s="62"/>
      <c r="I13" s="62"/>
      <c r="J13" s="62"/>
    </row>
    <row r="14" spans="1:10" ht="15.75" x14ac:dyDescent="0.25">
      <c r="A14" s="13" t="s">
        <v>310</v>
      </c>
      <c r="B14" s="13" t="s">
        <v>311</v>
      </c>
      <c r="C14" s="13" t="s">
        <v>312</v>
      </c>
      <c r="D14" s="13" t="s">
        <v>313</v>
      </c>
      <c r="E14" s="13" t="s">
        <v>314</v>
      </c>
      <c r="F14" s="13" t="s">
        <v>310</v>
      </c>
      <c r="G14" s="13" t="s">
        <v>311</v>
      </c>
      <c r="H14" s="13" t="s">
        <v>312</v>
      </c>
      <c r="I14" s="13" t="s">
        <v>313</v>
      </c>
      <c r="J14" s="13" t="s">
        <v>314</v>
      </c>
    </row>
    <row r="15" spans="1:10" ht="15.75" x14ac:dyDescent="0.25">
      <c r="A15" s="14">
        <v>288.89999999999998</v>
      </c>
      <c r="B15" s="14">
        <v>260.58</v>
      </c>
      <c r="C15" s="14">
        <v>291.87</v>
      </c>
      <c r="D15" s="13">
        <f>AVERAGE(A15:C15)</f>
        <v>280.45</v>
      </c>
      <c r="E15" s="28">
        <f>STDEVA(A15:C15)</f>
        <v>17.271881773564807</v>
      </c>
      <c r="F15" s="14">
        <v>66.86</v>
      </c>
      <c r="G15" s="14">
        <v>58.71</v>
      </c>
      <c r="H15" s="14">
        <v>65.8</v>
      </c>
      <c r="I15" s="28">
        <f>AVERAGE(F15:H15)</f>
        <v>63.79</v>
      </c>
      <c r="J15" s="28">
        <f>STDEVA(F15:H15)</f>
        <v>4.4312187939662815</v>
      </c>
    </row>
    <row r="16" spans="1:10" ht="15.75" x14ac:dyDescent="0.25">
      <c r="D16" s="8"/>
      <c r="E16" s="29"/>
      <c r="I16" s="29"/>
      <c r="J16" s="29"/>
    </row>
    <row r="18" spans="1:10" ht="15.75" x14ac:dyDescent="0.25">
      <c r="A18" s="62" t="s">
        <v>332</v>
      </c>
      <c r="B18" s="62"/>
      <c r="C18" s="62"/>
      <c r="D18" s="62"/>
      <c r="E18" s="62"/>
      <c r="F18" s="62"/>
      <c r="G18" s="62"/>
      <c r="H18" s="62"/>
      <c r="I18" s="62"/>
      <c r="J18" s="62"/>
    </row>
    <row r="19" spans="1:10" ht="15.75" x14ac:dyDescent="0.25">
      <c r="A19" s="62" t="s">
        <v>329</v>
      </c>
      <c r="B19" s="62"/>
      <c r="C19" s="62"/>
      <c r="D19" s="62"/>
      <c r="E19" s="62"/>
      <c r="F19" s="62" t="s">
        <v>330</v>
      </c>
      <c r="G19" s="62"/>
      <c r="H19" s="62"/>
      <c r="I19" s="62"/>
      <c r="J19" s="62"/>
    </row>
    <row r="20" spans="1:10" ht="15.75" x14ac:dyDescent="0.25">
      <c r="A20" s="13" t="s">
        <v>310</v>
      </c>
      <c r="B20" s="13" t="s">
        <v>311</v>
      </c>
      <c r="C20" s="13" t="s">
        <v>312</v>
      </c>
      <c r="D20" s="13" t="s">
        <v>313</v>
      </c>
      <c r="E20" s="13" t="s">
        <v>314</v>
      </c>
      <c r="F20" s="13" t="s">
        <v>310</v>
      </c>
      <c r="G20" s="13" t="s">
        <v>311</v>
      </c>
      <c r="H20" s="13" t="s">
        <v>312</v>
      </c>
      <c r="I20" s="13" t="s">
        <v>313</v>
      </c>
      <c r="J20" s="13" t="s">
        <v>314</v>
      </c>
    </row>
    <row r="21" spans="1:10" ht="15.75" x14ac:dyDescent="0.25">
      <c r="A21" s="14">
        <v>9.91</v>
      </c>
      <c r="B21" s="14">
        <v>8.92</v>
      </c>
      <c r="C21" s="14">
        <v>11.83</v>
      </c>
      <c r="D21" s="13">
        <f>AVERAGE(A21:C21)</f>
        <v>10.219999999999999</v>
      </c>
      <c r="E21" s="28">
        <f>STDEVA(A21:C21)</f>
        <v>1.4795607456268989</v>
      </c>
      <c r="F21" s="14">
        <v>3.89</v>
      </c>
      <c r="G21" s="14">
        <v>3.18</v>
      </c>
      <c r="H21" s="14">
        <v>3.52</v>
      </c>
      <c r="I21" s="13">
        <f>AVERAGE(F21:H21)</f>
        <v>3.53</v>
      </c>
      <c r="J21" s="28">
        <f>STDEVA(F21:H21)</f>
        <v>0.35510561809129404</v>
      </c>
    </row>
    <row r="22" spans="1:10" ht="15.75" x14ac:dyDescent="0.25">
      <c r="D22" s="8"/>
      <c r="E22" s="29"/>
      <c r="I22" s="8"/>
      <c r="J22" s="29"/>
    </row>
    <row r="24" spans="1:10" ht="15.75" x14ac:dyDescent="0.25">
      <c r="A24" s="62" t="s">
        <v>333</v>
      </c>
      <c r="B24" s="62"/>
      <c r="C24" s="62"/>
      <c r="D24" s="62"/>
      <c r="E24" s="62"/>
      <c r="F24" s="62"/>
      <c r="G24" s="62"/>
      <c r="H24" s="62"/>
      <c r="I24" s="62"/>
      <c r="J24" s="62"/>
    </row>
    <row r="25" spans="1:10" ht="15.75" x14ac:dyDescent="0.25">
      <c r="A25" s="62" t="s">
        <v>329</v>
      </c>
      <c r="B25" s="62"/>
      <c r="C25" s="62"/>
      <c r="D25" s="62"/>
      <c r="E25" s="62"/>
      <c r="F25" s="62" t="s">
        <v>330</v>
      </c>
      <c r="G25" s="62"/>
      <c r="H25" s="62"/>
      <c r="I25" s="62"/>
      <c r="J25" s="62"/>
    </row>
    <row r="26" spans="1:10" ht="15.75" x14ac:dyDescent="0.25">
      <c r="A26" s="13" t="s">
        <v>310</v>
      </c>
      <c r="B26" s="13" t="s">
        <v>311</v>
      </c>
      <c r="C26" s="13" t="s">
        <v>312</v>
      </c>
      <c r="D26" s="13" t="s">
        <v>313</v>
      </c>
      <c r="E26" s="13" t="s">
        <v>314</v>
      </c>
      <c r="F26" s="13" t="s">
        <v>310</v>
      </c>
      <c r="G26" s="13" t="s">
        <v>311</v>
      </c>
      <c r="H26" s="13" t="s">
        <v>312</v>
      </c>
      <c r="I26" s="13" t="s">
        <v>313</v>
      </c>
      <c r="J26" s="13" t="s">
        <v>314</v>
      </c>
    </row>
    <row r="27" spans="1:10" ht="15.75" x14ac:dyDescent="0.25">
      <c r="A27" s="14">
        <v>3900.3</v>
      </c>
      <c r="B27" s="14">
        <v>4572</v>
      </c>
      <c r="C27" s="14">
        <v>4259.6000000000004</v>
      </c>
      <c r="D27" s="28">
        <f>AVERAGE(A27:C27)</f>
        <v>4243.9666666666662</v>
      </c>
      <c r="E27" s="28">
        <f>STDEVA(A27:C27)</f>
        <v>336.12278014638235</v>
      </c>
      <c r="F27" s="14">
        <v>37.799999999999997</v>
      </c>
      <c r="G27" s="14">
        <v>53.3</v>
      </c>
      <c r="H27" s="14">
        <v>25.1</v>
      </c>
      <c r="I27" s="28">
        <f>AVERAGE(F27:H27)</f>
        <v>38.733333333333327</v>
      </c>
      <c r="J27" s="28">
        <f>STDEVA(F27:H27)</f>
        <v>14.123148846250032</v>
      </c>
    </row>
  </sheetData>
  <mergeCells count="12">
    <mergeCell ref="A19:E19"/>
    <mergeCell ref="F19:J19"/>
    <mergeCell ref="A18:J18"/>
    <mergeCell ref="A25:E25"/>
    <mergeCell ref="F25:J25"/>
    <mergeCell ref="A24:J24"/>
    <mergeCell ref="A13:E13"/>
    <mergeCell ref="A7:E7"/>
    <mergeCell ref="F7:J7"/>
    <mergeCell ref="A6:J6"/>
    <mergeCell ref="A12:J12"/>
    <mergeCell ref="F13:J13"/>
  </mergeCells>
  <phoneticPr fontId="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5" sqref="A25"/>
    </sheetView>
  </sheetViews>
  <sheetFormatPr baseColWidth="10" defaultColWidth="10.875" defaultRowHeight="15" x14ac:dyDescent="0.2"/>
  <cols>
    <col min="1" max="10" width="13.625" style="3" customWidth="1"/>
    <col min="11" max="16384" width="10.875" style="3"/>
  </cols>
  <sheetData>
    <row r="1" spans="1:10" ht="15.75" x14ac:dyDescent="0.25">
      <c r="A1" s="8" t="s">
        <v>326</v>
      </c>
    </row>
    <row r="2" spans="1:10" ht="18.75" x14ac:dyDescent="0.25">
      <c r="A2" s="8" t="s">
        <v>1014</v>
      </c>
    </row>
    <row r="4" spans="1:10" x14ac:dyDescent="0.2">
      <c r="A4" s="49" t="s">
        <v>327</v>
      </c>
      <c r="B4" s="3">
        <v>697</v>
      </c>
    </row>
    <row r="6" spans="1:10" ht="15.75" x14ac:dyDescent="0.25">
      <c r="A6" s="62" t="s">
        <v>328</v>
      </c>
      <c r="B6" s="62"/>
      <c r="C6" s="62"/>
      <c r="D6" s="62"/>
      <c r="E6" s="62"/>
      <c r="F6" s="62"/>
      <c r="G6" s="62"/>
      <c r="H6" s="62"/>
      <c r="I6" s="62"/>
      <c r="J6" s="62"/>
    </row>
    <row r="7" spans="1:10" ht="15.75" x14ac:dyDescent="0.25">
      <c r="A7" s="62" t="s">
        <v>329</v>
      </c>
      <c r="B7" s="62"/>
      <c r="C7" s="62"/>
      <c r="D7" s="62"/>
      <c r="E7" s="62"/>
      <c r="F7" s="62" t="s">
        <v>330</v>
      </c>
      <c r="G7" s="62"/>
      <c r="H7" s="62"/>
      <c r="I7" s="62"/>
      <c r="J7" s="62"/>
    </row>
    <row r="8" spans="1:10" ht="15.75" x14ac:dyDescent="0.25">
      <c r="A8" s="13" t="s">
        <v>310</v>
      </c>
      <c r="B8" s="13" t="s">
        <v>311</v>
      </c>
      <c r="C8" s="13" t="s">
        <v>312</v>
      </c>
      <c r="D8" s="13" t="s">
        <v>313</v>
      </c>
      <c r="E8" s="13" t="s">
        <v>314</v>
      </c>
      <c r="F8" s="13" t="s">
        <v>310</v>
      </c>
      <c r="G8" s="13" t="s">
        <v>311</v>
      </c>
      <c r="H8" s="13" t="s">
        <v>312</v>
      </c>
      <c r="I8" s="13" t="s">
        <v>313</v>
      </c>
      <c r="J8" s="13" t="s">
        <v>314</v>
      </c>
    </row>
    <row r="9" spans="1:10" ht="15.75" x14ac:dyDescent="0.25">
      <c r="A9" s="11">
        <v>55.96</v>
      </c>
      <c r="B9" s="11">
        <v>61.99</v>
      </c>
      <c r="C9" s="11">
        <v>58.7</v>
      </c>
      <c r="D9" s="32">
        <f>AVERAGE(A9:C9)</f>
        <v>58.883333333333333</v>
      </c>
      <c r="E9" s="32">
        <f>STDEVA(A9:C9)</f>
        <v>3.0191775922150286</v>
      </c>
      <c r="F9" s="11">
        <v>0.27</v>
      </c>
      <c r="G9" s="11">
        <v>0.35</v>
      </c>
      <c r="H9" s="11">
        <v>0.3</v>
      </c>
      <c r="I9" s="32">
        <f>AVERAGE(F9:H9)</f>
        <v>0.30666666666666664</v>
      </c>
      <c r="J9" s="32">
        <f>STDEVA(F9:H9)</f>
        <v>4.0414518843273982E-2</v>
      </c>
    </row>
    <row r="11" spans="1:10" ht="15.75" x14ac:dyDescent="0.25">
      <c r="A11" s="62" t="s">
        <v>331</v>
      </c>
      <c r="B11" s="62"/>
      <c r="C11" s="62"/>
      <c r="D11" s="62"/>
      <c r="E11" s="62"/>
      <c r="F11" s="62"/>
      <c r="G11" s="62"/>
      <c r="H11" s="62"/>
      <c r="I11" s="62"/>
      <c r="J11" s="62"/>
    </row>
    <row r="12" spans="1:10" ht="15.75" x14ac:dyDescent="0.25">
      <c r="A12" s="62" t="s">
        <v>329</v>
      </c>
      <c r="B12" s="62"/>
      <c r="C12" s="62"/>
      <c r="D12" s="62"/>
      <c r="E12" s="62"/>
      <c r="F12" s="62" t="s">
        <v>330</v>
      </c>
      <c r="G12" s="62"/>
      <c r="H12" s="62"/>
      <c r="I12" s="62"/>
      <c r="J12" s="62"/>
    </row>
    <row r="13" spans="1:10" ht="15.75" x14ac:dyDescent="0.25">
      <c r="A13" s="13" t="s">
        <v>310</v>
      </c>
      <c r="B13" s="13" t="s">
        <v>311</v>
      </c>
      <c r="C13" s="13" t="s">
        <v>312</v>
      </c>
      <c r="D13" s="13" t="s">
        <v>313</v>
      </c>
      <c r="E13" s="13" t="s">
        <v>314</v>
      </c>
      <c r="F13" s="13" t="s">
        <v>310</v>
      </c>
      <c r="G13" s="13" t="s">
        <v>311</v>
      </c>
      <c r="H13" s="13" t="s">
        <v>312</v>
      </c>
      <c r="I13" s="13" t="s">
        <v>313</v>
      </c>
      <c r="J13" s="13" t="s">
        <v>314</v>
      </c>
    </row>
    <row r="14" spans="1:10" ht="15.75" x14ac:dyDescent="0.25">
      <c r="A14" s="11">
        <v>24.33</v>
      </c>
      <c r="B14" s="11">
        <v>27.38</v>
      </c>
      <c r="C14" s="11">
        <v>23.6</v>
      </c>
      <c r="D14" s="32">
        <f>AVERAGE(A14:C14)</f>
        <v>25.103333333333335</v>
      </c>
      <c r="E14" s="32">
        <f>STDEVA(A14:C14)</f>
        <v>2.0051516983344007</v>
      </c>
      <c r="F14" s="11">
        <v>1.32</v>
      </c>
      <c r="G14" s="11">
        <v>0</v>
      </c>
      <c r="H14" s="11">
        <v>0</v>
      </c>
      <c r="I14" s="32">
        <f>AVERAGE(F14:H14)</f>
        <v>0.44</v>
      </c>
      <c r="J14" s="32">
        <f>STDEVA(F14:H14)</f>
        <v>0.76210235533030601</v>
      </c>
    </row>
    <row r="16" spans="1:10" ht="15.75" x14ac:dyDescent="0.25">
      <c r="A16" s="62" t="s">
        <v>332</v>
      </c>
      <c r="B16" s="62"/>
      <c r="C16" s="62"/>
      <c r="D16" s="62"/>
      <c r="E16" s="62"/>
      <c r="F16" s="62"/>
      <c r="G16" s="62"/>
      <c r="H16" s="62"/>
      <c r="I16" s="62"/>
      <c r="J16" s="62"/>
    </row>
    <row r="17" spans="1:10" ht="15.75" x14ac:dyDescent="0.25">
      <c r="A17" s="62" t="s">
        <v>329</v>
      </c>
      <c r="B17" s="62"/>
      <c r="C17" s="62"/>
      <c r="D17" s="62"/>
      <c r="E17" s="62"/>
      <c r="F17" s="62" t="s">
        <v>330</v>
      </c>
      <c r="G17" s="62"/>
      <c r="H17" s="62"/>
      <c r="I17" s="62"/>
      <c r="J17" s="62"/>
    </row>
    <row r="18" spans="1:10" ht="15.75" x14ac:dyDescent="0.25">
      <c r="A18" s="13" t="s">
        <v>310</v>
      </c>
      <c r="B18" s="13" t="s">
        <v>311</v>
      </c>
      <c r="C18" s="13" t="s">
        <v>312</v>
      </c>
      <c r="D18" s="13" t="s">
        <v>313</v>
      </c>
      <c r="E18" s="13" t="s">
        <v>314</v>
      </c>
      <c r="F18" s="13" t="s">
        <v>310</v>
      </c>
      <c r="G18" s="13" t="s">
        <v>311</v>
      </c>
      <c r="H18" s="13" t="s">
        <v>312</v>
      </c>
      <c r="I18" s="13" t="s">
        <v>313</v>
      </c>
      <c r="J18" s="13" t="s">
        <v>314</v>
      </c>
    </row>
    <row r="19" spans="1:10" ht="15.75" x14ac:dyDescent="0.25">
      <c r="A19" s="14">
        <v>3.05</v>
      </c>
      <c r="B19" s="14">
        <v>3.59</v>
      </c>
      <c r="C19" s="14">
        <v>2.79</v>
      </c>
      <c r="D19" s="32">
        <f>AVERAGE(A19:C19)</f>
        <v>3.1433333333333331</v>
      </c>
      <c r="E19" s="32">
        <f>STDEVA(A19:C19)</f>
        <v>0.40808495847474413</v>
      </c>
      <c r="F19" s="14">
        <v>0</v>
      </c>
      <c r="G19" s="14">
        <v>0</v>
      </c>
      <c r="H19" s="14">
        <v>0</v>
      </c>
      <c r="I19" s="33">
        <f>AVERAGE(F19:H19)</f>
        <v>0</v>
      </c>
      <c r="J19" s="33">
        <f>STDEVA(F19:H19)</f>
        <v>0</v>
      </c>
    </row>
    <row r="21" spans="1:10" ht="15.75" x14ac:dyDescent="0.25">
      <c r="A21" s="62" t="s">
        <v>333</v>
      </c>
      <c r="B21" s="62"/>
      <c r="C21" s="62"/>
      <c r="D21" s="62"/>
      <c r="E21" s="62"/>
      <c r="F21" s="62"/>
      <c r="G21" s="62"/>
      <c r="H21" s="62"/>
      <c r="I21" s="62"/>
      <c r="J21" s="62"/>
    </row>
    <row r="22" spans="1:10" ht="15.75" x14ac:dyDescent="0.25">
      <c r="A22" s="62" t="s">
        <v>329</v>
      </c>
      <c r="B22" s="62"/>
      <c r="C22" s="62"/>
      <c r="D22" s="62"/>
      <c r="E22" s="62"/>
      <c r="F22" s="62" t="s">
        <v>330</v>
      </c>
      <c r="G22" s="62"/>
      <c r="H22" s="62"/>
      <c r="I22" s="62"/>
      <c r="J22" s="62"/>
    </row>
    <row r="23" spans="1:10" ht="15.75" x14ac:dyDescent="0.25">
      <c r="A23" s="13" t="s">
        <v>310</v>
      </c>
      <c r="B23" s="13" t="s">
        <v>311</v>
      </c>
      <c r="C23" s="13" t="s">
        <v>312</v>
      </c>
      <c r="D23" s="13" t="s">
        <v>313</v>
      </c>
      <c r="E23" s="13" t="s">
        <v>314</v>
      </c>
      <c r="F23" s="13" t="s">
        <v>310</v>
      </c>
      <c r="G23" s="13" t="s">
        <v>311</v>
      </c>
      <c r="H23" s="13" t="s">
        <v>312</v>
      </c>
      <c r="I23" s="13" t="s">
        <v>313</v>
      </c>
      <c r="J23" s="13" t="s">
        <v>314</v>
      </c>
    </row>
    <row r="24" spans="1:10" ht="15.75" x14ac:dyDescent="0.25">
      <c r="A24" s="14">
        <v>70.900000000000006</v>
      </c>
      <c r="B24" s="14">
        <v>78.400000000000006</v>
      </c>
      <c r="C24" s="14">
        <v>76.599999999999994</v>
      </c>
      <c r="D24" s="32">
        <f>AVERAGE(A24:C24)</f>
        <v>75.3</v>
      </c>
      <c r="E24" s="32">
        <f>STDEVA(A24:C24)</f>
        <v>3.9153543900903767</v>
      </c>
      <c r="F24" s="14">
        <v>0</v>
      </c>
      <c r="G24" s="14">
        <v>0</v>
      </c>
      <c r="H24" s="14">
        <v>0</v>
      </c>
      <c r="I24" s="33">
        <f>AVERAGE(F24:H24)</f>
        <v>0</v>
      </c>
      <c r="J24" s="33">
        <f>STDEVA(F24:H24)</f>
        <v>0</v>
      </c>
    </row>
  </sheetData>
  <mergeCells count="12">
    <mergeCell ref="A16:J16"/>
    <mergeCell ref="A21:J21"/>
    <mergeCell ref="A17:E17"/>
    <mergeCell ref="F17:J17"/>
    <mergeCell ref="A22:E22"/>
    <mergeCell ref="F22:J22"/>
    <mergeCell ref="A6:J6"/>
    <mergeCell ref="A11:J11"/>
    <mergeCell ref="F7:J7"/>
    <mergeCell ref="A7:E7"/>
    <mergeCell ref="A12:E12"/>
    <mergeCell ref="F12:J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8" sqref="B8"/>
    </sheetView>
  </sheetViews>
  <sheetFormatPr baseColWidth="10" defaultColWidth="11" defaultRowHeight="15.75" x14ac:dyDescent="0.25"/>
  <sheetData>
    <row r="1" spans="1:1" x14ac:dyDescent="0.25">
      <c r="A1" s="8" t="s">
        <v>334</v>
      </c>
    </row>
    <row r="2" spans="1:1" x14ac:dyDescent="0.25">
      <c r="A2" s="8" t="s">
        <v>980</v>
      </c>
    </row>
    <row r="3" spans="1:1" x14ac:dyDescent="0.25">
      <c r="A3" s="3"/>
    </row>
    <row r="4" spans="1:1" x14ac:dyDescent="0.25">
      <c r="A4" s="3" t="s">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7" sqref="B7"/>
    </sheetView>
  </sheetViews>
  <sheetFormatPr baseColWidth="10" defaultColWidth="11" defaultRowHeight="15.75" x14ac:dyDescent="0.25"/>
  <sheetData>
    <row r="1" spans="1:1" x14ac:dyDescent="0.25">
      <c r="A1" s="8" t="s">
        <v>334</v>
      </c>
    </row>
    <row r="2" spans="1:1" x14ac:dyDescent="0.25">
      <c r="A2" s="3" t="s">
        <v>981</v>
      </c>
    </row>
    <row r="3" spans="1:1" x14ac:dyDescent="0.25">
      <c r="A3" s="3"/>
    </row>
    <row r="4" spans="1:1" x14ac:dyDescent="0.25">
      <c r="A4" s="3" t="s">
        <v>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0"/>
  <sheetViews>
    <sheetView workbookViewId="0">
      <selection activeCell="G10" sqref="G10"/>
    </sheetView>
  </sheetViews>
  <sheetFormatPr baseColWidth="10" defaultColWidth="11" defaultRowHeight="15.75" x14ac:dyDescent="0.25"/>
  <cols>
    <col min="1" max="1" width="46.125" customWidth="1"/>
    <col min="2" max="2" width="29.375" customWidth="1"/>
    <col min="3" max="3" width="12.5" customWidth="1"/>
  </cols>
  <sheetData>
    <row r="1" spans="1:3" x14ac:dyDescent="0.25">
      <c r="A1" s="8" t="s">
        <v>334</v>
      </c>
    </row>
    <row r="2" spans="1:3" ht="18.75" x14ac:dyDescent="0.25">
      <c r="A2" s="8" t="s">
        <v>982</v>
      </c>
    </row>
    <row r="4" spans="1:3" ht="39" x14ac:dyDescent="0.35">
      <c r="A4" s="18" t="s">
        <v>335</v>
      </c>
      <c r="B4" s="19" t="s">
        <v>336</v>
      </c>
      <c r="C4" s="19" t="s">
        <v>337</v>
      </c>
    </row>
    <row r="5" spans="1:3" x14ac:dyDescent="0.25">
      <c r="A5" s="17" t="s">
        <v>338</v>
      </c>
      <c r="B5" s="11" t="s">
        <v>339</v>
      </c>
      <c r="C5" s="11" t="s">
        <v>340</v>
      </c>
    </row>
    <row r="6" spans="1:3" x14ac:dyDescent="0.25">
      <c r="A6" s="17" t="s">
        <v>341</v>
      </c>
      <c r="B6" s="11" t="s">
        <v>342</v>
      </c>
      <c r="C6" s="11" t="s">
        <v>343</v>
      </c>
    </row>
    <row r="7" spans="1:3" x14ac:dyDescent="0.25">
      <c r="A7" s="17" t="s">
        <v>344</v>
      </c>
      <c r="B7" s="11" t="s">
        <v>345</v>
      </c>
      <c r="C7" s="11" t="s">
        <v>346</v>
      </c>
    </row>
    <row r="8" spans="1:3" x14ac:dyDescent="0.25">
      <c r="A8" s="17" t="s">
        <v>347</v>
      </c>
      <c r="B8" s="11" t="s">
        <v>348</v>
      </c>
      <c r="C8" s="11" t="s">
        <v>346</v>
      </c>
    </row>
    <row r="9" spans="1:3" x14ac:dyDescent="0.25">
      <c r="A9" s="17" t="s">
        <v>349</v>
      </c>
      <c r="B9" s="11" t="s">
        <v>350</v>
      </c>
      <c r="C9" s="11" t="s">
        <v>346</v>
      </c>
    </row>
    <row r="10" spans="1:3" x14ac:dyDescent="0.25">
      <c r="A10" s="17" t="s">
        <v>351</v>
      </c>
      <c r="B10" s="11" t="s">
        <v>352</v>
      </c>
      <c r="C10" s="11" t="s">
        <v>346</v>
      </c>
    </row>
    <row r="11" spans="1:3" x14ac:dyDescent="0.25">
      <c r="A11" s="17" t="s">
        <v>353</v>
      </c>
      <c r="B11" s="11" t="s">
        <v>354</v>
      </c>
      <c r="C11" s="11" t="s">
        <v>355</v>
      </c>
    </row>
    <row r="12" spans="1:3" x14ac:dyDescent="0.25">
      <c r="A12" s="17" t="s">
        <v>356</v>
      </c>
      <c r="B12" s="11" t="s">
        <v>357</v>
      </c>
      <c r="C12" s="11" t="s">
        <v>358</v>
      </c>
    </row>
    <row r="13" spans="1:3" x14ac:dyDescent="0.25">
      <c r="A13" s="17" t="s">
        <v>359</v>
      </c>
      <c r="B13" s="11" t="s">
        <v>360</v>
      </c>
      <c r="C13" s="11" t="s">
        <v>361</v>
      </c>
    </row>
    <row r="14" spans="1:3" x14ac:dyDescent="0.25">
      <c r="A14" s="17" t="s">
        <v>362</v>
      </c>
      <c r="B14" s="11" t="s">
        <v>363</v>
      </c>
      <c r="C14" s="11" t="s">
        <v>364</v>
      </c>
    </row>
    <row r="15" spans="1:3" x14ac:dyDescent="0.25">
      <c r="A15" s="17" t="s">
        <v>365</v>
      </c>
      <c r="B15" s="11" t="s">
        <v>366</v>
      </c>
      <c r="C15" s="11" t="s">
        <v>367</v>
      </c>
    </row>
    <row r="16" spans="1:3" x14ac:dyDescent="0.25">
      <c r="A16" s="17" t="s">
        <v>368</v>
      </c>
      <c r="B16" s="11" t="s">
        <v>369</v>
      </c>
      <c r="C16" s="11" t="s">
        <v>367</v>
      </c>
    </row>
    <row r="17" spans="1:3" x14ac:dyDescent="0.25">
      <c r="A17" s="17" t="s">
        <v>370</v>
      </c>
      <c r="B17" s="11" t="s">
        <v>371</v>
      </c>
      <c r="C17" s="11" t="s">
        <v>372</v>
      </c>
    </row>
    <row r="18" spans="1:3" x14ac:dyDescent="0.25">
      <c r="A18" s="17" t="s">
        <v>373</v>
      </c>
      <c r="B18" s="11" t="s">
        <v>374</v>
      </c>
      <c r="C18" s="11" t="s">
        <v>375</v>
      </c>
    </row>
    <row r="19" spans="1:3" x14ac:dyDescent="0.25">
      <c r="A19" s="17" t="s">
        <v>376</v>
      </c>
      <c r="B19" s="11" t="s">
        <v>377</v>
      </c>
      <c r="C19" s="11" t="s">
        <v>378</v>
      </c>
    </row>
    <row r="20" spans="1:3" x14ac:dyDescent="0.25">
      <c r="A20" s="17" t="s">
        <v>379</v>
      </c>
      <c r="B20" s="11" t="s">
        <v>380</v>
      </c>
      <c r="C20" s="11" t="s">
        <v>381</v>
      </c>
    </row>
    <row r="21" spans="1:3" x14ac:dyDescent="0.25">
      <c r="A21" s="17" t="s">
        <v>382</v>
      </c>
      <c r="B21" s="11" t="s">
        <v>383</v>
      </c>
      <c r="C21" s="11" t="s">
        <v>384</v>
      </c>
    </row>
    <row r="22" spans="1:3" x14ac:dyDescent="0.25">
      <c r="A22" s="17" t="s">
        <v>385</v>
      </c>
      <c r="B22" s="11" t="s">
        <v>386</v>
      </c>
      <c r="C22" s="11" t="s">
        <v>387</v>
      </c>
    </row>
    <row r="23" spans="1:3" x14ac:dyDescent="0.25">
      <c r="A23" s="17" t="s">
        <v>388</v>
      </c>
      <c r="B23" s="11" t="s">
        <v>389</v>
      </c>
      <c r="C23" s="11" t="s">
        <v>387</v>
      </c>
    </row>
    <row r="24" spans="1:3" x14ac:dyDescent="0.25">
      <c r="A24" s="17" t="s">
        <v>390</v>
      </c>
      <c r="B24" s="11" t="s">
        <v>391</v>
      </c>
      <c r="C24" s="11" t="s">
        <v>387</v>
      </c>
    </row>
    <row r="25" spans="1:3" x14ac:dyDescent="0.25">
      <c r="A25" s="17" t="s">
        <v>392</v>
      </c>
      <c r="B25" s="11" t="s">
        <v>393</v>
      </c>
      <c r="C25" s="11" t="s">
        <v>387</v>
      </c>
    </row>
    <row r="26" spans="1:3" x14ac:dyDescent="0.25">
      <c r="A26" s="17" t="s">
        <v>394</v>
      </c>
      <c r="B26" s="11" t="s">
        <v>395</v>
      </c>
      <c r="C26" s="11" t="s">
        <v>387</v>
      </c>
    </row>
    <row r="27" spans="1:3" x14ac:dyDescent="0.25">
      <c r="A27" s="17" t="s">
        <v>396</v>
      </c>
      <c r="B27" s="11" t="s">
        <v>397</v>
      </c>
      <c r="C27" s="11" t="s">
        <v>387</v>
      </c>
    </row>
    <row r="28" spans="1:3" x14ac:dyDescent="0.25">
      <c r="A28" s="17" t="s">
        <v>398</v>
      </c>
      <c r="B28" s="11" t="s">
        <v>399</v>
      </c>
      <c r="C28" s="11" t="s">
        <v>400</v>
      </c>
    </row>
    <row r="29" spans="1:3" x14ac:dyDescent="0.25">
      <c r="A29" s="17" t="s">
        <v>401</v>
      </c>
      <c r="B29" s="11" t="s">
        <v>402</v>
      </c>
      <c r="C29" s="11" t="s">
        <v>403</v>
      </c>
    </row>
    <row r="30" spans="1:3" x14ac:dyDescent="0.25">
      <c r="A30" s="17" t="s">
        <v>404</v>
      </c>
      <c r="B30" s="11" t="s">
        <v>405</v>
      </c>
      <c r="C30" s="11" t="s">
        <v>406</v>
      </c>
    </row>
    <row r="31" spans="1:3" x14ac:dyDescent="0.25">
      <c r="A31" s="17" t="s">
        <v>407</v>
      </c>
      <c r="B31" s="11" t="s">
        <v>408</v>
      </c>
      <c r="C31" s="11" t="s">
        <v>409</v>
      </c>
    </row>
    <row r="32" spans="1:3" x14ac:dyDescent="0.25">
      <c r="A32" s="17" t="s">
        <v>410</v>
      </c>
      <c r="B32" s="11" t="s">
        <v>411</v>
      </c>
      <c r="C32" s="11" t="s">
        <v>412</v>
      </c>
    </row>
    <row r="33" spans="1:3" x14ac:dyDescent="0.25">
      <c r="A33" s="17" t="s">
        <v>413</v>
      </c>
      <c r="B33" s="11" t="s">
        <v>414</v>
      </c>
      <c r="C33" s="11" t="s">
        <v>415</v>
      </c>
    </row>
    <row r="34" spans="1:3" x14ac:dyDescent="0.25">
      <c r="A34" s="17" t="s">
        <v>416</v>
      </c>
      <c r="B34" s="11" t="s">
        <v>417</v>
      </c>
      <c r="C34" s="11" t="s">
        <v>415</v>
      </c>
    </row>
    <row r="35" spans="1:3" x14ac:dyDescent="0.25">
      <c r="A35" s="17" t="s">
        <v>418</v>
      </c>
      <c r="B35" s="11" t="s">
        <v>419</v>
      </c>
      <c r="C35" s="11" t="s">
        <v>420</v>
      </c>
    </row>
    <row r="36" spans="1:3" x14ac:dyDescent="0.25">
      <c r="A36" s="17" t="s">
        <v>421</v>
      </c>
      <c r="B36" s="11" t="s">
        <v>422</v>
      </c>
      <c r="C36" s="11" t="s">
        <v>423</v>
      </c>
    </row>
    <row r="37" spans="1:3" x14ac:dyDescent="0.25">
      <c r="A37" s="17" t="s">
        <v>424</v>
      </c>
      <c r="B37" s="11" t="s">
        <v>425</v>
      </c>
      <c r="C37" s="11" t="s">
        <v>426</v>
      </c>
    </row>
    <row r="38" spans="1:3" x14ac:dyDescent="0.25">
      <c r="A38" s="17" t="s">
        <v>427</v>
      </c>
      <c r="B38" s="11" t="s">
        <v>428</v>
      </c>
      <c r="C38" s="11" t="s">
        <v>429</v>
      </c>
    </row>
    <row r="39" spans="1:3" x14ac:dyDescent="0.25">
      <c r="A39" s="17" t="s">
        <v>430</v>
      </c>
      <c r="B39" s="11" t="s">
        <v>431</v>
      </c>
      <c r="C39" s="11" t="s">
        <v>432</v>
      </c>
    </row>
    <row r="40" spans="1:3" x14ac:dyDescent="0.25">
      <c r="A40" s="17" t="s">
        <v>433</v>
      </c>
      <c r="B40" s="11" t="s">
        <v>434</v>
      </c>
      <c r="C40" s="11" t="s">
        <v>435</v>
      </c>
    </row>
    <row r="41" spans="1:3" x14ac:dyDescent="0.25">
      <c r="A41" s="17" t="s">
        <v>436</v>
      </c>
      <c r="B41" s="11" t="s">
        <v>437</v>
      </c>
      <c r="C41" s="11" t="s">
        <v>438</v>
      </c>
    </row>
    <row r="42" spans="1:3" x14ac:dyDescent="0.25">
      <c r="A42" s="17" t="s">
        <v>439</v>
      </c>
      <c r="B42" s="11" t="s">
        <v>440</v>
      </c>
      <c r="C42" s="11" t="s">
        <v>441</v>
      </c>
    </row>
    <row r="43" spans="1:3" x14ac:dyDescent="0.25">
      <c r="A43" s="17" t="s">
        <v>442</v>
      </c>
      <c r="B43" s="11" t="s">
        <v>443</v>
      </c>
      <c r="C43" s="11" t="s">
        <v>444</v>
      </c>
    </row>
    <row r="44" spans="1:3" x14ac:dyDescent="0.25">
      <c r="A44" s="17" t="s">
        <v>445</v>
      </c>
      <c r="B44" s="11" t="s">
        <v>446</v>
      </c>
      <c r="C44" s="11" t="s">
        <v>444</v>
      </c>
    </row>
    <row r="45" spans="1:3" x14ac:dyDescent="0.25">
      <c r="A45" s="17" t="s">
        <v>447</v>
      </c>
      <c r="B45" s="11" t="s">
        <v>448</v>
      </c>
      <c r="C45" s="11" t="s">
        <v>449</v>
      </c>
    </row>
    <row r="46" spans="1:3" x14ac:dyDescent="0.25">
      <c r="A46" s="17" t="s">
        <v>450</v>
      </c>
      <c r="B46" s="11" t="s">
        <v>451</v>
      </c>
      <c r="C46" s="11" t="s">
        <v>449</v>
      </c>
    </row>
    <row r="47" spans="1:3" x14ac:dyDescent="0.25">
      <c r="A47" s="17" t="s">
        <v>452</v>
      </c>
      <c r="B47" s="11" t="s">
        <v>453</v>
      </c>
      <c r="C47" s="11" t="s">
        <v>449</v>
      </c>
    </row>
    <row r="48" spans="1:3" x14ac:dyDescent="0.25">
      <c r="A48" s="17" t="s">
        <v>454</v>
      </c>
      <c r="B48" s="11" t="s">
        <v>455</v>
      </c>
      <c r="C48" s="11" t="s">
        <v>456</v>
      </c>
    </row>
    <row r="49" spans="1:3" x14ac:dyDescent="0.25">
      <c r="A49" s="17" t="s">
        <v>457</v>
      </c>
      <c r="B49" s="11" t="s">
        <v>458</v>
      </c>
      <c r="C49" s="11" t="s">
        <v>459</v>
      </c>
    </row>
    <row r="50" spans="1:3" x14ac:dyDescent="0.25">
      <c r="A50" s="17" t="s">
        <v>460</v>
      </c>
      <c r="B50" s="11" t="s">
        <v>461</v>
      </c>
      <c r="C50" s="11" t="s">
        <v>462</v>
      </c>
    </row>
    <row r="51" spans="1:3" x14ac:dyDescent="0.25">
      <c r="A51" s="17" t="s">
        <v>463</v>
      </c>
      <c r="B51" s="11" t="s">
        <v>464</v>
      </c>
      <c r="C51" s="11" t="s">
        <v>465</v>
      </c>
    </row>
    <row r="52" spans="1:3" x14ac:dyDescent="0.25">
      <c r="A52" s="17" t="s">
        <v>466</v>
      </c>
      <c r="B52" s="11" t="s">
        <v>467</v>
      </c>
      <c r="C52" s="11" t="s">
        <v>468</v>
      </c>
    </row>
    <row r="53" spans="1:3" x14ac:dyDescent="0.25">
      <c r="A53" s="17" t="s">
        <v>469</v>
      </c>
      <c r="B53" s="11" t="s">
        <v>470</v>
      </c>
      <c r="C53" s="11" t="s">
        <v>471</v>
      </c>
    </row>
    <row r="54" spans="1:3" x14ac:dyDescent="0.25">
      <c r="A54" s="17" t="s">
        <v>472</v>
      </c>
      <c r="B54" s="11" t="s">
        <v>473</v>
      </c>
      <c r="C54" s="11" t="s">
        <v>471</v>
      </c>
    </row>
    <row r="55" spans="1:3" x14ac:dyDescent="0.25">
      <c r="A55" s="17" t="s">
        <v>474</v>
      </c>
      <c r="B55" s="11" t="s">
        <v>475</v>
      </c>
      <c r="C55" s="11" t="s">
        <v>476</v>
      </c>
    </row>
    <row r="56" spans="1:3" x14ac:dyDescent="0.25">
      <c r="A56" s="17" t="s">
        <v>477</v>
      </c>
      <c r="B56" s="11" t="s">
        <v>478</v>
      </c>
      <c r="C56" s="11" t="s">
        <v>479</v>
      </c>
    </row>
    <row r="57" spans="1:3" x14ac:dyDescent="0.25">
      <c r="A57" s="17" t="s">
        <v>480</v>
      </c>
      <c r="B57" s="11" t="s">
        <v>481</v>
      </c>
      <c r="C57" s="11" t="s">
        <v>479</v>
      </c>
    </row>
    <row r="58" spans="1:3" x14ac:dyDescent="0.25">
      <c r="A58" s="17" t="s">
        <v>482</v>
      </c>
      <c r="B58" s="11" t="s">
        <v>483</v>
      </c>
      <c r="C58" s="11" t="s">
        <v>484</v>
      </c>
    </row>
    <row r="59" spans="1:3" x14ac:dyDescent="0.25">
      <c r="A59" s="17" t="s">
        <v>485</v>
      </c>
      <c r="B59" s="11" t="s">
        <v>486</v>
      </c>
      <c r="C59" s="11" t="s">
        <v>487</v>
      </c>
    </row>
    <row r="60" spans="1:3" x14ac:dyDescent="0.25">
      <c r="A60" s="17" t="s">
        <v>488</v>
      </c>
      <c r="B60" s="11" t="s">
        <v>489</v>
      </c>
      <c r="C60" s="11" t="s">
        <v>487</v>
      </c>
    </row>
    <row r="61" spans="1:3" x14ac:dyDescent="0.25">
      <c r="A61" s="17" t="s">
        <v>490</v>
      </c>
      <c r="B61" s="11" t="s">
        <v>491</v>
      </c>
      <c r="C61" s="11" t="s">
        <v>492</v>
      </c>
    </row>
    <row r="62" spans="1:3" x14ac:dyDescent="0.25">
      <c r="A62" s="17" t="s">
        <v>493</v>
      </c>
      <c r="B62" s="11" t="s">
        <v>494</v>
      </c>
      <c r="C62" s="11" t="s">
        <v>492</v>
      </c>
    </row>
    <row r="63" spans="1:3" x14ac:dyDescent="0.25">
      <c r="A63" s="17" t="s">
        <v>495</v>
      </c>
      <c r="B63" s="11" t="s">
        <v>496</v>
      </c>
      <c r="C63" s="11" t="s">
        <v>492</v>
      </c>
    </row>
    <row r="64" spans="1:3" x14ac:dyDescent="0.25">
      <c r="A64" s="17" t="s">
        <v>497</v>
      </c>
      <c r="B64" s="11" t="s">
        <v>498</v>
      </c>
      <c r="C64" s="11" t="s">
        <v>499</v>
      </c>
    </row>
    <row r="65" spans="1:3" x14ac:dyDescent="0.25">
      <c r="A65" s="17" t="s">
        <v>500</v>
      </c>
      <c r="B65" s="11" t="s">
        <v>501</v>
      </c>
      <c r="C65" s="11" t="s">
        <v>502</v>
      </c>
    </row>
    <row r="66" spans="1:3" x14ac:dyDescent="0.25">
      <c r="A66" s="17" t="s">
        <v>503</v>
      </c>
      <c r="B66" s="11" t="s">
        <v>504</v>
      </c>
      <c r="C66" s="11" t="s">
        <v>505</v>
      </c>
    </row>
    <row r="67" spans="1:3" x14ac:dyDescent="0.25">
      <c r="A67" s="17" t="s">
        <v>506</v>
      </c>
      <c r="B67" s="11" t="s">
        <v>507</v>
      </c>
      <c r="C67" s="11" t="s">
        <v>505</v>
      </c>
    </row>
    <row r="68" spans="1:3" x14ac:dyDescent="0.25">
      <c r="A68" s="17" t="s">
        <v>508</v>
      </c>
      <c r="B68" s="11" t="s">
        <v>509</v>
      </c>
      <c r="C68" s="11" t="s">
        <v>510</v>
      </c>
    </row>
    <row r="69" spans="1:3" x14ac:dyDescent="0.25">
      <c r="A69" s="17" t="s">
        <v>511</v>
      </c>
      <c r="B69" s="11" t="s">
        <v>512</v>
      </c>
      <c r="C69" s="11" t="s">
        <v>513</v>
      </c>
    </row>
    <row r="70" spans="1:3" x14ac:dyDescent="0.25">
      <c r="A70" s="17" t="s">
        <v>514</v>
      </c>
      <c r="B70" s="11" t="s">
        <v>515</v>
      </c>
      <c r="C70" s="11" t="s">
        <v>513</v>
      </c>
    </row>
    <row r="71" spans="1:3" x14ac:dyDescent="0.25">
      <c r="A71" s="17" t="s">
        <v>516</v>
      </c>
      <c r="B71" s="11" t="s">
        <v>517</v>
      </c>
      <c r="C71" s="11" t="s">
        <v>518</v>
      </c>
    </row>
    <row r="72" spans="1:3" x14ac:dyDescent="0.25">
      <c r="A72" s="17" t="s">
        <v>519</v>
      </c>
      <c r="B72" s="11" t="s">
        <v>520</v>
      </c>
      <c r="C72" s="11" t="s">
        <v>521</v>
      </c>
    </row>
    <row r="73" spans="1:3" x14ac:dyDescent="0.25">
      <c r="A73" s="17" t="s">
        <v>522</v>
      </c>
      <c r="B73" s="11" t="s">
        <v>523</v>
      </c>
      <c r="C73" s="11" t="s">
        <v>521</v>
      </c>
    </row>
    <row r="74" spans="1:3" x14ac:dyDescent="0.25">
      <c r="A74" s="17" t="s">
        <v>524</v>
      </c>
      <c r="B74" s="11" t="s">
        <v>525</v>
      </c>
      <c r="C74" s="11" t="s">
        <v>526</v>
      </c>
    </row>
    <row r="75" spans="1:3" x14ac:dyDescent="0.25">
      <c r="A75" s="17" t="s">
        <v>527</v>
      </c>
      <c r="B75" s="11" t="s">
        <v>528</v>
      </c>
      <c r="C75" s="11" t="s">
        <v>529</v>
      </c>
    </row>
    <row r="76" spans="1:3" x14ac:dyDescent="0.25">
      <c r="A76" s="17" t="s">
        <v>530</v>
      </c>
      <c r="B76" s="11" t="s">
        <v>531</v>
      </c>
      <c r="C76" s="11" t="s">
        <v>529</v>
      </c>
    </row>
    <row r="77" spans="1:3" x14ac:dyDescent="0.25">
      <c r="A77" s="17" t="s">
        <v>532</v>
      </c>
      <c r="B77" s="11" t="s">
        <v>533</v>
      </c>
      <c r="C77" s="11" t="s">
        <v>529</v>
      </c>
    </row>
    <row r="78" spans="1:3" x14ac:dyDescent="0.25">
      <c r="A78" s="17" t="s">
        <v>534</v>
      </c>
      <c r="B78" s="11" t="s">
        <v>535</v>
      </c>
      <c r="C78" s="11" t="s">
        <v>529</v>
      </c>
    </row>
    <row r="79" spans="1:3" x14ac:dyDescent="0.25">
      <c r="A79" s="17" t="s">
        <v>536</v>
      </c>
      <c r="B79" s="11" t="s">
        <v>537</v>
      </c>
      <c r="C79" s="11" t="s">
        <v>529</v>
      </c>
    </row>
    <row r="80" spans="1:3" x14ac:dyDescent="0.25">
      <c r="A80" s="17" t="s">
        <v>538</v>
      </c>
      <c r="B80" s="11" t="s">
        <v>539</v>
      </c>
      <c r="C80" s="11" t="s">
        <v>529</v>
      </c>
    </row>
    <row r="81" spans="1:3" x14ac:dyDescent="0.25">
      <c r="A81" s="17" t="s">
        <v>540</v>
      </c>
      <c r="B81" s="11" t="s">
        <v>541</v>
      </c>
      <c r="C81" s="11" t="s">
        <v>542</v>
      </c>
    </row>
    <row r="82" spans="1:3" x14ac:dyDescent="0.25">
      <c r="A82" s="17" t="s">
        <v>543</v>
      </c>
      <c r="B82" s="11" t="s">
        <v>544</v>
      </c>
      <c r="C82" s="11" t="s">
        <v>545</v>
      </c>
    </row>
    <row r="83" spans="1:3" x14ac:dyDescent="0.25">
      <c r="A83" s="17" t="s">
        <v>546</v>
      </c>
      <c r="B83" s="11" t="s">
        <v>547</v>
      </c>
      <c r="C83" s="11" t="s">
        <v>548</v>
      </c>
    </row>
    <row r="84" spans="1:3" x14ac:dyDescent="0.25">
      <c r="A84" s="17" t="s">
        <v>549</v>
      </c>
      <c r="B84" s="11" t="s">
        <v>550</v>
      </c>
      <c r="C84" s="11" t="s">
        <v>548</v>
      </c>
    </row>
    <row r="85" spans="1:3" x14ac:dyDescent="0.25">
      <c r="A85" s="17" t="s">
        <v>551</v>
      </c>
      <c r="B85" s="11" t="s">
        <v>552</v>
      </c>
      <c r="C85" s="11" t="s">
        <v>548</v>
      </c>
    </row>
    <row r="86" spans="1:3" x14ac:dyDescent="0.25">
      <c r="A86" s="17" t="s">
        <v>553</v>
      </c>
      <c r="B86" s="11" t="s">
        <v>554</v>
      </c>
      <c r="C86" s="11" t="s">
        <v>548</v>
      </c>
    </row>
    <row r="87" spans="1:3" x14ac:dyDescent="0.25">
      <c r="A87" s="17" t="s">
        <v>555</v>
      </c>
      <c r="B87" s="11" t="s">
        <v>556</v>
      </c>
      <c r="C87" s="11" t="s">
        <v>548</v>
      </c>
    </row>
    <row r="88" spans="1:3" x14ac:dyDescent="0.25">
      <c r="A88" s="17" t="s">
        <v>557</v>
      </c>
      <c r="B88" s="11" t="s">
        <v>558</v>
      </c>
      <c r="C88" s="11" t="s">
        <v>548</v>
      </c>
    </row>
    <row r="89" spans="1:3" x14ac:dyDescent="0.25">
      <c r="A89" s="17" t="s">
        <v>559</v>
      </c>
      <c r="B89" s="11" t="s">
        <v>560</v>
      </c>
      <c r="C89" s="11" t="s">
        <v>548</v>
      </c>
    </row>
    <row r="90" spans="1:3" x14ac:dyDescent="0.25">
      <c r="A90" s="17" t="s">
        <v>561</v>
      </c>
      <c r="B90" s="11" t="s">
        <v>562</v>
      </c>
      <c r="C90" s="11" t="s">
        <v>548</v>
      </c>
    </row>
    <row r="91" spans="1:3" x14ac:dyDescent="0.25">
      <c r="A91" s="17" t="s">
        <v>563</v>
      </c>
      <c r="B91" s="11" t="s">
        <v>564</v>
      </c>
      <c r="C91" s="11" t="s">
        <v>548</v>
      </c>
    </row>
    <row r="92" spans="1:3" x14ac:dyDescent="0.25">
      <c r="A92" s="17" t="s">
        <v>565</v>
      </c>
      <c r="B92" s="11" t="s">
        <v>566</v>
      </c>
      <c r="C92" s="11" t="s">
        <v>567</v>
      </c>
    </row>
    <row r="93" spans="1:3" x14ac:dyDescent="0.25">
      <c r="A93" s="17" t="s">
        <v>568</v>
      </c>
      <c r="B93" s="11" t="s">
        <v>569</v>
      </c>
      <c r="C93" s="11" t="s">
        <v>570</v>
      </c>
    </row>
    <row r="94" spans="1:3" x14ac:dyDescent="0.25">
      <c r="A94" s="17" t="s">
        <v>571</v>
      </c>
      <c r="B94" s="11" t="s">
        <v>572</v>
      </c>
      <c r="C94" s="11" t="s">
        <v>570</v>
      </c>
    </row>
    <row r="95" spans="1:3" x14ac:dyDescent="0.25">
      <c r="A95" s="17" t="s">
        <v>573</v>
      </c>
      <c r="B95" s="11" t="s">
        <v>574</v>
      </c>
      <c r="C95" s="11" t="s">
        <v>570</v>
      </c>
    </row>
    <row r="96" spans="1:3" x14ac:dyDescent="0.25">
      <c r="A96" s="17" t="s">
        <v>575</v>
      </c>
      <c r="B96" s="11" t="s">
        <v>576</v>
      </c>
      <c r="C96" s="11" t="s">
        <v>570</v>
      </c>
    </row>
    <row r="97" spans="1:3" x14ac:dyDescent="0.25">
      <c r="A97" s="17" t="s">
        <v>577</v>
      </c>
      <c r="B97" s="11" t="s">
        <v>578</v>
      </c>
      <c r="C97" s="11" t="s">
        <v>570</v>
      </c>
    </row>
    <row r="98" spans="1:3" x14ac:dyDescent="0.25">
      <c r="A98" s="17" t="s">
        <v>579</v>
      </c>
      <c r="B98" s="11" t="s">
        <v>580</v>
      </c>
      <c r="C98" s="11" t="s">
        <v>581</v>
      </c>
    </row>
    <row r="99" spans="1:3" x14ac:dyDescent="0.25">
      <c r="A99" s="17" t="s">
        <v>582</v>
      </c>
      <c r="B99" s="11" t="s">
        <v>583</v>
      </c>
      <c r="C99" s="11" t="s">
        <v>584</v>
      </c>
    </row>
    <row r="100" spans="1:3" x14ac:dyDescent="0.25">
      <c r="A100" s="17" t="s">
        <v>585</v>
      </c>
      <c r="B100" s="11" t="s">
        <v>586</v>
      </c>
      <c r="C100" s="11" t="s">
        <v>587</v>
      </c>
    </row>
    <row r="101" spans="1:3" x14ac:dyDescent="0.25">
      <c r="A101" s="17" t="s">
        <v>588</v>
      </c>
      <c r="B101" s="11" t="s">
        <v>589</v>
      </c>
      <c r="C101" s="11" t="s">
        <v>590</v>
      </c>
    </row>
    <row r="102" spans="1:3" x14ac:dyDescent="0.25">
      <c r="A102" s="17" t="s">
        <v>591</v>
      </c>
      <c r="B102" s="11" t="s">
        <v>592</v>
      </c>
      <c r="C102" s="11" t="s">
        <v>590</v>
      </c>
    </row>
    <row r="103" spans="1:3" x14ac:dyDescent="0.25">
      <c r="A103" s="17" t="s">
        <v>593</v>
      </c>
      <c r="B103" s="11" t="s">
        <v>594</v>
      </c>
      <c r="C103" s="11" t="s">
        <v>595</v>
      </c>
    </row>
    <row r="104" spans="1:3" x14ac:dyDescent="0.25">
      <c r="A104" s="17" t="s">
        <v>596</v>
      </c>
      <c r="B104" s="11" t="s">
        <v>597</v>
      </c>
      <c r="C104" s="11" t="s">
        <v>598</v>
      </c>
    </row>
    <row r="105" spans="1:3" x14ac:dyDescent="0.25">
      <c r="A105" s="17" t="s">
        <v>599</v>
      </c>
      <c r="B105" s="11" t="s">
        <v>600</v>
      </c>
      <c r="C105" s="11" t="s">
        <v>601</v>
      </c>
    </row>
    <row r="106" spans="1:3" x14ac:dyDescent="0.25">
      <c r="A106" s="17" t="s">
        <v>602</v>
      </c>
      <c r="B106" s="11" t="s">
        <v>603</v>
      </c>
      <c r="C106" s="11" t="s">
        <v>604</v>
      </c>
    </row>
    <row r="107" spans="1:3" x14ac:dyDescent="0.25">
      <c r="A107" s="17" t="s">
        <v>605</v>
      </c>
      <c r="B107" s="11" t="s">
        <v>606</v>
      </c>
      <c r="C107" s="11" t="s">
        <v>607</v>
      </c>
    </row>
    <row r="108" spans="1:3" x14ac:dyDescent="0.25">
      <c r="A108" s="17" t="s">
        <v>608</v>
      </c>
      <c r="B108" s="11" t="s">
        <v>609</v>
      </c>
      <c r="C108" s="11" t="s">
        <v>610</v>
      </c>
    </row>
    <row r="109" spans="1:3" x14ac:dyDescent="0.25">
      <c r="A109" s="17" t="s">
        <v>611</v>
      </c>
      <c r="B109" s="11" t="s">
        <v>612</v>
      </c>
      <c r="C109" s="11" t="s">
        <v>613</v>
      </c>
    </row>
    <row r="110" spans="1:3" x14ac:dyDescent="0.25">
      <c r="A110" s="17" t="s">
        <v>614</v>
      </c>
      <c r="B110" s="11" t="s">
        <v>615</v>
      </c>
      <c r="C110" s="11" t="s">
        <v>613</v>
      </c>
    </row>
    <row r="111" spans="1:3" x14ac:dyDescent="0.25">
      <c r="A111" s="17" t="s">
        <v>616</v>
      </c>
      <c r="B111" s="11" t="s">
        <v>617</v>
      </c>
      <c r="C111" s="11" t="s">
        <v>613</v>
      </c>
    </row>
    <row r="112" spans="1:3" x14ac:dyDescent="0.25">
      <c r="A112" s="17" t="s">
        <v>618</v>
      </c>
      <c r="B112" s="11" t="s">
        <v>619</v>
      </c>
      <c r="C112" s="11" t="s">
        <v>613</v>
      </c>
    </row>
    <row r="113" spans="1:3" x14ac:dyDescent="0.25">
      <c r="A113" s="17" t="s">
        <v>620</v>
      </c>
      <c r="B113" s="11" t="s">
        <v>621</v>
      </c>
      <c r="C113" s="11" t="s">
        <v>622</v>
      </c>
    </row>
    <row r="114" spans="1:3" x14ac:dyDescent="0.25">
      <c r="A114" s="17" t="s">
        <v>623</v>
      </c>
      <c r="B114" s="11" t="s">
        <v>624</v>
      </c>
      <c r="C114" s="11" t="s">
        <v>625</v>
      </c>
    </row>
    <row r="115" spans="1:3" x14ac:dyDescent="0.25">
      <c r="A115" s="17" t="s">
        <v>626</v>
      </c>
      <c r="B115" s="11" t="s">
        <v>627</v>
      </c>
      <c r="C115" s="11" t="s">
        <v>628</v>
      </c>
    </row>
    <row r="116" spans="1:3" x14ac:dyDescent="0.25">
      <c r="A116" s="17" t="s">
        <v>629</v>
      </c>
      <c r="B116" s="11" t="s">
        <v>630</v>
      </c>
      <c r="C116" s="11" t="s">
        <v>631</v>
      </c>
    </row>
    <row r="117" spans="1:3" x14ac:dyDescent="0.25">
      <c r="A117" s="17" t="s">
        <v>632</v>
      </c>
      <c r="B117" s="11" t="s">
        <v>633</v>
      </c>
      <c r="C117" s="11" t="s">
        <v>631</v>
      </c>
    </row>
    <row r="118" spans="1:3" x14ac:dyDescent="0.25">
      <c r="A118" s="17" t="s">
        <v>634</v>
      </c>
      <c r="B118" s="11" t="s">
        <v>635</v>
      </c>
      <c r="C118" s="11" t="s">
        <v>636</v>
      </c>
    </row>
    <row r="119" spans="1:3" x14ac:dyDescent="0.25">
      <c r="A119" s="17" t="s">
        <v>637</v>
      </c>
      <c r="B119" s="11" t="s">
        <v>638</v>
      </c>
      <c r="C119" s="11" t="s">
        <v>639</v>
      </c>
    </row>
    <row r="120" spans="1:3" x14ac:dyDescent="0.25">
      <c r="A120" s="17" t="s">
        <v>640</v>
      </c>
      <c r="B120" s="11" t="s">
        <v>641</v>
      </c>
      <c r="C120" s="11" t="s">
        <v>639</v>
      </c>
    </row>
    <row r="121" spans="1:3" x14ac:dyDescent="0.25">
      <c r="A121" s="17" t="s">
        <v>642</v>
      </c>
      <c r="B121" s="11" t="s">
        <v>643</v>
      </c>
      <c r="C121" s="11" t="s">
        <v>644</v>
      </c>
    </row>
    <row r="122" spans="1:3" x14ac:dyDescent="0.25">
      <c r="A122" s="17" t="s">
        <v>645</v>
      </c>
      <c r="B122" s="11" t="s">
        <v>646</v>
      </c>
      <c r="C122" s="11" t="s">
        <v>647</v>
      </c>
    </row>
    <row r="123" spans="1:3" x14ac:dyDescent="0.25">
      <c r="A123" s="17" t="s">
        <v>648</v>
      </c>
      <c r="B123" s="11" t="s">
        <v>649</v>
      </c>
      <c r="C123" s="11" t="s">
        <v>647</v>
      </c>
    </row>
    <row r="124" spans="1:3" x14ac:dyDescent="0.25">
      <c r="A124" s="17" t="s">
        <v>650</v>
      </c>
      <c r="B124" s="11" t="s">
        <v>651</v>
      </c>
      <c r="C124" s="11" t="s">
        <v>652</v>
      </c>
    </row>
    <row r="125" spans="1:3" x14ac:dyDescent="0.25">
      <c r="A125" s="17" t="s">
        <v>653</v>
      </c>
      <c r="B125" s="11" t="s">
        <v>654</v>
      </c>
      <c r="C125" s="11" t="s">
        <v>652</v>
      </c>
    </row>
    <row r="126" spans="1:3" x14ac:dyDescent="0.25">
      <c r="A126" s="17" t="s">
        <v>655</v>
      </c>
      <c r="B126" s="11" t="s">
        <v>656</v>
      </c>
      <c r="C126" s="11" t="s">
        <v>652</v>
      </c>
    </row>
    <row r="127" spans="1:3" x14ac:dyDescent="0.25">
      <c r="A127" s="17" t="s">
        <v>657</v>
      </c>
      <c r="B127" s="11" t="s">
        <v>658</v>
      </c>
      <c r="C127" s="11" t="s">
        <v>652</v>
      </c>
    </row>
    <row r="128" spans="1:3" x14ac:dyDescent="0.25">
      <c r="A128" s="17" t="s">
        <v>659</v>
      </c>
      <c r="B128" s="11" t="s">
        <v>660</v>
      </c>
      <c r="C128" s="11" t="s">
        <v>652</v>
      </c>
    </row>
    <row r="129" spans="1:3" x14ac:dyDescent="0.25">
      <c r="A129" s="17" t="s">
        <v>661</v>
      </c>
      <c r="B129" s="11" t="s">
        <v>662</v>
      </c>
      <c r="C129" s="11" t="s">
        <v>663</v>
      </c>
    </row>
    <row r="130" spans="1:3" x14ac:dyDescent="0.25">
      <c r="A130" s="17" t="s">
        <v>664</v>
      </c>
      <c r="B130" s="11" t="s">
        <v>665</v>
      </c>
      <c r="C130" s="11" t="s">
        <v>666</v>
      </c>
    </row>
    <row r="131" spans="1:3" x14ac:dyDescent="0.25">
      <c r="A131" s="17" t="s">
        <v>667</v>
      </c>
      <c r="B131" s="11" t="s">
        <v>668</v>
      </c>
      <c r="C131" s="11" t="s">
        <v>669</v>
      </c>
    </row>
    <row r="132" spans="1:3" x14ac:dyDescent="0.25">
      <c r="A132" s="17" t="s">
        <v>670</v>
      </c>
      <c r="B132" s="11" t="s">
        <v>671</v>
      </c>
      <c r="C132" s="11" t="s">
        <v>672</v>
      </c>
    </row>
    <row r="133" spans="1:3" x14ac:dyDescent="0.25">
      <c r="A133" s="17" t="s">
        <v>673</v>
      </c>
      <c r="B133" s="11" t="s">
        <v>674</v>
      </c>
      <c r="C133" s="11" t="s">
        <v>672</v>
      </c>
    </row>
    <row r="134" spans="1:3" x14ac:dyDescent="0.25">
      <c r="A134" s="17" t="s">
        <v>675</v>
      </c>
      <c r="B134" s="11" t="s">
        <v>676</v>
      </c>
      <c r="C134" s="11" t="s">
        <v>677</v>
      </c>
    </row>
    <row r="135" spans="1:3" x14ac:dyDescent="0.25">
      <c r="A135" s="17" t="s">
        <v>678</v>
      </c>
      <c r="B135" s="11" t="s">
        <v>679</v>
      </c>
      <c r="C135" s="11" t="s">
        <v>680</v>
      </c>
    </row>
    <row r="136" spans="1:3" x14ac:dyDescent="0.25">
      <c r="A136" s="17" t="s">
        <v>681</v>
      </c>
      <c r="B136" s="11" t="s">
        <v>682</v>
      </c>
      <c r="C136" s="11" t="s">
        <v>683</v>
      </c>
    </row>
    <row r="137" spans="1:3" x14ac:dyDescent="0.25">
      <c r="A137" s="17" t="s">
        <v>684</v>
      </c>
      <c r="B137" s="11" t="s">
        <v>685</v>
      </c>
      <c r="C137" s="11" t="s">
        <v>686</v>
      </c>
    </row>
    <row r="138" spans="1:3" x14ac:dyDescent="0.25">
      <c r="A138" s="17" t="s">
        <v>687</v>
      </c>
      <c r="B138" s="11" t="s">
        <v>688</v>
      </c>
      <c r="C138" s="11" t="s">
        <v>689</v>
      </c>
    </row>
    <row r="139" spans="1:3" x14ac:dyDescent="0.25">
      <c r="A139" s="17" t="s">
        <v>690</v>
      </c>
      <c r="B139" s="11" t="s">
        <v>691</v>
      </c>
      <c r="C139" s="11" t="s">
        <v>689</v>
      </c>
    </row>
    <row r="140" spans="1:3" x14ac:dyDescent="0.25">
      <c r="A140" s="17" t="s">
        <v>692</v>
      </c>
      <c r="B140" s="11" t="s">
        <v>693</v>
      </c>
      <c r="C140" s="11" t="s">
        <v>694</v>
      </c>
    </row>
    <row r="141" spans="1:3" x14ac:dyDescent="0.25">
      <c r="A141" s="17" t="s">
        <v>695</v>
      </c>
      <c r="B141" s="11" t="s">
        <v>696</v>
      </c>
      <c r="C141" s="11" t="s">
        <v>694</v>
      </c>
    </row>
    <row r="142" spans="1:3" x14ac:dyDescent="0.25">
      <c r="A142" s="17" t="s">
        <v>697</v>
      </c>
      <c r="B142" s="11" t="s">
        <v>698</v>
      </c>
      <c r="C142" s="11" t="s">
        <v>694</v>
      </c>
    </row>
    <row r="143" spans="1:3" x14ac:dyDescent="0.25">
      <c r="A143" s="17" t="s">
        <v>699</v>
      </c>
      <c r="B143" s="11" t="s">
        <v>700</v>
      </c>
      <c r="C143" s="11" t="s">
        <v>694</v>
      </c>
    </row>
    <row r="144" spans="1:3" x14ac:dyDescent="0.25">
      <c r="A144" s="17" t="s">
        <v>701</v>
      </c>
      <c r="B144" s="11" t="s">
        <v>702</v>
      </c>
      <c r="C144" s="11" t="s">
        <v>694</v>
      </c>
    </row>
    <row r="145" spans="1:3" x14ac:dyDescent="0.25">
      <c r="A145" s="17" t="s">
        <v>703</v>
      </c>
      <c r="B145" s="11" t="s">
        <v>704</v>
      </c>
      <c r="C145" s="11" t="s">
        <v>705</v>
      </c>
    </row>
    <row r="146" spans="1:3" x14ac:dyDescent="0.25">
      <c r="A146" s="17" t="s">
        <v>706</v>
      </c>
      <c r="B146" s="11" t="s">
        <v>707</v>
      </c>
      <c r="C146" s="11" t="s">
        <v>708</v>
      </c>
    </row>
    <row r="147" spans="1:3" x14ac:dyDescent="0.25">
      <c r="A147" s="17" t="s">
        <v>709</v>
      </c>
      <c r="B147" s="11" t="s">
        <v>710</v>
      </c>
      <c r="C147" s="11" t="s">
        <v>711</v>
      </c>
    </row>
    <row r="148" spans="1:3" x14ac:dyDescent="0.25">
      <c r="A148" s="17" t="s">
        <v>712</v>
      </c>
      <c r="B148" s="11" t="s">
        <v>713</v>
      </c>
      <c r="C148" s="11" t="s">
        <v>714</v>
      </c>
    </row>
    <row r="149" spans="1:3" x14ac:dyDescent="0.25">
      <c r="A149" s="17" t="s">
        <v>715</v>
      </c>
      <c r="B149" s="11" t="s">
        <v>716</v>
      </c>
      <c r="C149" s="11" t="s">
        <v>717</v>
      </c>
    </row>
    <row r="150" spans="1:3" x14ac:dyDescent="0.25">
      <c r="A150" s="17" t="s">
        <v>718</v>
      </c>
      <c r="B150" s="11" t="s">
        <v>719</v>
      </c>
      <c r="C150" s="11" t="s">
        <v>717</v>
      </c>
    </row>
    <row r="151" spans="1:3" x14ac:dyDescent="0.25">
      <c r="A151" s="17" t="s">
        <v>720</v>
      </c>
      <c r="B151" s="11" t="s">
        <v>721</v>
      </c>
      <c r="C151" s="11" t="s">
        <v>717</v>
      </c>
    </row>
    <row r="152" spans="1:3" x14ac:dyDescent="0.25">
      <c r="A152" s="17" t="s">
        <v>722</v>
      </c>
      <c r="B152" s="11" t="s">
        <v>723</v>
      </c>
      <c r="C152" s="11" t="s">
        <v>724</v>
      </c>
    </row>
    <row r="153" spans="1:3" x14ac:dyDescent="0.25">
      <c r="A153" s="17" t="s">
        <v>725</v>
      </c>
      <c r="B153" s="11" t="s">
        <v>726</v>
      </c>
      <c r="C153" s="11" t="s">
        <v>727</v>
      </c>
    </row>
    <row r="154" spans="1:3" x14ac:dyDescent="0.25">
      <c r="A154" s="17" t="s">
        <v>728</v>
      </c>
      <c r="B154" s="11" t="s">
        <v>729</v>
      </c>
      <c r="C154" s="11" t="s">
        <v>730</v>
      </c>
    </row>
    <row r="155" spans="1:3" x14ac:dyDescent="0.25">
      <c r="A155" s="17" t="s">
        <v>731</v>
      </c>
      <c r="B155" s="11" t="s">
        <v>732</v>
      </c>
      <c r="C155" s="11" t="s">
        <v>730</v>
      </c>
    </row>
    <row r="156" spans="1:3" x14ac:dyDescent="0.25">
      <c r="A156" s="17" t="s">
        <v>733</v>
      </c>
      <c r="B156" s="11" t="s">
        <v>734</v>
      </c>
      <c r="C156" s="11" t="s">
        <v>730</v>
      </c>
    </row>
    <row r="157" spans="1:3" x14ac:dyDescent="0.25">
      <c r="A157" s="17" t="s">
        <v>735</v>
      </c>
      <c r="B157" s="11" t="s">
        <v>736</v>
      </c>
      <c r="C157" s="11" t="s">
        <v>737</v>
      </c>
    </row>
    <row r="158" spans="1:3" x14ac:dyDescent="0.25">
      <c r="A158" s="17" t="s">
        <v>738</v>
      </c>
      <c r="B158" s="11" t="s">
        <v>739</v>
      </c>
      <c r="C158" s="11" t="s">
        <v>740</v>
      </c>
    </row>
    <row r="159" spans="1:3" x14ac:dyDescent="0.25">
      <c r="A159" s="17" t="s">
        <v>741</v>
      </c>
      <c r="B159" s="11" t="s">
        <v>742</v>
      </c>
      <c r="C159" s="11" t="s">
        <v>740</v>
      </c>
    </row>
    <row r="160" spans="1:3" x14ac:dyDescent="0.25">
      <c r="A160" s="17" t="s">
        <v>743</v>
      </c>
      <c r="B160" s="11" t="s">
        <v>744</v>
      </c>
      <c r="C160" s="11" t="s">
        <v>745</v>
      </c>
    </row>
    <row r="161" spans="1:3" x14ac:dyDescent="0.25">
      <c r="A161" s="17" t="s">
        <v>746</v>
      </c>
      <c r="B161" s="11" t="s">
        <v>747</v>
      </c>
      <c r="C161" s="11" t="s">
        <v>748</v>
      </c>
    </row>
    <row r="162" spans="1:3" x14ac:dyDescent="0.25">
      <c r="A162" s="17" t="s">
        <v>749</v>
      </c>
      <c r="B162" s="11" t="s">
        <v>750</v>
      </c>
      <c r="C162" s="11" t="s">
        <v>751</v>
      </c>
    </row>
    <row r="163" spans="1:3" x14ac:dyDescent="0.25">
      <c r="A163" s="17" t="s">
        <v>752</v>
      </c>
      <c r="B163" s="11" t="s">
        <v>753</v>
      </c>
      <c r="C163" s="11" t="s">
        <v>754</v>
      </c>
    </row>
    <row r="164" spans="1:3" x14ac:dyDescent="0.25">
      <c r="A164" s="17" t="s">
        <v>755</v>
      </c>
      <c r="B164" s="11" t="s">
        <v>756</v>
      </c>
      <c r="C164" s="11" t="s">
        <v>757</v>
      </c>
    </row>
    <row r="165" spans="1:3" x14ac:dyDescent="0.25">
      <c r="A165" s="17" t="s">
        <v>758</v>
      </c>
      <c r="B165" s="11" t="s">
        <v>759</v>
      </c>
      <c r="C165" s="11" t="s">
        <v>757</v>
      </c>
    </row>
    <row r="166" spans="1:3" x14ac:dyDescent="0.25">
      <c r="A166" s="17" t="s">
        <v>760</v>
      </c>
      <c r="B166" s="11" t="s">
        <v>761</v>
      </c>
      <c r="C166" s="11" t="s">
        <v>762</v>
      </c>
    </row>
    <row r="167" spans="1:3" x14ac:dyDescent="0.25">
      <c r="A167" s="17" t="s">
        <v>763</v>
      </c>
      <c r="B167" s="11" t="s">
        <v>764</v>
      </c>
      <c r="C167" s="11" t="s">
        <v>762</v>
      </c>
    </row>
    <row r="168" spans="1:3" x14ac:dyDescent="0.25">
      <c r="A168" s="17" t="s">
        <v>765</v>
      </c>
      <c r="B168" s="11" t="s">
        <v>766</v>
      </c>
      <c r="C168" s="11" t="s">
        <v>767</v>
      </c>
    </row>
    <row r="169" spans="1:3" x14ac:dyDescent="0.25">
      <c r="A169" s="17" t="s">
        <v>768</v>
      </c>
      <c r="B169" s="11" t="s">
        <v>769</v>
      </c>
      <c r="C169" s="11" t="s">
        <v>770</v>
      </c>
    </row>
    <row r="170" spans="1:3" x14ac:dyDescent="0.25">
      <c r="A170" s="17" t="s">
        <v>771</v>
      </c>
      <c r="B170" s="11" t="s">
        <v>772</v>
      </c>
      <c r="C170" s="11" t="s">
        <v>773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97" workbookViewId="0">
      <selection activeCell="P24" sqref="P24"/>
    </sheetView>
  </sheetViews>
  <sheetFormatPr baseColWidth="10" defaultColWidth="11" defaultRowHeight="15.75" x14ac:dyDescent="0.25"/>
  <cols>
    <col min="1" max="4" width="13.5" customWidth="1"/>
    <col min="5" max="5" width="19.625" bestFit="1" customWidth="1"/>
    <col min="6" max="8" width="13.5" customWidth="1"/>
    <col min="9" max="9" width="12.125" bestFit="1" customWidth="1"/>
    <col min="10" max="10" width="19.625" bestFit="1" customWidth="1"/>
  </cols>
  <sheetData>
    <row r="1" spans="1:10" x14ac:dyDescent="0.25">
      <c r="A1" s="8" t="s">
        <v>334</v>
      </c>
    </row>
    <row r="2" spans="1:10" ht="18.75" x14ac:dyDescent="0.25">
      <c r="A2" s="8" t="s">
        <v>983</v>
      </c>
    </row>
    <row r="4" spans="1:10" x14ac:dyDescent="0.25">
      <c r="A4" s="49" t="s">
        <v>327</v>
      </c>
      <c r="B4" s="3" t="s">
        <v>4</v>
      </c>
      <c r="C4" s="3"/>
      <c r="D4" s="3"/>
      <c r="E4" s="3"/>
      <c r="F4" s="3"/>
      <c r="G4" s="3"/>
      <c r="H4" s="3"/>
    </row>
    <row r="5" spans="1:10" x14ac:dyDescent="0.25">
      <c r="A5" s="3"/>
      <c r="B5" s="3"/>
      <c r="C5" s="3"/>
      <c r="D5" s="3"/>
      <c r="E5" s="3"/>
      <c r="F5" s="3"/>
      <c r="G5" s="3"/>
      <c r="H5" s="3"/>
    </row>
    <row r="6" spans="1:10" x14ac:dyDescent="0.25">
      <c r="A6" s="62" t="s">
        <v>344</v>
      </c>
      <c r="B6" s="62"/>
      <c r="C6" s="62"/>
      <c r="D6" s="62"/>
      <c r="E6" s="62"/>
      <c r="F6" s="62"/>
      <c r="G6" s="62"/>
      <c r="H6" s="62"/>
      <c r="I6" s="62"/>
      <c r="J6" s="62"/>
    </row>
    <row r="7" spans="1:10" x14ac:dyDescent="0.25">
      <c r="A7" s="62" t="s">
        <v>329</v>
      </c>
      <c r="B7" s="62"/>
      <c r="C7" s="62"/>
      <c r="D7" s="62"/>
      <c r="E7" s="62"/>
      <c r="F7" s="62" t="s">
        <v>330</v>
      </c>
      <c r="G7" s="62"/>
      <c r="H7" s="62"/>
      <c r="I7" s="62"/>
      <c r="J7" s="62"/>
    </row>
    <row r="8" spans="1:10" x14ac:dyDescent="0.25">
      <c r="A8" s="13" t="s">
        <v>310</v>
      </c>
      <c r="B8" s="13" t="s">
        <v>311</v>
      </c>
      <c r="C8" s="13" t="s">
        <v>312</v>
      </c>
      <c r="D8" s="13" t="s">
        <v>313</v>
      </c>
      <c r="E8" s="13" t="s">
        <v>314</v>
      </c>
      <c r="F8" s="13" t="s">
        <v>310</v>
      </c>
      <c r="G8" s="13" t="s">
        <v>311</v>
      </c>
      <c r="H8" s="13" t="s">
        <v>312</v>
      </c>
      <c r="I8" s="13" t="s">
        <v>313</v>
      </c>
      <c r="J8" s="13" t="s">
        <v>314</v>
      </c>
    </row>
    <row r="9" spans="1:10" x14ac:dyDescent="0.25">
      <c r="A9" s="31">
        <v>1.0200000000000001E-3</v>
      </c>
      <c r="B9" s="31">
        <v>1.0200000000000001E-3</v>
      </c>
      <c r="C9" s="31">
        <v>1.0200000000000001E-3</v>
      </c>
      <c r="D9" s="36">
        <f>AVERAGE(A9:C9)</f>
        <v>1.0200000000000001E-3</v>
      </c>
      <c r="E9" s="36">
        <f>STDEVA(A9:C9)</f>
        <v>0</v>
      </c>
      <c r="F9" s="31">
        <v>0.37195699999999998</v>
      </c>
      <c r="G9" s="31">
        <v>0.29842000000000002</v>
      </c>
      <c r="H9" s="31">
        <v>0.64596200000000004</v>
      </c>
      <c r="I9" s="36">
        <f>AVERAGE(F9:H9)</f>
        <v>0.43877966666666673</v>
      </c>
      <c r="J9" s="36">
        <f>STDEVA(F9:H9)</f>
        <v>0.18315379337139939</v>
      </c>
    </row>
    <row r="10" spans="1:10" x14ac:dyDescent="0.25">
      <c r="A10" s="9"/>
      <c r="B10" s="9"/>
      <c r="C10" s="9"/>
      <c r="D10" s="34"/>
      <c r="E10" s="34"/>
      <c r="F10" s="9"/>
      <c r="G10" s="9"/>
      <c r="H10" s="9"/>
      <c r="I10" s="34"/>
      <c r="J10" s="34"/>
    </row>
    <row r="11" spans="1:10" x14ac:dyDescent="0.25">
      <c r="A11" s="3"/>
      <c r="B11" s="3"/>
      <c r="C11" s="3"/>
      <c r="D11" s="3"/>
      <c r="E11" s="3"/>
      <c r="F11" s="3"/>
      <c r="G11" s="3"/>
      <c r="H11" s="3"/>
    </row>
    <row r="12" spans="1:10" x14ac:dyDescent="0.25">
      <c r="A12" s="62" t="s">
        <v>362</v>
      </c>
      <c r="B12" s="62"/>
      <c r="C12" s="62"/>
      <c r="D12" s="62"/>
      <c r="E12" s="62"/>
      <c r="F12" s="62"/>
      <c r="G12" s="62"/>
      <c r="H12" s="62"/>
      <c r="I12" s="62"/>
      <c r="J12" s="62"/>
    </row>
    <row r="13" spans="1:10" x14ac:dyDescent="0.25">
      <c r="A13" s="62" t="s">
        <v>329</v>
      </c>
      <c r="B13" s="62"/>
      <c r="C13" s="62"/>
      <c r="D13" s="62"/>
      <c r="E13" s="62"/>
      <c r="F13" s="62" t="s">
        <v>330</v>
      </c>
      <c r="G13" s="62"/>
      <c r="H13" s="62"/>
      <c r="I13" s="62"/>
      <c r="J13" s="62"/>
    </row>
    <row r="14" spans="1:10" x14ac:dyDescent="0.25">
      <c r="A14" s="13" t="s">
        <v>310</v>
      </c>
      <c r="B14" s="13" t="s">
        <v>311</v>
      </c>
      <c r="C14" s="13" t="s">
        <v>312</v>
      </c>
      <c r="D14" s="13" t="s">
        <v>313</v>
      </c>
      <c r="E14" s="13" t="s">
        <v>314</v>
      </c>
      <c r="F14" s="13" t="s">
        <v>310</v>
      </c>
      <c r="G14" s="13" t="s">
        <v>311</v>
      </c>
      <c r="H14" s="13" t="s">
        <v>312</v>
      </c>
      <c r="I14" s="13" t="s">
        <v>313</v>
      </c>
      <c r="J14" s="13" t="s">
        <v>314</v>
      </c>
    </row>
    <row r="15" spans="1:10" x14ac:dyDescent="0.25">
      <c r="A15" s="30">
        <v>7.4900000000000005E-5</v>
      </c>
      <c r="B15" s="30">
        <v>7.4900000000000005E-5</v>
      </c>
      <c r="C15" s="30">
        <v>7.4900000000000005E-5</v>
      </c>
      <c r="D15" s="37">
        <f>AVERAGE(A15:C15)</f>
        <v>7.4900000000000005E-5</v>
      </c>
      <c r="E15" s="37">
        <f>STDEVA(A15:C15)</f>
        <v>0</v>
      </c>
      <c r="F15" s="30">
        <v>9.5600000000000004E-4</v>
      </c>
      <c r="G15" s="30">
        <v>1.147E-3</v>
      </c>
      <c r="H15" s="30">
        <v>1.792E-3</v>
      </c>
      <c r="I15" s="37">
        <f>AVERAGE(F15:H15)</f>
        <v>1.2983333333333334E-3</v>
      </c>
      <c r="J15" s="37">
        <f>STDEVA(F15:H15)</f>
        <v>4.3806430273800366E-4</v>
      </c>
    </row>
    <row r="16" spans="1:10" x14ac:dyDescent="0.25">
      <c r="A16" s="9"/>
      <c r="B16" s="9"/>
      <c r="C16" s="9"/>
      <c r="D16" s="34"/>
      <c r="E16" s="34"/>
      <c r="F16" s="9"/>
      <c r="G16" s="9"/>
      <c r="H16" s="9"/>
      <c r="I16" s="34"/>
      <c r="J16" s="34"/>
    </row>
    <row r="17" spans="1:10" x14ac:dyDescent="0.25">
      <c r="A17" s="3"/>
      <c r="B17" s="3"/>
      <c r="C17" s="3"/>
      <c r="D17" s="3"/>
      <c r="E17" s="3"/>
      <c r="F17" s="3"/>
      <c r="G17" s="3"/>
      <c r="H17" s="3"/>
    </row>
    <row r="18" spans="1:10" x14ac:dyDescent="0.25">
      <c r="A18" s="62" t="s">
        <v>774</v>
      </c>
      <c r="B18" s="62"/>
      <c r="C18" s="62"/>
      <c r="D18" s="62"/>
      <c r="E18" s="62"/>
      <c r="F18" s="62"/>
      <c r="G18" s="62"/>
      <c r="H18" s="62"/>
      <c r="I18" s="62"/>
      <c r="J18" s="62"/>
    </row>
    <row r="19" spans="1:10" x14ac:dyDescent="0.25">
      <c r="A19" s="62" t="s">
        <v>329</v>
      </c>
      <c r="B19" s="62"/>
      <c r="C19" s="62"/>
      <c r="D19" s="62"/>
      <c r="E19" s="62"/>
      <c r="F19" s="62" t="s">
        <v>330</v>
      </c>
      <c r="G19" s="62"/>
      <c r="H19" s="62"/>
      <c r="I19" s="62"/>
      <c r="J19" s="62"/>
    </row>
    <row r="20" spans="1:10" x14ac:dyDescent="0.25">
      <c r="A20" s="13" t="s">
        <v>310</v>
      </c>
      <c r="B20" s="13" t="s">
        <v>311</v>
      </c>
      <c r="C20" s="13" t="s">
        <v>312</v>
      </c>
      <c r="D20" s="13" t="s">
        <v>313</v>
      </c>
      <c r="E20" s="13" t="s">
        <v>314</v>
      </c>
      <c r="F20" s="13" t="s">
        <v>310</v>
      </c>
      <c r="G20" s="13" t="s">
        <v>311</v>
      </c>
      <c r="H20" s="13" t="s">
        <v>312</v>
      </c>
      <c r="I20" s="13" t="s">
        <v>313</v>
      </c>
      <c r="J20" s="13" t="s">
        <v>314</v>
      </c>
    </row>
    <row r="21" spans="1:10" x14ac:dyDescent="0.25">
      <c r="A21" s="27">
        <v>0.103057</v>
      </c>
      <c r="B21" s="27">
        <v>0.114302</v>
      </c>
      <c r="C21" s="27">
        <v>0.111037</v>
      </c>
      <c r="D21" s="35">
        <f>AVERAGE(A21:C21)</f>
        <v>0.10946533333333335</v>
      </c>
      <c r="E21" s="35">
        <f>STDEVA(A21:C21)</f>
        <v>5.7849034852219755E-3</v>
      </c>
      <c r="F21" s="27">
        <v>0.21810399999999999</v>
      </c>
      <c r="G21" s="27">
        <v>0.18671299999999999</v>
      </c>
      <c r="H21" s="27">
        <v>0.202547</v>
      </c>
      <c r="I21" s="35">
        <f>AVERAGE(F21:H21)</f>
        <v>0.20245466666666667</v>
      </c>
      <c r="J21" s="35">
        <f>STDEVA(F21:H21)</f>
        <v>1.5695703690288415E-2</v>
      </c>
    </row>
    <row r="22" spans="1:10" x14ac:dyDescent="0.25">
      <c r="A22" s="3"/>
      <c r="B22" s="3"/>
      <c r="C22" s="3"/>
      <c r="D22" s="34"/>
      <c r="E22" s="34"/>
      <c r="F22" s="3"/>
      <c r="G22" s="3"/>
      <c r="H22" s="3"/>
      <c r="I22" s="34"/>
      <c r="J22" s="34"/>
    </row>
    <row r="23" spans="1:10" x14ac:dyDescent="0.25">
      <c r="A23" s="3"/>
      <c r="B23" s="3"/>
      <c r="C23" s="3"/>
      <c r="D23" s="3"/>
      <c r="E23" s="3"/>
      <c r="F23" s="3"/>
      <c r="G23" s="3"/>
      <c r="H23" s="3"/>
    </row>
    <row r="24" spans="1:10" x14ac:dyDescent="0.25">
      <c r="A24" s="62" t="s">
        <v>775</v>
      </c>
      <c r="B24" s="62"/>
      <c r="C24" s="62"/>
      <c r="D24" s="62"/>
      <c r="E24" s="62"/>
      <c r="F24" s="62"/>
      <c r="G24" s="62"/>
      <c r="H24" s="62"/>
      <c r="I24" s="62"/>
      <c r="J24" s="62"/>
    </row>
    <row r="25" spans="1:10" x14ac:dyDescent="0.25">
      <c r="A25" s="62" t="s">
        <v>329</v>
      </c>
      <c r="B25" s="62"/>
      <c r="C25" s="62"/>
      <c r="D25" s="62"/>
      <c r="E25" s="62"/>
      <c r="F25" s="62" t="s">
        <v>330</v>
      </c>
      <c r="G25" s="62"/>
      <c r="H25" s="62"/>
      <c r="I25" s="62"/>
      <c r="J25" s="62"/>
    </row>
    <row r="26" spans="1:10" x14ac:dyDescent="0.25">
      <c r="A26" s="13" t="s">
        <v>310</v>
      </c>
      <c r="B26" s="13" t="s">
        <v>311</v>
      </c>
      <c r="C26" s="13" t="s">
        <v>312</v>
      </c>
      <c r="D26" s="13" t="s">
        <v>313</v>
      </c>
      <c r="E26" s="13" t="s">
        <v>314</v>
      </c>
      <c r="F26" s="13" t="s">
        <v>310</v>
      </c>
      <c r="G26" s="13" t="s">
        <v>311</v>
      </c>
      <c r="H26" s="13" t="s">
        <v>312</v>
      </c>
      <c r="I26" s="13" t="s">
        <v>313</v>
      </c>
      <c r="J26" s="13" t="s">
        <v>314</v>
      </c>
    </row>
    <row r="27" spans="1:10" x14ac:dyDescent="0.25">
      <c r="A27" s="26">
        <v>4.8812139999999999</v>
      </c>
      <c r="B27" s="26">
        <v>4.3122920000000002</v>
      </c>
      <c r="C27" s="26">
        <v>4.3683149999999999</v>
      </c>
      <c r="D27" s="37">
        <f>AVERAGE(A27:C27)</f>
        <v>4.5206069999999992</v>
      </c>
      <c r="E27" s="37">
        <f>STDEVA(A27:C27)</f>
        <v>0.31354856158018002</v>
      </c>
      <c r="F27" s="26">
        <v>7.8007609999999996</v>
      </c>
      <c r="G27" s="26">
        <v>7.1467580000000002</v>
      </c>
      <c r="H27" s="26">
        <v>7.9092159999999998</v>
      </c>
      <c r="I27" s="37">
        <f>AVERAGE(F27:H27)</f>
        <v>7.6189116666666665</v>
      </c>
      <c r="J27" s="37">
        <f>STDEVA(F27:H27)</f>
        <v>0.41247719387419846</v>
      </c>
    </row>
  </sheetData>
  <mergeCells count="12">
    <mergeCell ref="A6:J6"/>
    <mergeCell ref="A25:E25"/>
    <mergeCell ref="A19:E19"/>
    <mergeCell ref="F19:J19"/>
    <mergeCell ref="F25:J25"/>
    <mergeCell ref="A24:J24"/>
    <mergeCell ref="A18:J18"/>
    <mergeCell ref="A13:E13"/>
    <mergeCell ref="A7:E7"/>
    <mergeCell ref="F7:J7"/>
    <mergeCell ref="F13:J13"/>
    <mergeCell ref="A12:J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11" defaultRowHeight="15.75" x14ac:dyDescent="0.25"/>
  <sheetData>
    <row r="1" spans="1:1" x14ac:dyDescent="0.25">
      <c r="A1" s="8" t="s">
        <v>776</v>
      </c>
    </row>
    <row r="2" spans="1:1" ht="20.25" x14ac:dyDescent="0.35">
      <c r="A2" s="8" t="s">
        <v>985</v>
      </c>
    </row>
    <row r="3" spans="1:1" x14ac:dyDescent="0.25">
      <c r="A3" s="3"/>
    </row>
    <row r="4" spans="1:1" x14ac:dyDescent="0.25">
      <c r="A4" s="3" t="s">
        <v>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K17" sqref="K17"/>
    </sheetView>
  </sheetViews>
  <sheetFormatPr baseColWidth="10" defaultColWidth="11" defaultRowHeight="15.75" x14ac:dyDescent="0.25"/>
  <cols>
    <col min="1" max="3" width="16" customWidth="1"/>
    <col min="4" max="4" width="19" bestFit="1" customWidth="1"/>
    <col min="5" max="6" width="16" customWidth="1"/>
    <col min="7" max="7" width="13.375" bestFit="1" customWidth="1"/>
    <col min="8" max="11" width="16.125" customWidth="1"/>
  </cols>
  <sheetData>
    <row r="1" spans="1:8" x14ac:dyDescent="0.25">
      <c r="A1" s="8" t="s">
        <v>776</v>
      </c>
    </row>
    <row r="2" spans="1:8" ht="20.25" x14ac:dyDescent="0.35">
      <c r="A2" s="8" t="s">
        <v>984</v>
      </c>
    </row>
    <row r="4" spans="1:8" x14ac:dyDescent="0.25">
      <c r="A4" s="50" t="s">
        <v>777</v>
      </c>
      <c r="B4" s="39"/>
      <c r="C4" s="39"/>
      <c r="D4" s="39"/>
      <c r="E4" s="39"/>
      <c r="F4" s="39"/>
      <c r="G4" s="39"/>
      <c r="H4" s="39"/>
    </row>
    <row r="5" spans="1:8" x14ac:dyDescent="0.25">
      <c r="A5" s="38"/>
      <c r="B5" s="39"/>
      <c r="C5" s="39"/>
      <c r="D5" s="39"/>
      <c r="E5" s="39"/>
      <c r="F5" s="39"/>
      <c r="G5" s="39"/>
      <c r="H5" s="39"/>
    </row>
    <row r="6" spans="1:8" x14ac:dyDescent="0.25">
      <c r="A6" s="62" t="s">
        <v>778</v>
      </c>
      <c r="B6" s="62"/>
      <c r="C6" s="62"/>
      <c r="D6" s="62"/>
      <c r="E6" s="62"/>
      <c r="F6" s="62"/>
      <c r="G6" s="62"/>
      <c r="H6" s="62"/>
    </row>
    <row r="7" spans="1:8" x14ac:dyDescent="0.25">
      <c r="A7" s="66" t="s">
        <v>329</v>
      </c>
      <c r="B7" s="67"/>
      <c r="C7" s="67"/>
      <c r="D7" s="68"/>
      <c r="E7" s="66" t="s">
        <v>330</v>
      </c>
      <c r="F7" s="67"/>
      <c r="G7" s="67"/>
      <c r="H7" s="68"/>
    </row>
    <row r="8" spans="1:8" x14ac:dyDescent="0.25">
      <c r="A8" s="13" t="s">
        <v>310</v>
      </c>
      <c r="B8" s="13" t="s">
        <v>311</v>
      </c>
      <c r="C8" s="13" t="s">
        <v>313</v>
      </c>
      <c r="D8" s="13" t="s">
        <v>314</v>
      </c>
      <c r="E8" s="13" t="s">
        <v>310</v>
      </c>
      <c r="F8" s="13" t="s">
        <v>311</v>
      </c>
      <c r="G8" s="13" t="s">
        <v>313</v>
      </c>
      <c r="H8" s="13" t="s">
        <v>314</v>
      </c>
    </row>
    <row r="9" spans="1:8" x14ac:dyDescent="0.25">
      <c r="A9" s="11">
        <v>59.22</v>
      </c>
      <c r="B9" s="11">
        <v>63.74</v>
      </c>
      <c r="C9" s="33">
        <f>AVERAGE(A9:B9)</f>
        <v>61.480000000000004</v>
      </c>
      <c r="D9" s="32">
        <f>STDEVA(A9:B9)</f>
        <v>3.196122650963197</v>
      </c>
      <c r="E9" s="11">
        <v>18</v>
      </c>
      <c r="F9" s="11">
        <v>19.75</v>
      </c>
      <c r="G9" s="32">
        <f>AVERAGE(E9:F9)</f>
        <v>18.875</v>
      </c>
      <c r="H9" s="32">
        <f>STDEVA(E9:F9)</f>
        <v>1.2374368670764582</v>
      </c>
    </row>
    <row r="10" spans="1:8" x14ac:dyDescent="0.25">
      <c r="A10" s="9"/>
      <c r="B10" s="9"/>
      <c r="C10" s="9"/>
      <c r="D10" s="9"/>
      <c r="E10" s="9"/>
      <c r="F10" s="9"/>
      <c r="G10" s="3"/>
    </row>
    <row r="11" spans="1:8" x14ac:dyDescent="0.25">
      <c r="A11" s="3"/>
      <c r="B11" s="3"/>
      <c r="C11" s="3"/>
      <c r="D11" s="3"/>
      <c r="E11" s="3"/>
      <c r="F11" s="3"/>
      <c r="G11" s="3"/>
    </row>
    <row r="12" spans="1:8" x14ac:dyDescent="0.25">
      <c r="A12" s="62" t="s">
        <v>779</v>
      </c>
      <c r="B12" s="62"/>
      <c r="C12" s="62"/>
      <c r="D12" s="62"/>
      <c r="E12" s="62"/>
      <c r="F12" s="62"/>
      <c r="G12" s="62"/>
      <c r="H12" s="62"/>
    </row>
    <row r="13" spans="1:8" x14ac:dyDescent="0.25">
      <c r="A13" s="66" t="s">
        <v>329</v>
      </c>
      <c r="B13" s="67"/>
      <c r="C13" s="67"/>
      <c r="D13" s="68"/>
      <c r="E13" s="66" t="s">
        <v>330</v>
      </c>
      <c r="F13" s="67"/>
      <c r="G13" s="67"/>
      <c r="H13" s="68"/>
    </row>
    <row r="14" spans="1:8" x14ac:dyDescent="0.25">
      <c r="A14" s="13" t="s">
        <v>310</v>
      </c>
      <c r="B14" s="13" t="s">
        <v>311</v>
      </c>
      <c r="C14" s="13" t="s">
        <v>313</v>
      </c>
      <c r="D14" s="13" t="s">
        <v>314</v>
      </c>
      <c r="E14" s="13" t="s">
        <v>310</v>
      </c>
      <c r="F14" s="13" t="s">
        <v>311</v>
      </c>
      <c r="G14" s="13" t="s">
        <v>313</v>
      </c>
      <c r="H14" s="13" t="s">
        <v>314</v>
      </c>
    </row>
    <row r="15" spans="1:8" x14ac:dyDescent="0.25">
      <c r="A15" s="11">
        <v>56.36</v>
      </c>
      <c r="B15" s="11">
        <v>54.24</v>
      </c>
      <c r="C15" s="33">
        <f>AVERAGE(A15:B15)</f>
        <v>55.3</v>
      </c>
      <c r="D15" s="32">
        <f>STDEVA(A15:B15)</f>
        <v>1.499066376115479</v>
      </c>
      <c r="E15" s="11">
        <v>19.420000000000002</v>
      </c>
      <c r="F15" s="11">
        <v>17.09</v>
      </c>
      <c r="G15" s="32">
        <f>AVERAGE(E15:F15)</f>
        <v>18.255000000000003</v>
      </c>
      <c r="H15" s="32">
        <f>STDEVA(E15:F15)</f>
        <v>1.6475588001646571</v>
      </c>
    </row>
    <row r="16" spans="1:8" x14ac:dyDescent="0.25">
      <c r="A16" s="9"/>
      <c r="B16" s="9"/>
      <c r="C16" s="9"/>
      <c r="D16" s="9"/>
      <c r="E16" s="9"/>
      <c r="F16" s="9"/>
      <c r="G16" s="3"/>
    </row>
    <row r="17" spans="1:8" x14ac:dyDescent="0.25">
      <c r="A17" s="3"/>
      <c r="B17" s="3"/>
      <c r="C17" s="3"/>
      <c r="D17" s="3"/>
      <c r="E17" s="3"/>
      <c r="F17" s="3"/>
      <c r="G17" s="3"/>
    </row>
    <row r="18" spans="1:8" x14ac:dyDescent="0.25">
      <c r="A18" s="62" t="s">
        <v>780</v>
      </c>
      <c r="B18" s="62"/>
      <c r="C18" s="62"/>
      <c r="D18" s="62"/>
      <c r="E18" s="62"/>
      <c r="F18" s="62"/>
      <c r="G18" s="62"/>
      <c r="H18" s="62"/>
    </row>
    <row r="19" spans="1:8" x14ac:dyDescent="0.25">
      <c r="A19" s="66" t="s">
        <v>329</v>
      </c>
      <c r="B19" s="67"/>
      <c r="C19" s="67"/>
      <c r="D19" s="68"/>
      <c r="E19" s="66" t="s">
        <v>330</v>
      </c>
      <c r="F19" s="67"/>
      <c r="G19" s="67"/>
      <c r="H19" s="68"/>
    </row>
    <row r="20" spans="1:8" x14ac:dyDescent="0.25">
      <c r="A20" s="13" t="s">
        <v>310</v>
      </c>
      <c r="B20" s="13" t="s">
        <v>311</v>
      </c>
      <c r="C20" s="13" t="s">
        <v>313</v>
      </c>
      <c r="D20" s="13" t="s">
        <v>314</v>
      </c>
      <c r="E20" s="13" t="s">
        <v>310</v>
      </c>
      <c r="F20" s="13" t="s">
        <v>311</v>
      </c>
      <c r="G20" s="13" t="s">
        <v>313</v>
      </c>
      <c r="H20" s="13" t="s">
        <v>314</v>
      </c>
    </row>
    <row r="21" spans="1:8" x14ac:dyDescent="0.25">
      <c r="A21" s="11">
        <v>60.67</v>
      </c>
      <c r="B21" s="11">
        <v>60.25</v>
      </c>
      <c r="C21" s="33">
        <f>AVERAGE(A21:B21)</f>
        <v>60.46</v>
      </c>
      <c r="D21" s="32">
        <f>STDEVA(A21:B21)</f>
        <v>0.29698484809835118</v>
      </c>
      <c r="E21" s="11">
        <v>21.19</v>
      </c>
      <c r="F21" s="11">
        <v>19.14</v>
      </c>
      <c r="G21" s="32">
        <f>AVERAGE(E21:F21)</f>
        <v>20.164999999999999</v>
      </c>
      <c r="H21" s="32">
        <f>STDEVA(E21:F21)</f>
        <v>1.4495689014324229</v>
      </c>
    </row>
    <row r="22" spans="1:8" x14ac:dyDescent="0.25">
      <c r="A22" s="3"/>
      <c r="B22" s="3"/>
      <c r="C22" s="3"/>
      <c r="D22" s="3"/>
      <c r="E22" s="3"/>
      <c r="F22" s="3"/>
    </row>
    <row r="25" spans="1:8" x14ac:dyDescent="0.25">
      <c r="A25" s="49" t="s">
        <v>781</v>
      </c>
      <c r="B25" s="8"/>
      <c r="C25" s="8"/>
      <c r="D25" s="8"/>
      <c r="E25" s="8"/>
      <c r="F25" s="8"/>
    </row>
    <row r="26" spans="1:8" x14ac:dyDescent="0.25">
      <c r="A26" s="39"/>
      <c r="B26" s="8"/>
      <c r="C26" s="8"/>
      <c r="D26" s="8"/>
      <c r="E26" s="8"/>
      <c r="F26" s="8"/>
    </row>
    <row r="27" spans="1:8" x14ac:dyDescent="0.25">
      <c r="A27" s="62" t="s">
        <v>778</v>
      </c>
      <c r="B27" s="62"/>
      <c r="C27" s="62"/>
      <c r="D27" s="62"/>
      <c r="E27" s="62"/>
      <c r="F27" s="62"/>
      <c r="G27" s="62"/>
      <c r="H27" s="62"/>
    </row>
    <row r="28" spans="1:8" x14ac:dyDescent="0.25">
      <c r="A28" s="66" t="s">
        <v>782</v>
      </c>
      <c r="B28" s="67"/>
      <c r="C28" s="67"/>
      <c r="D28" s="68"/>
      <c r="E28" s="66" t="s">
        <v>783</v>
      </c>
      <c r="F28" s="67"/>
      <c r="G28" s="67"/>
      <c r="H28" s="68"/>
    </row>
    <row r="29" spans="1:8" x14ac:dyDescent="0.25">
      <c r="A29" s="13" t="s">
        <v>310</v>
      </c>
      <c r="B29" s="13" t="s">
        <v>311</v>
      </c>
      <c r="C29" s="13" t="s">
        <v>313</v>
      </c>
      <c r="D29" s="13" t="s">
        <v>314</v>
      </c>
      <c r="E29" s="13" t="s">
        <v>310</v>
      </c>
      <c r="F29" s="13" t="s">
        <v>311</v>
      </c>
      <c r="G29" s="13" t="s">
        <v>313</v>
      </c>
      <c r="H29" s="13" t="s">
        <v>314</v>
      </c>
    </row>
    <row r="30" spans="1:8" x14ac:dyDescent="0.25">
      <c r="A30" s="11">
        <v>75.31</v>
      </c>
      <c r="B30" s="11">
        <v>67.95</v>
      </c>
      <c r="C30" s="33">
        <f>AVERAGE(A30:B30)</f>
        <v>71.63</v>
      </c>
      <c r="D30" s="32">
        <f>STDEVA(A30:B30)</f>
        <v>5.2043059095329891</v>
      </c>
      <c r="E30" s="11">
        <v>27.82</v>
      </c>
      <c r="F30" s="11">
        <v>37.979999999999997</v>
      </c>
      <c r="G30" s="33">
        <f>AVERAGE(E30:F30)</f>
        <v>32.9</v>
      </c>
      <c r="H30" s="32">
        <f>STDEVA(E30:F30)</f>
        <v>7.1842048968553147</v>
      </c>
    </row>
    <row r="31" spans="1:8" x14ac:dyDescent="0.25">
      <c r="A31" s="9"/>
      <c r="B31" s="9"/>
      <c r="C31" s="9"/>
      <c r="D31" s="9"/>
      <c r="E31" s="9"/>
      <c r="F31" s="9"/>
      <c r="G31" s="3"/>
    </row>
    <row r="32" spans="1:8" x14ac:dyDescent="0.25">
      <c r="A32" s="3"/>
      <c r="B32" s="3"/>
      <c r="C32" s="3"/>
      <c r="D32" s="3"/>
      <c r="E32" s="3"/>
      <c r="F32" s="3"/>
    </row>
    <row r="33" spans="1:8" x14ac:dyDescent="0.25">
      <c r="A33" s="63" t="s">
        <v>779</v>
      </c>
      <c r="B33" s="64"/>
      <c r="C33" s="64"/>
      <c r="D33" s="64"/>
      <c r="E33" s="64"/>
      <c r="F33" s="64"/>
      <c r="G33" s="64"/>
      <c r="H33" s="65"/>
    </row>
    <row r="34" spans="1:8" x14ac:dyDescent="0.25">
      <c r="A34" s="66" t="s">
        <v>782</v>
      </c>
      <c r="B34" s="67"/>
      <c r="C34" s="67"/>
      <c r="D34" s="68"/>
      <c r="E34" s="66" t="s">
        <v>783</v>
      </c>
      <c r="F34" s="67"/>
      <c r="G34" s="67"/>
      <c r="H34" s="68"/>
    </row>
    <row r="35" spans="1:8" x14ac:dyDescent="0.25">
      <c r="A35" s="13" t="s">
        <v>310</v>
      </c>
      <c r="B35" s="13" t="s">
        <v>311</v>
      </c>
      <c r="C35" s="13" t="s">
        <v>313</v>
      </c>
      <c r="D35" s="13" t="s">
        <v>314</v>
      </c>
      <c r="E35" s="13" t="s">
        <v>310</v>
      </c>
      <c r="F35" s="13" t="s">
        <v>311</v>
      </c>
      <c r="G35" s="13" t="s">
        <v>313</v>
      </c>
      <c r="H35" s="13" t="s">
        <v>314</v>
      </c>
    </row>
    <row r="36" spans="1:8" x14ac:dyDescent="0.25">
      <c r="A36" s="11">
        <v>67.650000000000006</v>
      </c>
      <c r="B36" s="11">
        <v>59.17</v>
      </c>
      <c r="C36" s="33">
        <f>AVERAGE(A36:B36)</f>
        <v>63.410000000000004</v>
      </c>
      <c r="D36" s="32">
        <f>STDEVA(A36:B36)</f>
        <v>5.9962655044619257</v>
      </c>
      <c r="E36" s="11">
        <v>28.67</v>
      </c>
      <c r="F36" s="11">
        <v>27.36</v>
      </c>
      <c r="G36" s="33">
        <f>AVERAGE(E36:F36)</f>
        <v>28.015000000000001</v>
      </c>
      <c r="H36" s="32">
        <f>STDEVA(E36:F36)</f>
        <v>0.92630988335437892</v>
      </c>
    </row>
    <row r="37" spans="1:8" x14ac:dyDescent="0.25">
      <c r="A37" s="9"/>
      <c r="B37" s="9"/>
      <c r="C37" s="9"/>
      <c r="D37" s="9"/>
      <c r="E37" s="9"/>
      <c r="F37" s="9"/>
      <c r="G37" s="3"/>
    </row>
    <row r="38" spans="1:8" x14ac:dyDescent="0.25">
      <c r="A38" s="3"/>
      <c r="B38" s="3"/>
      <c r="C38" s="3"/>
      <c r="D38" s="3"/>
      <c r="E38" s="3"/>
      <c r="F38" s="3"/>
    </row>
    <row r="39" spans="1:8" x14ac:dyDescent="0.25">
      <c r="A39" s="62" t="s">
        <v>780</v>
      </c>
      <c r="B39" s="62"/>
      <c r="C39" s="62"/>
      <c r="D39" s="62"/>
      <c r="E39" s="62"/>
      <c r="F39" s="62"/>
      <c r="G39" s="62"/>
      <c r="H39" s="62"/>
    </row>
    <row r="40" spans="1:8" x14ac:dyDescent="0.25">
      <c r="A40" s="66" t="s">
        <v>782</v>
      </c>
      <c r="B40" s="67"/>
      <c r="C40" s="67"/>
      <c r="D40" s="68"/>
      <c r="E40" s="66" t="s">
        <v>783</v>
      </c>
      <c r="F40" s="67"/>
      <c r="G40" s="67"/>
      <c r="H40" s="68"/>
    </row>
    <row r="41" spans="1:8" x14ac:dyDescent="0.25">
      <c r="A41" s="13" t="s">
        <v>310</v>
      </c>
      <c r="B41" s="13" t="s">
        <v>311</v>
      </c>
      <c r="C41" s="13" t="s">
        <v>313</v>
      </c>
      <c r="D41" s="13" t="s">
        <v>314</v>
      </c>
      <c r="E41" s="13" t="s">
        <v>310</v>
      </c>
      <c r="F41" s="13" t="s">
        <v>311</v>
      </c>
      <c r="G41" s="13" t="s">
        <v>313</v>
      </c>
      <c r="H41" s="13" t="s">
        <v>314</v>
      </c>
    </row>
    <row r="42" spans="1:8" x14ac:dyDescent="0.25">
      <c r="A42" s="11">
        <v>59.82</v>
      </c>
      <c r="B42" s="11">
        <v>57.71</v>
      </c>
      <c r="C42" s="33">
        <f>AVERAGE(A42:B42)</f>
        <v>58.765000000000001</v>
      </c>
      <c r="D42" s="32">
        <f>STDEVA(A42:B42)</f>
        <v>1.491995308303615</v>
      </c>
      <c r="E42" s="11">
        <v>27.76</v>
      </c>
      <c r="F42" s="11">
        <v>25.89</v>
      </c>
      <c r="G42" s="33">
        <f>AVERAGE(E42:F42)</f>
        <v>26.825000000000003</v>
      </c>
      <c r="H42" s="32">
        <f>STDEVA(E42:F42)</f>
        <v>1.3222896808188445</v>
      </c>
    </row>
  </sheetData>
  <mergeCells count="18">
    <mergeCell ref="A27:H27"/>
    <mergeCell ref="A12:H12"/>
    <mergeCell ref="A6:H6"/>
    <mergeCell ref="A18:H18"/>
    <mergeCell ref="A19:D19"/>
    <mergeCell ref="A13:D13"/>
    <mergeCell ref="A7:D7"/>
    <mergeCell ref="E7:H7"/>
    <mergeCell ref="E13:H13"/>
    <mergeCell ref="E19:H19"/>
    <mergeCell ref="A33:H33"/>
    <mergeCell ref="A39:H39"/>
    <mergeCell ref="E40:H40"/>
    <mergeCell ref="E34:H34"/>
    <mergeCell ref="E28:H28"/>
    <mergeCell ref="A28:D28"/>
    <mergeCell ref="A34:D34"/>
    <mergeCell ref="A40:D4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8" sqref="B8"/>
    </sheetView>
  </sheetViews>
  <sheetFormatPr baseColWidth="10" defaultColWidth="11" defaultRowHeight="15.75" x14ac:dyDescent="0.25"/>
  <sheetData>
    <row r="1" spans="1:1" x14ac:dyDescent="0.25">
      <c r="A1" s="8" t="s">
        <v>776</v>
      </c>
    </row>
    <row r="2" spans="1:1" ht="18.75" x14ac:dyDescent="0.25">
      <c r="A2" s="8" t="s">
        <v>986</v>
      </c>
    </row>
    <row r="3" spans="1:1" x14ac:dyDescent="0.25">
      <c r="A3" s="3"/>
    </row>
    <row r="4" spans="1:1" x14ac:dyDescent="0.25">
      <c r="A4" s="3"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heetViews>
  <sheetFormatPr baseColWidth="10" defaultColWidth="10.875" defaultRowHeight="15" x14ac:dyDescent="0.2"/>
  <cols>
    <col min="1" max="12" width="10.875" style="3"/>
    <col min="13" max="13" width="13.875" style="3" customWidth="1"/>
    <col min="14" max="16384" width="10.875" style="3"/>
  </cols>
  <sheetData>
    <row r="1" spans="1:14" ht="15.75" x14ac:dyDescent="0.25">
      <c r="A1" s="8" t="s">
        <v>0</v>
      </c>
    </row>
    <row r="2" spans="1:14" ht="15.75" x14ac:dyDescent="0.25">
      <c r="A2" s="8" t="s">
        <v>963</v>
      </c>
    </row>
    <row r="3" spans="1:14" x14ac:dyDescent="0.2">
      <c r="A3" s="3" t="s">
        <v>2</v>
      </c>
    </row>
    <row r="5" spans="1:14" ht="15.75" x14ac:dyDescent="0.25">
      <c r="A5" s="8" t="s">
        <v>3</v>
      </c>
      <c r="B5" s="8" t="s">
        <v>4</v>
      </c>
    </row>
    <row r="6" spans="1:14" ht="15.75" x14ac:dyDescent="0.25">
      <c r="A6" s="13" t="s">
        <v>5</v>
      </c>
      <c r="B6" s="13" t="s">
        <v>6</v>
      </c>
      <c r="C6" s="13" t="s">
        <v>7</v>
      </c>
      <c r="D6" s="13" t="s">
        <v>8</v>
      </c>
      <c r="E6" s="13" t="s">
        <v>9</v>
      </c>
      <c r="F6" s="13" t="s">
        <v>10</v>
      </c>
      <c r="G6" s="13" t="s">
        <v>11</v>
      </c>
      <c r="H6" s="13" t="s">
        <v>12</v>
      </c>
      <c r="I6" s="13" t="s">
        <v>13</v>
      </c>
      <c r="J6" s="13" t="s">
        <v>14</v>
      </c>
      <c r="K6" s="13" t="s">
        <v>15</v>
      </c>
      <c r="L6" s="13" t="s">
        <v>16</v>
      </c>
      <c r="M6" s="13" t="s">
        <v>17</v>
      </c>
      <c r="N6" s="13" t="s">
        <v>18</v>
      </c>
    </row>
    <row r="7" spans="1:14" x14ac:dyDescent="0.2">
      <c r="A7" s="21" t="s">
        <v>19</v>
      </c>
      <c r="B7" s="21">
        <v>2</v>
      </c>
      <c r="C7" s="21" t="s">
        <v>20</v>
      </c>
      <c r="D7" s="21" t="s">
        <v>21</v>
      </c>
      <c r="E7" s="21" t="s">
        <v>22</v>
      </c>
      <c r="F7" s="21">
        <v>1</v>
      </c>
      <c r="G7" s="21">
        <v>2</v>
      </c>
      <c r="H7" s="21" t="s">
        <v>23</v>
      </c>
      <c r="I7" s="21" t="s">
        <v>24</v>
      </c>
      <c r="J7" s="21" t="s">
        <v>25</v>
      </c>
      <c r="K7" s="21" t="s">
        <v>26</v>
      </c>
      <c r="L7" s="21">
        <v>22</v>
      </c>
      <c r="M7" s="21">
        <v>0</v>
      </c>
      <c r="N7" s="21" t="s">
        <v>23</v>
      </c>
    </row>
    <row r="8" spans="1:14" x14ac:dyDescent="0.2">
      <c r="A8" s="21" t="s">
        <v>27</v>
      </c>
      <c r="B8" s="21">
        <v>2</v>
      </c>
      <c r="C8" s="21" t="s">
        <v>28</v>
      </c>
      <c r="D8" s="21" t="s">
        <v>29</v>
      </c>
      <c r="E8" s="21" t="s">
        <v>30</v>
      </c>
      <c r="F8" s="21">
        <v>2</v>
      </c>
      <c r="G8" s="21">
        <v>2</v>
      </c>
      <c r="H8" s="21" t="s">
        <v>31</v>
      </c>
      <c r="I8" s="21" t="s">
        <v>32</v>
      </c>
      <c r="J8" s="21" t="s">
        <v>33</v>
      </c>
      <c r="K8" s="21" t="s">
        <v>26</v>
      </c>
      <c r="L8" s="21">
        <v>21</v>
      </c>
      <c r="M8" s="21">
        <v>0</v>
      </c>
      <c r="N8" s="21" t="s">
        <v>31</v>
      </c>
    </row>
    <row r="9" spans="1:14" x14ac:dyDescent="0.2">
      <c r="A9" s="14" t="s">
        <v>34</v>
      </c>
      <c r="B9" s="14">
        <v>2</v>
      </c>
      <c r="C9" s="14" t="s">
        <v>35</v>
      </c>
      <c r="D9" s="14" t="s">
        <v>36</v>
      </c>
      <c r="E9" s="14" t="s">
        <v>37</v>
      </c>
      <c r="F9" s="14">
        <v>3</v>
      </c>
      <c r="G9" s="14">
        <v>1</v>
      </c>
      <c r="H9" s="14" t="s">
        <v>38</v>
      </c>
      <c r="I9" s="14" t="s">
        <v>35</v>
      </c>
      <c r="J9" s="14" t="s">
        <v>39</v>
      </c>
      <c r="K9" s="14" t="s">
        <v>40</v>
      </c>
      <c r="L9" s="14">
        <v>2</v>
      </c>
      <c r="M9" s="14">
        <v>1</v>
      </c>
      <c r="N9" s="14" t="s">
        <v>38</v>
      </c>
    </row>
    <row r="10" spans="1:14" x14ac:dyDescent="0.2">
      <c r="A10" s="14" t="s">
        <v>41</v>
      </c>
      <c r="B10" s="14">
        <v>2</v>
      </c>
      <c r="C10" s="14" t="s">
        <v>42</v>
      </c>
      <c r="D10" s="14" t="s">
        <v>43</v>
      </c>
      <c r="E10" s="14" t="s">
        <v>37</v>
      </c>
      <c r="F10" s="14">
        <v>4</v>
      </c>
      <c r="G10" s="14">
        <v>1</v>
      </c>
      <c r="H10" s="14" t="s">
        <v>44</v>
      </c>
      <c r="I10" s="14" t="s">
        <v>45</v>
      </c>
      <c r="J10" s="14" t="s">
        <v>46</v>
      </c>
      <c r="K10" s="14" t="s">
        <v>47</v>
      </c>
      <c r="L10" s="14">
        <v>17</v>
      </c>
      <c r="M10" s="14">
        <v>0</v>
      </c>
      <c r="N10" s="14" t="s">
        <v>44</v>
      </c>
    </row>
    <row r="11" spans="1:14" x14ac:dyDescent="0.2">
      <c r="A11" s="14" t="s">
        <v>48</v>
      </c>
      <c r="B11" s="14">
        <v>2</v>
      </c>
      <c r="C11" s="14" t="s">
        <v>49</v>
      </c>
      <c r="D11" s="14" t="s">
        <v>50</v>
      </c>
      <c r="E11" s="14" t="s">
        <v>37</v>
      </c>
      <c r="F11" s="14">
        <v>5</v>
      </c>
      <c r="G11" s="14">
        <v>1</v>
      </c>
      <c r="H11" s="14" t="s">
        <v>51</v>
      </c>
      <c r="I11" s="14" t="s">
        <v>52</v>
      </c>
      <c r="J11" s="14" t="s">
        <v>53</v>
      </c>
      <c r="K11" s="14" t="s">
        <v>47</v>
      </c>
      <c r="L11" s="14">
        <v>20</v>
      </c>
      <c r="M11" s="14">
        <v>0</v>
      </c>
      <c r="N11" s="14" t="s">
        <v>51</v>
      </c>
    </row>
    <row r="12" spans="1:14" x14ac:dyDescent="0.2">
      <c r="A12" s="14" t="s">
        <v>54</v>
      </c>
      <c r="B12" s="14">
        <v>2</v>
      </c>
      <c r="C12" s="14" t="s">
        <v>55</v>
      </c>
      <c r="D12" s="14" t="s">
        <v>56</v>
      </c>
      <c r="E12" s="14" t="s">
        <v>37</v>
      </c>
      <c r="F12" s="14">
        <v>6</v>
      </c>
      <c r="G12" s="14">
        <v>0</v>
      </c>
      <c r="H12" s="14" t="s">
        <v>57</v>
      </c>
      <c r="I12" s="14" t="s">
        <v>58</v>
      </c>
      <c r="J12" s="14" t="s">
        <v>59</v>
      </c>
      <c r="K12" s="14" t="s">
        <v>47</v>
      </c>
      <c r="L12" s="14">
        <v>18</v>
      </c>
      <c r="M12" s="14">
        <v>0</v>
      </c>
      <c r="N12" s="14" t="s">
        <v>57</v>
      </c>
    </row>
    <row r="13" spans="1:14" x14ac:dyDescent="0.2">
      <c r="A13" s="14" t="s">
        <v>60</v>
      </c>
      <c r="B13" s="14">
        <v>2</v>
      </c>
      <c r="C13" s="14" t="s">
        <v>61</v>
      </c>
      <c r="D13" s="14" t="s">
        <v>62</v>
      </c>
      <c r="E13" s="14" t="s">
        <v>37</v>
      </c>
      <c r="F13" s="14">
        <v>7</v>
      </c>
      <c r="G13" s="14">
        <v>0</v>
      </c>
      <c r="H13" s="14" t="s">
        <v>63</v>
      </c>
      <c r="I13" s="14" t="s">
        <v>64</v>
      </c>
      <c r="J13" s="14" t="s">
        <v>65</v>
      </c>
      <c r="K13" s="14" t="s">
        <v>47</v>
      </c>
      <c r="L13" s="14">
        <v>16</v>
      </c>
      <c r="M13" s="14">
        <v>0</v>
      </c>
      <c r="N13" s="14" t="s">
        <v>63</v>
      </c>
    </row>
    <row r="14" spans="1:14" x14ac:dyDescent="0.2">
      <c r="A14" s="14" t="s">
        <v>66</v>
      </c>
      <c r="B14" s="14">
        <v>2</v>
      </c>
      <c r="C14" s="14" t="s">
        <v>67</v>
      </c>
      <c r="D14" s="14" t="s">
        <v>68</v>
      </c>
      <c r="E14" s="14" t="s">
        <v>37</v>
      </c>
      <c r="F14" s="14">
        <v>8</v>
      </c>
      <c r="G14" s="14">
        <v>0</v>
      </c>
      <c r="H14" s="14" t="s">
        <v>69</v>
      </c>
      <c r="I14" s="14" t="s">
        <v>70</v>
      </c>
      <c r="J14" s="14" t="s">
        <v>71</v>
      </c>
      <c r="K14" s="14" t="s">
        <v>47</v>
      </c>
      <c r="L14" s="14">
        <v>19</v>
      </c>
      <c r="M14" s="14">
        <v>0</v>
      </c>
      <c r="N14" s="14" t="s">
        <v>69</v>
      </c>
    </row>
    <row r="15" spans="1:14" x14ac:dyDescent="0.2">
      <c r="A15" s="14" t="s">
        <v>72</v>
      </c>
      <c r="B15" s="14">
        <v>2</v>
      </c>
      <c r="C15" s="14" t="s">
        <v>73</v>
      </c>
      <c r="D15" s="14" t="s">
        <v>74</v>
      </c>
      <c r="E15" s="14" t="s">
        <v>37</v>
      </c>
      <c r="F15" s="14">
        <v>9</v>
      </c>
      <c r="G15" s="14">
        <v>0</v>
      </c>
      <c r="H15" s="14" t="s">
        <v>75</v>
      </c>
      <c r="I15" s="14" t="s">
        <v>76</v>
      </c>
      <c r="J15" s="14" t="s">
        <v>77</v>
      </c>
      <c r="K15" s="14" t="s">
        <v>47</v>
      </c>
      <c r="L15" s="14">
        <v>14</v>
      </c>
      <c r="M15" s="14">
        <v>0</v>
      </c>
      <c r="N15" s="14" t="s">
        <v>75</v>
      </c>
    </row>
    <row r="16" spans="1:14" x14ac:dyDescent="0.2">
      <c r="A16" s="14" t="s">
        <v>78</v>
      </c>
      <c r="B16" s="14">
        <v>2</v>
      </c>
      <c r="C16" s="14" t="s">
        <v>79</v>
      </c>
      <c r="D16" s="14" t="s">
        <v>80</v>
      </c>
      <c r="E16" s="14" t="s">
        <v>37</v>
      </c>
      <c r="F16" s="14">
        <v>10</v>
      </c>
      <c r="G16" s="14">
        <v>0</v>
      </c>
      <c r="H16" s="14" t="s">
        <v>81</v>
      </c>
      <c r="I16" s="14" t="s">
        <v>82</v>
      </c>
      <c r="J16" s="14" t="s">
        <v>83</v>
      </c>
      <c r="K16" s="14" t="s">
        <v>47</v>
      </c>
      <c r="L16" s="14">
        <v>12</v>
      </c>
      <c r="M16" s="14">
        <v>0</v>
      </c>
      <c r="N16" s="14" t="s">
        <v>81</v>
      </c>
    </row>
    <row r="17" spans="1:14" x14ac:dyDescent="0.2">
      <c r="A17" s="14" t="s">
        <v>84</v>
      </c>
      <c r="B17" s="14">
        <v>2</v>
      </c>
      <c r="C17" s="14" t="s">
        <v>85</v>
      </c>
      <c r="D17" s="14" t="s">
        <v>86</v>
      </c>
      <c r="E17" s="14" t="s">
        <v>37</v>
      </c>
      <c r="F17" s="14">
        <v>11</v>
      </c>
      <c r="G17" s="14">
        <v>0</v>
      </c>
      <c r="H17" s="14" t="s">
        <v>87</v>
      </c>
      <c r="I17" s="14" t="s">
        <v>88</v>
      </c>
      <c r="J17" s="14" t="s">
        <v>89</v>
      </c>
      <c r="K17" s="14" t="s">
        <v>47</v>
      </c>
      <c r="L17" s="14">
        <v>13</v>
      </c>
      <c r="M17" s="14">
        <v>0</v>
      </c>
      <c r="N17" s="14" t="s">
        <v>87</v>
      </c>
    </row>
    <row r="18" spans="1:14" x14ac:dyDescent="0.2">
      <c r="A18" s="14" t="s">
        <v>90</v>
      </c>
      <c r="B18" s="14">
        <v>2</v>
      </c>
      <c r="C18" s="14" t="s">
        <v>91</v>
      </c>
      <c r="D18" s="14" t="s">
        <v>92</v>
      </c>
      <c r="E18" s="14" t="s">
        <v>37</v>
      </c>
      <c r="F18" s="14">
        <v>12</v>
      </c>
      <c r="G18" s="14">
        <v>0</v>
      </c>
      <c r="H18" s="14" t="s">
        <v>93</v>
      </c>
      <c r="I18" s="14" t="s">
        <v>79</v>
      </c>
      <c r="J18" s="14" t="s">
        <v>80</v>
      </c>
      <c r="K18" s="14" t="s">
        <v>94</v>
      </c>
      <c r="L18" s="14">
        <v>10</v>
      </c>
      <c r="M18" s="14">
        <v>0</v>
      </c>
      <c r="N18" s="14" t="s">
        <v>93</v>
      </c>
    </row>
    <row r="19" spans="1:14" x14ac:dyDescent="0.2">
      <c r="A19" s="14" t="s">
        <v>95</v>
      </c>
      <c r="B19" s="14">
        <v>2</v>
      </c>
      <c r="C19" s="14" t="s">
        <v>96</v>
      </c>
      <c r="D19" s="14" t="s">
        <v>97</v>
      </c>
      <c r="E19" s="14" t="s">
        <v>98</v>
      </c>
      <c r="F19" s="14">
        <v>13</v>
      </c>
      <c r="G19" s="14">
        <v>0</v>
      </c>
      <c r="H19" s="14" t="s">
        <v>99</v>
      </c>
      <c r="I19" s="14" t="s">
        <v>49</v>
      </c>
      <c r="J19" s="14" t="s">
        <v>100</v>
      </c>
      <c r="K19" s="14" t="s">
        <v>40</v>
      </c>
      <c r="L19" s="14">
        <v>6</v>
      </c>
      <c r="M19" s="14">
        <v>0</v>
      </c>
      <c r="N19" s="14" t="s">
        <v>99</v>
      </c>
    </row>
    <row r="20" spans="1:14" x14ac:dyDescent="0.2">
      <c r="A20" s="14" t="s">
        <v>101</v>
      </c>
      <c r="B20" s="14">
        <v>2</v>
      </c>
      <c r="C20" s="14" t="s">
        <v>102</v>
      </c>
      <c r="D20" s="14" t="s">
        <v>103</v>
      </c>
      <c r="E20" s="14" t="s">
        <v>98</v>
      </c>
      <c r="F20" s="14">
        <v>14</v>
      </c>
      <c r="G20" s="14">
        <v>0</v>
      </c>
      <c r="H20" s="14" t="s">
        <v>104</v>
      </c>
      <c r="I20" s="14" t="s">
        <v>42</v>
      </c>
      <c r="J20" s="14" t="s">
        <v>105</v>
      </c>
      <c r="K20" s="14" t="s">
        <v>40</v>
      </c>
      <c r="L20" s="14">
        <v>5</v>
      </c>
      <c r="M20" s="14">
        <v>0</v>
      </c>
      <c r="N20" s="14" t="s">
        <v>104</v>
      </c>
    </row>
    <row r="21" spans="1:14" x14ac:dyDescent="0.2">
      <c r="A21" s="14" t="s">
        <v>106</v>
      </c>
      <c r="B21" s="14">
        <v>2</v>
      </c>
      <c r="C21" s="14" t="s">
        <v>107</v>
      </c>
      <c r="D21" s="14" t="s">
        <v>108</v>
      </c>
      <c r="E21" s="14" t="s">
        <v>98</v>
      </c>
      <c r="F21" s="14">
        <v>15</v>
      </c>
      <c r="G21" s="14">
        <v>0</v>
      </c>
      <c r="H21" s="14" t="s">
        <v>109</v>
      </c>
      <c r="I21" s="14" t="s">
        <v>102</v>
      </c>
      <c r="J21" s="14" t="s">
        <v>103</v>
      </c>
      <c r="K21" s="14" t="s">
        <v>47</v>
      </c>
      <c r="L21" s="14">
        <v>15</v>
      </c>
      <c r="M21" s="14">
        <v>0</v>
      </c>
      <c r="N21" s="14" t="s">
        <v>109</v>
      </c>
    </row>
    <row r="22" spans="1:14" x14ac:dyDescent="0.2">
      <c r="A22" s="14" t="s">
        <v>110</v>
      </c>
      <c r="B22" s="14">
        <v>2</v>
      </c>
      <c r="C22" s="14" t="s">
        <v>111</v>
      </c>
      <c r="D22" s="14" t="s">
        <v>112</v>
      </c>
      <c r="E22" s="14" t="s">
        <v>98</v>
      </c>
      <c r="F22" s="14">
        <v>16</v>
      </c>
      <c r="G22" s="14">
        <v>0</v>
      </c>
      <c r="H22" s="14" t="s">
        <v>113</v>
      </c>
      <c r="I22" s="14" t="s">
        <v>55</v>
      </c>
      <c r="J22" s="14" t="s">
        <v>56</v>
      </c>
      <c r="K22" s="14" t="s">
        <v>40</v>
      </c>
      <c r="L22" s="14">
        <v>7</v>
      </c>
      <c r="M22" s="14">
        <v>0</v>
      </c>
      <c r="N22" s="14" t="s">
        <v>113</v>
      </c>
    </row>
    <row r="23" spans="1:14" x14ac:dyDescent="0.2">
      <c r="A23" s="14" t="s">
        <v>114</v>
      </c>
      <c r="B23" s="14">
        <v>4</v>
      </c>
      <c r="C23" s="14" t="s">
        <v>115</v>
      </c>
      <c r="D23" s="14" t="s">
        <v>116</v>
      </c>
      <c r="E23" s="14" t="s">
        <v>98</v>
      </c>
      <c r="F23" s="14">
        <v>17</v>
      </c>
      <c r="G23" s="14">
        <v>0</v>
      </c>
      <c r="H23" s="14" t="s">
        <v>117</v>
      </c>
      <c r="I23" s="14" t="s">
        <v>118</v>
      </c>
      <c r="J23" s="14" t="s">
        <v>119</v>
      </c>
      <c r="K23" s="14" t="s">
        <v>40</v>
      </c>
      <c r="L23" s="14">
        <v>4</v>
      </c>
      <c r="M23" s="14">
        <v>1</v>
      </c>
      <c r="N23" s="14" t="s">
        <v>117</v>
      </c>
    </row>
    <row r="24" spans="1:14" x14ac:dyDescent="0.2">
      <c r="A24" s="14" t="s">
        <v>120</v>
      </c>
      <c r="B24" s="14">
        <v>2</v>
      </c>
      <c r="C24" s="14" t="s">
        <v>64</v>
      </c>
      <c r="D24" s="14" t="s">
        <v>65</v>
      </c>
      <c r="E24" s="14" t="s">
        <v>98</v>
      </c>
      <c r="F24" s="14">
        <v>18</v>
      </c>
      <c r="G24" s="14">
        <v>0</v>
      </c>
      <c r="H24" s="14" t="s">
        <v>121</v>
      </c>
      <c r="I24" s="14" t="s">
        <v>85</v>
      </c>
      <c r="J24" s="14" t="s">
        <v>86</v>
      </c>
      <c r="K24" s="14" t="s">
        <v>94</v>
      </c>
      <c r="L24" s="14">
        <v>11</v>
      </c>
      <c r="M24" s="14">
        <v>0</v>
      </c>
      <c r="N24" s="14" t="s">
        <v>121</v>
      </c>
    </row>
    <row r="25" spans="1:14" x14ac:dyDescent="0.2">
      <c r="A25" s="14" t="s">
        <v>122</v>
      </c>
      <c r="B25" s="14">
        <v>2</v>
      </c>
      <c r="C25" s="14" t="s">
        <v>45</v>
      </c>
      <c r="D25" s="14" t="s">
        <v>46</v>
      </c>
      <c r="E25" s="14" t="s">
        <v>98</v>
      </c>
      <c r="F25" s="14">
        <v>19</v>
      </c>
      <c r="G25" s="14">
        <v>0</v>
      </c>
      <c r="H25" s="14" t="s">
        <v>123</v>
      </c>
      <c r="I25" s="14" t="s">
        <v>124</v>
      </c>
      <c r="J25" s="14" t="s">
        <v>125</v>
      </c>
      <c r="K25" s="14" t="s">
        <v>40</v>
      </c>
      <c r="L25" s="14">
        <v>3</v>
      </c>
      <c r="M25" s="14">
        <v>0</v>
      </c>
      <c r="N25" s="14" t="s">
        <v>123</v>
      </c>
    </row>
    <row r="26" spans="1:14" x14ac:dyDescent="0.2">
      <c r="A26" s="14" t="s">
        <v>126</v>
      </c>
      <c r="B26" s="14">
        <v>2</v>
      </c>
      <c r="C26" s="14" t="s">
        <v>127</v>
      </c>
      <c r="D26" s="14" t="s">
        <v>128</v>
      </c>
      <c r="E26" s="14" t="s">
        <v>129</v>
      </c>
      <c r="F26" s="14">
        <v>20</v>
      </c>
      <c r="G26" s="14">
        <v>0</v>
      </c>
      <c r="H26" s="14" t="s">
        <v>130</v>
      </c>
      <c r="I26" s="14" t="s">
        <v>73</v>
      </c>
      <c r="J26" s="14" t="s">
        <v>74</v>
      </c>
      <c r="K26" s="14" t="s">
        <v>94</v>
      </c>
      <c r="L26" s="14">
        <v>9</v>
      </c>
      <c r="M26" s="14">
        <v>0</v>
      </c>
      <c r="N26" s="14" t="s">
        <v>130</v>
      </c>
    </row>
    <row r="27" spans="1:14" x14ac:dyDescent="0.2">
      <c r="A27" s="14" t="s">
        <v>131</v>
      </c>
      <c r="B27" s="14">
        <v>2</v>
      </c>
      <c r="C27" s="14" t="s">
        <v>132</v>
      </c>
      <c r="D27" s="14" t="s">
        <v>133</v>
      </c>
      <c r="E27" s="14" t="s">
        <v>134</v>
      </c>
      <c r="F27" s="14">
        <v>21</v>
      </c>
      <c r="G27" s="14">
        <v>0</v>
      </c>
      <c r="H27" s="14" t="s">
        <v>135</v>
      </c>
      <c r="I27" s="14" t="s">
        <v>61</v>
      </c>
      <c r="J27" s="14" t="s">
        <v>62</v>
      </c>
      <c r="K27" s="14" t="s">
        <v>40</v>
      </c>
      <c r="L27" s="14">
        <v>8</v>
      </c>
      <c r="M27" s="14">
        <v>0</v>
      </c>
      <c r="N27" s="14" t="s">
        <v>135</v>
      </c>
    </row>
    <row r="28" spans="1:14" x14ac:dyDescent="0.2">
      <c r="A28" s="21" t="s">
        <v>136</v>
      </c>
      <c r="B28" s="21">
        <v>2</v>
      </c>
      <c r="C28" s="21" t="s">
        <v>137</v>
      </c>
      <c r="D28" s="21" t="s">
        <v>138</v>
      </c>
      <c r="E28" s="21" t="s">
        <v>134</v>
      </c>
      <c r="F28" s="21">
        <v>22</v>
      </c>
      <c r="G28" s="21">
        <v>0</v>
      </c>
      <c r="H28" s="21" t="s">
        <v>139</v>
      </c>
      <c r="I28" s="21" t="s">
        <v>140</v>
      </c>
      <c r="J28" s="21" t="s">
        <v>141</v>
      </c>
      <c r="K28" s="21" t="s">
        <v>142</v>
      </c>
      <c r="L28" s="21">
        <v>1</v>
      </c>
      <c r="M28" s="21">
        <v>2</v>
      </c>
      <c r="N28" s="21" t="s">
        <v>139</v>
      </c>
    </row>
    <row r="30" spans="1:14" ht="15.75" x14ac:dyDescent="0.25">
      <c r="A30" s="8" t="s">
        <v>3</v>
      </c>
      <c r="B30" s="8">
        <v>697</v>
      </c>
    </row>
    <row r="31" spans="1:14" ht="15.75" x14ac:dyDescent="0.25">
      <c r="A31" s="13" t="s">
        <v>5</v>
      </c>
      <c r="B31" s="13" t="s">
        <v>6</v>
      </c>
      <c r="C31" s="13" t="s">
        <v>7</v>
      </c>
      <c r="D31" s="13" t="s">
        <v>8</v>
      </c>
      <c r="E31" s="13" t="s">
        <v>9</v>
      </c>
      <c r="F31" s="13" t="s">
        <v>10</v>
      </c>
      <c r="G31" s="13" t="s">
        <v>11</v>
      </c>
      <c r="H31" s="13" t="s">
        <v>12</v>
      </c>
      <c r="I31" s="13" t="s">
        <v>13</v>
      </c>
      <c r="J31" s="13" t="s">
        <v>14</v>
      </c>
      <c r="K31" s="13" t="s">
        <v>15</v>
      </c>
      <c r="L31" s="13" t="s">
        <v>16</v>
      </c>
      <c r="M31" s="13" t="s">
        <v>17</v>
      </c>
      <c r="N31" s="13" t="s">
        <v>18</v>
      </c>
    </row>
    <row r="32" spans="1:14" x14ac:dyDescent="0.2">
      <c r="A32" s="21" t="s">
        <v>27</v>
      </c>
      <c r="B32" s="21">
        <v>2</v>
      </c>
      <c r="C32" s="21" t="s">
        <v>20</v>
      </c>
      <c r="D32" s="21" t="s">
        <v>21</v>
      </c>
      <c r="E32" s="21" t="s">
        <v>143</v>
      </c>
      <c r="F32" s="21">
        <v>1</v>
      </c>
      <c r="G32" s="21">
        <v>2</v>
      </c>
      <c r="H32" s="21" t="s">
        <v>144</v>
      </c>
      <c r="I32" s="21" t="s">
        <v>24</v>
      </c>
      <c r="J32" s="21" t="s">
        <v>25</v>
      </c>
      <c r="K32" s="21" t="s">
        <v>26</v>
      </c>
      <c r="L32" s="21">
        <v>22</v>
      </c>
      <c r="M32" s="21">
        <v>0</v>
      </c>
      <c r="N32" s="21" t="s">
        <v>144</v>
      </c>
    </row>
    <row r="33" spans="1:14" x14ac:dyDescent="0.2">
      <c r="A33" s="21" t="s">
        <v>19</v>
      </c>
      <c r="B33" s="21">
        <v>2</v>
      </c>
      <c r="C33" s="21" t="s">
        <v>145</v>
      </c>
      <c r="D33" s="21" t="s">
        <v>146</v>
      </c>
      <c r="E33" s="21" t="s">
        <v>143</v>
      </c>
      <c r="F33" s="21">
        <v>2</v>
      </c>
      <c r="G33" s="21">
        <v>2</v>
      </c>
      <c r="H33" s="21" t="s">
        <v>147</v>
      </c>
      <c r="I33" s="21" t="s">
        <v>148</v>
      </c>
      <c r="J33" s="21" t="s">
        <v>149</v>
      </c>
      <c r="K33" s="21" t="s">
        <v>26</v>
      </c>
      <c r="L33" s="21">
        <v>21</v>
      </c>
      <c r="M33" s="21">
        <v>0</v>
      </c>
      <c r="N33" s="21" t="s">
        <v>147</v>
      </c>
    </row>
    <row r="34" spans="1:14" x14ac:dyDescent="0.2">
      <c r="A34" s="14" t="s">
        <v>41</v>
      </c>
      <c r="B34" s="14">
        <v>2</v>
      </c>
      <c r="C34" s="14" t="s">
        <v>150</v>
      </c>
      <c r="D34" s="14" t="s">
        <v>151</v>
      </c>
      <c r="E34" s="14" t="s">
        <v>152</v>
      </c>
      <c r="F34" s="14">
        <v>3</v>
      </c>
      <c r="G34" s="14">
        <v>2</v>
      </c>
      <c r="H34" s="14" t="s">
        <v>153</v>
      </c>
      <c r="I34" s="14" t="s">
        <v>154</v>
      </c>
      <c r="J34" s="14" t="s">
        <v>155</v>
      </c>
      <c r="K34" s="14" t="s">
        <v>26</v>
      </c>
      <c r="L34" s="14">
        <v>20</v>
      </c>
      <c r="M34" s="14">
        <v>0</v>
      </c>
      <c r="N34" s="14" t="s">
        <v>153</v>
      </c>
    </row>
    <row r="35" spans="1:14" x14ac:dyDescent="0.2">
      <c r="A35" s="14" t="s">
        <v>48</v>
      </c>
      <c r="B35" s="14">
        <v>2</v>
      </c>
      <c r="C35" s="14" t="s">
        <v>124</v>
      </c>
      <c r="D35" s="14" t="s">
        <v>156</v>
      </c>
      <c r="E35" s="14" t="s">
        <v>157</v>
      </c>
      <c r="F35" s="14">
        <v>4</v>
      </c>
      <c r="G35" s="14">
        <v>1</v>
      </c>
      <c r="H35" s="14" t="s">
        <v>158</v>
      </c>
      <c r="I35" s="14" t="s">
        <v>159</v>
      </c>
      <c r="J35" s="14" t="s">
        <v>160</v>
      </c>
      <c r="K35" s="14" t="s">
        <v>161</v>
      </c>
      <c r="L35" s="14">
        <v>15</v>
      </c>
      <c r="M35" s="14">
        <v>0</v>
      </c>
      <c r="N35" s="14" t="s">
        <v>158</v>
      </c>
    </row>
    <row r="36" spans="1:14" x14ac:dyDescent="0.2">
      <c r="A36" s="14" t="s">
        <v>34</v>
      </c>
      <c r="B36" s="14">
        <v>2</v>
      </c>
      <c r="C36" s="14" t="s">
        <v>49</v>
      </c>
      <c r="D36" s="14" t="s">
        <v>162</v>
      </c>
      <c r="E36" s="14" t="s">
        <v>157</v>
      </c>
      <c r="F36" s="14">
        <v>5</v>
      </c>
      <c r="G36" s="14">
        <v>1</v>
      </c>
      <c r="H36" s="14" t="s">
        <v>163</v>
      </c>
      <c r="I36" s="14" t="s">
        <v>61</v>
      </c>
      <c r="J36" s="14" t="s">
        <v>164</v>
      </c>
      <c r="K36" s="14" t="s">
        <v>161</v>
      </c>
      <c r="L36" s="14">
        <v>7</v>
      </c>
      <c r="M36" s="14">
        <v>1</v>
      </c>
      <c r="N36" s="14" t="s">
        <v>163</v>
      </c>
    </row>
    <row r="37" spans="1:14" x14ac:dyDescent="0.2">
      <c r="A37" s="14" t="s">
        <v>60</v>
      </c>
      <c r="B37" s="14">
        <v>2</v>
      </c>
      <c r="C37" s="14" t="s">
        <v>61</v>
      </c>
      <c r="D37" s="14" t="s">
        <v>165</v>
      </c>
      <c r="E37" s="14" t="s">
        <v>157</v>
      </c>
      <c r="F37" s="14">
        <v>6</v>
      </c>
      <c r="G37" s="14">
        <v>1</v>
      </c>
      <c r="H37" s="14" t="s">
        <v>166</v>
      </c>
      <c r="I37" s="14" t="s">
        <v>52</v>
      </c>
      <c r="J37" s="14" t="s">
        <v>53</v>
      </c>
      <c r="K37" s="14" t="s">
        <v>26</v>
      </c>
      <c r="L37" s="14">
        <v>18</v>
      </c>
      <c r="M37" s="14">
        <v>0</v>
      </c>
      <c r="N37" s="14" t="s">
        <v>166</v>
      </c>
    </row>
    <row r="38" spans="1:14" x14ac:dyDescent="0.2">
      <c r="A38" s="14" t="s">
        <v>95</v>
      </c>
      <c r="B38" s="14">
        <v>2</v>
      </c>
      <c r="C38" s="14" t="s">
        <v>67</v>
      </c>
      <c r="D38" s="14" t="s">
        <v>167</v>
      </c>
      <c r="E38" s="14" t="s">
        <v>157</v>
      </c>
      <c r="F38" s="14">
        <v>7</v>
      </c>
      <c r="G38" s="14">
        <v>1</v>
      </c>
      <c r="H38" s="14" t="s">
        <v>168</v>
      </c>
      <c r="I38" s="14" t="s">
        <v>169</v>
      </c>
      <c r="J38" s="14" t="s">
        <v>170</v>
      </c>
      <c r="K38" s="14" t="s">
        <v>26</v>
      </c>
      <c r="L38" s="14">
        <v>16</v>
      </c>
      <c r="M38" s="14">
        <v>0</v>
      </c>
      <c r="N38" s="14" t="s">
        <v>168</v>
      </c>
    </row>
    <row r="39" spans="1:14" x14ac:dyDescent="0.2">
      <c r="A39" s="14" t="s">
        <v>54</v>
      </c>
      <c r="B39" s="14">
        <v>2</v>
      </c>
      <c r="C39" s="14" t="s">
        <v>73</v>
      </c>
      <c r="D39" s="14" t="s">
        <v>74</v>
      </c>
      <c r="E39" s="14" t="s">
        <v>157</v>
      </c>
      <c r="F39" s="14">
        <v>8</v>
      </c>
      <c r="G39" s="14">
        <v>0</v>
      </c>
      <c r="H39" s="14" t="s">
        <v>171</v>
      </c>
      <c r="I39" s="14" t="s">
        <v>58</v>
      </c>
      <c r="J39" s="14" t="s">
        <v>59</v>
      </c>
      <c r="K39" s="14" t="s">
        <v>26</v>
      </c>
      <c r="L39" s="14">
        <v>17</v>
      </c>
      <c r="M39" s="14">
        <v>0</v>
      </c>
      <c r="N39" s="14" t="s">
        <v>171</v>
      </c>
    </row>
    <row r="40" spans="1:14" x14ac:dyDescent="0.2">
      <c r="A40" s="14" t="s">
        <v>66</v>
      </c>
      <c r="B40" s="14">
        <v>2</v>
      </c>
      <c r="C40" s="14" t="s">
        <v>79</v>
      </c>
      <c r="D40" s="14" t="s">
        <v>80</v>
      </c>
      <c r="E40" s="14" t="s">
        <v>157</v>
      </c>
      <c r="F40" s="14">
        <v>9</v>
      </c>
      <c r="G40" s="14">
        <v>0</v>
      </c>
      <c r="H40" s="14" t="s">
        <v>172</v>
      </c>
      <c r="I40" s="14" t="s">
        <v>173</v>
      </c>
      <c r="J40" s="14" t="s">
        <v>174</v>
      </c>
      <c r="K40" s="14" t="s">
        <v>26</v>
      </c>
      <c r="L40" s="14">
        <v>19</v>
      </c>
      <c r="M40" s="14">
        <v>0</v>
      </c>
      <c r="N40" s="14" t="s">
        <v>172</v>
      </c>
    </row>
    <row r="41" spans="1:14" x14ac:dyDescent="0.2">
      <c r="A41" s="14" t="s">
        <v>131</v>
      </c>
      <c r="B41" s="14">
        <v>2</v>
      </c>
      <c r="C41" s="14" t="s">
        <v>91</v>
      </c>
      <c r="D41" s="14" t="s">
        <v>92</v>
      </c>
      <c r="E41" s="14" t="s">
        <v>157</v>
      </c>
      <c r="F41" s="14">
        <v>10</v>
      </c>
      <c r="G41" s="14">
        <v>0</v>
      </c>
      <c r="H41" s="14" t="s">
        <v>175</v>
      </c>
      <c r="I41" s="14" t="s">
        <v>176</v>
      </c>
      <c r="J41" s="14" t="s">
        <v>177</v>
      </c>
      <c r="K41" s="14" t="s">
        <v>161</v>
      </c>
      <c r="L41" s="14">
        <v>11</v>
      </c>
      <c r="M41" s="14">
        <v>1</v>
      </c>
      <c r="N41" s="14" t="s">
        <v>175</v>
      </c>
    </row>
    <row r="42" spans="1:14" x14ac:dyDescent="0.2">
      <c r="A42" s="14" t="s">
        <v>72</v>
      </c>
      <c r="B42" s="14">
        <v>2</v>
      </c>
      <c r="C42" s="14" t="s">
        <v>96</v>
      </c>
      <c r="D42" s="14" t="s">
        <v>97</v>
      </c>
      <c r="E42" s="14" t="s">
        <v>157</v>
      </c>
      <c r="F42" s="14">
        <v>11</v>
      </c>
      <c r="G42" s="14">
        <v>0</v>
      </c>
      <c r="H42" s="14" t="s">
        <v>178</v>
      </c>
      <c r="I42" s="14" t="s">
        <v>91</v>
      </c>
      <c r="J42" s="14" t="s">
        <v>179</v>
      </c>
      <c r="K42" s="14" t="s">
        <v>161</v>
      </c>
      <c r="L42" s="14">
        <v>10</v>
      </c>
      <c r="M42" s="14">
        <v>1</v>
      </c>
      <c r="N42" s="14" t="s">
        <v>178</v>
      </c>
    </row>
    <row r="43" spans="1:14" x14ac:dyDescent="0.2">
      <c r="A43" s="14" t="s">
        <v>106</v>
      </c>
      <c r="B43" s="14">
        <v>2</v>
      </c>
      <c r="C43" s="14" t="s">
        <v>88</v>
      </c>
      <c r="D43" s="14" t="s">
        <v>89</v>
      </c>
      <c r="E43" s="14" t="s">
        <v>157</v>
      </c>
      <c r="F43" s="14">
        <v>12</v>
      </c>
      <c r="G43" s="14">
        <v>0</v>
      </c>
      <c r="H43" s="14" t="s">
        <v>180</v>
      </c>
      <c r="I43" s="14" t="s">
        <v>181</v>
      </c>
      <c r="J43" s="14" t="s">
        <v>182</v>
      </c>
      <c r="K43" s="14" t="s">
        <v>161</v>
      </c>
      <c r="L43" s="14">
        <v>4</v>
      </c>
      <c r="M43" s="14">
        <v>1</v>
      </c>
      <c r="N43" s="14" t="s">
        <v>180</v>
      </c>
    </row>
    <row r="44" spans="1:14" x14ac:dyDescent="0.2">
      <c r="A44" s="14" t="s">
        <v>78</v>
      </c>
      <c r="B44" s="14">
        <v>2</v>
      </c>
      <c r="C44" s="14" t="s">
        <v>183</v>
      </c>
      <c r="D44" s="14" t="s">
        <v>184</v>
      </c>
      <c r="E44" s="14" t="s">
        <v>157</v>
      </c>
      <c r="F44" s="14">
        <v>13</v>
      </c>
      <c r="G44" s="14">
        <v>0</v>
      </c>
      <c r="H44" s="14" t="s">
        <v>185</v>
      </c>
      <c r="I44" s="14" t="s">
        <v>55</v>
      </c>
      <c r="J44" s="14" t="s">
        <v>186</v>
      </c>
      <c r="K44" s="14" t="s">
        <v>161</v>
      </c>
      <c r="L44" s="14">
        <v>6</v>
      </c>
      <c r="M44" s="14">
        <v>1</v>
      </c>
      <c r="N44" s="14" t="s">
        <v>185</v>
      </c>
    </row>
    <row r="45" spans="1:14" x14ac:dyDescent="0.2">
      <c r="A45" s="14" t="s">
        <v>114</v>
      </c>
      <c r="B45" s="14">
        <v>4</v>
      </c>
      <c r="C45" s="14" t="s">
        <v>187</v>
      </c>
      <c r="D45" s="14" t="s">
        <v>188</v>
      </c>
      <c r="E45" s="14" t="s">
        <v>157</v>
      </c>
      <c r="F45" s="14">
        <v>14</v>
      </c>
      <c r="G45" s="14">
        <v>0</v>
      </c>
      <c r="H45" s="14" t="s">
        <v>189</v>
      </c>
      <c r="I45" s="14" t="s">
        <v>190</v>
      </c>
      <c r="J45" s="14" t="s">
        <v>191</v>
      </c>
      <c r="K45" s="14" t="s">
        <v>161</v>
      </c>
      <c r="L45" s="14">
        <v>5</v>
      </c>
      <c r="M45" s="14">
        <v>2</v>
      </c>
      <c r="N45" s="14" t="s">
        <v>189</v>
      </c>
    </row>
    <row r="46" spans="1:14" x14ac:dyDescent="0.2">
      <c r="A46" s="14" t="s">
        <v>120</v>
      </c>
      <c r="B46" s="14">
        <v>2</v>
      </c>
      <c r="C46" s="14" t="s">
        <v>107</v>
      </c>
      <c r="D46" s="14" t="s">
        <v>108</v>
      </c>
      <c r="E46" s="14" t="s">
        <v>157</v>
      </c>
      <c r="F46" s="14">
        <v>15</v>
      </c>
      <c r="G46" s="14">
        <v>0</v>
      </c>
      <c r="H46" s="14" t="s">
        <v>192</v>
      </c>
      <c r="I46" s="14" t="s">
        <v>73</v>
      </c>
      <c r="J46" s="14" t="s">
        <v>193</v>
      </c>
      <c r="K46" s="14" t="s">
        <v>161</v>
      </c>
      <c r="L46" s="14">
        <v>8</v>
      </c>
      <c r="M46" s="14">
        <v>1</v>
      </c>
      <c r="N46" s="14" t="s">
        <v>192</v>
      </c>
    </row>
    <row r="47" spans="1:14" x14ac:dyDescent="0.2">
      <c r="A47" s="14" t="s">
        <v>84</v>
      </c>
      <c r="B47" s="14">
        <v>2</v>
      </c>
      <c r="C47" s="14" t="s">
        <v>111</v>
      </c>
      <c r="D47" s="14" t="s">
        <v>112</v>
      </c>
      <c r="E47" s="14" t="s">
        <v>157</v>
      </c>
      <c r="F47" s="14">
        <v>16</v>
      </c>
      <c r="G47" s="14">
        <v>0</v>
      </c>
      <c r="H47" s="14" t="s">
        <v>194</v>
      </c>
      <c r="I47" s="14" t="s">
        <v>76</v>
      </c>
      <c r="J47" s="14" t="s">
        <v>77</v>
      </c>
      <c r="K47" s="14" t="s">
        <v>161</v>
      </c>
      <c r="L47" s="14">
        <v>14</v>
      </c>
      <c r="M47" s="14">
        <v>0</v>
      </c>
      <c r="N47" s="14" t="s">
        <v>194</v>
      </c>
    </row>
    <row r="48" spans="1:14" x14ac:dyDescent="0.2">
      <c r="A48" s="14" t="s">
        <v>126</v>
      </c>
      <c r="B48" s="14">
        <v>2</v>
      </c>
      <c r="C48" s="14" t="s">
        <v>64</v>
      </c>
      <c r="D48" s="14" t="s">
        <v>65</v>
      </c>
      <c r="E48" s="14" t="s">
        <v>157</v>
      </c>
      <c r="F48" s="14">
        <v>17</v>
      </c>
      <c r="G48" s="14">
        <v>0</v>
      </c>
      <c r="H48" s="14" t="s">
        <v>195</v>
      </c>
      <c r="I48" s="14" t="s">
        <v>88</v>
      </c>
      <c r="J48" s="14" t="s">
        <v>89</v>
      </c>
      <c r="K48" s="14" t="s">
        <v>161</v>
      </c>
      <c r="L48" s="14">
        <v>13</v>
      </c>
      <c r="M48" s="14">
        <v>0</v>
      </c>
      <c r="N48" s="14" t="s">
        <v>195</v>
      </c>
    </row>
    <row r="49" spans="1:14" x14ac:dyDescent="0.2">
      <c r="A49" s="14" t="s">
        <v>101</v>
      </c>
      <c r="B49" s="14">
        <v>2</v>
      </c>
      <c r="C49" s="14" t="s">
        <v>169</v>
      </c>
      <c r="D49" s="14" t="s">
        <v>170</v>
      </c>
      <c r="E49" s="14" t="s">
        <v>157</v>
      </c>
      <c r="F49" s="14">
        <v>18</v>
      </c>
      <c r="G49" s="14">
        <v>0</v>
      </c>
      <c r="H49" s="14" t="s">
        <v>196</v>
      </c>
      <c r="I49" s="14" t="s">
        <v>82</v>
      </c>
      <c r="J49" s="14" t="s">
        <v>197</v>
      </c>
      <c r="K49" s="14" t="s">
        <v>161</v>
      </c>
      <c r="L49" s="14">
        <v>12</v>
      </c>
      <c r="M49" s="14">
        <v>1</v>
      </c>
      <c r="N49" s="14" t="s">
        <v>196</v>
      </c>
    </row>
    <row r="50" spans="1:14" x14ac:dyDescent="0.2">
      <c r="A50" s="14" t="s">
        <v>122</v>
      </c>
      <c r="B50" s="14">
        <v>2</v>
      </c>
      <c r="C50" s="14" t="s">
        <v>127</v>
      </c>
      <c r="D50" s="14" t="s">
        <v>128</v>
      </c>
      <c r="E50" s="14" t="s">
        <v>134</v>
      </c>
      <c r="F50" s="14">
        <v>19</v>
      </c>
      <c r="G50" s="14">
        <v>0</v>
      </c>
      <c r="H50" s="14" t="s">
        <v>198</v>
      </c>
      <c r="I50" s="14" t="s">
        <v>79</v>
      </c>
      <c r="J50" s="14" t="s">
        <v>199</v>
      </c>
      <c r="K50" s="14" t="s">
        <v>161</v>
      </c>
      <c r="L50" s="14">
        <v>9</v>
      </c>
      <c r="M50" s="14">
        <v>1</v>
      </c>
      <c r="N50" s="14" t="s">
        <v>198</v>
      </c>
    </row>
    <row r="51" spans="1:14" x14ac:dyDescent="0.2">
      <c r="A51" s="14" t="s">
        <v>90</v>
      </c>
      <c r="B51" s="14">
        <v>2</v>
      </c>
      <c r="C51" s="14" t="s">
        <v>200</v>
      </c>
      <c r="D51" s="14" t="s">
        <v>201</v>
      </c>
      <c r="E51" s="14" t="s">
        <v>134</v>
      </c>
      <c r="F51" s="14">
        <v>20</v>
      </c>
      <c r="G51" s="14">
        <v>0</v>
      </c>
      <c r="H51" s="14" t="s">
        <v>202</v>
      </c>
      <c r="I51" s="14" t="s">
        <v>203</v>
      </c>
      <c r="J51" s="14" t="s">
        <v>204</v>
      </c>
      <c r="K51" s="14" t="s">
        <v>205</v>
      </c>
      <c r="L51" s="14">
        <v>3</v>
      </c>
      <c r="M51" s="14">
        <v>2</v>
      </c>
      <c r="N51" s="14" t="s">
        <v>202</v>
      </c>
    </row>
    <row r="52" spans="1:14" x14ac:dyDescent="0.2">
      <c r="A52" s="14" t="s">
        <v>110</v>
      </c>
      <c r="B52" s="14">
        <v>2</v>
      </c>
      <c r="C52" s="14" t="s">
        <v>206</v>
      </c>
      <c r="D52" s="14" t="s">
        <v>207</v>
      </c>
      <c r="E52" s="14" t="s">
        <v>134</v>
      </c>
      <c r="F52" s="14">
        <v>21</v>
      </c>
      <c r="G52" s="14">
        <v>0</v>
      </c>
      <c r="H52" s="14" t="s">
        <v>208</v>
      </c>
      <c r="I52" s="14" t="s">
        <v>209</v>
      </c>
      <c r="J52" s="14" t="s">
        <v>210</v>
      </c>
      <c r="K52" s="14" t="s">
        <v>211</v>
      </c>
      <c r="L52" s="14">
        <v>2</v>
      </c>
      <c r="M52" s="14">
        <v>2</v>
      </c>
      <c r="N52" s="14" t="s">
        <v>208</v>
      </c>
    </row>
    <row r="53" spans="1:14" x14ac:dyDescent="0.2">
      <c r="A53" s="21" t="s">
        <v>136</v>
      </c>
      <c r="B53" s="21">
        <v>2</v>
      </c>
      <c r="C53" s="21" t="s">
        <v>137</v>
      </c>
      <c r="D53" s="21" t="s">
        <v>138</v>
      </c>
      <c r="E53" s="21" t="s">
        <v>134</v>
      </c>
      <c r="F53" s="21">
        <v>22</v>
      </c>
      <c r="G53" s="21">
        <v>0</v>
      </c>
      <c r="H53" s="21" t="s">
        <v>212</v>
      </c>
      <c r="I53" s="21" t="s">
        <v>140</v>
      </c>
      <c r="J53" s="21" t="s">
        <v>141</v>
      </c>
      <c r="K53" s="21" t="s">
        <v>142</v>
      </c>
      <c r="L53" s="21">
        <v>1</v>
      </c>
      <c r="M53" s="21">
        <v>2</v>
      </c>
      <c r="N53" s="21" t="s">
        <v>212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C20" sqref="C20"/>
    </sheetView>
  </sheetViews>
  <sheetFormatPr baseColWidth="10" defaultColWidth="11" defaultRowHeight="15.75" x14ac:dyDescent="0.25"/>
  <cols>
    <col min="1" max="8" width="19" customWidth="1"/>
    <col min="9" max="11" width="14.875" customWidth="1"/>
  </cols>
  <sheetData>
    <row r="1" spans="1:8" x14ac:dyDescent="0.25">
      <c r="A1" s="8" t="s">
        <v>776</v>
      </c>
    </row>
    <row r="2" spans="1:8" ht="18.75" x14ac:dyDescent="0.25">
      <c r="A2" s="8" t="s">
        <v>987</v>
      </c>
    </row>
    <row r="4" spans="1:8" x14ac:dyDescent="0.25">
      <c r="A4" s="50" t="s">
        <v>777</v>
      </c>
      <c r="B4" s="8"/>
      <c r="C4" s="8"/>
      <c r="D4" s="8"/>
      <c r="E4" s="8"/>
      <c r="F4" s="8"/>
      <c r="G4" s="8"/>
      <c r="H4" s="8"/>
    </row>
    <row r="5" spans="1:8" x14ac:dyDescent="0.25">
      <c r="A5" s="42"/>
      <c r="B5" s="43"/>
      <c r="C5" s="43"/>
      <c r="D5" s="43"/>
      <c r="E5" s="43"/>
      <c r="F5" s="43"/>
      <c r="G5" s="43"/>
      <c r="H5" s="43"/>
    </row>
    <row r="6" spans="1:8" x14ac:dyDescent="0.25">
      <c r="A6" s="69" t="s">
        <v>784</v>
      </c>
      <c r="B6" s="69"/>
      <c r="C6" s="69"/>
      <c r="D6" s="69"/>
      <c r="E6" s="69"/>
      <c r="F6" s="69"/>
      <c r="G6" s="69"/>
      <c r="H6" s="69"/>
    </row>
    <row r="7" spans="1:8" x14ac:dyDescent="0.25">
      <c r="A7" s="66" t="s">
        <v>329</v>
      </c>
      <c r="B7" s="67"/>
      <c r="C7" s="67"/>
      <c r="D7" s="68"/>
      <c r="E7" s="66" t="s">
        <v>330</v>
      </c>
      <c r="F7" s="67"/>
      <c r="G7" s="67"/>
      <c r="H7" s="68"/>
    </row>
    <row r="8" spans="1:8" x14ac:dyDescent="0.25">
      <c r="A8" s="13" t="s">
        <v>310</v>
      </c>
      <c r="B8" s="13" t="s">
        <v>311</v>
      </c>
      <c r="C8" s="13" t="s">
        <v>313</v>
      </c>
      <c r="D8" s="13" t="s">
        <v>314</v>
      </c>
      <c r="E8" s="13" t="s">
        <v>310</v>
      </c>
      <c r="F8" s="13" t="s">
        <v>311</v>
      </c>
      <c r="G8" s="13" t="s">
        <v>313</v>
      </c>
      <c r="H8" s="13" t="s">
        <v>314</v>
      </c>
    </row>
    <row r="9" spans="1:8" x14ac:dyDescent="0.25">
      <c r="A9" s="11">
        <v>56.56</v>
      </c>
      <c r="B9" s="11">
        <v>56.34</v>
      </c>
      <c r="C9" s="33">
        <f>AVERAGE(A9:B9)</f>
        <v>56.45</v>
      </c>
      <c r="D9" s="32">
        <f>STDEVA(A9:B9)</f>
        <v>0.15556349186103965</v>
      </c>
      <c r="E9" s="11">
        <v>58.78</v>
      </c>
      <c r="F9" s="11">
        <v>68.38</v>
      </c>
      <c r="G9" s="33">
        <f>AVERAGE(E9:F9)</f>
        <v>63.58</v>
      </c>
      <c r="H9" s="32">
        <f>STDEVA(E9:F9)</f>
        <v>6.7882250993908526</v>
      </c>
    </row>
    <row r="10" spans="1:8" x14ac:dyDescent="0.25">
      <c r="A10" s="3"/>
      <c r="B10" s="3"/>
      <c r="C10" s="3"/>
      <c r="D10" s="3"/>
      <c r="E10" s="3"/>
      <c r="F10" s="3"/>
      <c r="G10" s="3"/>
    </row>
    <row r="11" spans="1:8" x14ac:dyDescent="0.25">
      <c r="A11" s="69" t="s">
        <v>785</v>
      </c>
      <c r="B11" s="69"/>
      <c r="C11" s="69"/>
      <c r="D11" s="69"/>
      <c r="E11" s="69"/>
      <c r="F11" s="69"/>
      <c r="G11" s="69"/>
      <c r="H11" s="69"/>
    </row>
    <row r="12" spans="1:8" x14ac:dyDescent="0.25">
      <c r="A12" s="66" t="s">
        <v>329</v>
      </c>
      <c r="B12" s="67"/>
      <c r="C12" s="67"/>
      <c r="D12" s="68"/>
      <c r="E12" s="66" t="s">
        <v>330</v>
      </c>
      <c r="F12" s="67"/>
      <c r="G12" s="67"/>
      <c r="H12" s="68"/>
    </row>
    <row r="13" spans="1:8" x14ac:dyDescent="0.25">
      <c r="A13" s="13" t="s">
        <v>310</v>
      </c>
      <c r="B13" s="13" t="s">
        <v>311</v>
      </c>
      <c r="C13" s="13" t="s">
        <v>313</v>
      </c>
      <c r="D13" s="13" t="s">
        <v>314</v>
      </c>
      <c r="E13" s="13" t="s">
        <v>310</v>
      </c>
      <c r="F13" s="13" t="s">
        <v>311</v>
      </c>
      <c r="G13" s="13" t="s">
        <v>313</v>
      </c>
      <c r="H13" s="13" t="s">
        <v>314</v>
      </c>
    </row>
    <row r="14" spans="1:8" x14ac:dyDescent="0.25">
      <c r="A14" s="11">
        <v>43.11</v>
      </c>
      <c r="B14" s="11">
        <v>43.26</v>
      </c>
      <c r="C14" s="33">
        <f>AVERAGE(A14:B14)</f>
        <v>43.185000000000002</v>
      </c>
      <c r="D14" s="32">
        <f>STDEVA(A14:B14)</f>
        <v>0.10606601717798113</v>
      </c>
      <c r="E14" s="11">
        <v>45.4</v>
      </c>
      <c r="F14" s="11">
        <v>47.52</v>
      </c>
      <c r="G14" s="33">
        <f>AVERAGE(E14:F14)</f>
        <v>46.46</v>
      </c>
      <c r="H14" s="32">
        <f>STDEVA(E14:F14)</f>
        <v>1.4990663761154839</v>
      </c>
    </row>
    <row r="15" spans="1:8" x14ac:dyDescent="0.25">
      <c r="A15" s="3"/>
      <c r="B15" s="3"/>
      <c r="C15" s="3"/>
      <c r="D15" s="3"/>
      <c r="E15" s="3"/>
      <c r="F15" s="3"/>
      <c r="G15" s="3"/>
    </row>
    <row r="16" spans="1:8" x14ac:dyDescent="0.25">
      <c r="A16" s="69" t="s">
        <v>786</v>
      </c>
      <c r="B16" s="69"/>
      <c r="C16" s="69"/>
      <c r="D16" s="69"/>
      <c r="E16" s="69"/>
      <c r="F16" s="69"/>
      <c r="G16" s="69"/>
      <c r="H16" s="69"/>
    </row>
    <row r="17" spans="1:11" x14ac:dyDescent="0.25">
      <c r="A17" s="66" t="s">
        <v>329</v>
      </c>
      <c r="B17" s="67"/>
      <c r="C17" s="67"/>
      <c r="D17" s="68"/>
      <c r="E17" s="66" t="s">
        <v>330</v>
      </c>
      <c r="F17" s="67"/>
      <c r="G17" s="67"/>
      <c r="H17" s="68"/>
    </row>
    <row r="18" spans="1:11" x14ac:dyDescent="0.25">
      <c r="A18" s="13" t="s">
        <v>310</v>
      </c>
      <c r="B18" s="13" t="s">
        <v>311</v>
      </c>
      <c r="C18" s="13" t="s">
        <v>313</v>
      </c>
      <c r="D18" s="13" t="s">
        <v>314</v>
      </c>
      <c r="E18" s="13" t="s">
        <v>310</v>
      </c>
      <c r="F18" s="13" t="s">
        <v>311</v>
      </c>
      <c r="G18" s="13" t="s">
        <v>313</v>
      </c>
      <c r="H18" s="13" t="s">
        <v>314</v>
      </c>
    </row>
    <row r="19" spans="1:11" x14ac:dyDescent="0.25">
      <c r="A19" s="11">
        <v>55.85</v>
      </c>
      <c r="B19" s="11">
        <v>55.19</v>
      </c>
      <c r="C19" s="33">
        <f>AVERAGE(A19:B19)</f>
        <v>55.519999999999996</v>
      </c>
      <c r="D19" s="32">
        <f>STDEVA(A19:B19)</f>
        <v>0.46669047558312399</v>
      </c>
      <c r="E19" s="11">
        <v>43.53</v>
      </c>
      <c r="F19" s="11">
        <v>41.57</v>
      </c>
      <c r="G19" s="33">
        <f>AVERAGE(E19:F19)</f>
        <v>42.55</v>
      </c>
      <c r="H19" s="32">
        <f>STDEVA(E19:F19)</f>
        <v>1.3859292911256338</v>
      </c>
    </row>
    <row r="20" spans="1:11" x14ac:dyDescent="0.25">
      <c r="A20" s="3"/>
      <c r="B20" s="3"/>
      <c r="C20" s="3"/>
      <c r="D20" s="3"/>
      <c r="E20" s="3"/>
      <c r="F20" s="3"/>
      <c r="G20" s="3"/>
      <c r="H20" s="3"/>
      <c r="I20" s="3"/>
      <c r="J20" s="3"/>
      <c r="K20" s="3"/>
    </row>
    <row r="23" spans="1:11" x14ac:dyDescent="0.25">
      <c r="A23" s="49" t="s">
        <v>781</v>
      </c>
    </row>
    <row r="24" spans="1:11" x14ac:dyDescent="0.25">
      <c r="A24" s="39"/>
    </row>
    <row r="25" spans="1:11" x14ac:dyDescent="0.25">
      <c r="A25" s="69" t="s">
        <v>784</v>
      </c>
      <c r="B25" s="69"/>
      <c r="C25" s="69"/>
      <c r="D25" s="69"/>
      <c r="E25" s="69"/>
      <c r="F25" s="69"/>
      <c r="G25" s="69"/>
      <c r="H25" s="69"/>
    </row>
    <row r="26" spans="1:11" x14ac:dyDescent="0.25">
      <c r="A26" s="66" t="s">
        <v>782</v>
      </c>
      <c r="B26" s="67"/>
      <c r="C26" s="67"/>
      <c r="D26" s="68"/>
      <c r="E26" s="66" t="s">
        <v>783</v>
      </c>
      <c r="F26" s="67"/>
      <c r="G26" s="67"/>
      <c r="H26" s="68"/>
    </row>
    <row r="27" spans="1:11" x14ac:dyDescent="0.25">
      <c r="A27" s="13" t="s">
        <v>310</v>
      </c>
      <c r="B27" s="13" t="s">
        <v>311</v>
      </c>
      <c r="C27" s="13" t="s">
        <v>313</v>
      </c>
      <c r="D27" s="13" t="s">
        <v>314</v>
      </c>
      <c r="E27" s="13" t="s">
        <v>310</v>
      </c>
      <c r="F27" s="13" t="s">
        <v>311</v>
      </c>
      <c r="G27" s="13" t="s">
        <v>313</v>
      </c>
      <c r="H27" s="13" t="s">
        <v>314</v>
      </c>
    </row>
    <row r="28" spans="1:11" x14ac:dyDescent="0.25">
      <c r="A28" s="11">
        <v>26.3</v>
      </c>
      <c r="B28" s="11">
        <v>25.87</v>
      </c>
      <c r="C28" s="33">
        <f>AVERAGE(A28:B28)</f>
        <v>26.085000000000001</v>
      </c>
      <c r="D28" s="32">
        <f>STDEVA(A28:B28)</f>
        <v>0.30405591591021525</v>
      </c>
      <c r="E28" s="11">
        <v>75.19</v>
      </c>
      <c r="F28" s="11">
        <v>68.650000000000006</v>
      </c>
      <c r="G28" s="33">
        <f>AVERAGE(E28:F28)</f>
        <v>71.92</v>
      </c>
      <c r="H28" s="32">
        <f>STDEVA(E28:F28)</f>
        <v>4.6244783489600154</v>
      </c>
    </row>
    <row r="29" spans="1:11" x14ac:dyDescent="0.25">
      <c r="A29" s="3"/>
      <c r="B29" s="3"/>
      <c r="C29" s="3"/>
      <c r="D29" s="3"/>
      <c r="E29" s="3"/>
      <c r="F29" s="3"/>
    </row>
    <row r="30" spans="1:11" x14ac:dyDescent="0.25">
      <c r="A30" s="69" t="s">
        <v>785</v>
      </c>
      <c r="B30" s="69"/>
      <c r="C30" s="69"/>
      <c r="D30" s="69"/>
      <c r="E30" s="69"/>
      <c r="F30" s="69"/>
      <c r="G30" s="69"/>
      <c r="H30" s="69"/>
    </row>
    <row r="31" spans="1:11" x14ac:dyDescent="0.25">
      <c r="A31" s="66" t="s">
        <v>782</v>
      </c>
      <c r="B31" s="67"/>
      <c r="C31" s="67"/>
      <c r="D31" s="68"/>
      <c r="E31" s="66" t="s">
        <v>783</v>
      </c>
      <c r="F31" s="67"/>
      <c r="G31" s="67"/>
      <c r="H31" s="68"/>
    </row>
    <row r="32" spans="1:11" x14ac:dyDescent="0.25">
      <c r="A32" s="13" t="s">
        <v>310</v>
      </c>
      <c r="B32" s="13" t="s">
        <v>311</v>
      </c>
      <c r="C32" s="13" t="s">
        <v>313</v>
      </c>
      <c r="D32" s="13" t="s">
        <v>314</v>
      </c>
      <c r="E32" s="13" t="s">
        <v>310</v>
      </c>
      <c r="F32" s="13" t="s">
        <v>311</v>
      </c>
      <c r="G32" s="13" t="s">
        <v>313</v>
      </c>
      <c r="H32" s="13" t="s">
        <v>314</v>
      </c>
    </row>
    <row r="33" spans="1:8" x14ac:dyDescent="0.25">
      <c r="A33" s="11">
        <v>21.87</v>
      </c>
      <c r="B33" s="11">
        <v>21.9</v>
      </c>
      <c r="C33" s="33">
        <f>AVERAGE(A33:B33)</f>
        <v>21.884999999999998</v>
      </c>
      <c r="D33" s="32">
        <f>STDEVA(A33:B33)</f>
        <v>2.1213203435594716E-2</v>
      </c>
      <c r="E33" s="11">
        <v>41.11</v>
      </c>
      <c r="F33" s="11">
        <v>44.17</v>
      </c>
      <c r="G33" s="33">
        <f>AVERAGE(E33:F33)</f>
        <v>42.64</v>
      </c>
      <c r="H33" s="32">
        <f>STDEVA(E33:F33)</f>
        <v>2.1637467504308372</v>
      </c>
    </row>
    <row r="34" spans="1:8" x14ac:dyDescent="0.25">
      <c r="A34" s="3"/>
      <c r="B34" s="3"/>
      <c r="C34" s="3"/>
      <c r="D34" s="3"/>
      <c r="E34" s="3"/>
      <c r="F34" s="3"/>
    </row>
    <row r="35" spans="1:8" x14ac:dyDescent="0.25">
      <c r="A35" s="69" t="s">
        <v>786</v>
      </c>
      <c r="B35" s="69"/>
      <c r="C35" s="69"/>
      <c r="D35" s="69"/>
      <c r="E35" s="69"/>
      <c r="F35" s="69"/>
      <c r="G35" s="69"/>
      <c r="H35" s="69"/>
    </row>
    <row r="36" spans="1:8" x14ac:dyDescent="0.25">
      <c r="A36" s="66" t="s">
        <v>782</v>
      </c>
      <c r="B36" s="67"/>
      <c r="C36" s="67"/>
      <c r="D36" s="68"/>
      <c r="E36" s="66" t="s">
        <v>783</v>
      </c>
      <c r="F36" s="67"/>
      <c r="G36" s="67"/>
      <c r="H36" s="68"/>
    </row>
    <row r="37" spans="1:8" x14ac:dyDescent="0.25">
      <c r="A37" s="13" t="s">
        <v>310</v>
      </c>
      <c r="B37" s="13" t="s">
        <v>311</v>
      </c>
      <c r="C37" s="13" t="s">
        <v>313</v>
      </c>
      <c r="D37" s="13" t="s">
        <v>314</v>
      </c>
      <c r="E37" s="13" t="s">
        <v>310</v>
      </c>
      <c r="F37" s="13" t="s">
        <v>311</v>
      </c>
      <c r="G37" s="13" t="s">
        <v>313</v>
      </c>
      <c r="H37" s="13" t="s">
        <v>314</v>
      </c>
    </row>
    <row r="38" spans="1:8" x14ac:dyDescent="0.25">
      <c r="A38" s="11">
        <v>32.270000000000003</v>
      </c>
      <c r="B38" s="11">
        <v>36.729999999999997</v>
      </c>
      <c r="C38" s="33">
        <f>AVERAGE(A38:B38)</f>
        <v>34.5</v>
      </c>
      <c r="D38" s="32">
        <f>STDEVA(A38:B38)</f>
        <v>3.1536962440919973</v>
      </c>
      <c r="E38" s="11">
        <v>44.54</v>
      </c>
      <c r="F38" s="11">
        <v>45.51</v>
      </c>
      <c r="G38" s="33">
        <f>AVERAGE(E38:F38)</f>
        <v>45.024999999999999</v>
      </c>
      <c r="H38" s="32">
        <f>STDEVA(E38:F38)</f>
        <v>0.68589357775095028</v>
      </c>
    </row>
  </sheetData>
  <mergeCells count="18">
    <mergeCell ref="A16:H16"/>
    <mergeCell ref="A25:H25"/>
    <mergeCell ref="A6:H6"/>
    <mergeCell ref="A36:D36"/>
    <mergeCell ref="E36:H36"/>
    <mergeCell ref="A30:H30"/>
    <mergeCell ref="A35:H35"/>
    <mergeCell ref="A7:D7"/>
    <mergeCell ref="E7:H7"/>
    <mergeCell ref="A12:D12"/>
    <mergeCell ref="E12:H12"/>
    <mergeCell ref="A17:D17"/>
    <mergeCell ref="E17:H17"/>
    <mergeCell ref="A26:D26"/>
    <mergeCell ref="E26:H26"/>
    <mergeCell ref="A31:D31"/>
    <mergeCell ref="E31:H31"/>
    <mergeCell ref="A11:H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E11" sqref="E11"/>
    </sheetView>
  </sheetViews>
  <sheetFormatPr baseColWidth="10" defaultColWidth="11" defaultRowHeight="15.75" x14ac:dyDescent="0.25"/>
  <sheetData>
    <row r="1" spans="1:1" x14ac:dyDescent="0.25">
      <c r="A1" s="8" t="s">
        <v>787</v>
      </c>
    </row>
    <row r="2" spans="1:1" x14ac:dyDescent="0.25">
      <c r="A2" s="8" t="s">
        <v>988</v>
      </c>
    </row>
    <row r="3" spans="1:1" x14ac:dyDescent="0.25">
      <c r="A3" s="3"/>
    </row>
    <row r="4" spans="1:1" x14ac:dyDescent="0.25">
      <c r="A4" s="3" t="s">
        <v>1</v>
      </c>
    </row>
    <row r="5" spans="1:1" x14ac:dyDescent="0.25">
      <c r="A5" s="3"/>
    </row>
    <row r="6" spans="1:1" x14ac:dyDescent="0.25">
      <c r="A6"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3"/>
  <sheetViews>
    <sheetView workbookViewId="0">
      <selection activeCell="G9" sqref="G9"/>
    </sheetView>
  </sheetViews>
  <sheetFormatPr baseColWidth="10" defaultColWidth="11" defaultRowHeight="15.75" x14ac:dyDescent="0.25"/>
  <cols>
    <col min="1" max="1" width="34.625" customWidth="1"/>
    <col min="2" max="4" width="14.375" customWidth="1"/>
  </cols>
  <sheetData>
    <row r="1" spans="1:4" x14ac:dyDescent="0.25">
      <c r="A1" s="8" t="s">
        <v>787</v>
      </c>
    </row>
    <row r="2" spans="1:4" x14ac:dyDescent="0.25">
      <c r="A2" s="8" t="s">
        <v>989</v>
      </c>
    </row>
    <row r="4" spans="1:4" x14ac:dyDescent="0.25">
      <c r="B4" s="69" t="s">
        <v>788</v>
      </c>
      <c r="C4" s="69"/>
      <c r="D4" s="69"/>
    </row>
    <row r="5" spans="1:4" x14ac:dyDescent="0.25">
      <c r="A5" s="3"/>
      <c r="B5" s="18" t="s">
        <v>1015</v>
      </c>
      <c r="C5" s="18" t="s">
        <v>1016</v>
      </c>
      <c r="D5" s="18" t="s">
        <v>1017</v>
      </c>
    </row>
    <row r="6" spans="1:4" x14ac:dyDescent="0.25">
      <c r="A6" s="14" t="s">
        <v>789</v>
      </c>
      <c r="B6" s="51">
        <f>MEDIAN(B10:B523)</f>
        <v>88.552857100000011</v>
      </c>
      <c r="C6" s="51">
        <f>MEDIAN(C10:C73)</f>
        <v>79.206150899999997</v>
      </c>
      <c r="D6" s="51">
        <f>MEDIAN(D10:D13)</f>
        <v>52.716582149999994</v>
      </c>
    </row>
    <row r="7" spans="1:4" x14ac:dyDescent="0.25">
      <c r="A7" s="14" t="s">
        <v>790</v>
      </c>
      <c r="B7" s="52">
        <v>514</v>
      </c>
      <c r="C7" s="52">
        <v>64</v>
      </c>
      <c r="D7" s="52">
        <v>4</v>
      </c>
    </row>
    <row r="8" spans="1:4" x14ac:dyDescent="0.25">
      <c r="A8" s="14" t="s">
        <v>791</v>
      </c>
      <c r="B8" s="51">
        <f>MIN(B10:B523)</f>
        <v>16.941391899999999</v>
      </c>
      <c r="C8" s="51">
        <f>MIN(C10:C73)</f>
        <v>24.330900199999999</v>
      </c>
      <c r="D8" s="51">
        <f>MIN(D10:D13)</f>
        <v>36.127796600000003</v>
      </c>
    </row>
    <row r="9" spans="1:4" x14ac:dyDescent="0.25">
      <c r="A9" s="14" t="s">
        <v>792</v>
      </c>
      <c r="B9" s="55">
        <f>MAX(B10:B523)</f>
        <v>213.1741633</v>
      </c>
      <c r="C9" s="55">
        <f>MAX(C10:C73)</f>
        <v>145.2262719</v>
      </c>
      <c r="D9" s="55">
        <f>MAX(D10:D13)</f>
        <v>98.450771799999998</v>
      </c>
    </row>
    <row r="10" spans="1:4" x14ac:dyDescent="0.25">
      <c r="A10" s="53" t="s">
        <v>990</v>
      </c>
      <c r="B10" s="56">
        <v>116.2673137</v>
      </c>
      <c r="C10" s="56">
        <v>54.588418300000001</v>
      </c>
      <c r="D10" s="56">
        <v>36.127796600000003</v>
      </c>
    </row>
    <row r="11" spans="1:4" x14ac:dyDescent="0.25">
      <c r="A11" s="3"/>
      <c r="B11" s="56">
        <v>63.439525600000003</v>
      </c>
      <c r="C11" s="56">
        <v>24.330900199999999</v>
      </c>
      <c r="D11" s="56">
        <v>41.083099900000001</v>
      </c>
    </row>
    <row r="12" spans="1:4" x14ac:dyDescent="0.25">
      <c r="B12" s="56">
        <v>90.104637600000004</v>
      </c>
      <c r="C12" s="56">
        <v>84.302815699999996</v>
      </c>
      <c r="D12" s="56">
        <v>64.350064399999994</v>
      </c>
    </row>
    <row r="13" spans="1:4" x14ac:dyDescent="0.25">
      <c r="B13" s="56">
        <v>83.979607200000004</v>
      </c>
      <c r="C13" s="56">
        <v>96.705632300000005</v>
      </c>
      <c r="D13" s="56">
        <v>98.450771799999998</v>
      </c>
    </row>
    <row r="14" spans="1:4" x14ac:dyDescent="0.25">
      <c r="B14" s="56">
        <v>95.677269600000002</v>
      </c>
      <c r="C14" s="56">
        <v>95.854171199999996</v>
      </c>
      <c r="D14" s="56"/>
    </row>
    <row r="15" spans="1:4" x14ac:dyDescent="0.25">
      <c r="B15" s="56">
        <v>69.121447000000003</v>
      </c>
      <c r="C15" s="56">
        <v>82.601598600000003</v>
      </c>
      <c r="D15" s="56"/>
    </row>
    <row r="16" spans="1:4" x14ac:dyDescent="0.25">
      <c r="B16" s="56">
        <v>182.59518259999999</v>
      </c>
      <c r="C16" s="56">
        <v>69.143758599999998</v>
      </c>
      <c r="D16" s="56"/>
    </row>
    <row r="17" spans="2:4" x14ac:dyDescent="0.25">
      <c r="B17" s="56">
        <v>91.733663199999995</v>
      </c>
      <c r="C17" s="56">
        <v>62.733426700000003</v>
      </c>
      <c r="D17" s="56"/>
    </row>
    <row r="18" spans="2:4" x14ac:dyDescent="0.25">
      <c r="B18" s="56">
        <v>64.317673400000004</v>
      </c>
      <c r="C18" s="56">
        <v>96.436374599999994</v>
      </c>
      <c r="D18" s="56"/>
    </row>
    <row r="19" spans="2:4" x14ac:dyDescent="0.25">
      <c r="B19" s="56">
        <v>73.250490499999998</v>
      </c>
      <c r="C19" s="56">
        <v>76.062639799999999</v>
      </c>
      <c r="D19" s="56"/>
    </row>
    <row r="20" spans="2:4" x14ac:dyDescent="0.25">
      <c r="B20" s="56">
        <v>78.616352199999994</v>
      </c>
      <c r="C20" s="56">
        <v>100.5025126</v>
      </c>
      <c r="D20" s="56"/>
    </row>
    <row r="21" spans="2:4" x14ac:dyDescent="0.25">
      <c r="B21" s="56">
        <v>84.138535899999994</v>
      </c>
      <c r="C21" s="56">
        <v>86.8498065</v>
      </c>
      <c r="D21" s="56"/>
    </row>
    <row r="22" spans="2:4" x14ac:dyDescent="0.25">
      <c r="B22" s="56">
        <v>58.177587099999997</v>
      </c>
      <c r="C22" s="56">
        <v>72.362278200000006</v>
      </c>
      <c r="D22" s="56"/>
    </row>
    <row r="23" spans="2:4" x14ac:dyDescent="0.25">
      <c r="B23" s="56">
        <v>103.626943</v>
      </c>
      <c r="C23" s="56">
        <v>85.4199816</v>
      </c>
      <c r="D23" s="56"/>
    </row>
    <row r="24" spans="2:4" x14ac:dyDescent="0.25">
      <c r="B24" s="56">
        <v>124.0079365</v>
      </c>
      <c r="C24" s="56">
        <v>67.932253900000006</v>
      </c>
      <c r="D24" s="56"/>
    </row>
    <row r="25" spans="2:4" x14ac:dyDescent="0.25">
      <c r="B25" s="56">
        <v>124.0419868</v>
      </c>
      <c r="C25" s="56">
        <v>55.776014099999998</v>
      </c>
      <c r="D25" s="56"/>
    </row>
    <row r="26" spans="2:4" x14ac:dyDescent="0.25">
      <c r="B26" s="56">
        <v>91.628922900000006</v>
      </c>
      <c r="C26" s="56">
        <v>71.245242899999994</v>
      </c>
      <c r="D26" s="56"/>
    </row>
    <row r="27" spans="2:4" x14ac:dyDescent="0.25">
      <c r="B27" s="56">
        <v>111.0180142</v>
      </c>
      <c r="C27" s="56">
        <v>34.334763899999999</v>
      </c>
      <c r="D27" s="56"/>
    </row>
    <row r="28" spans="2:4" x14ac:dyDescent="0.25">
      <c r="B28" s="56">
        <v>77.908764700000006</v>
      </c>
      <c r="C28" s="56">
        <v>64.480474999999998</v>
      </c>
      <c r="D28" s="56"/>
    </row>
    <row r="29" spans="2:4" x14ac:dyDescent="0.25">
      <c r="B29" s="56">
        <v>101.5542758</v>
      </c>
      <c r="C29" s="56">
        <v>75.187969899999999</v>
      </c>
      <c r="D29" s="56"/>
    </row>
    <row r="30" spans="2:4" x14ac:dyDescent="0.25">
      <c r="B30" s="56">
        <v>95.040094999999994</v>
      </c>
      <c r="C30" s="56">
        <v>96.308186199999994</v>
      </c>
      <c r="D30" s="56"/>
    </row>
    <row r="31" spans="2:4" x14ac:dyDescent="0.25">
      <c r="B31" s="56">
        <v>50.673587900000001</v>
      </c>
      <c r="C31" s="56">
        <v>96.119929499999998</v>
      </c>
      <c r="D31" s="56"/>
    </row>
    <row r="32" spans="2:4" x14ac:dyDescent="0.25">
      <c r="B32" s="56">
        <v>46.176046200000002</v>
      </c>
      <c r="C32" s="56">
        <v>59.0606784</v>
      </c>
      <c r="D32" s="56"/>
    </row>
    <row r="33" spans="2:4" x14ac:dyDescent="0.25">
      <c r="B33" s="56">
        <v>71.481131099999999</v>
      </c>
      <c r="C33" s="56">
        <v>89.013667600000005</v>
      </c>
      <c r="D33" s="56"/>
    </row>
    <row r="34" spans="2:4" x14ac:dyDescent="0.25">
      <c r="B34" s="56">
        <v>86.188571300000007</v>
      </c>
      <c r="C34" s="56">
        <v>68.906115400000004</v>
      </c>
      <c r="D34" s="56"/>
    </row>
    <row r="35" spans="2:4" x14ac:dyDescent="0.25">
      <c r="B35" s="56">
        <v>59.575167399999998</v>
      </c>
      <c r="C35" s="56">
        <v>52.797812700000001</v>
      </c>
      <c r="D35" s="56"/>
    </row>
    <row r="36" spans="2:4" x14ac:dyDescent="0.25">
      <c r="B36" s="56">
        <v>74.759763699999993</v>
      </c>
      <c r="C36" s="56">
        <v>90.124077799999995</v>
      </c>
      <c r="D36" s="56"/>
    </row>
    <row r="37" spans="2:4" x14ac:dyDescent="0.25">
      <c r="B37" s="56">
        <v>101.6969551</v>
      </c>
      <c r="C37" s="56">
        <v>106.2339427</v>
      </c>
      <c r="D37" s="56"/>
    </row>
    <row r="38" spans="2:4" x14ac:dyDescent="0.25">
      <c r="B38" s="56">
        <v>83.943833900000001</v>
      </c>
      <c r="C38" s="56">
        <v>65.856554200000005</v>
      </c>
      <c r="D38" s="56"/>
    </row>
    <row r="39" spans="2:4" x14ac:dyDescent="0.25">
      <c r="B39" s="56">
        <v>94.8519474</v>
      </c>
      <c r="C39" s="56">
        <v>92.762487300000004</v>
      </c>
      <c r="D39" s="56"/>
    </row>
    <row r="40" spans="2:4" x14ac:dyDescent="0.25">
      <c r="B40" s="56">
        <v>66.365007500000004</v>
      </c>
      <c r="C40" s="56">
        <v>85.883706000000004</v>
      </c>
      <c r="D40" s="56"/>
    </row>
    <row r="41" spans="2:4" x14ac:dyDescent="0.25">
      <c r="B41" s="56">
        <v>73.967402000000007</v>
      </c>
      <c r="C41" s="56">
        <v>73.717039999999997</v>
      </c>
      <c r="D41" s="56"/>
    </row>
    <row r="42" spans="2:4" x14ac:dyDescent="0.25">
      <c r="B42" s="56">
        <v>108.5978666</v>
      </c>
      <c r="C42" s="56">
        <v>77.601124799999994</v>
      </c>
      <c r="D42" s="56"/>
    </row>
    <row r="43" spans="2:4" x14ac:dyDescent="0.25">
      <c r="B43" s="56">
        <v>89.466089499999995</v>
      </c>
      <c r="C43" s="56">
        <v>63.215584100000001</v>
      </c>
      <c r="D43" s="56"/>
    </row>
    <row r="44" spans="2:4" x14ac:dyDescent="0.25">
      <c r="B44" s="56">
        <v>90.058314499999994</v>
      </c>
      <c r="C44" s="56">
        <v>67.021624399999993</v>
      </c>
      <c r="D44" s="56"/>
    </row>
    <row r="45" spans="2:4" x14ac:dyDescent="0.25">
      <c r="B45" s="56">
        <v>51.929116200000003</v>
      </c>
      <c r="C45" s="56">
        <v>80.811177000000001</v>
      </c>
      <c r="D45" s="56"/>
    </row>
    <row r="46" spans="2:4" x14ac:dyDescent="0.25">
      <c r="B46" s="56">
        <v>94.453964099999993</v>
      </c>
      <c r="C46" s="56">
        <v>94.976425500000005</v>
      </c>
      <c r="D46" s="56"/>
    </row>
    <row r="47" spans="2:4" x14ac:dyDescent="0.25">
      <c r="B47" s="56">
        <v>115.7819736</v>
      </c>
      <c r="C47" s="56">
        <v>87.464899000000003</v>
      </c>
      <c r="D47" s="56"/>
    </row>
    <row r="48" spans="2:4" x14ac:dyDescent="0.25">
      <c r="B48" s="56">
        <v>85.956488199999995</v>
      </c>
      <c r="C48" s="56">
        <v>51.148038999999997</v>
      </c>
      <c r="D48" s="56"/>
    </row>
    <row r="49" spans="2:4" x14ac:dyDescent="0.25">
      <c r="B49" s="56">
        <v>92.3626541</v>
      </c>
      <c r="C49" s="56">
        <v>33.178308100000002</v>
      </c>
      <c r="D49" s="56"/>
    </row>
    <row r="50" spans="2:4" x14ac:dyDescent="0.25">
      <c r="B50" s="56">
        <v>93.152064499999994</v>
      </c>
      <c r="C50" s="56">
        <v>65.612883999999994</v>
      </c>
      <c r="D50" s="56"/>
    </row>
    <row r="51" spans="2:4" x14ac:dyDescent="0.25">
      <c r="B51" s="56">
        <v>48.019207700000003</v>
      </c>
      <c r="C51" s="56">
        <v>87.372522099999998</v>
      </c>
      <c r="D51" s="56"/>
    </row>
    <row r="52" spans="2:4" x14ac:dyDescent="0.25">
      <c r="B52" s="56">
        <v>39.851761600000003</v>
      </c>
      <c r="C52" s="56">
        <v>95.976375000000004</v>
      </c>
      <c r="D52" s="56"/>
    </row>
    <row r="53" spans="2:4" x14ac:dyDescent="0.25">
      <c r="B53" s="56">
        <v>98.337625799999998</v>
      </c>
      <c r="C53" s="56">
        <v>60.265609300000001</v>
      </c>
      <c r="D53" s="56"/>
    </row>
    <row r="54" spans="2:4" x14ac:dyDescent="0.25">
      <c r="B54" s="56">
        <v>100.9415173</v>
      </c>
      <c r="C54" s="56">
        <v>89.053803299999998</v>
      </c>
      <c r="D54" s="56"/>
    </row>
    <row r="55" spans="2:4" x14ac:dyDescent="0.25">
      <c r="B55" s="56">
        <v>82.7540549</v>
      </c>
      <c r="C55" s="56">
        <v>67.883419399999994</v>
      </c>
      <c r="D55" s="56"/>
    </row>
    <row r="56" spans="2:4" x14ac:dyDescent="0.25">
      <c r="B56" s="56">
        <v>100.135318</v>
      </c>
      <c r="C56" s="56">
        <v>91.061922100000004</v>
      </c>
      <c r="D56" s="56"/>
    </row>
    <row r="57" spans="2:4" x14ac:dyDescent="0.25">
      <c r="B57" s="56">
        <v>76.560925299999994</v>
      </c>
      <c r="C57" s="56">
        <v>89.053803299999998</v>
      </c>
      <c r="D57" s="56"/>
    </row>
    <row r="58" spans="2:4" x14ac:dyDescent="0.25">
      <c r="B58" s="56">
        <v>97.558484000000007</v>
      </c>
      <c r="C58" s="56">
        <v>27.5866653</v>
      </c>
      <c r="D58" s="56"/>
    </row>
    <row r="59" spans="2:4" x14ac:dyDescent="0.25">
      <c r="B59" s="56">
        <v>70.186303300000006</v>
      </c>
      <c r="C59" s="56">
        <v>63.077469800000003</v>
      </c>
      <c r="D59" s="56"/>
    </row>
    <row r="60" spans="2:4" x14ac:dyDescent="0.25">
      <c r="B60" s="56">
        <v>94.579012000000006</v>
      </c>
      <c r="C60" s="56">
        <v>94.178930399999999</v>
      </c>
      <c r="D60" s="56"/>
    </row>
    <row r="61" spans="2:4" x14ac:dyDescent="0.25">
      <c r="B61" s="56">
        <v>96.613265900000002</v>
      </c>
      <c r="C61" s="56">
        <v>88.116032399999995</v>
      </c>
      <c r="D61" s="56"/>
    </row>
    <row r="62" spans="2:4" x14ac:dyDescent="0.25">
      <c r="B62" s="56">
        <v>62.401471399999998</v>
      </c>
      <c r="C62" s="56">
        <v>115.0134705</v>
      </c>
      <c r="D62" s="56"/>
    </row>
    <row r="63" spans="2:4" x14ac:dyDescent="0.25">
      <c r="B63" s="56">
        <v>94.157137199999994</v>
      </c>
      <c r="C63" s="56">
        <v>36.856319999999997</v>
      </c>
      <c r="D63" s="56"/>
    </row>
    <row r="64" spans="2:4" x14ac:dyDescent="0.25">
      <c r="B64" s="56">
        <v>50.137041199999999</v>
      </c>
      <c r="C64" s="56">
        <v>145.2262719</v>
      </c>
      <c r="D64" s="56"/>
    </row>
    <row r="65" spans="2:4" x14ac:dyDescent="0.25">
      <c r="B65" s="56">
        <v>66.197765799999999</v>
      </c>
      <c r="C65" s="56">
        <v>92.478190900000001</v>
      </c>
      <c r="D65" s="56"/>
    </row>
    <row r="66" spans="2:4" x14ac:dyDescent="0.25">
      <c r="B66" s="56">
        <v>88.576668100000006</v>
      </c>
      <c r="C66" s="56">
        <v>119.7809719</v>
      </c>
      <c r="D66" s="56"/>
    </row>
    <row r="67" spans="2:4" x14ac:dyDescent="0.25">
      <c r="B67" s="56">
        <v>100.62893080000001</v>
      </c>
      <c r="C67" s="56">
        <v>62.4626582</v>
      </c>
      <c r="D67" s="56"/>
    </row>
    <row r="68" spans="2:4" x14ac:dyDescent="0.25">
      <c r="B68" s="56">
        <v>93.065693400000001</v>
      </c>
      <c r="C68" s="56">
        <v>44.061891600000003</v>
      </c>
      <c r="D68" s="56"/>
    </row>
    <row r="69" spans="2:4" x14ac:dyDescent="0.25">
      <c r="B69" s="56">
        <v>92.282097300000004</v>
      </c>
      <c r="C69" s="56">
        <v>73.590245999999993</v>
      </c>
      <c r="D69" s="56"/>
    </row>
    <row r="70" spans="2:4" x14ac:dyDescent="0.25">
      <c r="B70" s="56">
        <v>85.733390600000007</v>
      </c>
      <c r="C70" s="56">
        <v>121.46517369999999</v>
      </c>
      <c r="D70" s="56"/>
    </row>
    <row r="71" spans="2:4" x14ac:dyDescent="0.25">
      <c r="B71" s="56">
        <v>91.710758400000003</v>
      </c>
      <c r="C71" s="56">
        <v>116.31349659999999</v>
      </c>
      <c r="D71" s="56"/>
    </row>
    <row r="72" spans="2:4" x14ac:dyDescent="0.25">
      <c r="B72" s="56">
        <v>59.186142199999999</v>
      </c>
      <c r="C72" s="56">
        <v>50.7453219</v>
      </c>
      <c r="D72" s="56"/>
    </row>
    <row r="73" spans="2:4" x14ac:dyDescent="0.25">
      <c r="B73" s="56">
        <v>95.475301000000002</v>
      </c>
      <c r="C73" s="56">
        <v>83.589218700000004</v>
      </c>
      <c r="D73" s="56"/>
    </row>
    <row r="74" spans="2:4" x14ac:dyDescent="0.25">
      <c r="B74" s="56">
        <v>99.493613999999994</v>
      </c>
      <c r="C74" s="56"/>
      <c r="D74" s="56"/>
    </row>
    <row r="75" spans="2:4" x14ac:dyDescent="0.25">
      <c r="B75" s="56">
        <v>103.124835</v>
      </c>
      <c r="C75" s="56"/>
      <c r="D75" s="56"/>
    </row>
    <row r="76" spans="2:4" x14ac:dyDescent="0.25">
      <c r="B76" s="56">
        <v>94.844084199999998</v>
      </c>
      <c r="C76" s="56"/>
      <c r="D76" s="56"/>
    </row>
    <row r="77" spans="2:4" x14ac:dyDescent="0.25">
      <c r="B77" s="56">
        <v>71.607993100000002</v>
      </c>
      <c r="C77" s="56"/>
      <c r="D77" s="56"/>
    </row>
    <row r="78" spans="2:4" x14ac:dyDescent="0.25">
      <c r="B78" s="56">
        <v>95.501730100000003</v>
      </c>
      <c r="C78" s="56"/>
      <c r="D78" s="56"/>
    </row>
    <row r="79" spans="2:4" x14ac:dyDescent="0.25">
      <c r="B79" s="56">
        <v>107.95177959999999</v>
      </c>
      <c r="C79" s="56"/>
      <c r="D79" s="56"/>
    </row>
    <row r="80" spans="2:4" x14ac:dyDescent="0.25">
      <c r="B80" s="56">
        <v>76.169170100000002</v>
      </c>
      <c r="C80" s="56"/>
      <c r="D80" s="56"/>
    </row>
    <row r="81" spans="2:4" x14ac:dyDescent="0.25">
      <c r="B81" s="56">
        <v>70.101235599999995</v>
      </c>
      <c r="C81" s="56"/>
      <c r="D81" s="56"/>
    </row>
    <row r="82" spans="2:4" x14ac:dyDescent="0.25">
      <c r="B82" s="56">
        <v>38.512857799999999</v>
      </c>
      <c r="C82" s="56"/>
      <c r="D82" s="56"/>
    </row>
    <row r="83" spans="2:4" x14ac:dyDescent="0.25">
      <c r="B83" s="56">
        <v>79.520089299999995</v>
      </c>
      <c r="C83" s="56"/>
      <c r="D83" s="56"/>
    </row>
    <row r="84" spans="2:4" x14ac:dyDescent="0.25">
      <c r="B84" s="56">
        <v>119.7777533</v>
      </c>
      <c r="C84" s="56"/>
      <c r="D84" s="56"/>
    </row>
    <row r="85" spans="2:4" x14ac:dyDescent="0.25">
      <c r="B85" s="56">
        <v>82.198818399999993</v>
      </c>
      <c r="C85" s="56"/>
      <c r="D85" s="56"/>
    </row>
    <row r="86" spans="2:4" x14ac:dyDescent="0.25">
      <c r="B86" s="56">
        <v>116.66666669999999</v>
      </c>
      <c r="C86" s="56"/>
      <c r="D86" s="56"/>
    </row>
    <row r="87" spans="2:4" x14ac:dyDescent="0.25">
      <c r="B87" s="56">
        <v>71.677885799999999</v>
      </c>
      <c r="C87" s="56"/>
      <c r="D87" s="56"/>
    </row>
    <row r="88" spans="2:4" x14ac:dyDescent="0.25">
      <c r="B88" s="56">
        <v>94.461569100000006</v>
      </c>
      <c r="C88" s="56"/>
      <c r="D88" s="56"/>
    </row>
    <row r="89" spans="2:4" x14ac:dyDescent="0.25">
      <c r="B89" s="56">
        <v>58.266569599999997</v>
      </c>
      <c r="C89" s="56"/>
      <c r="D89" s="56"/>
    </row>
    <row r="90" spans="2:4" x14ac:dyDescent="0.25">
      <c r="B90" s="56">
        <v>102.1475107</v>
      </c>
      <c r="C90" s="56"/>
      <c r="D90" s="56"/>
    </row>
    <row r="91" spans="2:4" x14ac:dyDescent="0.25">
      <c r="B91" s="56">
        <v>144.66546109999999</v>
      </c>
      <c r="C91" s="56"/>
      <c r="D91" s="56"/>
    </row>
    <row r="92" spans="2:4" x14ac:dyDescent="0.25">
      <c r="B92" s="56">
        <v>97.512858499999993</v>
      </c>
      <c r="C92" s="56"/>
      <c r="D92" s="56"/>
    </row>
    <row r="93" spans="2:4" x14ac:dyDescent="0.25">
      <c r="B93" s="56">
        <v>94.023699100000002</v>
      </c>
      <c r="C93" s="56"/>
      <c r="D93" s="56"/>
    </row>
    <row r="94" spans="2:4" x14ac:dyDescent="0.25">
      <c r="B94" s="56">
        <v>86.868465</v>
      </c>
      <c r="C94" s="56"/>
      <c r="D94" s="56"/>
    </row>
    <row r="95" spans="2:4" x14ac:dyDescent="0.25">
      <c r="B95" s="56">
        <v>85.194153</v>
      </c>
      <c r="C95" s="56"/>
      <c r="D95" s="56"/>
    </row>
    <row r="96" spans="2:4" x14ac:dyDescent="0.25">
      <c r="B96" s="56">
        <v>103.0919756</v>
      </c>
      <c r="C96" s="56"/>
      <c r="D96" s="56"/>
    </row>
    <row r="97" spans="2:4" x14ac:dyDescent="0.25">
      <c r="B97" s="56">
        <v>203.520352</v>
      </c>
      <c r="C97" s="56"/>
      <c r="D97" s="56"/>
    </row>
    <row r="98" spans="2:4" x14ac:dyDescent="0.25">
      <c r="B98" s="56">
        <v>85.799114299999999</v>
      </c>
      <c r="C98" s="56"/>
      <c r="D98" s="56"/>
    </row>
    <row r="99" spans="2:4" x14ac:dyDescent="0.25">
      <c r="B99" s="56">
        <v>91.341789800000001</v>
      </c>
      <c r="C99" s="56"/>
      <c r="D99" s="56"/>
    </row>
    <row r="100" spans="2:4" x14ac:dyDescent="0.25">
      <c r="B100" s="56">
        <v>99.329328399999994</v>
      </c>
      <c r="C100" s="56"/>
      <c r="D100" s="56"/>
    </row>
    <row r="101" spans="2:4" x14ac:dyDescent="0.25">
      <c r="B101" s="56">
        <v>95.238095200000004</v>
      </c>
      <c r="C101" s="56"/>
      <c r="D101" s="56"/>
    </row>
    <row r="102" spans="2:4" x14ac:dyDescent="0.25">
      <c r="B102" s="56">
        <v>95.310712899999999</v>
      </c>
      <c r="C102" s="56"/>
      <c r="D102" s="56"/>
    </row>
    <row r="103" spans="2:4" x14ac:dyDescent="0.25">
      <c r="B103" s="56">
        <v>52.990290899999998</v>
      </c>
      <c r="C103" s="56"/>
      <c r="D103" s="56"/>
    </row>
    <row r="104" spans="2:4" x14ac:dyDescent="0.25">
      <c r="B104" s="56">
        <v>59.929961400000003</v>
      </c>
      <c r="C104" s="56"/>
      <c r="D104" s="56"/>
    </row>
    <row r="105" spans="2:4" x14ac:dyDescent="0.25">
      <c r="B105" s="56">
        <v>95.686123899999998</v>
      </c>
      <c r="C105" s="56"/>
      <c r="D105" s="56"/>
    </row>
    <row r="106" spans="2:4" x14ac:dyDescent="0.25">
      <c r="B106" s="56">
        <v>94.547964100000002</v>
      </c>
      <c r="C106" s="56"/>
      <c r="D106" s="56"/>
    </row>
    <row r="107" spans="2:4" x14ac:dyDescent="0.25">
      <c r="B107" s="56">
        <v>49.226441600000001</v>
      </c>
      <c r="C107" s="56"/>
      <c r="D107" s="56"/>
    </row>
    <row r="108" spans="2:4" x14ac:dyDescent="0.25">
      <c r="B108" s="56">
        <v>82.850047500000002</v>
      </c>
      <c r="C108" s="56"/>
      <c r="D108" s="56"/>
    </row>
    <row r="109" spans="2:4" x14ac:dyDescent="0.25">
      <c r="B109" s="56">
        <v>98.659717099999995</v>
      </c>
      <c r="C109" s="56"/>
      <c r="D109" s="56"/>
    </row>
    <row r="110" spans="2:4" x14ac:dyDescent="0.25">
      <c r="B110" s="56">
        <v>78.048472200000006</v>
      </c>
      <c r="C110" s="56"/>
      <c r="D110" s="56"/>
    </row>
    <row r="111" spans="2:4" x14ac:dyDescent="0.25">
      <c r="B111" s="56">
        <v>83.292768699999996</v>
      </c>
      <c r="C111" s="56"/>
      <c r="D111" s="56"/>
    </row>
    <row r="112" spans="2:4" x14ac:dyDescent="0.25">
      <c r="B112" s="56">
        <v>100.2539019</v>
      </c>
      <c r="C112" s="56"/>
      <c r="D112" s="56"/>
    </row>
    <row r="113" spans="2:4" x14ac:dyDescent="0.25">
      <c r="B113" s="56">
        <v>101.6858443</v>
      </c>
      <c r="C113" s="56"/>
      <c r="D113" s="56"/>
    </row>
    <row r="114" spans="2:4" x14ac:dyDescent="0.25">
      <c r="B114" s="56">
        <v>90.408521500000006</v>
      </c>
      <c r="C114" s="56"/>
      <c r="D114" s="56"/>
    </row>
    <row r="115" spans="2:4" x14ac:dyDescent="0.25">
      <c r="B115" s="56">
        <v>92.398151999999996</v>
      </c>
      <c r="C115" s="56"/>
      <c r="D115" s="56"/>
    </row>
    <row r="116" spans="2:4" x14ac:dyDescent="0.25">
      <c r="B116" s="56">
        <v>83.044306599999999</v>
      </c>
      <c r="C116" s="56"/>
      <c r="D116" s="56"/>
    </row>
    <row r="117" spans="2:4" x14ac:dyDescent="0.25">
      <c r="B117" s="56">
        <v>65.276004</v>
      </c>
      <c r="C117" s="56"/>
      <c r="D117" s="56"/>
    </row>
    <row r="118" spans="2:4" x14ac:dyDescent="0.25">
      <c r="B118" s="56">
        <v>92.324699300000006</v>
      </c>
      <c r="C118" s="56"/>
      <c r="D118" s="56"/>
    </row>
    <row r="119" spans="2:4" x14ac:dyDescent="0.25">
      <c r="B119" s="56">
        <v>143.269429</v>
      </c>
      <c r="C119" s="56"/>
      <c r="D119" s="56"/>
    </row>
    <row r="120" spans="2:4" x14ac:dyDescent="0.25">
      <c r="B120" s="56">
        <v>78.062190400000006</v>
      </c>
      <c r="C120" s="56"/>
      <c r="D120" s="56"/>
    </row>
    <row r="121" spans="2:4" x14ac:dyDescent="0.25">
      <c r="B121" s="56">
        <v>96.745053499999997</v>
      </c>
      <c r="C121" s="56"/>
      <c r="D121" s="56"/>
    </row>
    <row r="122" spans="2:4" x14ac:dyDescent="0.25">
      <c r="B122" s="56">
        <v>77.669470799999999</v>
      </c>
      <c r="C122" s="56"/>
      <c r="D122" s="56"/>
    </row>
    <row r="123" spans="2:4" x14ac:dyDescent="0.25">
      <c r="B123" s="56">
        <v>86.171938400000002</v>
      </c>
      <c r="C123" s="56"/>
      <c r="D123" s="56"/>
    </row>
    <row r="124" spans="2:4" x14ac:dyDescent="0.25">
      <c r="B124" s="56">
        <v>92.419306399999996</v>
      </c>
      <c r="C124" s="56"/>
      <c r="D124" s="56"/>
    </row>
    <row r="125" spans="2:4" x14ac:dyDescent="0.25">
      <c r="B125" s="56">
        <v>52.665098999999998</v>
      </c>
      <c r="C125" s="56"/>
      <c r="D125" s="56"/>
    </row>
    <row r="126" spans="2:4" x14ac:dyDescent="0.25">
      <c r="B126" s="56">
        <v>64.2840293</v>
      </c>
      <c r="C126" s="56"/>
      <c r="D126" s="56"/>
    </row>
    <row r="127" spans="2:4" x14ac:dyDescent="0.25">
      <c r="B127" s="56">
        <v>93.923933199999993</v>
      </c>
      <c r="C127" s="56"/>
      <c r="D127" s="56"/>
    </row>
    <row r="128" spans="2:4" x14ac:dyDescent="0.25">
      <c r="B128" s="56">
        <v>81.904572000000002</v>
      </c>
      <c r="C128" s="56"/>
      <c r="D128" s="56"/>
    </row>
    <row r="129" spans="2:4" x14ac:dyDescent="0.25">
      <c r="B129" s="56">
        <v>92.117234699999997</v>
      </c>
      <c r="C129" s="56"/>
      <c r="D129" s="56"/>
    </row>
    <row r="130" spans="2:4" x14ac:dyDescent="0.25">
      <c r="B130" s="56">
        <v>83.520974100000004</v>
      </c>
      <c r="C130" s="56"/>
      <c r="D130" s="56"/>
    </row>
    <row r="131" spans="2:4" x14ac:dyDescent="0.25">
      <c r="B131" s="56">
        <v>98.295192799999995</v>
      </c>
      <c r="C131" s="56"/>
      <c r="D131" s="56"/>
    </row>
    <row r="132" spans="2:4" x14ac:dyDescent="0.25">
      <c r="B132" s="56">
        <v>88.196383900000001</v>
      </c>
      <c r="C132" s="56"/>
      <c r="D132" s="56"/>
    </row>
    <row r="133" spans="2:4" x14ac:dyDescent="0.25">
      <c r="B133" s="56">
        <v>97.749742800000007</v>
      </c>
      <c r="C133" s="56"/>
      <c r="D133" s="56"/>
    </row>
    <row r="134" spans="2:4" x14ac:dyDescent="0.25">
      <c r="B134" s="56">
        <v>95.626273699999999</v>
      </c>
      <c r="C134" s="56"/>
      <c r="D134" s="56"/>
    </row>
    <row r="135" spans="2:4" x14ac:dyDescent="0.25">
      <c r="B135" s="56">
        <v>118.70845199999999</v>
      </c>
      <c r="C135" s="56"/>
      <c r="D135" s="56"/>
    </row>
    <row r="136" spans="2:4" x14ac:dyDescent="0.25">
      <c r="B136" s="56">
        <v>80.652080699999999</v>
      </c>
      <c r="C136" s="56"/>
      <c r="D136" s="56"/>
    </row>
    <row r="137" spans="2:4" x14ac:dyDescent="0.25">
      <c r="B137" s="56">
        <v>89.865491700000007</v>
      </c>
      <c r="C137" s="56"/>
      <c r="D137" s="56"/>
    </row>
    <row r="138" spans="2:4" x14ac:dyDescent="0.25">
      <c r="B138" s="56">
        <v>86.397824700000001</v>
      </c>
      <c r="C138" s="56"/>
      <c r="D138" s="56"/>
    </row>
    <row r="139" spans="2:4" x14ac:dyDescent="0.25">
      <c r="B139" s="56">
        <v>100.5740528</v>
      </c>
      <c r="C139" s="56"/>
      <c r="D139" s="56"/>
    </row>
    <row r="140" spans="2:4" x14ac:dyDescent="0.25">
      <c r="B140" s="56">
        <v>26.954177900000001</v>
      </c>
      <c r="C140" s="56"/>
      <c r="D140" s="56"/>
    </row>
    <row r="141" spans="2:4" x14ac:dyDescent="0.25">
      <c r="B141" s="56">
        <v>79.420696100000001</v>
      </c>
      <c r="C141" s="56"/>
      <c r="D141" s="56"/>
    </row>
    <row r="142" spans="2:4" x14ac:dyDescent="0.25">
      <c r="B142" s="56">
        <v>99.017921900000005</v>
      </c>
      <c r="C142" s="56"/>
      <c r="D142" s="56"/>
    </row>
    <row r="143" spans="2:4" x14ac:dyDescent="0.25">
      <c r="B143" s="56">
        <v>91.535385700000006</v>
      </c>
      <c r="C143" s="56"/>
      <c r="D143" s="56"/>
    </row>
    <row r="144" spans="2:4" x14ac:dyDescent="0.25">
      <c r="B144" s="56">
        <v>82.174462700000007</v>
      </c>
      <c r="C144" s="56"/>
      <c r="D144" s="56"/>
    </row>
    <row r="145" spans="2:4" x14ac:dyDescent="0.25">
      <c r="B145" s="56">
        <v>88.294942800000001</v>
      </c>
      <c r="C145" s="56"/>
      <c r="D145" s="56"/>
    </row>
    <row r="146" spans="2:4" x14ac:dyDescent="0.25">
      <c r="B146" s="56">
        <v>86.082460699999999</v>
      </c>
      <c r="C146" s="56"/>
      <c r="D146" s="56"/>
    </row>
    <row r="147" spans="2:4" x14ac:dyDescent="0.25">
      <c r="B147" s="56">
        <v>98.988967099999996</v>
      </c>
      <c r="C147" s="56"/>
      <c r="D147" s="56"/>
    </row>
    <row r="148" spans="2:4" x14ac:dyDescent="0.25">
      <c r="B148" s="56">
        <v>96.029133000000002</v>
      </c>
      <c r="C148" s="56"/>
      <c r="D148" s="56"/>
    </row>
    <row r="149" spans="2:4" x14ac:dyDescent="0.25">
      <c r="B149" s="56">
        <v>103.8575668</v>
      </c>
      <c r="C149" s="56"/>
      <c r="D149" s="56"/>
    </row>
    <row r="150" spans="2:4" x14ac:dyDescent="0.25">
      <c r="B150" s="56">
        <v>52.6967286</v>
      </c>
      <c r="C150" s="56"/>
      <c r="D150" s="56"/>
    </row>
    <row r="151" spans="2:4" x14ac:dyDescent="0.25">
      <c r="B151" s="56">
        <v>74.894868099999997</v>
      </c>
      <c r="C151" s="56"/>
      <c r="D151" s="56"/>
    </row>
    <row r="152" spans="2:4" x14ac:dyDescent="0.25">
      <c r="B152" s="56">
        <v>63.249185199999999</v>
      </c>
      <c r="C152" s="56"/>
      <c r="D152" s="56"/>
    </row>
    <row r="153" spans="2:4" x14ac:dyDescent="0.25">
      <c r="B153" s="56">
        <v>91.402169499999999</v>
      </c>
      <c r="C153" s="56"/>
      <c r="D153" s="56"/>
    </row>
    <row r="154" spans="2:4" x14ac:dyDescent="0.25">
      <c r="B154" s="56">
        <v>108.7701268</v>
      </c>
      <c r="C154" s="56"/>
      <c r="D154" s="56"/>
    </row>
    <row r="155" spans="2:4" x14ac:dyDescent="0.25">
      <c r="B155" s="56">
        <v>84.859584900000002</v>
      </c>
      <c r="C155" s="56"/>
      <c r="D155" s="56"/>
    </row>
    <row r="156" spans="2:4" x14ac:dyDescent="0.25">
      <c r="B156" s="56">
        <v>122.06881439999999</v>
      </c>
      <c r="C156" s="56"/>
      <c r="D156" s="56"/>
    </row>
    <row r="157" spans="2:4" x14ac:dyDescent="0.25">
      <c r="B157" s="56">
        <v>97.7122916</v>
      </c>
      <c r="C157" s="56"/>
      <c r="D157" s="56"/>
    </row>
    <row r="158" spans="2:4" x14ac:dyDescent="0.25">
      <c r="B158" s="56">
        <v>69.035851600000001</v>
      </c>
      <c r="C158" s="56"/>
      <c r="D158" s="56"/>
    </row>
    <row r="159" spans="2:4" x14ac:dyDescent="0.25">
      <c r="B159" s="56">
        <v>50.400548899999997</v>
      </c>
      <c r="C159" s="56"/>
      <c r="D159" s="56"/>
    </row>
    <row r="160" spans="2:4" x14ac:dyDescent="0.25">
      <c r="B160" s="56">
        <v>101.2112162</v>
      </c>
      <c r="C160" s="56"/>
      <c r="D160" s="56"/>
    </row>
    <row r="161" spans="2:4" x14ac:dyDescent="0.25">
      <c r="B161" s="56">
        <v>66.313630099999997</v>
      </c>
      <c r="C161" s="56"/>
      <c r="D161" s="56"/>
    </row>
    <row r="162" spans="2:4" x14ac:dyDescent="0.25">
      <c r="B162" s="56">
        <v>69.112920799999998</v>
      </c>
      <c r="C162" s="56"/>
      <c r="D162" s="56"/>
    </row>
    <row r="163" spans="2:4" x14ac:dyDescent="0.25">
      <c r="B163" s="56">
        <v>97.034608399999996</v>
      </c>
      <c r="C163" s="56"/>
      <c r="D163" s="56"/>
    </row>
    <row r="164" spans="2:4" x14ac:dyDescent="0.25">
      <c r="B164" s="56">
        <v>95.877509099999997</v>
      </c>
      <c r="C164" s="56"/>
      <c r="D164" s="56"/>
    </row>
    <row r="165" spans="2:4" x14ac:dyDescent="0.25">
      <c r="B165" s="56">
        <v>66.800267199999993</v>
      </c>
      <c r="C165" s="56"/>
      <c r="D165" s="56"/>
    </row>
    <row r="166" spans="2:4" x14ac:dyDescent="0.25">
      <c r="B166" s="56">
        <v>95.486111100000002</v>
      </c>
      <c r="C166" s="56"/>
      <c r="D166" s="56"/>
    </row>
    <row r="167" spans="2:4" x14ac:dyDescent="0.25">
      <c r="B167" s="56">
        <v>98.571241299999997</v>
      </c>
      <c r="C167" s="56"/>
      <c r="D167" s="56"/>
    </row>
    <row r="168" spans="2:4" x14ac:dyDescent="0.25">
      <c r="B168" s="56">
        <v>96.721271299999998</v>
      </c>
      <c r="C168" s="56"/>
      <c r="D168" s="56"/>
    </row>
    <row r="169" spans="2:4" x14ac:dyDescent="0.25">
      <c r="B169" s="56">
        <v>86.069601199999994</v>
      </c>
      <c r="C169" s="56"/>
      <c r="D169" s="56"/>
    </row>
    <row r="170" spans="2:4" x14ac:dyDescent="0.25">
      <c r="B170" s="56">
        <v>72.150072199999997</v>
      </c>
      <c r="C170" s="56"/>
      <c r="D170" s="56"/>
    </row>
    <row r="171" spans="2:4" x14ac:dyDescent="0.25">
      <c r="B171" s="56">
        <v>86.141613000000007</v>
      </c>
      <c r="C171" s="56"/>
      <c r="D171" s="56"/>
    </row>
    <row r="172" spans="2:4" x14ac:dyDescent="0.25">
      <c r="B172" s="56">
        <v>92.215754000000004</v>
      </c>
      <c r="C172" s="56"/>
      <c r="D172" s="56"/>
    </row>
    <row r="173" spans="2:4" x14ac:dyDescent="0.25">
      <c r="B173" s="56">
        <v>91.068826599999994</v>
      </c>
      <c r="C173" s="56"/>
      <c r="D173" s="56"/>
    </row>
    <row r="174" spans="2:4" x14ac:dyDescent="0.25">
      <c r="B174" s="56">
        <v>90.692833800000002</v>
      </c>
      <c r="C174" s="56"/>
      <c r="D174" s="56"/>
    </row>
    <row r="175" spans="2:4" x14ac:dyDescent="0.25">
      <c r="B175" s="56">
        <v>67.946490400000002</v>
      </c>
      <c r="C175" s="56"/>
      <c r="D175" s="56"/>
    </row>
    <row r="176" spans="2:4" x14ac:dyDescent="0.25">
      <c r="B176" s="56">
        <v>55.447483699999999</v>
      </c>
      <c r="C176" s="56"/>
      <c r="D176" s="56"/>
    </row>
    <row r="177" spans="2:4" x14ac:dyDescent="0.25">
      <c r="B177" s="56">
        <v>85.197018099999994</v>
      </c>
      <c r="C177" s="56"/>
      <c r="D177" s="56"/>
    </row>
    <row r="178" spans="2:4" x14ac:dyDescent="0.25">
      <c r="B178" s="56">
        <v>90.090090099999998</v>
      </c>
      <c r="C178" s="56"/>
      <c r="D178" s="56"/>
    </row>
    <row r="179" spans="2:4" x14ac:dyDescent="0.25">
      <c r="B179" s="56">
        <v>106.03829159999999</v>
      </c>
      <c r="C179" s="56"/>
      <c r="D179" s="56"/>
    </row>
    <row r="180" spans="2:4" x14ac:dyDescent="0.25">
      <c r="B180" s="56">
        <v>99.357714000000001</v>
      </c>
      <c r="C180" s="56"/>
      <c r="D180" s="56"/>
    </row>
    <row r="181" spans="2:4" x14ac:dyDescent="0.25">
      <c r="B181" s="56">
        <v>78.795379499999996</v>
      </c>
      <c r="C181" s="56"/>
      <c r="D181" s="56"/>
    </row>
    <row r="182" spans="2:4" x14ac:dyDescent="0.25">
      <c r="B182" s="56">
        <v>81.985305699999998</v>
      </c>
      <c r="C182" s="56"/>
      <c r="D182" s="56"/>
    </row>
    <row r="183" spans="2:4" x14ac:dyDescent="0.25">
      <c r="B183" s="56">
        <v>82.093381199999996</v>
      </c>
      <c r="C183" s="56"/>
      <c r="D183" s="56"/>
    </row>
    <row r="184" spans="2:4" x14ac:dyDescent="0.25">
      <c r="B184" s="56">
        <v>84.907333499999993</v>
      </c>
      <c r="C184" s="56"/>
      <c r="D184" s="56"/>
    </row>
    <row r="185" spans="2:4" x14ac:dyDescent="0.25">
      <c r="B185" s="56">
        <v>78.513217999999995</v>
      </c>
      <c r="C185" s="56"/>
      <c r="D185" s="56"/>
    </row>
    <row r="186" spans="2:4" x14ac:dyDescent="0.25">
      <c r="B186" s="56">
        <v>32.799469600000002</v>
      </c>
      <c r="C186" s="56"/>
      <c r="D186" s="56"/>
    </row>
    <row r="187" spans="2:4" x14ac:dyDescent="0.25">
      <c r="B187" s="56">
        <v>100.4651791</v>
      </c>
      <c r="C187" s="56"/>
      <c r="D187" s="56"/>
    </row>
    <row r="188" spans="2:4" x14ac:dyDescent="0.25">
      <c r="B188" s="56">
        <v>69.6873559</v>
      </c>
      <c r="C188" s="56"/>
      <c r="D188" s="56"/>
    </row>
    <row r="189" spans="2:4" x14ac:dyDescent="0.25">
      <c r="B189" s="56">
        <v>49.862877099999999</v>
      </c>
      <c r="C189" s="56"/>
      <c r="D189" s="56"/>
    </row>
    <row r="190" spans="2:4" x14ac:dyDescent="0.25">
      <c r="B190" s="56">
        <v>69.548469900000001</v>
      </c>
      <c r="C190" s="56"/>
      <c r="D190" s="56"/>
    </row>
    <row r="191" spans="2:4" x14ac:dyDescent="0.25">
      <c r="B191" s="56">
        <v>70.175438600000007</v>
      </c>
      <c r="C191" s="56"/>
      <c r="D191" s="56"/>
    </row>
    <row r="192" spans="2:4" x14ac:dyDescent="0.25">
      <c r="B192" s="56">
        <v>61.381918900000002</v>
      </c>
      <c r="C192" s="56"/>
      <c r="D192" s="56"/>
    </row>
    <row r="193" spans="2:4" x14ac:dyDescent="0.25">
      <c r="B193" s="56">
        <v>90.811583799999994</v>
      </c>
      <c r="C193" s="56"/>
      <c r="D193" s="56"/>
    </row>
    <row r="194" spans="2:4" x14ac:dyDescent="0.25">
      <c r="B194" s="56">
        <v>53.602592899999998</v>
      </c>
      <c r="C194" s="56"/>
      <c r="D194" s="56"/>
    </row>
    <row r="195" spans="2:4" x14ac:dyDescent="0.25">
      <c r="B195" s="56">
        <v>59.240782600000003</v>
      </c>
      <c r="C195" s="56"/>
      <c r="D195" s="56"/>
    </row>
    <row r="196" spans="2:4" x14ac:dyDescent="0.25">
      <c r="B196" s="56">
        <v>75.082827800000004</v>
      </c>
      <c r="C196" s="56"/>
      <c r="D196" s="56"/>
    </row>
    <row r="197" spans="2:4" x14ac:dyDescent="0.25">
      <c r="B197" s="56">
        <v>95.521647400000006</v>
      </c>
      <c r="C197" s="56"/>
      <c r="D197" s="56"/>
    </row>
    <row r="198" spans="2:4" x14ac:dyDescent="0.25">
      <c r="B198" s="56">
        <v>71.275695600000006</v>
      </c>
      <c r="C198" s="56"/>
      <c r="D198" s="56"/>
    </row>
    <row r="199" spans="2:4" x14ac:dyDescent="0.25">
      <c r="B199" s="56">
        <v>62.282379499999998</v>
      </c>
      <c r="C199" s="56"/>
      <c r="D199" s="56"/>
    </row>
    <row r="200" spans="2:4" x14ac:dyDescent="0.25">
      <c r="B200" s="56">
        <v>69.215714399999996</v>
      </c>
      <c r="C200" s="56"/>
      <c r="D200" s="56"/>
    </row>
    <row r="201" spans="2:4" x14ac:dyDescent="0.25">
      <c r="B201" s="56">
        <v>64.866073900000004</v>
      </c>
      <c r="C201" s="56"/>
      <c r="D201" s="56"/>
    </row>
    <row r="202" spans="2:4" x14ac:dyDescent="0.25">
      <c r="B202" s="56">
        <v>85.9671302</v>
      </c>
      <c r="C202" s="56"/>
      <c r="D202" s="56"/>
    </row>
    <row r="203" spans="2:4" x14ac:dyDescent="0.25">
      <c r="B203" s="56">
        <v>94.232738499999996</v>
      </c>
      <c r="C203" s="56"/>
      <c r="D203" s="56"/>
    </row>
    <row r="204" spans="2:4" x14ac:dyDescent="0.25">
      <c r="B204" s="56">
        <v>55.339596200000003</v>
      </c>
      <c r="C204" s="56"/>
      <c r="D204" s="56"/>
    </row>
    <row r="205" spans="2:4" x14ac:dyDescent="0.25">
      <c r="B205" s="56">
        <v>61.733917900000002</v>
      </c>
      <c r="C205" s="56"/>
      <c r="D205" s="56"/>
    </row>
    <row r="206" spans="2:4" x14ac:dyDescent="0.25">
      <c r="B206" s="56">
        <v>93.293899800000005</v>
      </c>
      <c r="C206" s="56"/>
      <c r="D206" s="56"/>
    </row>
    <row r="207" spans="2:4" x14ac:dyDescent="0.25">
      <c r="B207" s="56">
        <v>88.676066300000002</v>
      </c>
      <c r="C207" s="56"/>
      <c r="D207" s="56"/>
    </row>
    <row r="208" spans="2:4" x14ac:dyDescent="0.25">
      <c r="B208" s="56">
        <v>72.201693000000006</v>
      </c>
      <c r="C208" s="56"/>
      <c r="D208" s="56"/>
    </row>
    <row r="209" spans="2:4" x14ac:dyDescent="0.25">
      <c r="B209" s="56">
        <v>74.738415500000002</v>
      </c>
      <c r="C209" s="56"/>
      <c r="D209" s="56"/>
    </row>
    <row r="210" spans="2:4" x14ac:dyDescent="0.25">
      <c r="B210" s="56">
        <v>80.049739599999995</v>
      </c>
      <c r="C210" s="56"/>
      <c r="D210" s="56"/>
    </row>
    <row r="211" spans="2:4" x14ac:dyDescent="0.25">
      <c r="B211" s="56">
        <v>94.803878999999995</v>
      </c>
      <c r="C211" s="56"/>
      <c r="D211" s="56"/>
    </row>
    <row r="212" spans="2:4" x14ac:dyDescent="0.25">
      <c r="B212" s="56">
        <v>93.281801700000003</v>
      </c>
      <c r="C212" s="56"/>
      <c r="D212" s="56"/>
    </row>
    <row r="213" spans="2:4" x14ac:dyDescent="0.25">
      <c r="B213" s="56">
        <v>63.201249799999999</v>
      </c>
      <c r="C213" s="56"/>
      <c r="D213" s="56"/>
    </row>
    <row r="214" spans="2:4" x14ac:dyDescent="0.25">
      <c r="B214" s="56">
        <v>90.415913200000006</v>
      </c>
      <c r="C214" s="56"/>
      <c r="D214" s="56"/>
    </row>
    <row r="215" spans="2:4" x14ac:dyDescent="0.25">
      <c r="B215" s="56">
        <v>99.8116761</v>
      </c>
      <c r="C215" s="56"/>
      <c r="D215" s="56"/>
    </row>
    <row r="216" spans="2:4" x14ac:dyDescent="0.25">
      <c r="B216" s="56">
        <v>95.8466454</v>
      </c>
      <c r="C216" s="56"/>
      <c r="D216" s="56"/>
    </row>
    <row r="217" spans="2:4" x14ac:dyDescent="0.25">
      <c r="B217" s="56">
        <v>58.183183200000002</v>
      </c>
      <c r="C217" s="56"/>
      <c r="D217" s="56"/>
    </row>
    <row r="218" spans="2:4" x14ac:dyDescent="0.25">
      <c r="B218" s="56">
        <v>92.592592600000003</v>
      </c>
      <c r="C218" s="56"/>
      <c r="D218" s="56"/>
    </row>
    <row r="219" spans="2:4" x14ac:dyDescent="0.25">
      <c r="B219" s="56">
        <v>106.69828099999999</v>
      </c>
      <c r="C219" s="56"/>
      <c r="D219" s="56"/>
    </row>
    <row r="220" spans="2:4" x14ac:dyDescent="0.25">
      <c r="B220" s="56">
        <v>74.841681100000002</v>
      </c>
      <c r="C220" s="56"/>
      <c r="D220" s="56"/>
    </row>
    <row r="221" spans="2:4" x14ac:dyDescent="0.25">
      <c r="B221" s="56">
        <v>78.675799100000006</v>
      </c>
      <c r="C221" s="56"/>
      <c r="D221" s="56"/>
    </row>
    <row r="222" spans="2:4" x14ac:dyDescent="0.25">
      <c r="B222" s="56">
        <v>91.353804400000001</v>
      </c>
      <c r="C222" s="56"/>
      <c r="D222" s="56"/>
    </row>
    <row r="223" spans="2:4" x14ac:dyDescent="0.25">
      <c r="B223" s="56">
        <v>104.3507532</v>
      </c>
      <c r="C223" s="56"/>
      <c r="D223" s="56"/>
    </row>
    <row r="224" spans="2:4" x14ac:dyDescent="0.25">
      <c r="B224" s="56">
        <v>96.339113699999999</v>
      </c>
      <c r="C224" s="56"/>
      <c r="D224" s="56"/>
    </row>
    <row r="225" spans="2:4" x14ac:dyDescent="0.25">
      <c r="B225" s="56">
        <v>86.064481700000002</v>
      </c>
      <c r="C225" s="56"/>
      <c r="D225" s="56"/>
    </row>
    <row r="226" spans="2:4" x14ac:dyDescent="0.25">
      <c r="B226" s="56">
        <v>91.193517400000005</v>
      </c>
      <c r="C226" s="56"/>
      <c r="D226" s="56"/>
    </row>
    <row r="227" spans="2:4" x14ac:dyDescent="0.25">
      <c r="B227" s="56">
        <v>87.459807100000006</v>
      </c>
      <c r="C227" s="56"/>
      <c r="D227" s="56"/>
    </row>
    <row r="228" spans="2:4" x14ac:dyDescent="0.25">
      <c r="B228" s="56">
        <v>84.872298599999993</v>
      </c>
      <c r="C228" s="56"/>
      <c r="D228" s="56"/>
    </row>
    <row r="229" spans="2:4" x14ac:dyDescent="0.25">
      <c r="B229" s="56">
        <v>91.878510899999995</v>
      </c>
      <c r="C229" s="56"/>
      <c r="D229" s="56"/>
    </row>
    <row r="230" spans="2:4" x14ac:dyDescent="0.25">
      <c r="B230" s="56">
        <v>86.123662800000005</v>
      </c>
      <c r="C230" s="56"/>
      <c r="D230" s="56"/>
    </row>
    <row r="231" spans="2:4" x14ac:dyDescent="0.25">
      <c r="B231" s="56">
        <v>106.2380321</v>
      </c>
      <c r="C231" s="56"/>
      <c r="D231" s="56"/>
    </row>
    <row r="232" spans="2:4" x14ac:dyDescent="0.25">
      <c r="B232" s="56">
        <v>23.321884399999998</v>
      </c>
      <c r="C232" s="56"/>
      <c r="D232" s="56"/>
    </row>
    <row r="233" spans="2:4" x14ac:dyDescent="0.25">
      <c r="B233" s="56">
        <v>97.680097700000005</v>
      </c>
      <c r="C233" s="56"/>
      <c r="D233" s="56"/>
    </row>
    <row r="234" spans="2:4" x14ac:dyDescent="0.25">
      <c r="B234" s="56">
        <v>69.868403200000003</v>
      </c>
      <c r="C234" s="56"/>
      <c r="D234" s="56"/>
    </row>
    <row r="235" spans="2:4" x14ac:dyDescent="0.25">
      <c r="B235" s="56">
        <v>111.72786790000001</v>
      </c>
      <c r="C235" s="56"/>
      <c r="D235" s="56"/>
    </row>
    <row r="236" spans="2:4" x14ac:dyDescent="0.25">
      <c r="B236" s="56">
        <v>81.835169800000003</v>
      </c>
      <c r="C236" s="56"/>
      <c r="D236" s="56"/>
    </row>
    <row r="237" spans="2:4" x14ac:dyDescent="0.25">
      <c r="B237" s="56">
        <v>63.965584100000001</v>
      </c>
      <c r="C237" s="56"/>
      <c r="D237" s="56"/>
    </row>
    <row r="238" spans="2:4" x14ac:dyDescent="0.25">
      <c r="B238" s="56">
        <v>40.559959200000002</v>
      </c>
      <c r="C238" s="56"/>
      <c r="D238" s="56"/>
    </row>
    <row r="239" spans="2:4" x14ac:dyDescent="0.25">
      <c r="B239" s="56">
        <v>70.916397399999994</v>
      </c>
      <c r="C239" s="56"/>
      <c r="D239" s="56"/>
    </row>
    <row r="240" spans="2:4" x14ac:dyDescent="0.25">
      <c r="B240" s="56">
        <v>98.858692399999995</v>
      </c>
      <c r="C240" s="56"/>
      <c r="D240" s="56"/>
    </row>
    <row r="241" spans="2:4" x14ac:dyDescent="0.25">
      <c r="B241" s="56">
        <v>95.0118765</v>
      </c>
      <c r="C241" s="56"/>
      <c r="D241" s="56"/>
    </row>
    <row r="242" spans="2:4" x14ac:dyDescent="0.25">
      <c r="B242" s="56">
        <v>71.787914799999996</v>
      </c>
      <c r="C242" s="56"/>
      <c r="D242" s="56"/>
    </row>
    <row r="243" spans="2:4" x14ac:dyDescent="0.25">
      <c r="B243" s="56">
        <v>93.6079826</v>
      </c>
      <c r="C243" s="56"/>
      <c r="D243" s="56"/>
    </row>
    <row r="244" spans="2:4" x14ac:dyDescent="0.25">
      <c r="B244" s="56">
        <v>86.309523799999994</v>
      </c>
      <c r="C244" s="56"/>
      <c r="D244" s="56"/>
    </row>
    <row r="245" spans="2:4" x14ac:dyDescent="0.25">
      <c r="B245" s="56">
        <v>73.792957999999999</v>
      </c>
      <c r="C245" s="56"/>
      <c r="D245" s="56"/>
    </row>
    <row r="246" spans="2:4" x14ac:dyDescent="0.25">
      <c r="B246" s="56">
        <v>122.9988534</v>
      </c>
      <c r="C246" s="56"/>
      <c r="D246" s="56"/>
    </row>
    <row r="247" spans="2:4" x14ac:dyDescent="0.25">
      <c r="B247" s="56">
        <v>97.776151600000006</v>
      </c>
      <c r="C247" s="56"/>
      <c r="D247" s="56"/>
    </row>
    <row r="248" spans="2:4" x14ac:dyDescent="0.25">
      <c r="B248" s="56">
        <v>118.3594825</v>
      </c>
      <c r="C248" s="56"/>
      <c r="D248" s="56"/>
    </row>
    <row r="249" spans="2:4" x14ac:dyDescent="0.25">
      <c r="B249" s="56">
        <v>69.337000700000004</v>
      </c>
      <c r="C249" s="56"/>
      <c r="D249" s="56"/>
    </row>
    <row r="250" spans="2:4" x14ac:dyDescent="0.25">
      <c r="B250" s="56">
        <v>75.047290099999998</v>
      </c>
      <c r="C250" s="56"/>
      <c r="D250" s="56"/>
    </row>
    <row r="251" spans="2:4" x14ac:dyDescent="0.25">
      <c r="B251" s="56">
        <v>84.735648600000005</v>
      </c>
      <c r="C251" s="56"/>
      <c r="D251" s="56"/>
    </row>
    <row r="252" spans="2:4" x14ac:dyDescent="0.25">
      <c r="B252" s="56">
        <v>101.79757720000001</v>
      </c>
      <c r="C252" s="56"/>
      <c r="D252" s="56"/>
    </row>
    <row r="253" spans="2:4" x14ac:dyDescent="0.25">
      <c r="B253" s="56">
        <v>102.80373830000001</v>
      </c>
      <c r="C253" s="56"/>
      <c r="D253" s="56"/>
    </row>
    <row r="254" spans="2:4" x14ac:dyDescent="0.25">
      <c r="B254" s="56">
        <v>80.014037599999995</v>
      </c>
      <c r="C254" s="56"/>
      <c r="D254" s="56"/>
    </row>
    <row r="255" spans="2:4" x14ac:dyDescent="0.25">
      <c r="B255" s="56">
        <v>98.448368099999996</v>
      </c>
      <c r="C255" s="56"/>
      <c r="D255" s="56"/>
    </row>
    <row r="256" spans="2:4" x14ac:dyDescent="0.25">
      <c r="B256" s="56">
        <v>63.193669999999997</v>
      </c>
      <c r="C256" s="56"/>
      <c r="D256" s="56"/>
    </row>
    <row r="257" spans="2:4" x14ac:dyDescent="0.25">
      <c r="B257" s="56">
        <v>104.75651190000001</v>
      </c>
      <c r="C257" s="56"/>
      <c r="D257" s="56"/>
    </row>
    <row r="258" spans="2:4" x14ac:dyDescent="0.25">
      <c r="B258" s="56">
        <v>72.286979299999999</v>
      </c>
      <c r="C258" s="56"/>
      <c r="D258" s="56"/>
    </row>
    <row r="259" spans="2:4" x14ac:dyDescent="0.25">
      <c r="B259" s="56">
        <v>82.501085500000002</v>
      </c>
      <c r="C259" s="56"/>
      <c r="D259" s="56"/>
    </row>
    <row r="260" spans="2:4" x14ac:dyDescent="0.25">
      <c r="B260" s="56">
        <v>79.464421200000004</v>
      </c>
      <c r="C260" s="56"/>
      <c r="D260" s="56"/>
    </row>
    <row r="261" spans="2:4" x14ac:dyDescent="0.25">
      <c r="B261" s="56">
        <v>74.055443800000006</v>
      </c>
      <c r="C261" s="56"/>
      <c r="D261" s="56"/>
    </row>
    <row r="262" spans="2:4" x14ac:dyDescent="0.25">
      <c r="B262" s="56">
        <v>94.367510300000006</v>
      </c>
      <c r="C262" s="56"/>
      <c r="D262" s="56"/>
    </row>
    <row r="263" spans="2:4" x14ac:dyDescent="0.25">
      <c r="B263" s="56">
        <v>79.289349299999998</v>
      </c>
      <c r="C263" s="56"/>
      <c r="D263" s="56"/>
    </row>
    <row r="264" spans="2:4" x14ac:dyDescent="0.25">
      <c r="B264" s="56">
        <v>95.402435600000004</v>
      </c>
      <c r="C264" s="56"/>
      <c r="D264" s="56"/>
    </row>
    <row r="265" spans="2:4" x14ac:dyDescent="0.25">
      <c r="B265" s="56">
        <v>78.320279999999997</v>
      </c>
      <c r="C265" s="56"/>
      <c r="D265" s="56"/>
    </row>
    <row r="266" spans="2:4" x14ac:dyDescent="0.25">
      <c r="B266" s="56">
        <v>56.7219604</v>
      </c>
      <c r="C266" s="56"/>
      <c r="D266" s="56"/>
    </row>
    <row r="267" spans="2:4" x14ac:dyDescent="0.25">
      <c r="B267" s="56">
        <v>97.808368000000002</v>
      </c>
      <c r="C267" s="56"/>
      <c r="D267" s="56"/>
    </row>
    <row r="268" spans="2:4" x14ac:dyDescent="0.25">
      <c r="B268" s="56">
        <v>75.492729400000002</v>
      </c>
      <c r="C268" s="56"/>
      <c r="D268" s="56"/>
    </row>
    <row r="269" spans="2:4" x14ac:dyDescent="0.25">
      <c r="B269" s="56">
        <v>68.273092399999996</v>
      </c>
      <c r="C269" s="56"/>
      <c r="D269" s="56"/>
    </row>
    <row r="270" spans="2:4" x14ac:dyDescent="0.25">
      <c r="B270" s="56">
        <v>84.939215399999995</v>
      </c>
      <c r="C270" s="56"/>
      <c r="D270" s="56"/>
    </row>
    <row r="271" spans="2:4" x14ac:dyDescent="0.25">
      <c r="B271" s="56">
        <v>81.439393899999999</v>
      </c>
      <c r="C271" s="56"/>
      <c r="D271" s="56"/>
    </row>
    <row r="272" spans="2:4" x14ac:dyDescent="0.25">
      <c r="B272" s="56">
        <v>96.959570600000006</v>
      </c>
      <c r="C272" s="56"/>
      <c r="D272" s="56"/>
    </row>
    <row r="273" spans="2:4" x14ac:dyDescent="0.25">
      <c r="B273" s="56">
        <v>79.973240899999993</v>
      </c>
      <c r="C273" s="56"/>
      <c r="D273" s="56"/>
    </row>
    <row r="274" spans="2:4" x14ac:dyDescent="0.25">
      <c r="B274" s="56">
        <v>72.729122200000006</v>
      </c>
      <c r="C274" s="56"/>
      <c r="D274" s="56"/>
    </row>
    <row r="275" spans="2:4" x14ac:dyDescent="0.25">
      <c r="B275" s="56">
        <v>61.272328100000003</v>
      </c>
      <c r="C275" s="56"/>
      <c r="D275" s="56"/>
    </row>
    <row r="276" spans="2:4" x14ac:dyDescent="0.25">
      <c r="B276" s="56">
        <v>93.724531400000004</v>
      </c>
      <c r="C276" s="56"/>
      <c r="D276" s="56"/>
    </row>
    <row r="277" spans="2:4" x14ac:dyDescent="0.25">
      <c r="B277" s="56">
        <v>62.9686874</v>
      </c>
      <c r="C277" s="56"/>
      <c r="D277" s="56"/>
    </row>
    <row r="278" spans="2:4" x14ac:dyDescent="0.25">
      <c r="B278" s="56">
        <v>89.7226754</v>
      </c>
      <c r="C278" s="56"/>
      <c r="D278" s="56"/>
    </row>
    <row r="279" spans="2:4" x14ac:dyDescent="0.25">
      <c r="B279" s="56">
        <v>65.426454399999997</v>
      </c>
      <c r="C279" s="56"/>
      <c r="D279" s="56"/>
    </row>
    <row r="280" spans="2:4" x14ac:dyDescent="0.25">
      <c r="B280" s="56">
        <v>89.921188799999996</v>
      </c>
      <c r="C280" s="56"/>
      <c r="D280" s="56"/>
    </row>
    <row r="281" spans="2:4" x14ac:dyDescent="0.25">
      <c r="B281" s="56">
        <v>107.4284613</v>
      </c>
      <c r="C281" s="56"/>
      <c r="D281" s="56"/>
    </row>
    <row r="282" spans="2:4" x14ac:dyDescent="0.25">
      <c r="B282" s="56">
        <v>100.2777067</v>
      </c>
      <c r="C282" s="56"/>
      <c r="D282" s="56"/>
    </row>
    <row r="283" spans="2:4" x14ac:dyDescent="0.25">
      <c r="B283" s="56">
        <v>88.731144599999993</v>
      </c>
      <c r="C283" s="56"/>
      <c r="D283" s="56"/>
    </row>
    <row r="284" spans="2:4" x14ac:dyDescent="0.25">
      <c r="B284" s="56">
        <v>63.505563799999997</v>
      </c>
      <c r="C284" s="56"/>
      <c r="D284" s="56"/>
    </row>
    <row r="285" spans="2:4" x14ac:dyDescent="0.25">
      <c r="B285" s="56">
        <v>107.3401736</v>
      </c>
      <c r="C285" s="56"/>
      <c r="D285" s="56"/>
    </row>
    <row r="286" spans="2:4" x14ac:dyDescent="0.25">
      <c r="B286" s="56">
        <v>55.004231099999998</v>
      </c>
      <c r="C286" s="56"/>
      <c r="D286" s="56"/>
    </row>
    <row r="287" spans="2:4" x14ac:dyDescent="0.25">
      <c r="B287" s="56">
        <v>105.5194805</v>
      </c>
      <c r="C287" s="56"/>
      <c r="D287" s="56"/>
    </row>
    <row r="288" spans="2:4" x14ac:dyDescent="0.25">
      <c r="B288" s="56">
        <v>97.557944399999997</v>
      </c>
      <c r="C288" s="56"/>
      <c r="D288" s="56"/>
    </row>
    <row r="289" spans="2:4" x14ac:dyDescent="0.25">
      <c r="B289" s="56">
        <v>99.1268618</v>
      </c>
      <c r="C289" s="56"/>
      <c r="D289" s="56"/>
    </row>
    <row r="290" spans="2:4" x14ac:dyDescent="0.25">
      <c r="B290" s="56">
        <v>91.500698799999995</v>
      </c>
      <c r="C290" s="56"/>
      <c r="D290" s="56"/>
    </row>
    <row r="291" spans="2:4" x14ac:dyDescent="0.25">
      <c r="B291" s="56">
        <v>82.235161899999994</v>
      </c>
      <c r="C291" s="56"/>
      <c r="D291" s="56"/>
    </row>
    <row r="292" spans="2:4" x14ac:dyDescent="0.25">
      <c r="B292" s="56">
        <v>69.386156299999996</v>
      </c>
      <c r="C292" s="56"/>
      <c r="D292" s="56"/>
    </row>
    <row r="293" spans="2:4" x14ac:dyDescent="0.25">
      <c r="B293" s="56">
        <v>64.722075799999999</v>
      </c>
      <c r="C293" s="56"/>
      <c r="D293" s="56"/>
    </row>
    <row r="294" spans="2:4" x14ac:dyDescent="0.25">
      <c r="B294" s="56">
        <v>99.235570499999994</v>
      </c>
      <c r="C294" s="56"/>
      <c r="D294" s="56"/>
    </row>
    <row r="295" spans="2:4" x14ac:dyDescent="0.25">
      <c r="B295" s="56">
        <v>96.778145300000006</v>
      </c>
      <c r="C295" s="56"/>
      <c r="D295" s="56"/>
    </row>
    <row r="296" spans="2:4" x14ac:dyDescent="0.25">
      <c r="B296" s="56">
        <v>115.914787</v>
      </c>
      <c r="C296" s="56"/>
      <c r="D296" s="56"/>
    </row>
    <row r="297" spans="2:4" x14ac:dyDescent="0.25">
      <c r="B297" s="56">
        <v>88.529046100000002</v>
      </c>
      <c r="C297" s="56"/>
      <c r="D297" s="56"/>
    </row>
    <row r="298" spans="2:4" x14ac:dyDescent="0.25">
      <c r="B298" s="56">
        <v>95.465393800000001</v>
      </c>
      <c r="C298" s="56"/>
      <c r="D298" s="56"/>
    </row>
    <row r="299" spans="2:4" x14ac:dyDescent="0.25">
      <c r="B299" s="56">
        <v>68.293509599999993</v>
      </c>
      <c r="C299" s="56"/>
      <c r="D299" s="56"/>
    </row>
    <row r="300" spans="2:4" x14ac:dyDescent="0.25">
      <c r="B300" s="56">
        <v>86.457180399999999</v>
      </c>
      <c r="C300" s="56"/>
      <c r="D300" s="56"/>
    </row>
    <row r="301" spans="2:4" x14ac:dyDescent="0.25">
      <c r="B301" s="56">
        <v>47.9751142</v>
      </c>
      <c r="C301" s="56"/>
      <c r="D301" s="56"/>
    </row>
    <row r="302" spans="2:4" x14ac:dyDescent="0.25">
      <c r="B302" s="56">
        <v>88.356748999999994</v>
      </c>
      <c r="C302" s="56"/>
      <c r="D302" s="56"/>
    </row>
    <row r="303" spans="2:4" x14ac:dyDescent="0.25">
      <c r="B303" s="56">
        <v>98.846787500000005</v>
      </c>
      <c r="C303" s="56"/>
      <c r="D303" s="56"/>
    </row>
    <row r="304" spans="2:4" x14ac:dyDescent="0.25">
      <c r="B304" s="56">
        <v>98.182408300000006</v>
      </c>
      <c r="C304" s="56"/>
      <c r="D304" s="56"/>
    </row>
    <row r="305" spans="2:4" x14ac:dyDescent="0.25">
      <c r="B305" s="56">
        <v>97.926647399999993</v>
      </c>
      <c r="C305" s="56"/>
      <c r="D305" s="56"/>
    </row>
    <row r="306" spans="2:4" x14ac:dyDescent="0.25">
      <c r="B306" s="56">
        <v>80.3994584</v>
      </c>
      <c r="C306" s="56"/>
      <c r="D306" s="56"/>
    </row>
    <row r="307" spans="2:4" x14ac:dyDescent="0.25">
      <c r="B307" s="56">
        <v>94.390947199999999</v>
      </c>
      <c r="C307" s="56"/>
      <c r="D307" s="56"/>
    </row>
    <row r="308" spans="2:4" x14ac:dyDescent="0.25">
      <c r="B308" s="56">
        <v>112.6329315</v>
      </c>
      <c r="C308" s="56"/>
      <c r="D308" s="56"/>
    </row>
    <row r="309" spans="2:4" x14ac:dyDescent="0.25">
      <c r="B309" s="56">
        <v>59.418379899999998</v>
      </c>
      <c r="C309" s="56"/>
      <c r="D309" s="56"/>
    </row>
    <row r="310" spans="2:4" x14ac:dyDescent="0.25">
      <c r="B310" s="56">
        <v>82.085602399999999</v>
      </c>
      <c r="C310" s="56"/>
      <c r="D310" s="56"/>
    </row>
    <row r="311" spans="2:4" x14ac:dyDescent="0.25">
      <c r="B311" s="56">
        <v>67.536630000000002</v>
      </c>
      <c r="C311" s="56"/>
      <c r="D311" s="56"/>
    </row>
    <row r="312" spans="2:4" x14ac:dyDescent="0.25">
      <c r="B312" s="56">
        <v>71.847653100000002</v>
      </c>
      <c r="C312" s="56"/>
      <c r="D312" s="56"/>
    </row>
    <row r="313" spans="2:4" x14ac:dyDescent="0.25">
      <c r="B313" s="56">
        <v>62.259039299999998</v>
      </c>
      <c r="C313" s="56"/>
      <c r="D313" s="56"/>
    </row>
    <row r="314" spans="2:4" x14ac:dyDescent="0.25">
      <c r="B314" s="56">
        <v>100.23273039999999</v>
      </c>
      <c r="C314" s="56"/>
      <c r="D314" s="56"/>
    </row>
    <row r="315" spans="2:4" x14ac:dyDescent="0.25">
      <c r="B315" s="56">
        <v>95.492525400000005</v>
      </c>
      <c r="C315" s="56"/>
      <c r="D315" s="56"/>
    </row>
    <row r="316" spans="2:4" x14ac:dyDescent="0.25">
      <c r="B316" s="56">
        <v>95.6330399</v>
      </c>
      <c r="C316" s="56"/>
      <c r="D316" s="56"/>
    </row>
    <row r="317" spans="2:4" x14ac:dyDescent="0.25">
      <c r="B317" s="56">
        <v>68.681318700000006</v>
      </c>
      <c r="C317" s="56"/>
      <c r="D317" s="56"/>
    </row>
    <row r="318" spans="2:4" x14ac:dyDescent="0.25">
      <c r="B318" s="56">
        <v>48.223425300000002</v>
      </c>
      <c r="C318" s="56"/>
      <c r="D318" s="56"/>
    </row>
    <row r="319" spans="2:4" x14ac:dyDescent="0.25">
      <c r="B319" s="56">
        <v>69.997956299999998</v>
      </c>
      <c r="C319" s="56"/>
      <c r="D319" s="56"/>
    </row>
    <row r="320" spans="2:4" x14ac:dyDescent="0.25">
      <c r="B320" s="56">
        <v>104.5716979</v>
      </c>
      <c r="C320" s="56"/>
      <c r="D320" s="56"/>
    </row>
    <row r="321" spans="2:4" x14ac:dyDescent="0.25">
      <c r="B321" s="56">
        <v>75.983143799999993</v>
      </c>
      <c r="C321" s="56"/>
      <c r="D321" s="56"/>
    </row>
    <row r="322" spans="2:4" x14ac:dyDescent="0.25">
      <c r="B322" s="56">
        <v>88.428375500000001</v>
      </c>
      <c r="C322" s="56"/>
      <c r="D322" s="56"/>
    </row>
    <row r="323" spans="2:4" x14ac:dyDescent="0.25">
      <c r="B323" s="56">
        <v>96.337731899999994</v>
      </c>
      <c r="C323" s="56"/>
      <c r="D323" s="56"/>
    </row>
    <row r="324" spans="2:4" x14ac:dyDescent="0.25">
      <c r="B324" s="56">
        <v>92.696512400000003</v>
      </c>
      <c r="C324" s="56"/>
      <c r="D324" s="56"/>
    </row>
    <row r="325" spans="2:4" x14ac:dyDescent="0.25">
      <c r="B325" s="56">
        <v>116.77018630000001</v>
      </c>
      <c r="C325" s="56"/>
      <c r="D325" s="56"/>
    </row>
    <row r="326" spans="2:4" x14ac:dyDescent="0.25">
      <c r="B326" s="56">
        <v>66.292258599999997</v>
      </c>
      <c r="C326" s="56"/>
      <c r="D326" s="56"/>
    </row>
    <row r="327" spans="2:4" x14ac:dyDescent="0.25">
      <c r="B327" s="56">
        <v>86.580086600000001</v>
      </c>
      <c r="C327" s="56"/>
      <c r="D327" s="56"/>
    </row>
    <row r="328" spans="2:4" x14ac:dyDescent="0.25">
      <c r="B328" s="56">
        <v>56.1660562</v>
      </c>
      <c r="C328" s="56"/>
      <c r="D328" s="56"/>
    </row>
    <row r="329" spans="2:4" x14ac:dyDescent="0.25">
      <c r="B329" s="56">
        <v>98.275707999999995</v>
      </c>
      <c r="C329" s="56"/>
      <c r="D329" s="56"/>
    </row>
    <row r="330" spans="2:4" x14ac:dyDescent="0.25">
      <c r="B330" s="56">
        <v>98.149940799999996</v>
      </c>
      <c r="C330" s="56"/>
      <c r="D330" s="56"/>
    </row>
    <row r="331" spans="2:4" x14ac:dyDescent="0.25">
      <c r="B331" s="56">
        <v>95.566896799999995</v>
      </c>
      <c r="C331" s="56"/>
      <c r="D331" s="56"/>
    </row>
    <row r="332" spans="2:4" x14ac:dyDescent="0.25">
      <c r="B332" s="56">
        <v>92.446232699999996</v>
      </c>
      <c r="C332" s="56"/>
      <c r="D332" s="56"/>
    </row>
    <row r="333" spans="2:4" x14ac:dyDescent="0.25">
      <c r="B333" s="56">
        <v>76.470428699999999</v>
      </c>
      <c r="C333" s="56"/>
      <c r="D333" s="56"/>
    </row>
    <row r="334" spans="2:4" x14ac:dyDescent="0.25">
      <c r="B334" s="56">
        <v>96.498687500000003</v>
      </c>
      <c r="C334" s="56"/>
      <c r="D334" s="56"/>
    </row>
    <row r="335" spans="2:4" x14ac:dyDescent="0.25">
      <c r="B335" s="56">
        <v>125.1200929</v>
      </c>
      <c r="C335" s="56"/>
      <c r="D335" s="56"/>
    </row>
    <row r="336" spans="2:4" x14ac:dyDescent="0.25">
      <c r="B336" s="56">
        <v>89.807852999999994</v>
      </c>
      <c r="C336" s="56"/>
      <c r="D336" s="56"/>
    </row>
    <row r="337" spans="2:4" x14ac:dyDescent="0.25">
      <c r="B337" s="56">
        <v>74.710954299999997</v>
      </c>
      <c r="C337" s="56"/>
      <c r="D337" s="56"/>
    </row>
    <row r="338" spans="2:4" x14ac:dyDescent="0.25">
      <c r="B338" s="56">
        <v>77.455048399999995</v>
      </c>
      <c r="C338" s="56"/>
      <c r="D338" s="56"/>
    </row>
    <row r="339" spans="2:4" x14ac:dyDescent="0.25">
      <c r="B339" s="56">
        <v>67.935714599999997</v>
      </c>
      <c r="C339" s="56"/>
      <c r="D339" s="56"/>
    </row>
    <row r="340" spans="2:4" x14ac:dyDescent="0.25">
      <c r="B340" s="56">
        <v>89.440993800000001</v>
      </c>
      <c r="C340" s="56"/>
      <c r="D340" s="56"/>
    </row>
    <row r="341" spans="2:4" x14ac:dyDescent="0.25">
      <c r="B341" s="56">
        <v>87.764711700000007</v>
      </c>
      <c r="C341" s="56"/>
      <c r="D341" s="56"/>
    </row>
    <row r="342" spans="2:4" x14ac:dyDescent="0.25">
      <c r="B342" s="56">
        <v>99.893556000000004</v>
      </c>
      <c r="C342" s="56"/>
      <c r="D342" s="56"/>
    </row>
    <row r="343" spans="2:4" x14ac:dyDescent="0.25">
      <c r="B343" s="56">
        <v>98.386005600000004</v>
      </c>
      <c r="C343" s="56"/>
      <c r="D343" s="56"/>
    </row>
    <row r="344" spans="2:4" x14ac:dyDescent="0.25">
      <c r="B344" s="56">
        <v>79.551382399999994</v>
      </c>
      <c r="C344" s="56"/>
      <c r="D344" s="56"/>
    </row>
    <row r="345" spans="2:4" x14ac:dyDescent="0.25">
      <c r="B345" s="56">
        <v>99.496547500000005</v>
      </c>
      <c r="C345" s="56"/>
      <c r="D345" s="56"/>
    </row>
    <row r="346" spans="2:4" x14ac:dyDescent="0.25">
      <c r="B346" s="56">
        <v>98.701298699999995</v>
      </c>
      <c r="C346" s="56"/>
      <c r="D346" s="56"/>
    </row>
    <row r="347" spans="2:4" x14ac:dyDescent="0.25">
      <c r="B347" s="56">
        <v>77.738205199999996</v>
      </c>
      <c r="C347" s="56"/>
      <c r="D347" s="56"/>
    </row>
    <row r="348" spans="2:4" x14ac:dyDescent="0.25">
      <c r="B348" s="56">
        <v>137.7203183</v>
      </c>
      <c r="C348" s="56"/>
      <c r="D348" s="56"/>
    </row>
    <row r="349" spans="2:4" x14ac:dyDescent="0.25">
      <c r="B349" s="56">
        <v>75.934579400000004</v>
      </c>
      <c r="C349" s="56"/>
      <c r="D349" s="56"/>
    </row>
    <row r="350" spans="2:4" x14ac:dyDescent="0.25">
      <c r="B350" s="56">
        <v>94.104308399999994</v>
      </c>
      <c r="C350" s="56"/>
      <c r="D350" s="56"/>
    </row>
    <row r="351" spans="2:4" x14ac:dyDescent="0.25">
      <c r="B351" s="56">
        <v>96.169928100000007</v>
      </c>
      <c r="C351" s="56"/>
      <c r="D351" s="56"/>
    </row>
    <row r="352" spans="2:4" x14ac:dyDescent="0.25">
      <c r="B352" s="56">
        <v>67.916031099999998</v>
      </c>
      <c r="C352" s="56"/>
      <c r="D352" s="56"/>
    </row>
    <row r="353" spans="2:4" x14ac:dyDescent="0.25">
      <c r="B353" s="56">
        <v>26.618316499999999</v>
      </c>
      <c r="C353" s="56"/>
      <c r="D353" s="56"/>
    </row>
    <row r="354" spans="2:4" x14ac:dyDescent="0.25">
      <c r="B354" s="56">
        <v>94.527947400000002</v>
      </c>
      <c r="C354" s="56"/>
      <c r="D354" s="56"/>
    </row>
    <row r="355" spans="2:4" x14ac:dyDescent="0.25">
      <c r="B355" s="56">
        <v>109.35672510000001</v>
      </c>
      <c r="C355" s="56"/>
      <c r="D355" s="56"/>
    </row>
    <row r="356" spans="2:4" x14ac:dyDescent="0.25">
      <c r="B356" s="56">
        <v>98.368883299999993</v>
      </c>
      <c r="C356" s="56"/>
      <c r="D356" s="56"/>
    </row>
    <row r="357" spans="2:4" x14ac:dyDescent="0.25">
      <c r="B357" s="56">
        <v>118.5442465</v>
      </c>
      <c r="C357" s="56"/>
      <c r="D357" s="56"/>
    </row>
    <row r="358" spans="2:4" x14ac:dyDescent="0.25">
      <c r="B358" s="56">
        <v>50</v>
      </c>
      <c r="C358" s="56"/>
      <c r="D358" s="56"/>
    </row>
    <row r="359" spans="2:4" x14ac:dyDescent="0.25">
      <c r="B359" s="56">
        <v>96.088435399999995</v>
      </c>
      <c r="C359" s="56"/>
      <c r="D359" s="56"/>
    </row>
    <row r="360" spans="2:4" x14ac:dyDescent="0.25">
      <c r="B360" s="56">
        <v>97.532989099999995</v>
      </c>
      <c r="C360" s="56"/>
      <c r="D360" s="56"/>
    </row>
    <row r="361" spans="2:4" x14ac:dyDescent="0.25">
      <c r="B361" s="56">
        <v>85.039648400000004</v>
      </c>
      <c r="C361" s="56"/>
      <c r="D361" s="56"/>
    </row>
    <row r="362" spans="2:4" x14ac:dyDescent="0.25">
      <c r="B362" s="56">
        <v>58.953331400000003</v>
      </c>
      <c r="C362" s="56"/>
      <c r="D362" s="56"/>
    </row>
    <row r="363" spans="2:4" x14ac:dyDescent="0.25">
      <c r="B363" s="56">
        <v>80.018827999999999</v>
      </c>
      <c r="C363" s="56"/>
      <c r="D363" s="56"/>
    </row>
    <row r="364" spans="2:4" x14ac:dyDescent="0.25">
      <c r="B364" s="56">
        <v>97.464458399999998</v>
      </c>
      <c r="C364" s="56"/>
      <c r="D364" s="56"/>
    </row>
    <row r="365" spans="2:4" x14ac:dyDescent="0.25">
      <c r="B365" s="56">
        <v>116.4810463</v>
      </c>
      <c r="C365" s="56"/>
      <c r="D365" s="56"/>
    </row>
    <row r="366" spans="2:4" x14ac:dyDescent="0.25">
      <c r="B366" s="56">
        <v>76.566024600000006</v>
      </c>
      <c r="C366" s="56"/>
      <c r="D366" s="56"/>
    </row>
    <row r="367" spans="2:4" x14ac:dyDescent="0.25">
      <c r="B367" s="56">
        <v>70.326114000000004</v>
      </c>
      <c r="C367" s="56"/>
      <c r="D367" s="56"/>
    </row>
    <row r="368" spans="2:4" x14ac:dyDescent="0.25">
      <c r="B368" s="56">
        <v>115.12622450000001</v>
      </c>
      <c r="C368" s="56"/>
      <c r="D368" s="56"/>
    </row>
    <row r="369" spans="2:4" x14ac:dyDescent="0.25">
      <c r="B369" s="56">
        <v>87.741715600000006</v>
      </c>
      <c r="C369" s="56"/>
      <c r="D369" s="56"/>
    </row>
    <row r="370" spans="2:4" x14ac:dyDescent="0.25">
      <c r="B370" s="56">
        <v>81.708270400000004</v>
      </c>
      <c r="C370" s="56"/>
      <c r="D370" s="56"/>
    </row>
    <row r="371" spans="2:4" x14ac:dyDescent="0.25">
      <c r="B371" s="56">
        <v>108.4980178</v>
      </c>
      <c r="C371" s="56"/>
      <c r="D371" s="56"/>
    </row>
    <row r="372" spans="2:4" x14ac:dyDescent="0.25">
      <c r="B372" s="56">
        <v>70.091955499999997</v>
      </c>
      <c r="C372" s="56"/>
      <c r="D372" s="56"/>
    </row>
    <row r="373" spans="2:4" x14ac:dyDescent="0.25">
      <c r="B373" s="56">
        <v>95.238095200000004</v>
      </c>
      <c r="C373" s="56"/>
      <c r="D373" s="56"/>
    </row>
    <row r="374" spans="2:4" x14ac:dyDescent="0.25">
      <c r="B374" s="56">
        <v>66.273932299999998</v>
      </c>
      <c r="C374" s="56"/>
      <c r="D374" s="56"/>
    </row>
    <row r="375" spans="2:4" x14ac:dyDescent="0.25">
      <c r="B375" s="56">
        <v>89.733438899999996</v>
      </c>
      <c r="C375" s="56"/>
      <c r="D375" s="56"/>
    </row>
    <row r="376" spans="2:4" x14ac:dyDescent="0.25">
      <c r="B376" s="56">
        <v>90.799031499999998</v>
      </c>
      <c r="C376" s="56"/>
      <c r="D376" s="56"/>
    </row>
    <row r="377" spans="2:4" x14ac:dyDescent="0.25">
      <c r="B377" s="56">
        <v>101.81225739999999</v>
      </c>
      <c r="C377" s="56"/>
      <c r="D377" s="56"/>
    </row>
    <row r="378" spans="2:4" x14ac:dyDescent="0.25">
      <c r="B378" s="56">
        <v>48.511904800000003</v>
      </c>
      <c r="C378" s="56"/>
      <c r="D378" s="56"/>
    </row>
    <row r="379" spans="2:4" x14ac:dyDescent="0.25">
      <c r="B379" s="56">
        <v>92.592592600000003</v>
      </c>
      <c r="C379" s="56"/>
      <c r="D379" s="56"/>
    </row>
    <row r="380" spans="2:4" x14ac:dyDescent="0.25">
      <c r="B380" s="56">
        <v>53.578135699999997</v>
      </c>
      <c r="C380" s="56"/>
      <c r="D380" s="56"/>
    </row>
    <row r="381" spans="2:4" x14ac:dyDescent="0.25">
      <c r="B381" s="56">
        <v>72.333504500000004</v>
      </c>
      <c r="C381" s="56"/>
      <c r="D381" s="56"/>
    </row>
    <row r="382" spans="2:4" x14ac:dyDescent="0.25">
      <c r="B382" s="56">
        <v>94.158458800000005</v>
      </c>
      <c r="C382" s="56"/>
      <c r="D382" s="56"/>
    </row>
    <row r="383" spans="2:4" x14ac:dyDescent="0.25">
      <c r="B383" s="56">
        <v>45.161877500000003</v>
      </c>
      <c r="C383" s="56"/>
      <c r="D383" s="56"/>
    </row>
    <row r="384" spans="2:4" x14ac:dyDescent="0.25">
      <c r="B384" s="56">
        <v>97.021989199999993</v>
      </c>
      <c r="C384" s="56"/>
      <c r="D384" s="56"/>
    </row>
    <row r="385" spans="2:4" x14ac:dyDescent="0.25">
      <c r="B385" s="56">
        <v>93.519970999999998</v>
      </c>
      <c r="C385" s="56"/>
      <c r="D385" s="56"/>
    </row>
    <row r="386" spans="2:4" x14ac:dyDescent="0.25">
      <c r="B386" s="56">
        <v>97.0350404</v>
      </c>
      <c r="C386" s="56"/>
      <c r="D386" s="56"/>
    </row>
    <row r="387" spans="2:4" x14ac:dyDescent="0.25">
      <c r="B387" s="56">
        <v>113.1197111</v>
      </c>
      <c r="C387" s="56"/>
      <c r="D387" s="56"/>
    </row>
    <row r="388" spans="2:4" x14ac:dyDescent="0.25">
      <c r="B388" s="56">
        <v>91.541559899999996</v>
      </c>
      <c r="C388" s="56"/>
      <c r="D388" s="56"/>
    </row>
    <row r="389" spans="2:4" x14ac:dyDescent="0.25">
      <c r="B389" s="56">
        <v>94.428102499999994</v>
      </c>
      <c r="C389" s="56"/>
      <c r="D389" s="56"/>
    </row>
    <row r="390" spans="2:4" x14ac:dyDescent="0.25">
      <c r="B390" s="56">
        <v>98.151612099999994</v>
      </c>
      <c r="C390" s="56"/>
      <c r="D390" s="56"/>
    </row>
    <row r="391" spans="2:4" x14ac:dyDescent="0.25">
      <c r="B391" s="56">
        <v>74.695963500000005</v>
      </c>
      <c r="C391" s="56"/>
      <c r="D391" s="56"/>
    </row>
    <row r="392" spans="2:4" x14ac:dyDescent="0.25">
      <c r="B392" s="56">
        <v>96.248129199999994</v>
      </c>
      <c r="C392" s="56"/>
      <c r="D392" s="56"/>
    </row>
    <row r="393" spans="2:4" x14ac:dyDescent="0.25">
      <c r="B393" s="56">
        <v>67.660246400000005</v>
      </c>
      <c r="C393" s="56"/>
      <c r="D393" s="56"/>
    </row>
    <row r="394" spans="2:4" x14ac:dyDescent="0.25">
      <c r="B394" s="56">
        <v>94.749444199999999</v>
      </c>
      <c r="C394" s="56"/>
      <c r="D394" s="56"/>
    </row>
    <row r="395" spans="2:4" x14ac:dyDescent="0.25">
      <c r="B395" s="56">
        <v>71.109042500000001</v>
      </c>
      <c r="C395" s="56"/>
      <c r="D395" s="56"/>
    </row>
    <row r="396" spans="2:4" x14ac:dyDescent="0.25">
      <c r="B396" s="56">
        <v>69.653100199999997</v>
      </c>
      <c r="C396" s="56"/>
      <c r="D396" s="56"/>
    </row>
    <row r="397" spans="2:4" x14ac:dyDescent="0.25">
      <c r="B397" s="56">
        <v>92.756183699999994</v>
      </c>
      <c r="C397" s="56"/>
      <c r="D397" s="56"/>
    </row>
    <row r="398" spans="2:4" x14ac:dyDescent="0.25">
      <c r="B398" s="56">
        <v>98.522167499999995</v>
      </c>
      <c r="C398" s="56"/>
      <c r="D398" s="56"/>
    </row>
    <row r="399" spans="2:4" x14ac:dyDescent="0.25">
      <c r="B399" s="56">
        <v>90.975254699999994</v>
      </c>
      <c r="C399" s="56"/>
      <c r="D399" s="56"/>
    </row>
    <row r="400" spans="2:4" x14ac:dyDescent="0.25">
      <c r="B400" s="56">
        <v>122.2517993</v>
      </c>
      <c r="C400" s="56"/>
      <c r="D400" s="56"/>
    </row>
    <row r="401" spans="2:4" x14ac:dyDescent="0.25">
      <c r="B401" s="56">
        <v>96.431474800000004</v>
      </c>
      <c r="C401" s="56"/>
      <c r="D401" s="56"/>
    </row>
    <row r="402" spans="2:4" x14ac:dyDescent="0.25">
      <c r="B402" s="56">
        <v>58.6840999</v>
      </c>
      <c r="C402" s="56"/>
      <c r="D402" s="56"/>
    </row>
    <row r="403" spans="2:4" x14ac:dyDescent="0.25">
      <c r="B403" s="56">
        <v>72.686608899999996</v>
      </c>
      <c r="C403" s="56"/>
      <c r="D403" s="56"/>
    </row>
    <row r="404" spans="2:4" x14ac:dyDescent="0.25">
      <c r="B404" s="56">
        <v>89.075552700000003</v>
      </c>
      <c r="C404" s="56"/>
      <c r="D404" s="56"/>
    </row>
    <row r="405" spans="2:4" x14ac:dyDescent="0.25">
      <c r="B405" s="56">
        <v>81.713567400000002</v>
      </c>
      <c r="C405" s="56"/>
      <c r="D405" s="56"/>
    </row>
    <row r="406" spans="2:4" x14ac:dyDescent="0.25">
      <c r="B406" s="56">
        <v>133.0599775</v>
      </c>
      <c r="C406" s="56"/>
      <c r="D406" s="56"/>
    </row>
    <row r="407" spans="2:4" x14ac:dyDescent="0.25">
      <c r="B407" s="56">
        <v>49.520272400000003</v>
      </c>
      <c r="C407" s="56"/>
      <c r="D407" s="56"/>
    </row>
    <row r="408" spans="2:4" x14ac:dyDescent="0.25">
      <c r="B408" s="56">
        <v>98.5543385</v>
      </c>
      <c r="C408" s="56"/>
      <c r="D408" s="56"/>
    </row>
    <row r="409" spans="2:4" x14ac:dyDescent="0.25">
      <c r="B409" s="56">
        <v>94.244225999999998</v>
      </c>
      <c r="C409" s="56"/>
      <c r="D409" s="56"/>
    </row>
    <row r="410" spans="2:4" x14ac:dyDescent="0.25">
      <c r="B410" s="56">
        <v>83.122847300000004</v>
      </c>
      <c r="C410" s="56"/>
      <c r="D410" s="56"/>
    </row>
    <row r="411" spans="2:4" x14ac:dyDescent="0.25">
      <c r="B411" s="56">
        <v>44.946254000000003</v>
      </c>
      <c r="C411" s="56"/>
      <c r="D411" s="56"/>
    </row>
    <row r="412" spans="2:4" x14ac:dyDescent="0.25">
      <c r="B412" s="56">
        <v>88.528562100000002</v>
      </c>
      <c r="C412" s="56"/>
      <c r="D412" s="56"/>
    </row>
    <row r="413" spans="2:4" x14ac:dyDescent="0.25">
      <c r="B413" s="56">
        <v>110.9789933</v>
      </c>
      <c r="C413" s="56"/>
      <c r="D413" s="56"/>
    </row>
    <row r="414" spans="2:4" x14ac:dyDescent="0.25">
      <c r="B414" s="56">
        <v>94.714547499999995</v>
      </c>
      <c r="C414" s="56"/>
      <c r="D414" s="56"/>
    </row>
    <row r="415" spans="2:4" x14ac:dyDescent="0.25">
      <c r="B415" s="56">
        <v>93.556784899999997</v>
      </c>
      <c r="C415" s="56"/>
      <c r="D415" s="56"/>
    </row>
    <row r="416" spans="2:4" x14ac:dyDescent="0.25">
      <c r="B416" s="56">
        <v>98.310291899999996</v>
      </c>
      <c r="C416" s="56"/>
      <c r="D416" s="56"/>
    </row>
    <row r="417" spans="2:4" x14ac:dyDescent="0.25">
      <c r="B417" s="56">
        <v>98.0392157</v>
      </c>
      <c r="C417" s="56"/>
      <c r="D417" s="56"/>
    </row>
    <row r="418" spans="2:4" x14ac:dyDescent="0.25">
      <c r="B418" s="56">
        <v>78.119074699999999</v>
      </c>
      <c r="C418" s="56"/>
      <c r="D418" s="56"/>
    </row>
    <row r="419" spans="2:4" x14ac:dyDescent="0.25">
      <c r="B419" s="56">
        <v>104.7410649</v>
      </c>
      <c r="C419" s="56"/>
      <c r="D419" s="56"/>
    </row>
    <row r="420" spans="2:4" x14ac:dyDescent="0.25">
      <c r="B420" s="56">
        <v>68.549744500000003</v>
      </c>
      <c r="C420" s="56"/>
      <c r="D420" s="56"/>
    </row>
    <row r="421" spans="2:4" x14ac:dyDescent="0.25">
      <c r="B421" s="56">
        <v>49.767391500000002</v>
      </c>
      <c r="C421" s="56"/>
      <c r="D421" s="56"/>
    </row>
    <row r="422" spans="2:4" x14ac:dyDescent="0.25">
      <c r="B422" s="56">
        <v>91.0170162</v>
      </c>
      <c r="C422" s="56"/>
      <c r="D422" s="56"/>
    </row>
    <row r="423" spans="2:4" x14ac:dyDescent="0.25">
      <c r="B423" s="56">
        <v>119.8165309</v>
      </c>
      <c r="C423" s="56"/>
      <c r="D423" s="56"/>
    </row>
    <row r="424" spans="2:4" x14ac:dyDescent="0.25">
      <c r="B424" s="56">
        <v>88.216761199999993</v>
      </c>
      <c r="C424" s="56"/>
      <c r="D424" s="56"/>
    </row>
    <row r="425" spans="2:4" x14ac:dyDescent="0.25">
      <c r="B425" s="56">
        <v>91.981339700000007</v>
      </c>
      <c r="C425" s="56"/>
      <c r="D425" s="56"/>
    </row>
    <row r="426" spans="2:4" x14ac:dyDescent="0.25">
      <c r="B426" s="56">
        <v>72.707166999999998</v>
      </c>
      <c r="C426" s="56"/>
      <c r="D426" s="56"/>
    </row>
    <row r="427" spans="2:4" x14ac:dyDescent="0.25">
      <c r="B427" s="56">
        <v>70.157426400000006</v>
      </c>
      <c r="C427" s="56"/>
      <c r="D427" s="56"/>
    </row>
    <row r="428" spans="2:4" x14ac:dyDescent="0.25">
      <c r="B428" s="56">
        <v>100.34249749999999</v>
      </c>
      <c r="C428" s="56"/>
      <c r="D428" s="56"/>
    </row>
    <row r="429" spans="2:4" x14ac:dyDescent="0.25">
      <c r="B429" s="56">
        <v>87.566941700000001</v>
      </c>
      <c r="C429" s="56"/>
      <c r="D429" s="56"/>
    </row>
    <row r="430" spans="2:4" x14ac:dyDescent="0.25">
      <c r="B430" s="56">
        <v>96.930533100000005</v>
      </c>
      <c r="C430" s="56"/>
      <c r="D430" s="56"/>
    </row>
    <row r="431" spans="2:4" x14ac:dyDescent="0.25">
      <c r="B431" s="56">
        <v>85.423482399999997</v>
      </c>
      <c r="C431" s="56"/>
      <c r="D431" s="56"/>
    </row>
    <row r="432" spans="2:4" x14ac:dyDescent="0.25">
      <c r="B432" s="56">
        <v>87.416609199999996</v>
      </c>
      <c r="C432" s="56"/>
      <c r="D432" s="56"/>
    </row>
    <row r="433" spans="2:4" x14ac:dyDescent="0.25">
      <c r="B433" s="56">
        <v>91.282169300000007</v>
      </c>
      <c r="C433" s="56"/>
      <c r="D433" s="56"/>
    </row>
    <row r="434" spans="2:4" x14ac:dyDescent="0.25">
      <c r="B434" s="56">
        <v>57.339686100000002</v>
      </c>
      <c r="C434" s="56"/>
      <c r="D434" s="56"/>
    </row>
    <row r="435" spans="2:4" x14ac:dyDescent="0.25">
      <c r="B435" s="56">
        <v>77.398935399999999</v>
      </c>
      <c r="C435" s="56"/>
      <c r="D435" s="56"/>
    </row>
    <row r="436" spans="2:4" x14ac:dyDescent="0.25">
      <c r="B436" s="56">
        <v>82.185158299999998</v>
      </c>
      <c r="C436" s="56"/>
      <c r="D436" s="56"/>
    </row>
    <row r="437" spans="2:4" x14ac:dyDescent="0.25">
      <c r="B437" s="56">
        <v>111.8836915</v>
      </c>
      <c r="C437" s="56"/>
      <c r="D437" s="56"/>
    </row>
    <row r="438" spans="2:4" x14ac:dyDescent="0.25">
      <c r="B438" s="56">
        <v>52.380952399999998</v>
      </c>
      <c r="C438" s="56"/>
      <c r="D438" s="56"/>
    </row>
    <row r="439" spans="2:4" x14ac:dyDescent="0.25">
      <c r="B439" s="56">
        <v>90.613494000000003</v>
      </c>
      <c r="C439" s="56"/>
      <c r="D439" s="56"/>
    </row>
    <row r="440" spans="2:4" x14ac:dyDescent="0.25">
      <c r="B440" s="56">
        <v>89.544426400000006</v>
      </c>
      <c r="C440" s="56"/>
      <c r="D440" s="56"/>
    </row>
    <row r="441" spans="2:4" x14ac:dyDescent="0.25">
      <c r="B441" s="56">
        <v>68.999028199999998</v>
      </c>
      <c r="C441" s="56"/>
      <c r="D441" s="56"/>
    </row>
    <row r="442" spans="2:4" x14ac:dyDescent="0.25">
      <c r="B442" s="56">
        <v>84.505304699999996</v>
      </c>
      <c r="C442" s="56"/>
      <c r="D442" s="56"/>
    </row>
    <row r="443" spans="2:4" x14ac:dyDescent="0.25">
      <c r="B443" s="56">
        <v>99.826388899999998</v>
      </c>
      <c r="C443" s="56"/>
      <c r="D443" s="56"/>
    </row>
    <row r="444" spans="2:4" x14ac:dyDescent="0.25">
      <c r="B444" s="56">
        <v>86.215538800000004</v>
      </c>
      <c r="C444" s="56"/>
      <c r="D444" s="56"/>
    </row>
    <row r="445" spans="2:4" x14ac:dyDescent="0.25">
      <c r="B445" s="56">
        <v>93.508990400000002</v>
      </c>
      <c r="C445" s="56"/>
      <c r="D445" s="56"/>
    </row>
    <row r="446" spans="2:4" x14ac:dyDescent="0.25">
      <c r="B446" s="56">
        <v>16.941391899999999</v>
      </c>
      <c r="C446" s="56"/>
      <c r="D446" s="56"/>
    </row>
    <row r="447" spans="2:4" x14ac:dyDescent="0.25">
      <c r="B447" s="56">
        <v>87.727602599999997</v>
      </c>
      <c r="C447" s="56"/>
      <c r="D447" s="56"/>
    </row>
    <row r="448" spans="2:4" x14ac:dyDescent="0.25">
      <c r="B448" s="56">
        <v>93.167701899999997</v>
      </c>
      <c r="C448" s="56"/>
      <c r="D448" s="56"/>
    </row>
    <row r="449" spans="2:4" x14ac:dyDescent="0.25">
      <c r="B449" s="56">
        <v>110.8788512</v>
      </c>
      <c r="C449" s="56"/>
      <c r="D449" s="56"/>
    </row>
    <row r="450" spans="2:4" x14ac:dyDescent="0.25">
      <c r="B450" s="56">
        <v>87.735303999999999</v>
      </c>
      <c r="C450" s="56"/>
      <c r="D450" s="56"/>
    </row>
    <row r="451" spans="2:4" x14ac:dyDescent="0.25">
      <c r="B451" s="56">
        <v>82.847424700000005</v>
      </c>
      <c r="C451" s="56"/>
      <c r="D451" s="56"/>
    </row>
    <row r="452" spans="2:4" x14ac:dyDescent="0.25">
      <c r="B452" s="56">
        <v>74.406787399999999</v>
      </c>
      <c r="C452" s="56"/>
      <c r="D452" s="56"/>
    </row>
    <row r="453" spans="2:4" x14ac:dyDescent="0.25">
      <c r="B453" s="56">
        <v>75.208669599999993</v>
      </c>
      <c r="C453" s="56"/>
      <c r="D453" s="56"/>
    </row>
    <row r="454" spans="2:4" x14ac:dyDescent="0.25">
      <c r="B454" s="56">
        <v>80.915178600000004</v>
      </c>
      <c r="C454" s="56"/>
      <c r="D454" s="56"/>
    </row>
    <row r="455" spans="2:4" x14ac:dyDescent="0.25">
      <c r="B455" s="56">
        <v>81.651135800000006</v>
      </c>
      <c r="C455" s="56"/>
      <c r="D455" s="56"/>
    </row>
    <row r="456" spans="2:4" x14ac:dyDescent="0.25">
      <c r="B456" s="56">
        <v>97.5847768</v>
      </c>
      <c r="C456" s="56"/>
      <c r="D456" s="56"/>
    </row>
    <row r="457" spans="2:4" x14ac:dyDescent="0.25">
      <c r="B457" s="56">
        <v>94.823649500000002</v>
      </c>
      <c r="C457" s="56"/>
      <c r="D457" s="56"/>
    </row>
    <row r="458" spans="2:4" x14ac:dyDescent="0.25">
      <c r="B458" s="56">
        <v>68.667344900000003</v>
      </c>
      <c r="C458" s="56"/>
      <c r="D458" s="56"/>
    </row>
    <row r="459" spans="2:4" x14ac:dyDescent="0.25">
      <c r="B459" s="56">
        <v>100.3541913</v>
      </c>
      <c r="C459" s="56"/>
      <c r="D459" s="56"/>
    </row>
    <row r="460" spans="2:4" x14ac:dyDescent="0.25">
      <c r="B460" s="56">
        <v>58.757408499999997</v>
      </c>
      <c r="C460" s="56"/>
      <c r="D460" s="56"/>
    </row>
    <row r="461" spans="2:4" x14ac:dyDescent="0.25">
      <c r="B461" s="56">
        <v>70.731707299999997</v>
      </c>
      <c r="C461" s="56"/>
      <c r="D461" s="56"/>
    </row>
    <row r="462" spans="2:4" x14ac:dyDescent="0.25">
      <c r="B462" s="56">
        <v>82.450963400000006</v>
      </c>
      <c r="C462" s="56"/>
      <c r="D462" s="56"/>
    </row>
    <row r="463" spans="2:4" x14ac:dyDescent="0.25">
      <c r="B463" s="56">
        <v>67.634148499999995</v>
      </c>
      <c r="C463" s="56"/>
      <c r="D463" s="56"/>
    </row>
    <row r="464" spans="2:4" x14ac:dyDescent="0.25">
      <c r="B464" s="56">
        <v>92.449922999999998</v>
      </c>
      <c r="C464" s="56"/>
      <c r="D464" s="56"/>
    </row>
    <row r="465" spans="2:4" x14ac:dyDescent="0.25">
      <c r="B465" s="56">
        <v>161.96013289999999</v>
      </c>
      <c r="C465" s="56"/>
      <c r="D465" s="56"/>
    </row>
    <row r="466" spans="2:4" x14ac:dyDescent="0.25">
      <c r="B466" s="56">
        <v>114.8606162</v>
      </c>
      <c r="C466" s="56"/>
      <c r="D466" s="56"/>
    </row>
    <row r="467" spans="2:4" x14ac:dyDescent="0.25">
      <c r="B467" s="56">
        <v>68.985507200000001</v>
      </c>
      <c r="C467" s="56"/>
      <c r="D467" s="56"/>
    </row>
    <row r="468" spans="2:4" x14ac:dyDescent="0.25">
      <c r="B468" s="56">
        <v>73.688529399999993</v>
      </c>
      <c r="C468" s="56"/>
      <c r="D468" s="56"/>
    </row>
    <row r="469" spans="2:4" x14ac:dyDescent="0.25">
      <c r="B469" s="56">
        <v>101.4012443</v>
      </c>
      <c r="C469" s="56"/>
      <c r="D469" s="56"/>
    </row>
    <row r="470" spans="2:4" x14ac:dyDescent="0.25">
      <c r="B470" s="56">
        <v>52.854857799999998</v>
      </c>
      <c r="C470" s="56"/>
      <c r="D470" s="56"/>
    </row>
    <row r="471" spans="2:4" x14ac:dyDescent="0.25">
      <c r="B471" s="56">
        <v>89.640591999999998</v>
      </c>
      <c r="C471" s="56"/>
      <c r="D471" s="56"/>
    </row>
    <row r="472" spans="2:4" x14ac:dyDescent="0.25">
      <c r="B472" s="56">
        <v>101.2487344</v>
      </c>
      <c r="C472" s="56"/>
      <c r="D472" s="56"/>
    </row>
    <row r="473" spans="2:4" x14ac:dyDescent="0.25">
      <c r="B473" s="56">
        <v>86.7743866</v>
      </c>
      <c r="C473" s="56"/>
      <c r="D473" s="56"/>
    </row>
    <row r="474" spans="2:4" x14ac:dyDescent="0.25">
      <c r="B474" s="56">
        <v>97.087378599999994</v>
      </c>
      <c r="C474" s="56"/>
      <c r="D474" s="56"/>
    </row>
    <row r="475" spans="2:4" x14ac:dyDescent="0.25">
      <c r="B475" s="56">
        <v>106.4198816</v>
      </c>
      <c r="C475" s="56"/>
      <c r="D475" s="56"/>
    </row>
    <row r="476" spans="2:4" x14ac:dyDescent="0.25">
      <c r="B476" s="56">
        <v>93.581207699999993</v>
      </c>
      <c r="C476" s="56"/>
      <c r="D476" s="56"/>
    </row>
    <row r="477" spans="2:4" x14ac:dyDescent="0.25">
      <c r="B477" s="56">
        <v>93.676815000000005</v>
      </c>
      <c r="C477" s="56"/>
      <c r="D477" s="56"/>
    </row>
    <row r="478" spans="2:4" x14ac:dyDescent="0.25">
      <c r="B478" s="56">
        <v>120.6361605</v>
      </c>
      <c r="C478" s="56"/>
      <c r="D478" s="56"/>
    </row>
    <row r="479" spans="2:4" x14ac:dyDescent="0.25">
      <c r="B479" s="56">
        <v>82.347483199999999</v>
      </c>
      <c r="C479" s="56"/>
      <c r="D479" s="56"/>
    </row>
    <row r="480" spans="2:4" x14ac:dyDescent="0.25">
      <c r="B480" s="56">
        <v>116.8614357</v>
      </c>
      <c r="C480" s="56"/>
      <c r="D480" s="56"/>
    </row>
    <row r="481" spans="2:4" x14ac:dyDescent="0.25">
      <c r="B481" s="56">
        <v>42.117930200000004</v>
      </c>
      <c r="C481" s="56"/>
      <c r="D481" s="56"/>
    </row>
    <row r="482" spans="2:4" x14ac:dyDescent="0.25">
      <c r="B482" s="56">
        <v>41.699809600000002</v>
      </c>
      <c r="C482" s="56"/>
      <c r="D482" s="56"/>
    </row>
    <row r="483" spans="2:4" x14ac:dyDescent="0.25">
      <c r="B483" s="56">
        <v>101.01010100000001</v>
      </c>
      <c r="C483" s="56"/>
      <c r="D483" s="56"/>
    </row>
    <row r="484" spans="2:4" x14ac:dyDescent="0.25">
      <c r="B484" s="56">
        <v>73.774540099999996</v>
      </c>
      <c r="C484" s="56"/>
      <c r="D484" s="56"/>
    </row>
    <row r="485" spans="2:4" x14ac:dyDescent="0.25">
      <c r="B485" s="56">
        <v>113.1260304</v>
      </c>
      <c r="C485" s="56"/>
      <c r="D485" s="56"/>
    </row>
    <row r="486" spans="2:4" x14ac:dyDescent="0.25">
      <c r="B486" s="56">
        <v>93.075729800000005</v>
      </c>
      <c r="C486" s="56"/>
      <c r="D486" s="56"/>
    </row>
    <row r="487" spans="2:4" x14ac:dyDescent="0.25">
      <c r="B487" s="56">
        <v>96.279678399999995</v>
      </c>
      <c r="C487" s="56"/>
      <c r="D487" s="56"/>
    </row>
    <row r="488" spans="2:4" x14ac:dyDescent="0.25">
      <c r="B488" s="56">
        <v>77.907005499999997</v>
      </c>
      <c r="C488" s="56"/>
      <c r="D488" s="56"/>
    </row>
    <row r="489" spans="2:4" x14ac:dyDescent="0.25">
      <c r="B489" s="56">
        <v>100.5773887</v>
      </c>
      <c r="C489" s="56"/>
      <c r="D489" s="56"/>
    </row>
    <row r="490" spans="2:4" x14ac:dyDescent="0.25">
      <c r="B490" s="56">
        <v>98.168201600000003</v>
      </c>
      <c r="C490" s="56"/>
      <c r="D490" s="56"/>
    </row>
    <row r="491" spans="2:4" x14ac:dyDescent="0.25">
      <c r="B491" s="56">
        <v>89.799133499999996</v>
      </c>
      <c r="C491" s="56"/>
      <c r="D491" s="56"/>
    </row>
    <row r="492" spans="2:4" x14ac:dyDescent="0.25">
      <c r="B492" s="56">
        <v>62.354775099999998</v>
      </c>
      <c r="C492" s="56"/>
      <c r="D492" s="56"/>
    </row>
    <row r="493" spans="2:4" x14ac:dyDescent="0.25">
      <c r="B493" s="56">
        <v>45.9849684</v>
      </c>
      <c r="C493" s="56"/>
      <c r="D493" s="56"/>
    </row>
    <row r="494" spans="2:4" x14ac:dyDescent="0.25">
      <c r="B494" s="56">
        <v>86.306704600000003</v>
      </c>
      <c r="C494" s="56"/>
      <c r="D494" s="56"/>
    </row>
    <row r="495" spans="2:4" x14ac:dyDescent="0.25">
      <c r="B495" s="56">
        <v>52.424639599999999</v>
      </c>
      <c r="C495" s="56"/>
      <c r="D495" s="56"/>
    </row>
    <row r="496" spans="2:4" x14ac:dyDescent="0.25">
      <c r="B496" s="56">
        <v>101.8807181</v>
      </c>
      <c r="C496" s="56"/>
      <c r="D496" s="56"/>
    </row>
    <row r="497" spans="2:4" x14ac:dyDescent="0.25">
      <c r="B497" s="56">
        <v>99.294021999999998</v>
      </c>
      <c r="C497" s="56"/>
      <c r="D497" s="56"/>
    </row>
    <row r="498" spans="2:4" x14ac:dyDescent="0.25">
      <c r="B498" s="56">
        <v>82.397003699999999</v>
      </c>
      <c r="C498" s="56"/>
      <c r="D498" s="56"/>
    </row>
    <row r="499" spans="2:4" x14ac:dyDescent="0.25">
      <c r="B499" s="56">
        <v>91.362126200000006</v>
      </c>
      <c r="C499" s="56"/>
      <c r="D499" s="56"/>
    </row>
    <row r="500" spans="2:4" x14ac:dyDescent="0.25">
      <c r="B500" s="56">
        <v>67.658998600000004</v>
      </c>
      <c r="C500" s="56"/>
      <c r="D500" s="56"/>
    </row>
    <row r="501" spans="2:4" x14ac:dyDescent="0.25">
      <c r="B501" s="56">
        <v>48.721071899999998</v>
      </c>
      <c r="C501" s="56"/>
      <c r="D501" s="56"/>
    </row>
    <row r="502" spans="2:4" x14ac:dyDescent="0.25">
      <c r="B502" s="56">
        <v>73.481737600000002</v>
      </c>
      <c r="C502" s="56"/>
      <c r="D502" s="56"/>
    </row>
    <row r="503" spans="2:4" x14ac:dyDescent="0.25">
      <c r="B503" s="56">
        <v>68.745808199999999</v>
      </c>
      <c r="C503" s="56"/>
      <c r="D503" s="56"/>
    </row>
    <row r="504" spans="2:4" x14ac:dyDescent="0.25">
      <c r="B504" s="56">
        <v>68.477251600000002</v>
      </c>
      <c r="C504" s="56"/>
      <c r="D504" s="56"/>
    </row>
    <row r="505" spans="2:4" x14ac:dyDescent="0.25">
      <c r="B505" s="56">
        <v>62.400645400000002</v>
      </c>
      <c r="C505" s="56"/>
      <c r="D505" s="56"/>
    </row>
    <row r="506" spans="2:4" x14ac:dyDescent="0.25">
      <c r="B506" s="56">
        <v>45.857480700000004</v>
      </c>
      <c r="C506" s="56"/>
      <c r="D506" s="56"/>
    </row>
    <row r="507" spans="2:4" x14ac:dyDescent="0.25">
      <c r="B507" s="56">
        <v>56.500930599999997</v>
      </c>
      <c r="C507" s="56"/>
      <c r="D507" s="56"/>
    </row>
    <row r="508" spans="2:4" x14ac:dyDescent="0.25">
      <c r="B508" s="56">
        <v>95.909672799999996</v>
      </c>
      <c r="C508" s="56"/>
      <c r="D508" s="56"/>
    </row>
    <row r="509" spans="2:4" x14ac:dyDescent="0.25">
      <c r="B509" s="56">
        <v>93.259855900000005</v>
      </c>
      <c r="C509" s="56"/>
      <c r="D509" s="56"/>
    </row>
    <row r="510" spans="2:4" x14ac:dyDescent="0.25">
      <c r="B510" s="56">
        <v>81.185261800000006</v>
      </c>
      <c r="C510" s="56"/>
      <c r="D510" s="56"/>
    </row>
    <row r="511" spans="2:4" x14ac:dyDescent="0.25">
      <c r="B511" s="56">
        <v>100.5025126</v>
      </c>
      <c r="C511" s="56"/>
      <c r="D511" s="56"/>
    </row>
    <row r="512" spans="2:4" x14ac:dyDescent="0.25">
      <c r="B512" s="56">
        <v>36.7568719</v>
      </c>
      <c r="C512" s="56"/>
      <c r="D512" s="56"/>
    </row>
    <row r="513" spans="2:4" x14ac:dyDescent="0.25">
      <c r="B513" s="56">
        <v>117.53730590000001</v>
      </c>
      <c r="C513" s="56"/>
      <c r="D513" s="56"/>
    </row>
    <row r="514" spans="2:4" x14ac:dyDescent="0.25">
      <c r="B514" s="56">
        <v>113.9480903</v>
      </c>
      <c r="C514" s="56"/>
      <c r="D514" s="56"/>
    </row>
    <row r="515" spans="2:4" x14ac:dyDescent="0.25">
      <c r="B515" s="56">
        <v>213.1741633</v>
      </c>
      <c r="C515" s="56"/>
      <c r="D515" s="56"/>
    </row>
    <row r="516" spans="2:4" x14ac:dyDescent="0.25">
      <c r="B516" s="56">
        <v>99.502487599999995</v>
      </c>
      <c r="C516" s="56"/>
      <c r="D516" s="56"/>
    </row>
    <row r="517" spans="2:4" x14ac:dyDescent="0.25">
      <c r="B517" s="56">
        <v>75.169043299999998</v>
      </c>
      <c r="C517" s="56"/>
      <c r="D517" s="56"/>
    </row>
    <row r="518" spans="2:4" x14ac:dyDescent="0.25">
      <c r="B518" s="56">
        <v>95.306661199999994</v>
      </c>
      <c r="C518" s="56"/>
      <c r="D518" s="56"/>
    </row>
    <row r="519" spans="2:4" x14ac:dyDescent="0.25">
      <c r="B519" s="56">
        <v>105.7780135</v>
      </c>
      <c r="C519" s="56"/>
      <c r="D519" s="56"/>
    </row>
    <row r="520" spans="2:4" x14ac:dyDescent="0.25">
      <c r="B520" s="56">
        <v>78.489729199999999</v>
      </c>
      <c r="C520" s="56"/>
      <c r="D520" s="56"/>
    </row>
    <row r="521" spans="2:4" x14ac:dyDescent="0.25">
      <c r="B521" s="56">
        <v>89.235012600000005</v>
      </c>
      <c r="C521" s="56"/>
      <c r="D521" s="56"/>
    </row>
    <row r="522" spans="2:4" x14ac:dyDescent="0.25">
      <c r="B522" s="56">
        <v>81.8553888</v>
      </c>
      <c r="C522" s="56"/>
      <c r="D522" s="56"/>
    </row>
    <row r="523" spans="2:4" x14ac:dyDescent="0.25">
      <c r="B523" s="56">
        <v>65.192743800000002</v>
      </c>
      <c r="C523" s="56"/>
      <c r="D523" s="56"/>
    </row>
  </sheetData>
  <mergeCells count="1">
    <mergeCell ref="B4: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E9" sqref="E9"/>
    </sheetView>
  </sheetViews>
  <sheetFormatPr baseColWidth="10" defaultColWidth="11" defaultRowHeight="15.75" x14ac:dyDescent="0.25"/>
  <sheetData>
    <row r="1" spans="1:1" x14ac:dyDescent="0.25">
      <c r="A1" s="8" t="s">
        <v>787</v>
      </c>
    </row>
    <row r="2" spans="1:1" x14ac:dyDescent="0.25">
      <c r="A2" s="3" t="s">
        <v>991</v>
      </c>
    </row>
    <row r="3" spans="1:1" x14ac:dyDescent="0.25">
      <c r="A3" s="3"/>
    </row>
    <row r="4" spans="1:1" x14ac:dyDescent="0.25">
      <c r="A4" s="3" t="s">
        <v>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B14" sqref="B14"/>
    </sheetView>
  </sheetViews>
  <sheetFormatPr baseColWidth="10" defaultColWidth="11" defaultRowHeight="15.75" x14ac:dyDescent="0.25"/>
  <cols>
    <col min="1" max="1" width="42.5" customWidth="1"/>
    <col min="2" max="2" width="14.125" customWidth="1"/>
    <col min="3" max="4" width="14" bestFit="1" customWidth="1"/>
    <col min="5" max="5" width="14" customWidth="1"/>
    <col min="6" max="6" width="19" bestFit="1" customWidth="1"/>
    <col min="7" max="7" width="14.375" customWidth="1"/>
    <col min="8" max="9" width="14" bestFit="1" customWidth="1"/>
    <col min="11" max="11" width="19" bestFit="1" customWidth="1"/>
  </cols>
  <sheetData>
    <row r="1" spans="1:11" x14ac:dyDescent="0.25">
      <c r="A1" s="8" t="s">
        <v>787</v>
      </c>
    </row>
    <row r="2" spans="1:11" x14ac:dyDescent="0.25">
      <c r="A2" s="8" t="s">
        <v>992</v>
      </c>
    </row>
    <row r="4" spans="1:11" x14ac:dyDescent="0.25">
      <c r="B4" s="57" t="s">
        <v>993</v>
      </c>
      <c r="C4" s="58"/>
      <c r="D4" s="58"/>
      <c r="E4" s="58"/>
      <c r="F4" s="59"/>
      <c r="G4" s="57" t="s">
        <v>994</v>
      </c>
      <c r="H4" s="58"/>
      <c r="I4" s="58"/>
      <c r="J4" s="58"/>
      <c r="K4" s="59"/>
    </row>
    <row r="5" spans="1:11" x14ac:dyDescent="0.25">
      <c r="B5" s="40" t="s">
        <v>310</v>
      </c>
      <c r="C5" s="40" t="s">
        <v>311</v>
      </c>
      <c r="D5" s="40" t="s">
        <v>312</v>
      </c>
      <c r="E5" s="40" t="s">
        <v>313</v>
      </c>
      <c r="F5" s="40" t="s">
        <v>314</v>
      </c>
      <c r="G5" s="40" t="s">
        <v>310</v>
      </c>
      <c r="H5" s="40" t="s">
        <v>311</v>
      </c>
      <c r="I5" s="40" t="s">
        <v>312</v>
      </c>
      <c r="J5" s="40" t="s">
        <v>313</v>
      </c>
      <c r="K5" s="40" t="s">
        <v>314</v>
      </c>
    </row>
    <row r="6" spans="1:11" x14ac:dyDescent="0.25">
      <c r="A6" s="46" t="s">
        <v>793</v>
      </c>
      <c r="B6" s="47">
        <v>0.40276012100000003</v>
      </c>
      <c r="C6" s="47">
        <v>0.36685268500000001</v>
      </c>
      <c r="D6" s="47">
        <v>0.35289078499999998</v>
      </c>
      <c r="E6" s="46">
        <f>AVERAGE(B6:D6)</f>
        <v>0.37416786366666671</v>
      </c>
      <c r="F6" s="48">
        <f>STDEVA(B6:D6)</f>
        <v>2.5726864314645232E-2</v>
      </c>
      <c r="G6" s="47">
        <v>0.46938498400000001</v>
      </c>
      <c r="H6" s="47">
        <v>0.49079582199999999</v>
      </c>
      <c r="I6" s="47">
        <v>0.48637373099999998</v>
      </c>
      <c r="J6" s="46">
        <f>AVERAGE(G6:I6)</f>
        <v>0.48218484566666664</v>
      </c>
      <c r="K6" s="48">
        <f>STDEVA(G6:I6)</f>
        <v>1.1303365260727538E-2</v>
      </c>
    </row>
    <row r="7" spans="1:11" x14ac:dyDescent="0.25">
      <c r="A7" s="54" t="s">
        <v>794</v>
      </c>
      <c r="B7" s="47">
        <f>B6/$E$6</f>
        <v>1.0764155880548982</v>
      </c>
      <c r="C7" s="47">
        <f>C6/$E$6</f>
        <v>0.98044947368012469</v>
      </c>
      <c r="D7" s="47">
        <f>D6/$E$6</f>
        <v>0.94313493826497685</v>
      </c>
      <c r="E7" s="46">
        <f>AVERAGE(B7:D7)</f>
        <v>1</v>
      </c>
      <c r="F7" s="48">
        <f>STDEVA(B7:D7)</f>
        <v>6.8757546579586576E-2</v>
      </c>
      <c r="G7" s="47">
        <f>G6/$E$6</f>
        <v>1.2544770130717557</v>
      </c>
      <c r="H7" s="47">
        <f t="shared" ref="H7:I7" si="0">H6/$E$6</f>
        <v>1.3116995596319654</v>
      </c>
      <c r="I7" s="47">
        <f t="shared" si="0"/>
        <v>1.2998810914271719</v>
      </c>
      <c r="J7" s="46">
        <f>AVERAGE(G7:I7)</f>
        <v>1.2886858880436309</v>
      </c>
      <c r="K7" s="48">
        <f>STDEVA(G7:I7)</f>
        <v>3.0209342806621499E-2</v>
      </c>
    </row>
    <row r="8" spans="1:11" x14ac:dyDescent="0.25">
      <c r="A8" s="9"/>
      <c r="B8" s="9"/>
    </row>
  </sheetData>
  <mergeCells count="2">
    <mergeCell ref="B4:F4"/>
    <mergeCell ref="G4:K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9"/>
  <sheetViews>
    <sheetView workbookViewId="0">
      <selection activeCell="A33" sqref="A33"/>
    </sheetView>
  </sheetViews>
  <sheetFormatPr baseColWidth="10" defaultColWidth="10.875" defaultRowHeight="15" x14ac:dyDescent="0.2"/>
  <cols>
    <col min="1" max="1" width="56" style="7" customWidth="1"/>
    <col min="2" max="2" width="45.125" style="7" bestFit="1" customWidth="1"/>
    <col min="3" max="3" width="40.5" style="7" bestFit="1" customWidth="1"/>
    <col min="4" max="16384" width="10.875" style="3"/>
  </cols>
  <sheetData>
    <row r="1" spans="1:3" ht="18.75" x14ac:dyDescent="0.2">
      <c r="A1" s="70" t="s">
        <v>1005</v>
      </c>
      <c r="B1" s="70"/>
      <c r="C1" s="70"/>
    </row>
    <row r="3" spans="1:3" ht="18.75" x14ac:dyDescent="0.25">
      <c r="A3" s="44" t="s">
        <v>335</v>
      </c>
      <c r="B3" s="45" t="s">
        <v>795</v>
      </c>
      <c r="C3" s="44" t="s">
        <v>796</v>
      </c>
    </row>
    <row r="4" spans="1:3" x14ac:dyDescent="0.2">
      <c r="A4" s="4" t="s">
        <v>797</v>
      </c>
      <c r="B4" s="4">
        <v>-2.4956999999999998</v>
      </c>
      <c r="C4" s="5">
        <v>9.8099999999999999E-5</v>
      </c>
    </row>
    <row r="5" spans="1:3" x14ac:dyDescent="0.2">
      <c r="A5" s="4" t="s">
        <v>798</v>
      </c>
      <c r="B5" s="4">
        <v>-2.5442</v>
      </c>
      <c r="C5" s="4">
        <v>1.2417E-4</v>
      </c>
    </row>
    <row r="6" spans="1:3" x14ac:dyDescent="0.2">
      <c r="A6" s="4" t="s">
        <v>344</v>
      </c>
      <c r="B6" s="4">
        <v>8.6614000000000004</v>
      </c>
      <c r="C6" s="4">
        <v>4.2292000000000002E-4</v>
      </c>
    </row>
    <row r="7" spans="1:3" x14ac:dyDescent="0.2">
      <c r="A7" s="4" t="s">
        <v>347</v>
      </c>
      <c r="B7" s="4">
        <v>-3.8289</v>
      </c>
      <c r="C7" s="4">
        <v>4.2292000000000002E-4</v>
      </c>
    </row>
    <row r="8" spans="1:3" x14ac:dyDescent="0.2">
      <c r="A8" s="4" t="s">
        <v>799</v>
      </c>
      <c r="B8" s="4">
        <v>-1.8204</v>
      </c>
      <c r="C8" s="4">
        <v>4.2292000000000002E-4</v>
      </c>
    </row>
    <row r="9" spans="1:3" x14ac:dyDescent="0.2">
      <c r="A9" s="4" t="s">
        <v>800</v>
      </c>
      <c r="B9" s="4">
        <v>-0.97857000000000005</v>
      </c>
      <c r="C9" s="4">
        <v>4.2292000000000002E-4</v>
      </c>
    </row>
    <row r="10" spans="1:3" x14ac:dyDescent="0.2">
      <c r="A10" s="4" t="s">
        <v>801</v>
      </c>
      <c r="B10" s="4">
        <v>-1.3422000000000001</v>
      </c>
      <c r="C10" s="4">
        <v>6.4990000000000002E-4</v>
      </c>
    </row>
    <row r="11" spans="1:3" x14ac:dyDescent="0.2">
      <c r="A11" s="4" t="s">
        <v>802</v>
      </c>
      <c r="B11" s="4">
        <v>-0.64961999999999998</v>
      </c>
      <c r="C11" s="4">
        <v>8.3725E-4</v>
      </c>
    </row>
    <row r="12" spans="1:3" x14ac:dyDescent="0.2">
      <c r="A12" s="4" t="s">
        <v>803</v>
      </c>
      <c r="B12" s="4">
        <v>-1.2501</v>
      </c>
      <c r="C12" s="4">
        <v>3.1107999999999999E-3</v>
      </c>
    </row>
    <row r="13" spans="1:3" x14ac:dyDescent="0.2">
      <c r="A13" s="4" t="s">
        <v>362</v>
      </c>
      <c r="B13" s="4">
        <v>4.0345000000000004</v>
      </c>
      <c r="C13" s="4">
        <v>3.2950000000000002E-3</v>
      </c>
    </row>
    <row r="14" spans="1:3" x14ac:dyDescent="0.2">
      <c r="A14" s="4" t="s">
        <v>804</v>
      </c>
      <c r="B14" s="4">
        <v>-0.83362000000000003</v>
      </c>
      <c r="C14" s="4">
        <v>3.9465999999999998E-3</v>
      </c>
    </row>
    <row r="15" spans="1:3" x14ac:dyDescent="0.2">
      <c r="A15" s="4" t="s">
        <v>805</v>
      </c>
      <c r="B15" s="4">
        <v>-0.61116000000000004</v>
      </c>
      <c r="C15" s="4">
        <v>3.9465999999999998E-3</v>
      </c>
    </row>
    <row r="16" spans="1:3" x14ac:dyDescent="0.2">
      <c r="A16" s="6" t="s">
        <v>806</v>
      </c>
      <c r="B16" s="4">
        <v>0.79476999999999998</v>
      </c>
      <c r="C16" s="4">
        <v>3.9832000000000001E-3</v>
      </c>
    </row>
    <row r="17" spans="1:3" x14ac:dyDescent="0.2">
      <c r="A17" s="4" t="s">
        <v>807</v>
      </c>
      <c r="B17" s="4">
        <v>-0.86619999999999997</v>
      </c>
      <c r="C17" s="4">
        <v>5.8390999999999998E-3</v>
      </c>
    </row>
    <row r="18" spans="1:3" x14ac:dyDescent="0.2">
      <c r="A18" s="4" t="s">
        <v>808</v>
      </c>
      <c r="B18" s="4">
        <v>-0.69310000000000005</v>
      </c>
      <c r="C18" s="4">
        <v>6.4819999999999999E-3</v>
      </c>
    </row>
    <row r="19" spans="1:3" x14ac:dyDescent="0.2">
      <c r="A19" s="4" t="s">
        <v>809</v>
      </c>
      <c r="B19" s="4">
        <v>-0.93110999999999999</v>
      </c>
      <c r="C19" s="4">
        <v>7.5318E-3</v>
      </c>
    </row>
    <row r="20" spans="1:3" x14ac:dyDescent="0.2">
      <c r="A20" s="4" t="s">
        <v>810</v>
      </c>
      <c r="B20" s="4">
        <v>-0.93718000000000001</v>
      </c>
      <c r="C20" s="4">
        <v>1.3313E-2</v>
      </c>
    </row>
    <row r="21" spans="1:3" x14ac:dyDescent="0.2">
      <c r="A21" s="4" t="s">
        <v>811</v>
      </c>
      <c r="B21" s="4">
        <v>1.5198</v>
      </c>
      <c r="C21" s="4">
        <v>1.7262E-2</v>
      </c>
    </row>
    <row r="22" spans="1:3" x14ac:dyDescent="0.2">
      <c r="A22" s="4" t="s">
        <v>812</v>
      </c>
      <c r="B22" s="4">
        <v>-1.1472</v>
      </c>
      <c r="C22" s="4">
        <v>1.7262E-2</v>
      </c>
    </row>
    <row r="23" spans="1:3" x14ac:dyDescent="0.2">
      <c r="A23" s="4" t="s">
        <v>813</v>
      </c>
      <c r="B23" s="4">
        <v>-1.0484</v>
      </c>
      <c r="C23" s="4">
        <v>1.7262E-2</v>
      </c>
    </row>
    <row r="24" spans="1:3" x14ac:dyDescent="0.2">
      <c r="A24" s="4" t="s">
        <v>814</v>
      </c>
      <c r="B24" s="4">
        <v>-0.84984999999999999</v>
      </c>
      <c r="C24" s="4">
        <v>1.7262E-2</v>
      </c>
    </row>
    <row r="25" spans="1:3" x14ac:dyDescent="0.2">
      <c r="A25" s="4" t="s">
        <v>815</v>
      </c>
      <c r="B25" s="4">
        <v>-0.64603999999999995</v>
      </c>
      <c r="C25" s="4">
        <v>1.7262E-2</v>
      </c>
    </row>
    <row r="26" spans="1:3" x14ac:dyDescent="0.2">
      <c r="A26" s="4" t="s">
        <v>816</v>
      </c>
      <c r="B26" s="4">
        <v>-0.36518</v>
      </c>
      <c r="C26" s="4">
        <v>1.7262E-2</v>
      </c>
    </row>
    <row r="27" spans="1:3" x14ac:dyDescent="0.2">
      <c r="A27" s="4" t="s">
        <v>817</v>
      </c>
      <c r="B27" s="4">
        <v>0.71869000000000005</v>
      </c>
      <c r="C27" s="4">
        <v>1.9852999999999999E-2</v>
      </c>
    </row>
    <row r="28" spans="1:3" x14ac:dyDescent="0.2">
      <c r="A28" s="4" t="s">
        <v>818</v>
      </c>
      <c r="B28" s="4">
        <v>0.66022999999999998</v>
      </c>
      <c r="C28" s="4">
        <v>2.0872000000000002E-2</v>
      </c>
    </row>
    <row r="29" spans="1:3" x14ac:dyDescent="0.2">
      <c r="A29" s="4" t="s">
        <v>819</v>
      </c>
      <c r="B29" s="4">
        <v>-0.25385999999999997</v>
      </c>
      <c r="C29" s="4">
        <v>2.2377999999999999E-2</v>
      </c>
    </row>
    <row r="30" spans="1:3" x14ac:dyDescent="0.2">
      <c r="A30" s="4" t="s">
        <v>820</v>
      </c>
      <c r="B30" s="4">
        <v>-0.87821000000000005</v>
      </c>
      <c r="C30" s="4">
        <v>3.1057000000000001E-2</v>
      </c>
    </row>
    <row r="31" spans="1:3" x14ac:dyDescent="0.2">
      <c r="A31" s="4" t="s">
        <v>821</v>
      </c>
      <c r="B31" s="4">
        <v>-0.88649999999999995</v>
      </c>
      <c r="C31" s="4">
        <v>3.4183999999999999E-2</v>
      </c>
    </row>
    <row r="32" spans="1:3" x14ac:dyDescent="0.2">
      <c r="A32" s="4" t="s">
        <v>822</v>
      </c>
      <c r="B32" s="4">
        <v>-0.67835000000000001</v>
      </c>
      <c r="C32" s="4">
        <v>3.5834999999999999E-2</v>
      </c>
    </row>
    <row r="33" spans="1:3" x14ac:dyDescent="0.2">
      <c r="A33" s="4" t="s">
        <v>823</v>
      </c>
      <c r="B33" s="4">
        <v>-0.47809000000000001</v>
      </c>
      <c r="C33" s="4">
        <v>3.5834999999999999E-2</v>
      </c>
    </row>
    <row r="34" spans="1:3" x14ac:dyDescent="0.2">
      <c r="A34" s="4" t="s">
        <v>824</v>
      </c>
      <c r="B34" s="4">
        <v>-0.54191</v>
      </c>
      <c r="C34" s="4">
        <v>4.1531999999999999E-2</v>
      </c>
    </row>
    <row r="35" spans="1:3" x14ac:dyDescent="0.2">
      <c r="A35" s="4" t="s">
        <v>825</v>
      </c>
      <c r="B35" s="4">
        <v>-0.40106999999999998</v>
      </c>
      <c r="C35" s="4">
        <v>4.8189999999999997E-2</v>
      </c>
    </row>
    <row r="36" spans="1:3" x14ac:dyDescent="0.2">
      <c r="A36" s="4" t="s">
        <v>826</v>
      </c>
      <c r="B36" s="4">
        <v>-0.30695</v>
      </c>
      <c r="C36" s="4">
        <v>6.2978999999999993E-2</v>
      </c>
    </row>
    <row r="37" spans="1:3" x14ac:dyDescent="0.2">
      <c r="A37" s="4" t="s">
        <v>827</v>
      </c>
      <c r="B37" s="4">
        <v>-0.23835999999999999</v>
      </c>
      <c r="C37" s="4">
        <v>6.7910999999999999E-2</v>
      </c>
    </row>
    <row r="38" spans="1:3" x14ac:dyDescent="0.2">
      <c r="A38" s="4" t="s">
        <v>828</v>
      </c>
      <c r="B38" s="4">
        <v>0.35700999999999999</v>
      </c>
      <c r="C38" s="4">
        <v>7.2896000000000002E-2</v>
      </c>
    </row>
    <row r="39" spans="1:3" x14ac:dyDescent="0.2">
      <c r="A39" s="4" t="s">
        <v>829</v>
      </c>
      <c r="B39" s="4">
        <v>0.44890000000000002</v>
      </c>
      <c r="C39" s="4">
        <v>7.6151999999999997E-2</v>
      </c>
    </row>
    <row r="40" spans="1:3" x14ac:dyDescent="0.2">
      <c r="A40" s="4" t="s">
        <v>830</v>
      </c>
      <c r="B40" s="4">
        <v>-0.51420999999999994</v>
      </c>
      <c r="C40" s="4">
        <v>7.9125000000000001E-2</v>
      </c>
    </row>
    <row r="41" spans="1:3" x14ac:dyDescent="0.2">
      <c r="A41" s="4" t="s">
        <v>831</v>
      </c>
      <c r="B41" s="4">
        <v>-0.23824000000000001</v>
      </c>
      <c r="C41" s="4">
        <v>8.6116999999999999E-2</v>
      </c>
    </row>
    <row r="42" spans="1:3" x14ac:dyDescent="0.2">
      <c r="A42" s="4" t="s">
        <v>832</v>
      </c>
      <c r="B42" s="4">
        <v>0.86087000000000002</v>
      </c>
      <c r="C42" s="4">
        <v>9.5369999999999996E-2</v>
      </c>
    </row>
    <row r="43" spans="1:3" x14ac:dyDescent="0.2">
      <c r="A43" s="4" t="s">
        <v>833</v>
      </c>
      <c r="B43" s="4">
        <v>0.69081000000000004</v>
      </c>
      <c r="C43" s="4">
        <v>9.5369999999999996E-2</v>
      </c>
    </row>
    <row r="44" spans="1:3" x14ac:dyDescent="0.2">
      <c r="A44" s="4" t="s">
        <v>834</v>
      </c>
      <c r="B44" s="4">
        <v>-1.0549999999999999</v>
      </c>
      <c r="C44" s="4">
        <v>0.10170999999999999</v>
      </c>
    </row>
    <row r="45" spans="1:3" x14ac:dyDescent="0.2">
      <c r="A45" s="4" t="s">
        <v>835</v>
      </c>
      <c r="B45" s="4">
        <v>-0.68637999999999999</v>
      </c>
      <c r="C45" s="4">
        <v>0.10170999999999999</v>
      </c>
    </row>
    <row r="46" spans="1:3" x14ac:dyDescent="0.2">
      <c r="A46" s="4" t="s">
        <v>836</v>
      </c>
      <c r="B46" s="4">
        <v>-0.33939000000000002</v>
      </c>
      <c r="C46" s="4">
        <v>0.10170999999999999</v>
      </c>
    </row>
    <row r="47" spans="1:3" x14ac:dyDescent="0.2">
      <c r="A47" s="4" t="s">
        <v>837</v>
      </c>
      <c r="B47" s="4">
        <v>0.47505999999999998</v>
      </c>
      <c r="C47" s="4">
        <v>0.1158</v>
      </c>
    </row>
    <row r="48" spans="1:3" x14ac:dyDescent="0.2">
      <c r="A48" s="4" t="s">
        <v>838</v>
      </c>
      <c r="B48" s="4">
        <v>-0.40178999999999998</v>
      </c>
      <c r="C48" s="4">
        <v>0.11698</v>
      </c>
    </row>
    <row r="49" spans="1:3" x14ac:dyDescent="0.2">
      <c r="A49" s="4" t="s">
        <v>839</v>
      </c>
      <c r="B49" s="4">
        <v>0.40709000000000001</v>
      </c>
      <c r="C49" s="4">
        <v>0.13070999999999999</v>
      </c>
    </row>
    <row r="50" spans="1:3" x14ac:dyDescent="0.2">
      <c r="A50" s="4" t="s">
        <v>840</v>
      </c>
      <c r="B50" s="4">
        <v>0.31251000000000001</v>
      </c>
      <c r="C50" s="4">
        <v>0.13649</v>
      </c>
    </row>
    <row r="51" spans="1:3" x14ac:dyDescent="0.2">
      <c r="A51" s="4" t="s">
        <v>841</v>
      </c>
      <c r="B51" s="4">
        <v>0.40679999999999999</v>
      </c>
      <c r="C51" s="4">
        <v>0.14307</v>
      </c>
    </row>
    <row r="52" spans="1:3" x14ac:dyDescent="0.2">
      <c r="A52" s="4" t="s">
        <v>842</v>
      </c>
      <c r="B52" s="4">
        <v>-0.47988999999999998</v>
      </c>
      <c r="C52" s="4">
        <v>0.1663</v>
      </c>
    </row>
    <row r="53" spans="1:3" x14ac:dyDescent="0.2">
      <c r="A53" s="4" t="s">
        <v>843</v>
      </c>
      <c r="B53" s="4">
        <v>-0.42920000000000003</v>
      </c>
      <c r="C53" s="4">
        <v>0.1663</v>
      </c>
    </row>
    <row r="54" spans="1:3" x14ac:dyDescent="0.2">
      <c r="A54" s="4" t="s">
        <v>844</v>
      </c>
      <c r="B54" s="4">
        <v>0.41447000000000001</v>
      </c>
      <c r="C54" s="4">
        <v>0.1736</v>
      </c>
    </row>
    <row r="55" spans="1:3" x14ac:dyDescent="0.2">
      <c r="A55" s="4" t="s">
        <v>845</v>
      </c>
      <c r="B55" s="4">
        <v>-0.43929000000000001</v>
      </c>
      <c r="C55" s="4">
        <v>0.18160000000000001</v>
      </c>
    </row>
    <row r="56" spans="1:3" x14ac:dyDescent="0.2">
      <c r="A56" s="4" t="s">
        <v>846</v>
      </c>
      <c r="B56" s="4">
        <v>-0.33635999999999999</v>
      </c>
      <c r="C56" s="4">
        <v>0.18160000000000001</v>
      </c>
    </row>
    <row r="57" spans="1:3" x14ac:dyDescent="0.2">
      <c r="A57" s="4" t="s">
        <v>847</v>
      </c>
      <c r="B57" s="4">
        <v>-0.31168000000000001</v>
      </c>
      <c r="C57" s="4">
        <v>0.19758999999999999</v>
      </c>
    </row>
    <row r="58" spans="1:3" x14ac:dyDescent="0.2">
      <c r="A58" s="4" t="s">
        <v>848</v>
      </c>
      <c r="B58" s="4">
        <v>0.53595000000000004</v>
      </c>
      <c r="C58" s="4">
        <v>0.21126</v>
      </c>
    </row>
    <row r="59" spans="1:3" x14ac:dyDescent="0.2">
      <c r="A59" s="4" t="s">
        <v>849</v>
      </c>
      <c r="B59" s="4">
        <v>-0.50941000000000003</v>
      </c>
      <c r="C59" s="4">
        <v>0.21126</v>
      </c>
    </row>
    <row r="60" spans="1:3" x14ac:dyDescent="0.2">
      <c r="A60" s="4" t="s">
        <v>850</v>
      </c>
      <c r="B60" s="4">
        <v>0.45219999999999999</v>
      </c>
      <c r="C60" s="4">
        <v>0.21145</v>
      </c>
    </row>
    <row r="61" spans="1:3" x14ac:dyDescent="0.2">
      <c r="A61" s="4" t="s">
        <v>851</v>
      </c>
      <c r="B61" s="4">
        <v>-0.39479999999999998</v>
      </c>
      <c r="C61" s="4">
        <v>0.21145</v>
      </c>
    </row>
    <row r="62" spans="1:3" x14ac:dyDescent="0.2">
      <c r="A62" s="4" t="s">
        <v>852</v>
      </c>
      <c r="B62" s="4">
        <v>0.27732000000000001</v>
      </c>
      <c r="C62" s="4">
        <v>0.21145</v>
      </c>
    </row>
    <row r="63" spans="1:3" x14ac:dyDescent="0.2">
      <c r="A63" s="4" t="s">
        <v>853</v>
      </c>
      <c r="B63" s="4">
        <v>-0.23588999999999999</v>
      </c>
      <c r="C63" s="4">
        <v>0.23307</v>
      </c>
    </row>
    <row r="64" spans="1:3" x14ac:dyDescent="0.2">
      <c r="A64" s="4" t="s">
        <v>854</v>
      </c>
      <c r="B64" s="4">
        <v>0.27667000000000003</v>
      </c>
      <c r="C64" s="4">
        <v>0.24617</v>
      </c>
    </row>
    <row r="65" spans="1:3" x14ac:dyDescent="0.2">
      <c r="A65" s="4" t="s">
        <v>855</v>
      </c>
      <c r="B65" s="4">
        <v>-0.42196</v>
      </c>
      <c r="C65" s="4">
        <v>0.25424000000000002</v>
      </c>
    </row>
    <row r="66" spans="1:3" x14ac:dyDescent="0.2">
      <c r="A66" s="4" t="s">
        <v>856</v>
      </c>
      <c r="B66" s="4">
        <v>-0.22464000000000001</v>
      </c>
      <c r="C66" s="4">
        <v>0.25424000000000002</v>
      </c>
    </row>
    <row r="67" spans="1:3" x14ac:dyDescent="0.2">
      <c r="A67" s="4" t="s">
        <v>857</v>
      </c>
      <c r="B67" s="4">
        <v>-1.1173999999999999</v>
      </c>
      <c r="C67" s="4">
        <v>0.26268000000000002</v>
      </c>
    </row>
    <row r="68" spans="1:3" x14ac:dyDescent="0.2">
      <c r="A68" s="4" t="s">
        <v>858</v>
      </c>
      <c r="B68" s="4">
        <v>-0.40306999999999998</v>
      </c>
      <c r="C68" s="4">
        <v>0.26943</v>
      </c>
    </row>
    <row r="69" spans="1:3" x14ac:dyDescent="0.2">
      <c r="A69" s="4" t="s">
        <v>859</v>
      </c>
      <c r="B69" s="4">
        <v>0.22706999999999999</v>
      </c>
      <c r="C69" s="4">
        <v>0.26943</v>
      </c>
    </row>
    <row r="70" spans="1:3" x14ac:dyDescent="0.2">
      <c r="A70" s="4" t="s">
        <v>860</v>
      </c>
      <c r="B70" s="4">
        <v>-0.34371000000000002</v>
      </c>
      <c r="C70" s="4">
        <v>0.27223999999999998</v>
      </c>
    </row>
    <row r="71" spans="1:3" x14ac:dyDescent="0.2">
      <c r="A71" s="4" t="s">
        <v>861</v>
      </c>
      <c r="B71" s="4">
        <v>0.28423999999999999</v>
      </c>
      <c r="C71" s="4">
        <v>0.27737000000000001</v>
      </c>
    </row>
    <row r="72" spans="1:3" x14ac:dyDescent="0.2">
      <c r="A72" s="4" t="s">
        <v>862</v>
      </c>
      <c r="B72" s="4">
        <v>-0.26672000000000001</v>
      </c>
      <c r="C72" s="4">
        <v>0.27737000000000001</v>
      </c>
    </row>
    <row r="73" spans="1:3" x14ac:dyDescent="0.2">
      <c r="A73" s="4" t="s">
        <v>863</v>
      </c>
      <c r="B73" s="4">
        <v>0.97272999999999998</v>
      </c>
      <c r="C73" s="4">
        <v>0.29403000000000001</v>
      </c>
    </row>
    <row r="74" spans="1:3" x14ac:dyDescent="0.2">
      <c r="A74" s="4" t="s">
        <v>864</v>
      </c>
      <c r="B74" s="4">
        <v>-0.60429999999999995</v>
      </c>
      <c r="C74" s="4">
        <v>0.31153999999999998</v>
      </c>
    </row>
    <row r="75" spans="1:3" x14ac:dyDescent="0.2">
      <c r="A75" s="4" t="s">
        <v>865</v>
      </c>
      <c r="B75" s="4">
        <v>-0.30945</v>
      </c>
      <c r="C75" s="4">
        <v>0.31153999999999998</v>
      </c>
    </row>
    <row r="76" spans="1:3" x14ac:dyDescent="0.2">
      <c r="A76" s="4" t="s">
        <v>866</v>
      </c>
      <c r="B76" s="4">
        <v>-0.25316</v>
      </c>
      <c r="C76" s="4">
        <v>0.31153999999999998</v>
      </c>
    </row>
    <row r="77" spans="1:3" x14ac:dyDescent="0.2">
      <c r="A77" s="4" t="s">
        <v>867</v>
      </c>
      <c r="B77" s="4">
        <v>-0.22388</v>
      </c>
      <c r="C77" s="4">
        <v>0.31153999999999998</v>
      </c>
    </row>
    <row r="78" spans="1:3" x14ac:dyDescent="0.2">
      <c r="A78" s="4" t="s">
        <v>868</v>
      </c>
      <c r="B78" s="4">
        <v>-0.20513999999999999</v>
      </c>
      <c r="C78" s="4">
        <v>0.31153999999999998</v>
      </c>
    </row>
    <row r="79" spans="1:3" x14ac:dyDescent="0.2">
      <c r="A79" s="4" t="s">
        <v>869</v>
      </c>
      <c r="B79" s="4">
        <v>-0.15201000000000001</v>
      </c>
      <c r="C79" s="4">
        <v>0.31153999999999998</v>
      </c>
    </row>
    <row r="80" spans="1:3" x14ac:dyDescent="0.2">
      <c r="A80" s="4" t="s">
        <v>870</v>
      </c>
      <c r="B80" s="4">
        <v>-0.19997999999999999</v>
      </c>
      <c r="C80" s="4">
        <v>0.31553999999999999</v>
      </c>
    </row>
    <row r="81" spans="1:3" x14ac:dyDescent="0.2">
      <c r="A81" s="4" t="s">
        <v>871</v>
      </c>
      <c r="B81" s="4">
        <v>-0.22531000000000001</v>
      </c>
      <c r="C81" s="4">
        <v>0.32152999999999998</v>
      </c>
    </row>
    <row r="82" spans="1:3" x14ac:dyDescent="0.2">
      <c r="A82" s="4" t="s">
        <v>872</v>
      </c>
      <c r="B82" s="4">
        <v>0.83560000000000001</v>
      </c>
      <c r="C82" s="4">
        <v>0.34658</v>
      </c>
    </row>
    <row r="83" spans="1:3" x14ac:dyDescent="0.2">
      <c r="A83" s="4" t="s">
        <v>873</v>
      </c>
      <c r="B83" s="4">
        <v>0.54008999999999996</v>
      </c>
      <c r="C83" s="4">
        <v>0.34658</v>
      </c>
    </row>
    <row r="84" spans="1:3" x14ac:dyDescent="0.2">
      <c r="A84" s="4" t="s">
        <v>874</v>
      </c>
      <c r="B84" s="4">
        <v>-0.30431999999999998</v>
      </c>
      <c r="C84" s="4">
        <v>0.34658</v>
      </c>
    </row>
    <row r="85" spans="1:3" x14ac:dyDescent="0.2">
      <c r="A85" s="4" t="s">
        <v>875</v>
      </c>
      <c r="B85" s="4">
        <v>-0.26557999999999998</v>
      </c>
      <c r="C85" s="4">
        <v>0.34658</v>
      </c>
    </row>
    <row r="86" spans="1:3" x14ac:dyDescent="0.2">
      <c r="A86" s="4" t="s">
        <v>876</v>
      </c>
      <c r="B86" s="4">
        <v>-0.24671000000000001</v>
      </c>
      <c r="C86" s="4">
        <v>0.34658</v>
      </c>
    </row>
    <row r="87" spans="1:3" x14ac:dyDescent="0.2">
      <c r="A87" s="4" t="s">
        <v>877</v>
      </c>
      <c r="B87" s="4">
        <v>-0.22869</v>
      </c>
      <c r="C87" s="4">
        <v>0.34658</v>
      </c>
    </row>
    <row r="88" spans="1:3" x14ac:dyDescent="0.2">
      <c r="A88" s="4" t="s">
        <v>878</v>
      </c>
      <c r="B88" s="4">
        <v>-0.22352</v>
      </c>
      <c r="C88" s="4">
        <v>0.34658</v>
      </c>
    </row>
    <row r="89" spans="1:3" x14ac:dyDescent="0.2">
      <c r="A89" s="4" t="s">
        <v>879</v>
      </c>
      <c r="B89" s="4">
        <v>-0.21621000000000001</v>
      </c>
      <c r="C89" s="4">
        <v>0.34658</v>
      </c>
    </row>
    <row r="90" spans="1:3" x14ac:dyDescent="0.2">
      <c r="A90" s="4" t="s">
        <v>880</v>
      </c>
      <c r="B90" s="4">
        <v>-0.15001</v>
      </c>
      <c r="C90" s="4">
        <v>0.34658</v>
      </c>
    </row>
    <row r="91" spans="1:3" x14ac:dyDescent="0.2">
      <c r="A91" s="4" t="s">
        <v>881</v>
      </c>
      <c r="B91" s="4">
        <v>0.22749</v>
      </c>
      <c r="C91" s="4">
        <v>0.34873999999999999</v>
      </c>
    </row>
    <row r="92" spans="1:3" x14ac:dyDescent="0.2">
      <c r="A92" s="4" t="s">
        <v>882</v>
      </c>
      <c r="B92" s="4">
        <v>-0.40653</v>
      </c>
      <c r="C92" s="4">
        <v>0.36839</v>
      </c>
    </row>
    <row r="93" spans="1:3" x14ac:dyDescent="0.2">
      <c r="A93" s="4" t="s">
        <v>883</v>
      </c>
      <c r="B93" s="4">
        <v>-0.21668000000000001</v>
      </c>
      <c r="C93" s="4">
        <v>0.36839</v>
      </c>
    </row>
    <row r="94" spans="1:3" x14ac:dyDescent="0.2">
      <c r="A94" s="4" t="s">
        <v>884</v>
      </c>
      <c r="B94" s="4">
        <v>-0.18315999999999999</v>
      </c>
      <c r="C94" s="4">
        <v>0.36839</v>
      </c>
    </row>
    <row r="95" spans="1:3" x14ac:dyDescent="0.2">
      <c r="A95" s="4" t="s">
        <v>885</v>
      </c>
      <c r="B95" s="4">
        <v>-0.14027000000000001</v>
      </c>
      <c r="C95" s="4">
        <v>0.36839</v>
      </c>
    </row>
    <row r="96" spans="1:3" x14ac:dyDescent="0.2">
      <c r="A96" s="4" t="s">
        <v>886</v>
      </c>
      <c r="B96" s="4">
        <v>-0.13922000000000001</v>
      </c>
      <c r="C96" s="4">
        <v>0.36839</v>
      </c>
    </row>
    <row r="97" spans="1:3" x14ac:dyDescent="0.2">
      <c r="A97" s="4" t="s">
        <v>887</v>
      </c>
      <c r="B97" s="4">
        <v>-0.22406999999999999</v>
      </c>
      <c r="C97" s="4">
        <v>0.37196000000000001</v>
      </c>
    </row>
    <row r="98" spans="1:3" x14ac:dyDescent="0.2">
      <c r="A98" s="4" t="s">
        <v>888</v>
      </c>
      <c r="B98" s="4">
        <v>-0.18815000000000001</v>
      </c>
      <c r="C98" s="4">
        <v>0.38482</v>
      </c>
    </row>
    <row r="99" spans="1:3" x14ac:dyDescent="0.2">
      <c r="A99" s="4" t="s">
        <v>889</v>
      </c>
      <c r="B99" s="4">
        <v>-0.53849000000000002</v>
      </c>
      <c r="C99" s="4">
        <v>0.38524999999999998</v>
      </c>
    </row>
    <row r="100" spans="1:3" x14ac:dyDescent="0.2">
      <c r="A100" s="4" t="s">
        <v>890</v>
      </c>
      <c r="B100" s="4">
        <v>-9.8292000000000004E-2</v>
      </c>
      <c r="C100" s="4">
        <v>0.39857999999999999</v>
      </c>
    </row>
    <row r="101" spans="1:3" x14ac:dyDescent="0.2">
      <c r="A101" s="4" t="s">
        <v>891</v>
      </c>
      <c r="B101" s="4">
        <v>-8.6132E-2</v>
      </c>
      <c r="C101" s="4">
        <v>0.39857999999999999</v>
      </c>
    </row>
    <row r="102" spans="1:3" x14ac:dyDescent="0.2">
      <c r="A102" s="4" t="s">
        <v>892</v>
      </c>
      <c r="B102" s="4">
        <v>-0.26861000000000002</v>
      </c>
      <c r="C102" s="4">
        <v>0.40405999999999997</v>
      </c>
    </row>
    <row r="103" spans="1:3" x14ac:dyDescent="0.2">
      <c r="A103" s="4" t="s">
        <v>893</v>
      </c>
      <c r="B103" s="4">
        <v>-0.17413999999999999</v>
      </c>
      <c r="C103" s="4">
        <v>0.42427999999999999</v>
      </c>
    </row>
    <row r="104" spans="1:3" x14ac:dyDescent="0.2">
      <c r="A104" s="4" t="s">
        <v>894</v>
      </c>
      <c r="B104" s="4">
        <v>0.11527999999999999</v>
      </c>
      <c r="C104" s="4">
        <v>0.44286999999999999</v>
      </c>
    </row>
    <row r="105" spans="1:3" x14ac:dyDescent="0.2">
      <c r="A105" s="4" t="s">
        <v>895</v>
      </c>
      <c r="B105" s="4">
        <v>-0.17005000000000001</v>
      </c>
      <c r="C105" s="4">
        <v>0.47260999999999997</v>
      </c>
    </row>
    <row r="106" spans="1:3" x14ac:dyDescent="0.2">
      <c r="A106" s="4" t="s">
        <v>896</v>
      </c>
      <c r="B106" s="4">
        <v>-0.22944000000000001</v>
      </c>
      <c r="C106" s="4">
        <v>0.48376999999999998</v>
      </c>
    </row>
    <row r="107" spans="1:3" x14ac:dyDescent="0.2">
      <c r="A107" s="4" t="s">
        <v>897</v>
      </c>
      <c r="B107" s="4">
        <v>-0.18389</v>
      </c>
      <c r="C107" s="4">
        <v>0.49451000000000001</v>
      </c>
    </row>
    <row r="108" spans="1:3" x14ac:dyDescent="0.2">
      <c r="A108" s="4" t="s">
        <v>898</v>
      </c>
      <c r="B108" s="4">
        <v>0.19830999999999999</v>
      </c>
      <c r="C108" s="4">
        <v>0.50195999999999996</v>
      </c>
    </row>
    <row r="109" spans="1:3" x14ac:dyDescent="0.2">
      <c r="A109" s="4" t="s">
        <v>899</v>
      </c>
      <c r="B109" s="4">
        <v>-0.18826999999999999</v>
      </c>
      <c r="C109" s="4">
        <v>0.50195999999999996</v>
      </c>
    </row>
    <row r="110" spans="1:3" x14ac:dyDescent="0.2">
      <c r="A110" s="4" t="s">
        <v>900</v>
      </c>
      <c r="B110" s="4">
        <v>0.14962</v>
      </c>
      <c r="C110" s="4">
        <v>0.50195999999999996</v>
      </c>
    </row>
    <row r="111" spans="1:3" x14ac:dyDescent="0.2">
      <c r="A111" s="4" t="s">
        <v>901</v>
      </c>
      <c r="B111" s="4">
        <v>-0.12853000000000001</v>
      </c>
      <c r="C111" s="4">
        <v>0.50195999999999996</v>
      </c>
    </row>
    <row r="112" spans="1:3" x14ac:dyDescent="0.2">
      <c r="A112" s="4" t="s">
        <v>902</v>
      </c>
      <c r="B112" s="4">
        <v>-0.21359</v>
      </c>
      <c r="C112" s="4">
        <v>0.50988999999999995</v>
      </c>
    </row>
    <row r="113" spans="1:3" x14ac:dyDescent="0.2">
      <c r="A113" s="4" t="s">
        <v>903</v>
      </c>
      <c r="B113" s="4">
        <v>7.5579999999999994E-2</v>
      </c>
      <c r="C113" s="4">
        <v>0.51502000000000003</v>
      </c>
    </row>
    <row r="114" spans="1:3" x14ac:dyDescent="0.2">
      <c r="A114" s="4" t="s">
        <v>904</v>
      </c>
      <c r="B114" s="4">
        <v>0.25363999999999998</v>
      </c>
      <c r="C114" s="4">
        <v>0.53785000000000005</v>
      </c>
    </row>
    <row r="115" spans="1:3" x14ac:dyDescent="0.2">
      <c r="A115" s="4" t="s">
        <v>905</v>
      </c>
      <c r="B115" s="4">
        <v>0.19527</v>
      </c>
      <c r="C115" s="4">
        <v>0.54476999999999998</v>
      </c>
    </row>
    <row r="116" spans="1:3" x14ac:dyDescent="0.2">
      <c r="A116" s="4" t="s">
        <v>906</v>
      </c>
      <c r="B116" s="4">
        <v>-0.10347000000000001</v>
      </c>
      <c r="C116" s="4">
        <v>0.54476999999999998</v>
      </c>
    </row>
    <row r="117" spans="1:3" x14ac:dyDescent="0.2">
      <c r="A117" s="4" t="s">
        <v>907</v>
      </c>
      <c r="B117" s="4">
        <v>-7.7474000000000001E-2</v>
      </c>
      <c r="C117" s="4">
        <v>0.58784999999999998</v>
      </c>
    </row>
    <row r="118" spans="1:3" x14ac:dyDescent="0.2">
      <c r="A118" s="4" t="s">
        <v>908</v>
      </c>
      <c r="B118" s="4">
        <v>-0.23075000000000001</v>
      </c>
      <c r="C118" s="4">
        <v>0.60511999999999999</v>
      </c>
    </row>
    <row r="119" spans="1:3" x14ac:dyDescent="0.2">
      <c r="A119" s="4" t="s">
        <v>909</v>
      </c>
      <c r="B119" s="4">
        <v>0.10266</v>
      </c>
      <c r="C119" s="4">
        <v>0.60511999999999999</v>
      </c>
    </row>
    <row r="120" spans="1:3" x14ac:dyDescent="0.2">
      <c r="A120" s="4" t="s">
        <v>910</v>
      </c>
      <c r="B120" s="4">
        <v>-0.51319999999999999</v>
      </c>
      <c r="C120" s="4">
        <v>0.62434999999999996</v>
      </c>
    </row>
    <row r="121" spans="1:3" x14ac:dyDescent="0.2">
      <c r="A121" s="4" t="s">
        <v>911</v>
      </c>
      <c r="B121" s="4">
        <v>0.23021</v>
      </c>
      <c r="C121" s="4">
        <v>0.65451000000000004</v>
      </c>
    </row>
    <row r="122" spans="1:3" x14ac:dyDescent="0.2">
      <c r="A122" s="4" t="s">
        <v>912</v>
      </c>
      <c r="B122" s="4">
        <v>-0.22547</v>
      </c>
      <c r="C122" s="4">
        <v>0.65451000000000004</v>
      </c>
    </row>
    <row r="123" spans="1:3" x14ac:dyDescent="0.2">
      <c r="A123" s="4" t="s">
        <v>913</v>
      </c>
      <c r="B123" s="4">
        <v>-0.20888000000000001</v>
      </c>
      <c r="C123" s="4">
        <v>0.67232000000000003</v>
      </c>
    </row>
    <row r="124" spans="1:3" x14ac:dyDescent="0.2">
      <c r="A124" s="4" t="s">
        <v>914</v>
      </c>
      <c r="B124" s="4">
        <v>-0.15690000000000001</v>
      </c>
      <c r="C124" s="4">
        <v>0.67232000000000003</v>
      </c>
    </row>
    <row r="125" spans="1:3" x14ac:dyDescent="0.2">
      <c r="A125" s="4" t="s">
        <v>915</v>
      </c>
      <c r="B125" s="4">
        <v>0.13547999999999999</v>
      </c>
      <c r="C125" s="4">
        <v>0.67232000000000003</v>
      </c>
    </row>
    <row r="126" spans="1:3" x14ac:dyDescent="0.2">
      <c r="A126" s="4" t="s">
        <v>916</v>
      </c>
      <c r="B126" s="4">
        <v>-7.4475E-2</v>
      </c>
      <c r="C126" s="4">
        <v>0.67232000000000003</v>
      </c>
    </row>
    <row r="127" spans="1:3" x14ac:dyDescent="0.2">
      <c r="A127" s="4" t="s">
        <v>917</v>
      </c>
      <c r="B127" s="4">
        <v>7.1345000000000006E-2</v>
      </c>
      <c r="C127" s="4">
        <v>0.67232000000000003</v>
      </c>
    </row>
    <row r="128" spans="1:3" x14ac:dyDescent="0.2">
      <c r="A128" s="4" t="s">
        <v>918</v>
      </c>
      <c r="B128" s="4">
        <v>0.10197000000000001</v>
      </c>
      <c r="C128" s="4">
        <v>0.67383000000000004</v>
      </c>
    </row>
    <row r="129" spans="1:3" x14ac:dyDescent="0.2">
      <c r="A129" s="4" t="s">
        <v>919</v>
      </c>
      <c r="B129" s="4">
        <v>-0.14851</v>
      </c>
      <c r="C129" s="4">
        <v>0.68003999999999998</v>
      </c>
    </row>
    <row r="130" spans="1:3" x14ac:dyDescent="0.2">
      <c r="A130" s="4" t="s">
        <v>920</v>
      </c>
      <c r="B130" s="4">
        <v>-8.7426000000000004E-2</v>
      </c>
      <c r="C130" s="4">
        <v>0.68910000000000005</v>
      </c>
    </row>
    <row r="131" spans="1:3" x14ac:dyDescent="0.2">
      <c r="A131" s="4" t="s">
        <v>921</v>
      </c>
      <c r="B131" s="4">
        <v>-0.24551999999999999</v>
      </c>
      <c r="C131" s="4">
        <v>0.69072</v>
      </c>
    </row>
    <row r="132" spans="1:3" x14ac:dyDescent="0.2">
      <c r="A132" s="4" t="s">
        <v>922</v>
      </c>
      <c r="B132" s="4">
        <v>0.18883</v>
      </c>
      <c r="C132" s="4">
        <v>0.69072</v>
      </c>
    </row>
    <row r="133" spans="1:3" x14ac:dyDescent="0.2">
      <c r="A133" s="4" t="s">
        <v>923</v>
      </c>
      <c r="B133" s="4">
        <v>-0.11562</v>
      </c>
      <c r="C133" s="4">
        <v>0.69227000000000005</v>
      </c>
    </row>
    <row r="134" spans="1:3" x14ac:dyDescent="0.2">
      <c r="A134" s="4" t="s">
        <v>924</v>
      </c>
      <c r="B134" s="4">
        <v>-0.11024</v>
      </c>
      <c r="C134" s="4">
        <v>0.71067999999999998</v>
      </c>
    </row>
    <row r="135" spans="1:3" x14ac:dyDescent="0.2">
      <c r="A135" s="4" t="s">
        <v>925</v>
      </c>
      <c r="B135" s="4">
        <v>6.5943000000000002E-2</v>
      </c>
      <c r="C135" s="4">
        <v>0.72323999999999999</v>
      </c>
    </row>
    <row r="136" spans="1:3" x14ac:dyDescent="0.2">
      <c r="A136" s="4" t="s">
        <v>926</v>
      </c>
      <c r="B136" s="4">
        <v>6.0041999999999998E-2</v>
      </c>
      <c r="C136" s="4">
        <v>0.76868999999999998</v>
      </c>
    </row>
    <row r="137" spans="1:3" x14ac:dyDescent="0.2">
      <c r="A137" s="4" t="s">
        <v>927</v>
      </c>
      <c r="B137" s="4">
        <v>-0.40894000000000003</v>
      </c>
      <c r="C137" s="4">
        <v>0.76987000000000005</v>
      </c>
    </row>
    <row r="138" spans="1:3" x14ac:dyDescent="0.2">
      <c r="A138" s="4" t="s">
        <v>928</v>
      </c>
      <c r="B138" s="4">
        <v>-0.10804</v>
      </c>
      <c r="C138" s="4">
        <v>0.76987000000000005</v>
      </c>
    </row>
    <row r="139" spans="1:3" x14ac:dyDescent="0.2">
      <c r="A139" s="4" t="s">
        <v>929</v>
      </c>
      <c r="B139" s="4">
        <v>-8.6907999999999999E-2</v>
      </c>
      <c r="C139" s="4">
        <v>0.78957999999999995</v>
      </c>
    </row>
    <row r="140" spans="1:3" x14ac:dyDescent="0.2">
      <c r="A140" s="4" t="s">
        <v>930</v>
      </c>
      <c r="B140" s="4">
        <v>-6.4538999999999999E-2</v>
      </c>
      <c r="C140" s="4">
        <v>0.78957999999999995</v>
      </c>
    </row>
    <row r="141" spans="1:3" x14ac:dyDescent="0.2">
      <c r="A141" s="4" t="s">
        <v>931</v>
      </c>
      <c r="B141" s="4">
        <v>5.1271999999999998E-2</v>
      </c>
      <c r="C141" s="4">
        <v>0.78957999999999995</v>
      </c>
    </row>
    <row r="142" spans="1:3" x14ac:dyDescent="0.2">
      <c r="A142" s="4" t="s">
        <v>932</v>
      </c>
      <c r="B142" s="4">
        <v>-4.6977999999999999E-2</v>
      </c>
      <c r="C142" s="4">
        <v>0.78957999999999995</v>
      </c>
    </row>
    <row r="143" spans="1:3" x14ac:dyDescent="0.2">
      <c r="A143" s="4" t="s">
        <v>933</v>
      </c>
      <c r="B143" s="4">
        <v>-4.0913999999999999E-2</v>
      </c>
      <c r="C143" s="4">
        <v>0.78957999999999995</v>
      </c>
    </row>
    <row r="144" spans="1:3" x14ac:dyDescent="0.2">
      <c r="A144" s="4" t="s">
        <v>934</v>
      </c>
      <c r="B144" s="4">
        <v>-8.8366E-2</v>
      </c>
      <c r="C144" s="4">
        <v>0.79308000000000001</v>
      </c>
    </row>
    <row r="145" spans="1:3" x14ac:dyDescent="0.2">
      <c r="A145" s="4" t="s">
        <v>935</v>
      </c>
      <c r="B145" s="4">
        <v>-5.7588E-2</v>
      </c>
      <c r="C145" s="4">
        <v>0.81798000000000004</v>
      </c>
    </row>
    <row r="146" spans="1:3" x14ac:dyDescent="0.2">
      <c r="A146" s="4" t="s">
        <v>936</v>
      </c>
      <c r="B146" s="4">
        <v>-6.6602999999999996E-2</v>
      </c>
      <c r="C146" s="4">
        <v>0.83542000000000005</v>
      </c>
    </row>
    <row r="147" spans="1:3" x14ac:dyDescent="0.2">
      <c r="A147" s="4" t="s">
        <v>937</v>
      </c>
      <c r="B147" s="4">
        <v>9.0477000000000002E-2</v>
      </c>
      <c r="C147" s="4">
        <v>0.83879999999999999</v>
      </c>
    </row>
    <row r="148" spans="1:3" x14ac:dyDescent="0.2">
      <c r="A148" s="4" t="s">
        <v>938</v>
      </c>
      <c r="B148" s="4">
        <v>5.7932999999999998E-2</v>
      </c>
      <c r="C148" s="4">
        <v>0.87431999999999999</v>
      </c>
    </row>
    <row r="149" spans="1:3" x14ac:dyDescent="0.2">
      <c r="A149" s="4" t="s">
        <v>939</v>
      </c>
      <c r="B149" s="4">
        <v>4.4609999999999997E-2</v>
      </c>
      <c r="C149" s="4">
        <v>0.87431999999999999</v>
      </c>
    </row>
    <row r="150" spans="1:3" x14ac:dyDescent="0.2">
      <c r="A150" s="4" t="s">
        <v>940</v>
      </c>
      <c r="B150" s="4">
        <v>-2.1548999999999999E-2</v>
      </c>
      <c r="C150" s="4">
        <v>0.87431999999999999</v>
      </c>
    </row>
    <row r="151" spans="1:3" x14ac:dyDescent="0.2">
      <c r="A151" s="4" t="s">
        <v>941</v>
      </c>
      <c r="B151" s="4">
        <v>2.1582E-2</v>
      </c>
      <c r="C151" s="4">
        <v>0.87738000000000005</v>
      </c>
    </row>
    <row r="152" spans="1:3" x14ac:dyDescent="0.2">
      <c r="A152" s="4" t="s">
        <v>942</v>
      </c>
      <c r="B152" s="4">
        <v>2.9114000000000001E-2</v>
      </c>
      <c r="C152" s="4">
        <v>0.87753999999999999</v>
      </c>
    </row>
    <row r="153" spans="1:3" x14ac:dyDescent="0.2">
      <c r="A153" s="4" t="s">
        <v>943</v>
      </c>
      <c r="B153" s="4">
        <v>-2.8722000000000001E-2</v>
      </c>
      <c r="C153" s="4">
        <v>0.88095999999999997</v>
      </c>
    </row>
    <row r="154" spans="1:3" x14ac:dyDescent="0.2">
      <c r="A154" s="4" t="s">
        <v>944</v>
      </c>
      <c r="B154" s="4">
        <v>2.5266E-2</v>
      </c>
      <c r="C154" s="4">
        <v>0.88095999999999997</v>
      </c>
    </row>
    <row r="155" spans="1:3" x14ac:dyDescent="0.2">
      <c r="A155" s="4" t="s">
        <v>945</v>
      </c>
      <c r="B155" s="4">
        <v>2.1283E-2</v>
      </c>
      <c r="C155" s="4">
        <v>0.88095999999999997</v>
      </c>
    </row>
    <row r="156" spans="1:3" x14ac:dyDescent="0.2">
      <c r="A156" s="4" t="s">
        <v>946</v>
      </c>
      <c r="B156" s="4">
        <v>4.2980999999999998E-2</v>
      </c>
      <c r="C156" s="4">
        <v>0.89344999999999997</v>
      </c>
    </row>
    <row r="157" spans="1:3" x14ac:dyDescent="0.2">
      <c r="A157" s="4" t="s">
        <v>947</v>
      </c>
      <c r="B157" s="4">
        <v>9.8377000000000006E-2</v>
      </c>
      <c r="C157" s="4">
        <v>0.91435999999999995</v>
      </c>
    </row>
    <row r="158" spans="1:3" x14ac:dyDescent="0.2">
      <c r="A158" s="4" t="s">
        <v>948</v>
      </c>
      <c r="B158" s="4">
        <v>-5.4980000000000001E-2</v>
      </c>
      <c r="C158" s="4">
        <v>0.91435999999999995</v>
      </c>
    </row>
    <row r="159" spans="1:3" x14ac:dyDescent="0.2">
      <c r="A159" s="4" t="s">
        <v>949</v>
      </c>
      <c r="B159" s="4">
        <v>-6.5266000000000005E-2</v>
      </c>
      <c r="C159" s="4">
        <v>0.93084999999999996</v>
      </c>
    </row>
    <row r="160" spans="1:3" x14ac:dyDescent="0.2">
      <c r="A160" s="4" t="s">
        <v>950</v>
      </c>
      <c r="B160" s="4">
        <v>3.0478999999999999E-2</v>
      </c>
      <c r="C160" s="4">
        <v>0.95875999999999995</v>
      </c>
    </row>
    <row r="161" spans="1:3" x14ac:dyDescent="0.2">
      <c r="A161" s="4" t="s">
        <v>951</v>
      </c>
      <c r="B161" s="4">
        <v>4.2574000000000003E-4</v>
      </c>
      <c r="C161" s="4">
        <v>0.97777000000000003</v>
      </c>
    </row>
    <row r="162" spans="1:3" x14ac:dyDescent="0.2">
      <c r="A162" s="4" t="s">
        <v>952</v>
      </c>
      <c r="B162" s="4">
        <v>-6.7958000000000003E-3</v>
      </c>
      <c r="C162" s="4">
        <v>0.98146999999999995</v>
      </c>
    </row>
    <row r="163" spans="1:3" x14ac:dyDescent="0.2">
      <c r="A163" s="4" t="s">
        <v>953</v>
      </c>
      <c r="B163" s="4">
        <v>2.3782000000000001E-2</v>
      </c>
      <c r="C163" s="4">
        <v>0.98802999999999996</v>
      </c>
    </row>
    <row r="164" spans="1:3" x14ac:dyDescent="0.2">
      <c r="A164" s="4" t="s">
        <v>954</v>
      </c>
      <c r="B164" s="4">
        <v>1.9802E-2</v>
      </c>
      <c r="C164" s="4">
        <v>0.98802999999999996</v>
      </c>
    </row>
    <row r="165" spans="1:3" x14ac:dyDescent="0.2">
      <c r="A165" s="4" t="s">
        <v>955</v>
      </c>
      <c r="B165" s="4">
        <v>-9.4795000000000001E-3</v>
      </c>
      <c r="C165" s="4">
        <v>0.98829</v>
      </c>
    </row>
    <row r="166" spans="1:3" x14ac:dyDescent="0.2">
      <c r="A166" s="4" t="s">
        <v>956</v>
      </c>
      <c r="B166" s="4">
        <v>4.0245000000000003E-3</v>
      </c>
      <c r="C166" s="4">
        <v>0.98829</v>
      </c>
    </row>
    <row r="167" spans="1:3" x14ac:dyDescent="0.2">
      <c r="A167" s="4" t="s">
        <v>957</v>
      </c>
      <c r="B167" s="4">
        <v>7.4120999999999996E-3</v>
      </c>
      <c r="C167" s="4">
        <v>0.99602999999999997</v>
      </c>
    </row>
    <row r="168" spans="1:3" x14ac:dyDescent="0.2">
      <c r="A168" s="4" t="s">
        <v>958</v>
      </c>
      <c r="B168" s="4">
        <v>1.4030000000000001E-2</v>
      </c>
      <c r="C168" s="4">
        <v>0.99822</v>
      </c>
    </row>
    <row r="169" spans="1:3" x14ac:dyDescent="0.2">
      <c r="A169" s="4" t="s">
        <v>959</v>
      </c>
      <c r="B169" s="4">
        <v>-5.0624000000000002E-2</v>
      </c>
      <c r="C169" s="4">
        <v>0.99851999999999996</v>
      </c>
    </row>
  </sheetData>
  <mergeCells count="1">
    <mergeCell ref="A1:C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election activeCell="C20" sqref="C20"/>
    </sheetView>
  </sheetViews>
  <sheetFormatPr baseColWidth="10" defaultColWidth="11" defaultRowHeight="15.75" x14ac:dyDescent="0.25"/>
  <cols>
    <col min="1" max="1" width="9.875" customWidth="1"/>
    <col min="2" max="5" width="15.5" customWidth="1"/>
    <col min="6" max="6" width="19" bestFit="1" customWidth="1"/>
    <col min="7" max="19" width="15.5" customWidth="1"/>
  </cols>
  <sheetData>
    <row r="1" spans="1:21" x14ac:dyDescent="0.25">
      <c r="A1" s="8" t="s">
        <v>995</v>
      </c>
    </row>
    <row r="2" spans="1:21" ht="18.75" x14ac:dyDescent="0.25">
      <c r="A2" s="3" t="s">
        <v>996</v>
      </c>
    </row>
    <row r="5" spans="1:21" x14ac:dyDescent="0.25">
      <c r="A5" s="10"/>
      <c r="B5" s="57" t="s">
        <v>997</v>
      </c>
      <c r="C5" s="58"/>
      <c r="D5" s="58"/>
      <c r="E5" s="58"/>
      <c r="F5" s="59"/>
      <c r="G5" s="57" t="s">
        <v>998</v>
      </c>
      <c r="H5" s="58"/>
      <c r="I5" s="58"/>
      <c r="J5" s="58"/>
      <c r="K5" s="59"/>
      <c r="L5" s="57" t="s">
        <v>999</v>
      </c>
      <c r="M5" s="58"/>
      <c r="N5" s="58"/>
      <c r="O5" s="58"/>
      <c r="P5" s="59"/>
      <c r="Q5" s="57" t="s">
        <v>1000</v>
      </c>
      <c r="R5" s="58"/>
      <c r="S5" s="58"/>
      <c r="T5" s="58"/>
      <c r="U5" s="59"/>
    </row>
    <row r="6" spans="1:21" x14ac:dyDescent="0.25">
      <c r="A6" s="22" t="s">
        <v>960</v>
      </c>
      <c r="B6" s="40" t="s">
        <v>310</v>
      </c>
      <c r="C6" s="40" t="s">
        <v>311</v>
      </c>
      <c r="D6" s="40" t="s">
        <v>312</v>
      </c>
      <c r="E6" s="40" t="s">
        <v>313</v>
      </c>
      <c r="F6" s="40" t="s">
        <v>314</v>
      </c>
      <c r="G6" s="40" t="s">
        <v>310</v>
      </c>
      <c r="H6" s="40" t="s">
        <v>311</v>
      </c>
      <c r="I6" s="40" t="s">
        <v>312</v>
      </c>
      <c r="J6" s="40" t="s">
        <v>313</v>
      </c>
      <c r="K6" s="40" t="s">
        <v>314</v>
      </c>
      <c r="L6" s="40" t="s">
        <v>310</v>
      </c>
      <c r="M6" s="40" t="s">
        <v>311</v>
      </c>
      <c r="N6" s="40" t="s">
        <v>312</v>
      </c>
      <c r="O6" s="40" t="s">
        <v>313</v>
      </c>
      <c r="P6" s="40" t="s">
        <v>314</v>
      </c>
      <c r="Q6" s="40" t="s">
        <v>310</v>
      </c>
      <c r="R6" s="40" t="s">
        <v>311</v>
      </c>
      <c r="S6" s="40" t="s">
        <v>312</v>
      </c>
      <c r="T6" s="40" t="s">
        <v>313</v>
      </c>
      <c r="U6" s="40" t="s">
        <v>314</v>
      </c>
    </row>
    <row r="7" spans="1:21" x14ac:dyDescent="0.25">
      <c r="A7" s="15">
        <v>4</v>
      </c>
      <c r="B7" s="23">
        <v>4.9136790000000001</v>
      </c>
      <c r="C7" s="23">
        <v>4.7808760000000001</v>
      </c>
      <c r="D7" s="23">
        <v>4.5152720000000004</v>
      </c>
      <c r="E7" s="32">
        <f>AVERAGE(B7:D7)</f>
        <v>4.7366090000000005</v>
      </c>
      <c r="F7" s="32">
        <f>STDEVA(B7:D7)</f>
        <v>0.20285884224997425</v>
      </c>
      <c r="G7" s="23">
        <v>2.417189</v>
      </c>
      <c r="H7" s="23">
        <v>2.954342</v>
      </c>
      <c r="I7" s="23">
        <v>3.2229190000000001</v>
      </c>
      <c r="J7" s="32">
        <f t="shared" ref="J7:J14" si="0">AVERAGE(G7:I7)</f>
        <v>2.8648166666666666</v>
      </c>
      <c r="K7" s="32">
        <f t="shared" ref="K7:K14" si="1">STDEVA(G7:I7)</f>
        <v>0.41025759859670508</v>
      </c>
      <c r="L7" s="23">
        <v>92.896330000000006</v>
      </c>
      <c r="M7" s="23">
        <v>91.856769999999997</v>
      </c>
      <c r="N7" s="23">
        <v>95.148709999999994</v>
      </c>
      <c r="O7" s="32">
        <f t="shared" ref="O7:O14" si="2">AVERAGE(L7:N7)</f>
        <v>93.300603333333342</v>
      </c>
      <c r="P7" s="32">
        <f t="shared" ref="P7:P14" si="3">STDEVA(L7:N7)</f>
        <v>1.6827937891890745</v>
      </c>
      <c r="Q7" s="23">
        <v>8.1802159999999997</v>
      </c>
      <c r="R7" s="23">
        <v>9.0863329999999998</v>
      </c>
      <c r="S7" s="23">
        <v>9.2373519999999996</v>
      </c>
      <c r="T7" s="32">
        <f t="shared" ref="T7:T14" si="4">AVERAGE(Q7:S7)</f>
        <v>8.8346336666666669</v>
      </c>
      <c r="U7" s="32">
        <f t="shared" ref="U7:U14" si="5">STDEVA(Q7:S7)</f>
        <v>0.57175042319558744</v>
      </c>
    </row>
    <row r="8" spans="1:21" x14ac:dyDescent="0.25">
      <c r="A8" s="15">
        <v>2.35</v>
      </c>
      <c r="B8" s="23">
        <v>6.3745019999999997</v>
      </c>
      <c r="C8" s="23">
        <v>7.1713149999999999</v>
      </c>
      <c r="D8" s="23">
        <v>6.1088979999999999</v>
      </c>
      <c r="E8" s="32">
        <f t="shared" ref="E8:E14" si="6">AVERAGE(B8:D8)</f>
        <v>6.5515716666666668</v>
      </c>
      <c r="F8" s="32">
        <f t="shared" ref="F8:F14" si="7">STDEVA(B8:D8)</f>
        <v>0.55289937657075849</v>
      </c>
      <c r="G8" s="23">
        <v>5.7743960000000003</v>
      </c>
      <c r="H8" s="23">
        <v>5.5058189999999998</v>
      </c>
      <c r="I8" s="23">
        <v>6.3115490000000003</v>
      </c>
      <c r="J8" s="32">
        <f t="shared" si="0"/>
        <v>5.8639213333333338</v>
      </c>
      <c r="K8" s="32">
        <f t="shared" si="1"/>
        <v>0.41025759859670302</v>
      </c>
      <c r="L8" s="23">
        <v>87.005489999999995</v>
      </c>
      <c r="M8" s="23">
        <v>90.990470000000002</v>
      </c>
      <c r="N8" s="23">
        <v>98.440659999999994</v>
      </c>
      <c r="O8" s="32">
        <f t="shared" si="2"/>
        <v>92.145539999999997</v>
      </c>
      <c r="P8" s="32">
        <f t="shared" si="3"/>
        <v>5.8044309161966936</v>
      </c>
      <c r="Q8" s="23">
        <v>12.106719999999999</v>
      </c>
      <c r="R8" s="23">
        <v>13.012840000000001</v>
      </c>
      <c r="S8" s="23">
        <v>12.25774</v>
      </c>
      <c r="T8" s="32">
        <f t="shared" si="4"/>
        <v>12.459099999999999</v>
      </c>
      <c r="U8" s="32">
        <f t="shared" si="5"/>
        <v>0.48546137930838595</v>
      </c>
    </row>
    <row r="9" spans="1:21" x14ac:dyDescent="0.25">
      <c r="A9" s="15">
        <v>1.38</v>
      </c>
      <c r="B9" s="23">
        <v>8.7649399999999993</v>
      </c>
      <c r="C9" s="23">
        <v>9.6945549999999994</v>
      </c>
      <c r="D9" s="23">
        <v>8.3665339999999997</v>
      </c>
      <c r="E9" s="32">
        <f t="shared" si="6"/>
        <v>8.9420096666666655</v>
      </c>
      <c r="F9" s="32">
        <f t="shared" si="7"/>
        <v>0.68148748649577795</v>
      </c>
      <c r="G9" s="23">
        <v>7.2515669999999997</v>
      </c>
      <c r="H9" s="23">
        <v>7.520143</v>
      </c>
      <c r="I9" s="23">
        <v>8.1915849999999999</v>
      </c>
      <c r="J9" s="32">
        <f t="shared" si="0"/>
        <v>7.6544316666666665</v>
      </c>
      <c r="K9" s="32">
        <f t="shared" si="1"/>
        <v>0.48418337908000664</v>
      </c>
      <c r="L9" s="23">
        <v>92.030029999999996</v>
      </c>
      <c r="M9" s="23">
        <v>94.10915</v>
      </c>
      <c r="N9" s="23">
        <v>94.455669999999998</v>
      </c>
      <c r="O9" s="32">
        <f t="shared" si="2"/>
        <v>93.531616666666665</v>
      </c>
      <c r="P9" s="32">
        <f t="shared" si="3"/>
        <v>1.3119035466578084</v>
      </c>
      <c r="Q9" s="23">
        <v>13.76793</v>
      </c>
      <c r="R9" s="23">
        <v>14.82507</v>
      </c>
      <c r="S9" s="23">
        <v>15.580170000000001</v>
      </c>
      <c r="T9" s="32">
        <f t="shared" si="4"/>
        <v>14.72439</v>
      </c>
      <c r="U9" s="32">
        <f t="shared" si="5"/>
        <v>0.91030533405006531</v>
      </c>
    </row>
    <row r="10" spans="1:21" x14ac:dyDescent="0.25">
      <c r="A10" s="15">
        <v>0.81</v>
      </c>
      <c r="B10" s="23">
        <v>10.49137</v>
      </c>
      <c r="C10" s="23">
        <v>11.81939</v>
      </c>
      <c r="D10" s="23">
        <v>9.8273569999999992</v>
      </c>
      <c r="E10" s="32">
        <f t="shared" si="6"/>
        <v>10.712705666666666</v>
      </c>
      <c r="F10" s="32">
        <f t="shared" si="7"/>
        <v>1.0142933383771848</v>
      </c>
      <c r="G10" s="23">
        <v>8.3258729999999996</v>
      </c>
      <c r="H10" s="23">
        <v>8.8630259999999996</v>
      </c>
      <c r="I10" s="23">
        <v>8.4601609999999994</v>
      </c>
      <c r="J10" s="32">
        <f t="shared" si="0"/>
        <v>8.5496866666666662</v>
      </c>
      <c r="K10" s="32">
        <f t="shared" si="1"/>
        <v>0.27954332418488076</v>
      </c>
      <c r="L10" s="23">
        <v>95.321979999999996</v>
      </c>
      <c r="M10" s="23">
        <v>93.589370000000002</v>
      </c>
      <c r="N10" s="23">
        <v>98.094139999999996</v>
      </c>
      <c r="O10" s="32">
        <f t="shared" si="2"/>
        <v>95.66849666666667</v>
      </c>
      <c r="P10" s="32">
        <f t="shared" si="3"/>
        <v>2.2722881724009656</v>
      </c>
      <c r="Q10" s="23">
        <v>16.939340000000001</v>
      </c>
      <c r="R10" s="23">
        <v>20.110749999999999</v>
      </c>
      <c r="S10" s="23">
        <v>19.50667</v>
      </c>
      <c r="T10" s="32">
        <f t="shared" si="4"/>
        <v>18.852253333333334</v>
      </c>
      <c r="U10" s="32">
        <f t="shared" si="5"/>
        <v>1.6839406840008735</v>
      </c>
    </row>
    <row r="11" spans="1:21" x14ac:dyDescent="0.25">
      <c r="A11" s="15">
        <v>0.48</v>
      </c>
      <c r="B11" s="23">
        <v>51.925629999999998</v>
      </c>
      <c r="C11" s="23">
        <v>52.855249999999998</v>
      </c>
      <c r="D11" s="23">
        <v>48.871180000000003</v>
      </c>
      <c r="E11" s="32">
        <f t="shared" si="6"/>
        <v>51.217353333333335</v>
      </c>
      <c r="F11" s="32">
        <f t="shared" si="7"/>
        <v>2.0843333031531506</v>
      </c>
      <c r="G11" s="23">
        <v>30.752009999999999</v>
      </c>
      <c r="H11" s="23">
        <v>33.303489999999996</v>
      </c>
      <c r="I11" s="23">
        <v>35.317819999999998</v>
      </c>
      <c r="J11" s="32">
        <f t="shared" si="0"/>
        <v>33.12444</v>
      </c>
      <c r="K11" s="32">
        <f t="shared" si="1"/>
        <v>2.2881650761909635</v>
      </c>
      <c r="L11" s="23">
        <v>92.549809999999994</v>
      </c>
      <c r="M11" s="23">
        <v>92.723070000000007</v>
      </c>
      <c r="N11" s="23">
        <v>96.361540000000005</v>
      </c>
      <c r="O11" s="32">
        <f t="shared" si="2"/>
        <v>93.878139999999988</v>
      </c>
      <c r="P11" s="32">
        <f t="shared" si="3"/>
        <v>2.1524315150313176</v>
      </c>
      <c r="Q11" s="23">
        <v>49.559530000000002</v>
      </c>
      <c r="R11" s="23">
        <v>50.163600000000002</v>
      </c>
      <c r="S11" s="23">
        <v>59.073749999999997</v>
      </c>
      <c r="T11" s="32">
        <f t="shared" si="4"/>
        <v>52.932293333333327</v>
      </c>
      <c r="U11" s="32">
        <f t="shared" si="5"/>
        <v>5.3272265422669332</v>
      </c>
    </row>
    <row r="12" spans="1:21" x14ac:dyDescent="0.25">
      <c r="A12" s="15">
        <v>0.28000000000000003</v>
      </c>
      <c r="B12" s="23">
        <v>88.313410000000005</v>
      </c>
      <c r="C12" s="23">
        <v>90.57105</v>
      </c>
      <c r="D12" s="23">
        <v>85.126159999999999</v>
      </c>
      <c r="E12" s="32">
        <f t="shared" si="6"/>
        <v>88.003540000000001</v>
      </c>
      <c r="F12" s="32">
        <f t="shared" si="7"/>
        <v>2.7356391100984072</v>
      </c>
      <c r="G12" s="23">
        <v>75.872870000000006</v>
      </c>
      <c r="H12" s="23">
        <v>80.438680000000005</v>
      </c>
      <c r="I12" s="23">
        <v>74.932860000000005</v>
      </c>
      <c r="J12" s="32">
        <f t="shared" si="0"/>
        <v>77.08147000000001</v>
      </c>
      <c r="K12" s="32">
        <f t="shared" si="1"/>
        <v>2.9451738383497839</v>
      </c>
      <c r="L12" s="23">
        <v>94.802189999999996</v>
      </c>
      <c r="M12" s="23">
        <v>94.455669999999998</v>
      </c>
      <c r="N12" s="23">
        <v>93.762630000000001</v>
      </c>
      <c r="O12" s="32">
        <f t="shared" si="2"/>
        <v>94.340163333333336</v>
      </c>
      <c r="P12" s="32">
        <f t="shared" si="3"/>
        <v>0.5293180432720298</v>
      </c>
      <c r="Q12" s="23">
        <v>88.673550000000006</v>
      </c>
      <c r="R12" s="23">
        <v>81.877669999999995</v>
      </c>
      <c r="S12" s="23">
        <v>85.804180000000002</v>
      </c>
      <c r="T12" s="32">
        <f t="shared" si="4"/>
        <v>85.451800000000006</v>
      </c>
      <c r="U12" s="32">
        <f t="shared" si="5"/>
        <v>3.4116161847282935</v>
      </c>
    </row>
    <row r="13" spans="1:21" x14ac:dyDescent="0.25">
      <c r="A13" s="15">
        <v>0.16600000000000001</v>
      </c>
      <c r="B13" s="23">
        <v>100.5312</v>
      </c>
      <c r="C13" s="23">
        <v>101.46080000000001</v>
      </c>
      <c r="D13" s="23">
        <v>92.297479999999993</v>
      </c>
      <c r="E13" s="32">
        <f t="shared" si="6"/>
        <v>98.096493333333342</v>
      </c>
      <c r="F13" s="32">
        <f t="shared" si="7"/>
        <v>5.0435558656699131</v>
      </c>
      <c r="G13" s="23">
        <v>94.807519999999997</v>
      </c>
      <c r="H13" s="23">
        <v>94.538939999999997</v>
      </c>
      <c r="I13" s="23">
        <v>95.210380000000001</v>
      </c>
      <c r="J13" s="32">
        <f t="shared" si="0"/>
        <v>94.852279999999993</v>
      </c>
      <c r="K13" s="32">
        <f t="shared" si="1"/>
        <v>0.33795045731586376</v>
      </c>
      <c r="L13" s="23">
        <v>96.015020000000007</v>
      </c>
      <c r="M13" s="23">
        <v>98.613919999999993</v>
      </c>
      <c r="N13" s="23">
        <v>102.7722</v>
      </c>
      <c r="O13" s="32">
        <f t="shared" si="2"/>
        <v>99.133713333333333</v>
      </c>
      <c r="P13" s="32">
        <f t="shared" si="3"/>
        <v>3.4084467459729084</v>
      </c>
      <c r="Q13" s="23">
        <v>98.791839999999993</v>
      </c>
      <c r="R13" s="23">
        <v>100</v>
      </c>
      <c r="S13" s="23">
        <v>100</v>
      </c>
      <c r="T13" s="32">
        <f t="shared" si="4"/>
        <v>99.597279999999998</v>
      </c>
      <c r="U13" s="32">
        <f t="shared" si="5"/>
        <v>0.69753150122414198</v>
      </c>
    </row>
    <row r="14" spans="1:21" x14ac:dyDescent="0.25">
      <c r="A14" s="15">
        <v>9.7000000000000003E-2</v>
      </c>
      <c r="B14" s="23">
        <v>100.3984</v>
      </c>
      <c r="C14" s="23">
        <v>113.6786</v>
      </c>
      <c r="D14" s="23">
        <v>94.555109999999999</v>
      </c>
      <c r="E14" s="32">
        <f t="shared" si="6"/>
        <v>102.87737</v>
      </c>
      <c r="F14" s="32">
        <f t="shared" si="7"/>
        <v>9.7997926835571398</v>
      </c>
      <c r="G14" s="23">
        <v>103.9391</v>
      </c>
      <c r="H14" s="23">
        <v>102.73050000000001</v>
      </c>
      <c r="I14" s="23">
        <v>100.8505</v>
      </c>
      <c r="J14" s="32">
        <f t="shared" si="0"/>
        <v>102.50670000000001</v>
      </c>
      <c r="K14" s="32">
        <f t="shared" si="1"/>
        <v>1.5564148932723567</v>
      </c>
      <c r="L14" s="23">
        <v>100.8663</v>
      </c>
      <c r="M14" s="23">
        <v>98.267399999999995</v>
      </c>
      <c r="N14" s="23">
        <v>104.15819999999999</v>
      </c>
      <c r="O14" s="32">
        <f t="shared" si="2"/>
        <v>101.09729999999998</v>
      </c>
      <c r="P14" s="32">
        <f t="shared" si="3"/>
        <v>2.952185954508963</v>
      </c>
      <c r="Q14" s="23">
        <v>98.036749999999998</v>
      </c>
      <c r="R14" s="23">
        <v>107.3999</v>
      </c>
      <c r="S14" s="23">
        <v>103.3224</v>
      </c>
      <c r="T14" s="32">
        <f t="shared" si="4"/>
        <v>102.91968333333334</v>
      </c>
      <c r="U14" s="32">
        <f t="shared" si="5"/>
        <v>4.6945479032419462</v>
      </c>
    </row>
    <row r="19" spans="1:1" x14ac:dyDescent="0.25">
      <c r="A19" s="9"/>
    </row>
    <row r="20" spans="1:1" x14ac:dyDescent="0.25">
      <c r="A20" s="9"/>
    </row>
    <row r="21" spans="1:1" x14ac:dyDescent="0.25">
      <c r="A21" s="9"/>
    </row>
    <row r="22" spans="1:1" x14ac:dyDescent="0.25">
      <c r="A22" s="9"/>
    </row>
    <row r="23" spans="1:1" x14ac:dyDescent="0.25">
      <c r="A23" s="9"/>
    </row>
    <row r="24" spans="1:1" x14ac:dyDescent="0.25">
      <c r="A24" s="9"/>
    </row>
    <row r="25" spans="1:1" x14ac:dyDescent="0.25">
      <c r="A25" s="9"/>
    </row>
    <row r="26" spans="1:1" x14ac:dyDescent="0.25">
      <c r="A26" s="9"/>
    </row>
  </sheetData>
  <mergeCells count="4">
    <mergeCell ref="B5:F5"/>
    <mergeCell ref="G5:K5"/>
    <mergeCell ref="Q5:U5"/>
    <mergeCell ref="L5:P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zoomScale="85" zoomScaleNormal="85" workbookViewId="0">
      <selection activeCell="B17" sqref="B17"/>
    </sheetView>
  </sheetViews>
  <sheetFormatPr baseColWidth="10" defaultColWidth="11" defaultRowHeight="15.75" x14ac:dyDescent="0.25"/>
  <cols>
    <col min="1" max="1" width="13.5" customWidth="1"/>
    <col min="2" max="13" width="15.625" customWidth="1"/>
    <col min="14" max="16" width="11" bestFit="1" customWidth="1"/>
    <col min="17" max="20" width="12.125" bestFit="1" customWidth="1"/>
    <col min="21" max="21" width="19" bestFit="1" customWidth="1"/>
  </cols>
  <sheetData>
    <row r="1" spans="1:21" x14ac:dyDescent="0.25">
      <c r="A1" s="8" t="s">
        <v>995</v>
      </c>
    </row>
    <row r="2" spans="1:21" ht="18.75" x14ac:dyDescent="0.25">
      <c r="A2" s="3" t="s">
        <v>1001</v>
      </c>
    </row>
    <row r="4" spans="1:21" x14ac:dyDescent="0.25">
      <c r="A4" s="16"/>
    </row>
    <row r="5" spans="1:21" x14ac:dyDescent="0.25">
      <c r="A5" s="10"/>
      <c r="B5" s="57" t="s">
        <v>997</v>
      </c>
      <c r="C5" s="58"/>
      <c r="D5" s="58"/>
      <c r="E5" s="58"/>
      <c r="F5" s="59"/>
      <c r="G5" s="57" t="s">
        <v>1002</v>
      </c>
      <c r="H5" s="58"/>
      <c r="I5" s="58"/>
      <c r="J5" s="58"/>
      <c r="K5" s="59"/>
      <c r="L5" s="57" t="s">
        <v>1003</v>
      </c>
      <c r="M5" s="58"/>
      <c r="N5" s="58"/>
      <c r="O5" s="58"/>
      <c r="P5" s="59"/>
      <c r="Q5" s="57" t="s">
        <v>1004</v>
      </c>
      <c r="R5" s="58"/>
      <c r="S5" s="58"/>
      <c r="T5" s="58"/>
      <c r="U5" s="59"/>
    </row>
    <row r="6" spans="1:21" x14ac:dyDescent="0.25">
      <c r="A6" s="12" t="s">
        <v>961</v>
      </c>
      <c r="B6" s="40" t="s">
        <v>310</v>
      </c>
      <c r="C6" s="40" t="s">
        <v>311</v>
      </c>
      <c r="D6" s="40" t="s">
        <v>312</v>
      </c>
      <c r="E6" s="40" t="s">
        <v>313</v>
      </c>
      <c r="F6" s="40" t="s">
        <v>314</v>
      </c>
      <c r="G6" s="40" t="s">
        <v>310</v>
      </c>
      <c r="H6" s="40" t="s">
        <v>311</v>
      </c>
      <c r="I6" s="40" t="s">
        <v>312</v>
      </c>
      <c r="J6" s="40" t="s">
        <v>313</v>
      </c>
      <c r="K6" s="40" t="s">
        <v>314</v>
      </c>
      <c r="L6" s="40" t="s">
        <v>310</v>
      </c>
      <c r="M6" s="40" t="s">
        <v>311</v>
      </c>
      <c r="N6" s="40" t="s">
        <v>312</v>
      </c>
      <c r="O6" s="40" t="s">
        <v>313</v>
      </c>
      <c r="P6" s="40" t="s">
        <v>314</v>
      </c>
      <c r="Q6" s="40" t="s">
        <v>310</v>
      </c>
      <c r="R6" s="40" t="s">
        <v>311</v>
      </c>
      <c r="S6" s="40" t="s">
        <v>312</v>
      </c>
      <c r="T6" s="40" t="s">
        <v>313</v>
      </c>
      <c r="U6" s="40" t="s">
        <v>314</v>
      </c>
    </row>
    <row r="7" spans="1:21" x14ac:dyDescent="0.25">
      <c r="A7" s="15">
        <v>10</v>
      </c>
      <c r="B7" s="23">
        <v>7.0142179999999996</v>
      </c>
      <c r="C7" s="23">
        <v>6.5876780000000004</v>
      </c>
      <c r="D7" s="23">
        <v>6.1611370000000001</v>
      </c>
      <c r="E7" s="32">
        <f>AVERAGE(B7:D7)</f>
        <v>6.587677666666667</v>
      </c>
      <c r="F7" s="32">
        <f>STDEVA(B7:D7)</f>
        <v>0.42654050000009747</v>
      </c>
      <c r="G7" s="23">
        <v>5.4132429999999996</v>
      </c>
      <c r="H7" s="23">
        <v>6.2832290000000004</v>
      </c>
      <c r="I7" s="23">
        <v>5.5582409999999998</v>
      </c>
      <c r="J7" s="32">
        <f t="shared" ref="J7:J14" si="0">AVERAGE(G7:I7)</f>
        <v>5.7515709999999993</v>
      </c>
      <c r="K7" s="32">
        <f t="shared" ref="K7:K14" si="1">STDEVA(G7:I7)</f>
        <v>0.46610221703398963</v>
      </c>
      <c r="L7" s="23">
        <v>90.020910000000001</v>
      </c>
      <c r="M7" s="23">
        <v>83.567369999999997</v>
      </c>
      <c r="N7" s="23">
        <v>81.236930000000001</v>
      </c>
      <c r="O7" s="32">
        <f t="shared" ref="O7:O14" si="2">AVERAGE(L7:N7)</f>
        <v>84.941736666666671</v>
      </c>
      <c r="P7" s="32">
        <f t="shared" ref="P7:P14" si="3">STDEVA(L7:N7)</f>
        <v>4.5504108562780727</v>
      </c>
      <c r="Q7" s="23">
        <v>6.3371019999999998</v>
      </c>
      <c r="R7" s="23">
        <v>7.125953</v>
      </c>
      <c r="S7" s="23">
        <v>6.3371019999999998</v>
      </c>
      <c r="T7" s="32">
        <f t="shared" ref="T7:T14" si="4">AVERAGE(Q7:S7)</f>
        <v>6.6000523333333332</v>
      </c>
      <c r="U7" s="32">
        <f t="shared" ref="U7:U14" si="5">STDEVA(Q7:S7)</f>
        <v>0.45544333720050556</v>
      </c>
    </row>
    <row r="8" spans="1:21" x14ac:dyDescent="0.25">
      <c r="A8" s="15">
        <v>5</v>
      </c>
      <c r="B8" s="23">
        <v>7.5829380000000004</v>
      </c>
      <c r="C8" s="23">
        <v>7.298578</v>
      </c>
      <c r="D8" s="23">
        <v>7.4407579999999998</v>
      </c>
      <c r="E8" s="32">
        <f t="shared" ref="E8:E14" si="6">AVERAGE(B8:D8)</f>
        <v>7.4407579999999998</v>
      </c>
      <c r="F8" s="32">
        <f t="shared" ref="F8:F14" si="7">STDEVA(B8:D8)</f>
        <v>0.1421800000000002</v>
      </c>
      <c r="G8" s="23">
        <v>6.4282260000000004</v>
      </c>
      <c r="H8" s="23">
        <v>6.863219</v>
      </c>
      <c r="I8" s="23">
        <v>7.1532140000000002</v>
      </c>
      <c r="J8" s="32">
        <f t="shared" si="0"/>
        <v>6.8148863333333338</v>
      </c>
      <c r="K8" s="32">
        <f t="shared" si="1"/>
        <v>0.36490263774921283</v>
      </c>
      <c r="L8" s="23">
        <v>90.020910000000001</v>
      </c>
      <c r="M8" s="23">
        <v>87.511200000000002</v>
      </c>
      <c r="N8" s="23">
        <v>85.539289999999994</v>
      </c>
      <c r="O8" s="32">
        <f t="shared" si="2"/>
        <v>87.690466666666666</v>
      </c>
      <c r="P8" s="32">
        <f t="shared" si="3"/>
        <v>2.2461816176421148</v>
      </c>
      <c r="Q8" s="23">
        <v>8.7036549999999995</v>
      </c>
      <c r="R8" s="23">
        <v>9.0191949999999999</v>
      </c>
      <c r="S8" s="23">
        <v>9.0191949999999999</v>
      </c>
      <c r="T8" s="32">
        <f t="shared" si="4"/>
        <v>8.9140150000000009</v>
      </c>
      <c r="U8" s="32">
        <f t="shared" si="5"/>
        <v>0.18217710394009473</v>
      </c>
    </row>
    <row r="9" spans="1:21" x14ac:dyDescent="0.25">
      <c r="A9" s="15">
        <v>2.5</v>
      </c>
      <c r="B9" s="23">
        <v>8.8625589999999992</v>
      </c>
      <c r="C9" s="23">
        <v>8.4360189999999999</v>
      </c>
      <c r="D9" s="23">
        <v>9.0047390000000007</v>
      </c>
      <c r="E9" s="32">
        <f t="shared" si="6"/>
        <v>8.7677723333333333</v>
      </c>
      <c r="F9" s="32">
        <f t="shared" si="7"/>
        <v>0.29597127180409494</v>
      </c>
      <c r="G9" s="23">
        <v>7.5882069999999997</v>
      </c>
      <c r="H9" s="23">
        <v>7.8782019999999999</v>
      </c>
      <c r="I9" s="23">
        <v>7.8782019999999999</v>
      </c>
      <c r="J9" s="32">
        <f t="shared" si="0"/>
        <v>7.7815370000000001</v>
      </c>
      <c r="K9" s="32">
        <f t="shared" si="1"/>
        <v>0.16742869131364566</v>
      </c>
      <c r="L9" s="23">
        <v>93.785480000000007</v>
      </c>
      <c r="M9" s="23">
        <v>93.606210000000004</v>
      </c>
      <c r="N9" s="23">
        <v>98.08784</v>
      </c>
      <c r="O9" s="32">
        <f t="shared" si="2"/>
        <v>95.159843333333342</v>
      </c>
      <c r="P9" s="32">
        <f t="shared" si="3"/>
        <v>2.5373032521228747</v>
      </c>
      <c r="Q9" s="23">
        <v>10.91244</v>
      </c>
      <c r="R9" s="23">
        <v>12.016830000000001</v>
      </c>
      <c r="S9" s="23">
        <v>11.070209999999999</v>
      </c>
      <c r="T9" s="32">
        <f t="shared" si="4"/>
        <v>11.333160000000001</v>
      </c>
      <c r="U9" s="32">
        <f t="shared" si="5"/>
        <v>0.59730757981127314</v>
      </c>
    </row>
    <row r="10" spans="1:21" x14ac:dyDescent="0.25">
      <c r="A10" s="15">
        <v>1.25</v>
      </c>
      <c r="B10" s="23">
        <v>56.350709999999999</v>
      </c>
      <c r="C10" s="23">
        <v>58.19905</v>
      </c>
      <c r="D10" s="23">
        <v>56.350709999999999</v>
      </c>
      <c r="E10" s="32">
        <f t="shared" si="6"/>
        <v>56.96682333333333</v>
      </c>
      <c r="F10" s="32">
        <f t="shared" si="7"/>
        <v>1.067139596553953</v>
      </c>
      <c r="G10" s="23">
        <v>24.987919999999999</v>
      </c>
      <c r="H10" s="23">
        <v>28.032869999999999</v>
      </c>
      <c r="I10" s="23">
        <v>30.78782</v>
      </c>
      <c r="J10" s="32">
        <f t="shared" si="0"/>
        <v>27.936203333333335</v>
      </c>
      <c r="K10" s="32">
        <f t="shared" si="1"/>
        <v>2.9011581025227389</v>
      </c>
      <c r="L10" s="23">
        <v>94.861069999999998</v>
      </c>
      <c r="M10" s="23">
        <v>90.200180000000003</v>
      </c>
      <c r="N10" s="23">
        <v>94.681799999999996</v>
      </c>
      <c r="O10" s="32">
        <f t="shared" si="2"/>
        <v>93.247683333333327</v>
      </c>
      <c r="P10" s="32">
        <f t="shared" si="3"/>
        <v>2.6407369914918286</v>
      </c>
      <c r="Q10" s="23">
        <v>42.939779999999999</v>
      </c>
      <c r="R10" s="23">
        <v>46.884039999999999</v>
      </c>
      <c r="S10" s="23">
        <v>53.352620000000002</v>
      </c>
      <c r="T10" s="32">
        <f t="shared" si="4"/>
        <v>47.725480000000005</v>
      </c>
      <c r="U10" s="32">
        <f t="shared" si="5"/>
        <v>5.2571689312404652</v>
      </c>
    </row>
    <row r="11" spans="1:21" x14ac:dyDescent="0.25">
      <c r="A11" s="15">
        <v>0.625</v>
      </c>
      <c r="B11" s="23">
        <v>83.93365</v>
      </c>
      <c r="C11" s="23">
        <v>90.33175</v>
      </c>
      <c r="D11" s="23">
        <v>84.075829999999996</v>
      </c>
      <c r="E11" s="32">
        <f t="shared" si="6"/>
        <v>86.113743333333332</v>
      </c>
      <c r="F11" s="32">
        <f t="shared" si="7"/>
        <v>3.653592611134052</v>
      </c>
      <c r="G11" s="23">
        <v>72.837119999999999</v>
      </c>
      <c r="H11" s="23">
        <v>75.737070000000003</v>
      </c>
      <c r="I11" s="23">
        <v>72.982119999999995</v>
      </c>
      <c r="J11" s="32">
        <f t="shared" si="0"/>
        <v>73.852103333333332</v>
      </c>
      <c r="K11" s="32">
        <f t="shared" si="1"/>
        <v>1.6340381730037228</v>
      </c>
      <c r="L11" s="23">
        <v>93.426950000000005</v>
      </c>
      <c r="M11" s="23">
        <v>97.191509999999994</v>
      </c>
      <c r="N11" s="23">
        <v>92.530619999999999</v>
      </c>
      <c r="O11" s="32">
        <f t="shared" si="2"/>
        <v>94.38302666666668</v>
      </c>
      <c r="P11" s="32">
        <f t="shared" si="3"/>
        <v>2.4731631249137842</v>
      </c>
      <c r="Q11" s="23">
        <v>76.544830000000005</v>
      </c>
      <c r="R11" s="23">
        <v>81.909019999999998</v>
      </c>
      <c r="S11" s="23">
        <v>83.328950000000006</v>
      </c>
      <c r="T11" s="32">
        <f t="shared" si="4"/>
        <v>80.59426666666667</v>
      </c>
      <c r="U11" s="32">
        <f t="shared" si="5"/>
        <v>3.5780585922023875</v>
      </c>
    </row>
    <row r="12" spans="1:21" x14ac:dyDescent="0.25">
      <c r="A12" s="15">
        <v>0.3125</v>
      </c>
      <c r="B12" s="23">
        <v>94.17062</v>
      </c>
      <c r="C12" s="23">
        <v>95.7346</v>
      </c>
      <c r="D12" s="23">
        <v>90.758290000000002</v>
      </c>
      <c r="E12" s="32">
        <f t="shared" si="6"/>
        <v>93.554503333333329</v>
      </c>
      <c r="F12" s="32">
        <f t="shared" si="7"/>
        <v>2.5447229936150868</v>
      </c>
      <c r="G12" s="23">
        <v>90.091830000000002</v>
      </c>
      <c r="H12" s="23">
        <v>90.526820000000001</v>
      </c>
      <c r="I12" s="23">
        <v>91.976799999999997</v>
      </c>
      <c r="J12" s="32">
        <f t="shared" si="0"/>
        <v>90.865150000000014</v>
      </c>
      <c r="K12" s="32">
        <f t="shared" si="1"/>
        <v>0.98697941564147906</v>
      </c>
      <c r="L12" s="23">
        <v>93.964740000000006</v>
      </c>
      <c r="M12" s="23">
        <v>91.455029999999994</v>
      </c>
      <c r="N12" s="23">
        <v>99.521960000000007</v>
      </c>
      <c r="O12" s="32">
        <f t="shared" si="2"/>
        <v>94.980576666666664</v>
      </c>
      <c r="P12" s="32">
        <f t="shared" si="3"/>
        <v>4.1282905670789916</v>
      </c>
      <c r="Q12" s="23">
        <v>88.69314</v>
      </c>
      <c r="R12" s="23">
        <v>90.113069999999993</v>
      </c>
      <c r="S12" s="23">
        <v>95.635019999999997</v>
      </c>
      <c r="T12" s="32">
        <f t="shared" si="4"/>
        <v>91.480410000000006</v>
      </c>
      <c r="U12" s="32">
        <f t="shared" si="5"/>
        <v>3.6673748772521195</v>
      </c>
    </row>
    <row r="13" spans="1:21" x14ac:dyDescent="0.25">
      <c r="A13" s="15">
        <v>0.15625</v>
      </c>
      <c r="B13" s="23">
        <v>99.715639999999993</v>
      </c>
      <c r="C13" s="23">
        <v>98.009479999999996</v>
      </c>
      <c r="D13" s="23">
        <v>96.729860000000002</v>
      </c>
      <c r="E13" s="32">
        <f t="shared" si="6"/>
        <v>98.151659999999993</v>
      </c>
      <c r="F13" s="32">
        <f t="shared" si="7"/>
        <v>1.4979592505805981</v>
      </c>
      <c r="G13" s="23">
        <v>96.036730000000006</v>
      </c>
      <c r="H13" s="23">
        <v>94.731750000000005</v>
      </c>
      <c r="I13" s="23">
        <v>97.196709999999996</v>
      </c>
      <c r="J13" s="32">
        <f t="shared" si="0"/>
        <v>95.988396666666674</v>
      </c>
      <c r="K13" s="32">
        <f t="shared" si="1"/>
        <v>1.2331905910009702</v>
      </c>
      <c r="L13" s="23">
        <v>95.398859999999999</v>
      </c>
      <c r="M13" s="23">
        <v>93.606210000000004</v>
      </c>
      <c r="N13" s="23">
        <v>95.757390000000001</v>
      </c>
      <c r="O13" s="32">
        <f t="shared" si="2"/>
        <v>94.920819999999992</v>
      </c>
      <c r="P13" s="32">
        <f t="shared" si="3"/>
        <v>1.1525127024462658</v>
      </c>
      <c r="Q13" s="23">
        <v>86.168809999999993</v>
      </c>
      <c r="R13" s="23">
        <v>100.6837</v>
      </c>
      <c r="S13" s="23">
        <v>101.157</v>
      </c>
      <c r="T13" s="32">
        <f t="shared" si="4"/>
        <v>96.003169999999997</v>
      </c>
      <c r="U13" s="32">
        <f t="shared" si="5"/>
        <v>8.5200927623882166</v>
      </c>
    </row>
    <row r="14" spans="1:21" x14ac:dyDescent="0.25">
      <c r="A14" s="15">
        <v>7.8125E-2</v>
      </c>
      <c r="B14" s="23">
        <v>103.8389</v>
      </c>
      <c r="C14" s="23">
        <v>97.582939999999994</v>
      </c>
      <c r="D14" s="23">
        <v>95.450239999999994</v>
      </c>
      <c r="E14" s="32">
        <f t="shared" si="6"/>
        <v>98.957359999999994</v>
      </c>
      <c r="F14" s="32">
        <f t="shared" si="7"/>
        <v>4.3599514792254288</v>
      </c>
      <c r="G14" s="23">
        <v>98.646690000000007</v>
      </c>
      <c r="H14" s="23">
        <v>97.921700000000001</v>
      </c>
      <c r="I14" s="23">
        <v>99.806669999999997</v>
      </c>
      <c r="J14" s="32">
        <f t="shared" si="0"/>
        <v>98.791686666666678</v>
      </c>
      <c r="K14" s="32">
        <f t="shared" si="1"/>
        <v>0.95081333616716179</v>
      </c>
      <c r="L14" s="23">
        <v>98.625630000000001</v>
      </c>
      <c r="M14" s="23">
        <v>104.5414</v>
      </c>
      <c r="N14" s="23">
        <v>95.578130000000002</v>
      </c>
      <c r="O14" s="32">
        <f t="shared" si="2"/>
        <v>99.581720000000004</v>
      </c>
      <c r="P14" s="32">
        <f t="shared" si="3"/>
        <v>4.5574810300537694</v>
      </c>
      <c r="Q14" s="23">
        <v>104.78570000000001</v>
      </c>
      <c r="R14" s="23">
        <v>96.739419999999996</v>
      </c>
      <c r="S14" s="23">
        <v>105.41679999999999</v>
      </c>
      <c r="T14" s="32">
        <f t="shared" si="4"/>
        <v>102.31397333333332</v>
      </c>
      <c r="U14" s="32">
        <f t="shared" si="5"/>
        <v>4.8380063509810896</v>
      </c>
    </row>
  </sheetData>
  <mergeCells count="4">
    <mergeCell ref="Q5:U5"/>
    <mergeCell ref="B5:F5"/>
    <mergeCell ref="G5:K5"/>
    <mergeCell ref="L5:P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70" zoomScaleNormal="70" workbookViewId="0">
      <selection activeCell="W15" sqref="W15"/>
    </sheetView>
  </sheetViews>
  <sheetFormatPr baseColWidth="10" defaultColWidth="11" defaultRowHeight="15.75" x14ac:dyDescent="0.25"/>
  <sheetData>
    <row r="1" spans="1:1" x14ac:dyDescent="0.25">
      <c r="A1" s="8" t="s">
        <v>1011</v>
      </c>
    </row>
    <row r="2" spans="1:1" x14ac:dyDescent="0.25">
      <c r="A2" s="3" t="s">
        <v>1012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election activeCell="C14" sqref="C14"/>
    </sheetView>
  </sheetViews>
  <sheetFormatPr baseColWidth="10" defaultColWidth="11" defaultRowHeight="15.75" x14ac:dyDescent="0.25"/>
  <cols>
    <col min="1" max="10" width="17.625" customWidth="1"/>
  </cols>
  <sheetData>
    <row r="1" spans="1:10" x14ac:dyDescent="0.25">
      <c r="A1" s="8" t="s">
        <v>1006</v>
      </c>
    </row>
    <row r="2" spans="1:10" ht="18.75" x14ac:dyDescent="0.25">
      <c r="A2" s="3" t="s">
        <v>1007</v>
      </c>
    </row>
    <row r="4" spans="1:10" x14ac:dyDescent="0.25">
      <c r="A4" s="49" t="s">
        <v>327</v>
      </c>
      <c r="B4" s="3" t="s">
        <v>4</v>
      </c>
      <c r="C4" s="3"/>
      <c r="D4" s="3"/>
      <c r="E4" s="3"/>
      <c r="F4" s="3"/>
      <c r="G4" s="3"/>
      <c r="H4" s="3"/>
    </row>
    <row r="5" spans="1:10" x14ac:dyDescent="0.25">
      <c r="A5" s="3"/>
      <c r="B5" s="3"/>
      <c r="C5" s="3"/>
      <c r="D5" s="3"/>
      <c r="E5" s="3"/>
      <c r="F5" s="3"/>
      <c r="G5" s="3"/>
      <c r="H5" s="3"/>
    </row>
    <row r="6" spans="1:10" x14ac:dyDescent="0.25">
      <c r="A6" s="63" t="s">
        <v>1008</v>
      </c>
      <c r="B6" s="64"/>
      <c r="C6" s="64"/>
      <c r="D6" s="64"/>
      <c r="E6" s="64"/>
      <c r="F6" s="64"/>
      <c r="G6" s="64"/>
      <c r="H6" s="64"/>
      <c r="I6" s="64"/>
      <c r="J6" s="65"/>
    </row>
    <row r="7" spans="1:10" x14ac:dyDescent="0.25">
      <c r="A7" s="63" t="s">
        <v>329</v>
      </c>
      <c r="B7" s="64"/>
      <c r="C7" s="64"/>
      <c r="D7" s="64"/>
      <c r="E7" s="65"/>
      <c r="F7" s="63" t="s">
        <v>330</v>
      </c>
      <c r="G7" s="64"/>
      <c r="H7" s="64"/>
      <c r="I7" s="64"/>
      <c r="J7" s="65"/>
    </row>
    <row r="8" spans="1:10" x14ac:dyDescent="0.25">
      <c r="A8" s="41" t="s">
        <v>310</v>
      </c>
      <c r="B8" s="41" t="s">
        <v>311</v>
      </c>
      <c r="C8" s="41" t="s">
        <v>312</v>
      </c>
      <c r="D8" s="40" t="s">
        <v>313</v>
      </c>
      <c r="E8" s="40" t="s">
        <v>314</v>
      </c>
      <c r="F8" s="41" t="s">
        <v>310</v>
      </c>
      <c r="G8" s="41" t="s">
        <v>311</v>
      </c>
      <c r="H8" s="41" t="s">
        <v>312</v>
      </c>
      <c r="I8" s="40" t="s">
        <v>313</v>
      </c>
      <c r="J8" s="40" t="s">
        <v>314</v>
      </c>
    </row>
    <row r="9" spans="1:10" x14ac:dyDescent="0.25">
      <c r="A9" s="14">
        <v>11827</v>
      </c>
      <c r="B9" s="14">
        <v>12153.1</v>
      </c>
      <c r="C9" s="14">
        <v>12062.1</v>
      </c>
      <c r="D9" s="32">
        <f>AVERAGE(A9:C9)</f>
        <v>12014.066666666666</v>
      </c>
      <c r="E9" s="32">
        <f>STDEVA(A9:C9)</f>
        <v>168.27270525350627</v>
      </c>
      <c r="F9" s="14">
        <v>1546.4</v>
      </c>
      <c r="G9" s="14">
        <v>1729.6</v>
      </c>
      <c r="H9" s="14">
        <v>1438.7</v>
      </c>
      <c r="I9" s="32">
        <f>AVERAGE(F9:H9)</f>
        <v>1571.5666666666666</v>
      </c>
      <c r="J9" s="32">
        <f>STDEVA(F9:H9)</f>
        <v>147.07387032825821</v>
      </c>
    </row>
  </sheetData>
  <mergeCells count="3">
    <mergeCell ref="A6:J6"/>
    <mergeCell ref="F7:J7"/>
    <mergeCell ref="A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zoomScaleNormal="100" workbookViewId="0">
      <selection activeCell="B3" sqref="B3"/>
    </sheetView>
  </sheetViews>
  <sheetFormatPr baseColWidth="10" defaultColWidth="11" defaultRowHeight="15.75" x14ac:dyDescent="0.25"/>
  <sheetData>
    <row r="1" spans="1:14" x14ac:dyDescent="0.25">
      <c r="A1" s="8" t="s">
        <v>0</v>
      </c>
    </row>
    <row r="2" spans="1:14" x14ac:dyDescent="0.25">
      <c r="A2" s="3" t="s">
        <v>964</v>
      </c>
    </row>
    <row r="3" spans="1:14" x14ac:dyDescent="0.25">
      <c r="A3" s="3" t="s">
        <v>2</v>
      </c>
    </row>
    <row r="4" spans="1:14" x14ac:dyDescent="0.25">
      <c r="A4" s="3"/>
    </row>
    <row r="5" spans="1:14" x14ac:dyDescent="0.25">
      <c r="A5" s="8" t="s">
        <v>3</v>
      </c>
      <c r="B5" s="8" t="s">
        <v>4</v>
      </c>
      <c r="C5" s="3"/>
      <c r="D5" s="3"/>
      <c r="E5" s="3"/>
      <c r="F5" s="3"/>
      <c r="G5" s="3"/>
      <c r="H5" s="3"/>
      <c r="I5" s="3"/>
      <c r="J5" s="3"/>
      <c r="K5" s="3"/>
      <c r="L5" s="3"/>
      <c r="M5" s="3"/>
      <c r="N5" s="3"/>
    </row>
    <row r="6" spans="1:14" s="2" customFormat="1" x14ac:dyDescent="0.25">
      <c r="A6" s="13" t="s">
        <v>5</v>
      </c>
      <c r="B6" s="13" t="s">
        <v>6</v>
      </c>
      <c r="C6" s="13" t="s">
        <v>7</v>
      </c>
      <c r="D6" s="13" t="s">
        <v>8</v>
      </c>
      <c r="E6" s="13" t="s">
        <v>9</v>
      </c>
      <c r="F6" s="13" t="s">
        <v>10</v>
      </c>
      <c r="G6" s="13" t="s">
        <v>11</v>
      </c>
      <c r="H6" s="13" t="s">
        <v>12</v>
      </c>
      <c r="I6" s="13" t="s">
        <v>13</v>
      </c>
      <c r="J6" s="13" t="s">
        <v>14</v>
      </c>
      <c r="K6" s="13" t="s">
        <v>15</v>
      </c>
      <c r="L6" s="13" t="s">
        <v>16</v>
      </c>
      <c r="M6" s="13" t="s">
        <v>17</v>
      </c>
      <c r="N6" s="13" t="s">
        <v>18</v>
      </c>
    </row>
    <row r="7" spans="1:14" x14ac:dyDescent="0.25">
      <c r="A7" s="21" t="s">
        <v>27</v>
      </c>
      <c r="B7" s="21">
        <v>2</v>
      </c>
      <c r="C7" s="21" t="s">
        <v>20</v>
      </c>
      <c r="D7" s="21" t="s">
        <v>21</v>
      </c>
      <c r="E7" s="21" t="s">
        <v>22</v>
      </c>
      <c r="F7" s="21">
        <v>1</v>
      </c>
      <c r="G7" s="21">
        <v>2</v>
      </c>
      <c r="H7" s="21" t="s">
        <v>213</v>
      </c>
      <c r="I7" s="21" t="s">
        <v>24</v>
      </c>
      <c r="J7" s="21" t="s">
        <v>25</v>
      </c>
      <c r="K7" s="21" t="s">
        <v>26</v>
      </c>
      <c r="L7" s="21">
        <v>22</v>
      </c>
      <c r="M7" s="21">
        <v>0</v>
      </c>
      <c r="N7" s="21" t="s">
        <v>213</v>
      </c>
    </row>
    <row r="8" spans="1:14" x14ac:dyDescent="0.25">
      <c r="A8" s="14" t="s">
        <v>34</v>
      </c>
      <c r="B8" s="14">
        <v>2</v>
      </c>
      <c r="C8" s="14" t="s">
        <v>214</v>
      </c>
      <c r="D8" s="14" t="s">
        <v>215</v>
      </c>
      <c r="E8" s="14" t="s">
        <v>216</v>
      </c>
      <c r="F8" s="14">
        <v>2</v>
      </c>
      <c r="G8" s="14">
        <v>1</v>
      </c>
      <c r="H8" s="14" t="s">
        <v>217</v>
      </c>
      <c r="I8" s="14" t="s">
        <v>181</v>
      </c>
      <c r="J8" s="14" t="s">
        <v>218</v>
      </c>
      <c r="K8" s="14" t="s">
        <v>219</v>
      </c>
      <c r="L8" s="14">
        <v>2</v>
      </c>
      <c r="M8" s="14">
        <v>1</v>
      </c>
      <c r="N8" s="14" t="s">
        <v>217</v>
      </c>
    </row>
    <row r="9" spans="1:14" x14ac:dyDescent="0.25">
      <c r="A9" s="14" t="s">
        <v>41</v>
      </c>
      <c r="B9" s="14">
        <v>2</v>
      </c>
      <c r="C9" s="14" t="s">
        <v>35</v>
      </c>
      <c r="D9" s="14" t="s">
        <v>36</v>
      </c>
      <c r="E9" s="14" t="s">
        <v>220</v>
      </c>
      <c r="F9" s="14">
        <v>3</v>
      </c>
      <c r="G9" s="14">
        <v>1</v>
      </c>
      <c r="H9" s="14" t="s">
        <v>221</v>
      </c>
      <c r="I9" s="14" t="s">
        <v>173</v>
      </c>
      <c r="J9" s="14" t="s">
        <v>174</v>
      </c>
      <c r="K9" s="14" t="s">
        <v>222</v>
      </c>
      <c r="L9" s="14">
        <v>20</v>
      </c>
      <c r="M9" s="14">
        <v>0</v>
      </c>
      <c r="N9" s="14" t="s">
        <v>221</v>
      </c>
    </row>
    <row r="10" spans="1:14" x14ac:dyDescent="0.25">
      <c r="A10" s="14" t="s">
        <v>78</v>
      </c>
      <c r="B10" s="14">
        <v>2</v>
      </c>
      <c r="C10" s="14" t="s">
        <v>124</v>
      </c>
      <c r="D10" s="14" t="s">
        <v>223</v>
      </c>
      <c r="E10" s="14" t="s">
        <v>220</v>
      </c>
      <c r="F10" s="14">
        <v>4</v>
      </c>
      <c r="G10" s="14">
        <v>1</v>
      </c>
      <c r="H10" s="14" t="s">
        <v>224</v>
      </c>
      <c r="I10" s="14" t="s">
        <v>58</v>
      </c>
      <c r="J10" s="14" t="s">
        <v>59</v>
      </c>
      <c r="K10" s="14" t="s">
        <v>222</v>
      </c>
      <c r="L10" s="14">
        <v>17</v>
      </c>
      <c r="M10" s="14">
        <v>0</v>
      </c>
      <c r="N10" s="14" t="s">
        <v>224</v>
      </c>
    </row>
    <row r="11" spans="1:14" x14ac:dyDescent="0.25">
      <c r="A11" s="14" t="s">
        <v>66</v>
      </c>
      <c r="B11" s="14">
        <v>2</v>
      </c>
      <c r="C11" s="14" t="s">
        <v>42</v>
      </c>
      <c r="D11" s="14" t="s">
        <v>43</v>
      </c>
      <c r="E11" s="14" t="s">
        <v>220</v>
      </c>
      <c r="F11" s="14">
        <v>5</v>
      </c>
      <c r="G11" s="14">
        <v>1</v>
      </c>
      <c r="H11" s="14" t="s">
        <v>225</v>
      </c>
      <c r="I11" s="14" t="s">
        <v>226</v>
      </c>
      <c r="J11" s="14" t="s">
        <v>227</v>
      </c>
      <c r="K11" s="14" t="s">
        <v>228</v>
      </c>
      <c r="L11" s="14">
        <v>21</v>
      </c>
      <c r="M11" s="14">
        <v>0</v>
      </c>
      <c r="N11" s="14" t="s">
        <v>225</v>
      </c>
    </row>
    <row r="12" spans="1:14" x14ac:dyDescent="0.25">
      <c r="A12" s="14" t="s">
        <v>106</v>
      </c>
      <c r="B12" s="14">
        <v>2</v>
      </c>
      <c r="C12" s="14" t="s">
        <v>49</v>
      </c>
      <c r="D12" s="14" t="s">
        <v>50</v>
      </c>
      <c r="E12" s="14" t="s">
        <v>220</v>
      </c>
      <c r="F12" s="14">
        <v>6</v>
      </c>
      <c r="G12" s="14">
        <v>1</v>
      </c>
      <c r="H12" s="14" t="s">
        <v>229</v>
      </c>
      <c r="I12" s="14" t="s">
        <v>127</v>
      </c>
      <c r="J12" s="14" t="s">
        <v>128</v>
      </c>
      <c r="K12" s="14" t="s">
        <v>222</v>
      </c>
      <c r="L12" s="14">
        <v>18</v>
      </c>
      <c r="M12" s="14">
        <v>0</v>
      </c>
      <c r="N12" s="14" t="s">
        <v>229</v>
      </c>
    </row>
    <row r="13" spans="1:14" x14ac:dyDescent="0.25">
      <c r="A13" s="14" t="s">
        <v>110</v>
      </c>
      <c r="B13" s="14">
        <v>2</v>
      </c>
      <c r="C13" s="14" t="s">
        <v>55</v>
      </c>
      <c r="D13" s="14" t="s">
        <v>56</v>
      </c>
      <c r="E13" s="14" t="s">
        <v>220</v>
      </c>
      <c r="F13" s="14">
        <v>7</v>
      </c>
      <c r="G13" s="14">
        <v>0</v>
      </c>
      <c r="H13" s="14" t="s">
        <v>230</v>
      </c>
      <c r="I13" s="14" t="s">
        <v>82</v>
      </c>
      <c r="J13" s="14" t="s">
        <v>83</v>
      </c>
      <c r="K13" s="14" t="s">
        <v>222</v>
      </c>
      <c r="L13" s="14">
        <v>11</v>
      </c>
      <c r="M13" s="14">
        <v>0</v>
      </c>
      <c r="N13" s="14" t="s">
        <v>230</v>
      </c>
    </row>
    <row r="14" spans="1:14" x14ac:dyDescent="0.25">
      <c r="A14" s="14" t="s">
        <v>136</v>
      </c>
      <c r="B14" s="14">
        <v>2</v>
      </c>
      <c r="C14" s="14" t="s">
        <v>61</v>
      </c>
      <c r="D14" s="14" t="s">
        <v>62</v>
      </c>
      <c r="E14" s="14" t="s">
        <v>220</v>
      </c>
      <c r="F14" s="14">
        <v>8</v>
      </c>
      <c r="G14" s="14">
        <v>0</v>
      </c>
      <c r="H14" s="14" t="s">
        <v>231</v>
      </c>
      <c r="I14" s="14" t="s">
        <v>52</v>
      </c>
      <c r="J14" s="14" t="s">
        <v>53</v>
      </c>
      <c r="K14" s="14" t="s">
        <v>222</v>
      </c>
      <c r="L14" s="14">
        <v>19</v>
      </c>
      <c r="M14" s="14">
        <v>0</v>
      </c>
      <c r="N14" s="14" t="s">
        <v>231</v>
      </c>
    </row>
    <row r="15" spans="1:14" x14ac:dyDescent="0.25">
      <c r="A15" s="14" t="s">
        <v>120</v>
      </c>
      <c r="B15" s="14">
        <v>2</v>
      </c>
      <c r="C15" s="14" t="s">
        <v>67</v>
      </c>
      <c r="D15" s="14" t="s">
        <v>68</v>
      </c>
      <c r="E15" s="14" t="s">
        <v>220</v>
      </c>
      <c r="F15" s="14">
        <v>9</v>
      </c>
      <c r="G15" s="14">
        <v>0</v>
      </c>
      <c r="H15" s="14" t="s">
        <v>232</v>
      </c>
      <c r="I15" s="14" t="s">
        <v>64</v>
      </c>
      <c r="J15" s="14" t="s">
        <v>65</v>
      </c>
      <c r="K15" s="14" t="s">
        <v>222</v>
      </c>
      <c r="L15" s="14">
        <v>16</v>
      </c>
      <c r="M15" s="14">
        <v>0</v>
      </c>
      <c r="N15" s="14" t="s">
        <v>232</v>
      </c>
    </row>
    <row r="16" spans="1:14" x14ac:dyDescent="0.25">
      <c r="A16" s="14" t="s">
        <v>54</v>
      </c>
      <c r="B16" s="14">
        <v>2</v>
      </c>
      <c r="C16" s="14" t="s">
        <v>79</v>
      </c>
      <c r="D16" s="14" t="s">
        <v>80</v>
      </c>
      <c r="E16" s="14" t="s">
        <v>37</v>
      </c>
      <c r="F16" s="14">
        <v>10</v>
      </c>
      <c r="G16" s="14">
        <v>0</v>
      </c>
      <c r="H16" s="14" t="s">
        <v>233</v>
      </c>
      <c r="I16" s="14" t="s">
        <v>88</v>
      </c>
      <c r="J16" s="14" t="s">
        <v>89</v>
      </c>
      <c r="K16" s="14" t="s">
        <v>222</v>
      </c>
      <c r="L16" s="14">
        <v>12</v>
      </c>
      <c r="M16" s="14">
        <v>0</v>
      </c>
      <c r="N16" s="14" t="s">
        <v>233</v>
      </c>
    </row>
    <row r="17" spans="1:14" x14ac:dyDescent="0.25">
      <c r="A17" s="14" t="s">
        <v>19</v>
      </c>
      <c r="B17" s="14">
        <v>2</v>
      </c>
      <c r="C17" s="14" t="s">
        <v>85</v>
      </c>
      <c r="D17" s="14" t="s">
        <v>86</v>
      </c>
      <c r="E17" s="14" t="s">
        <v>37</v>
      </c>
      <c r="F17" s="14">
        <v>11</v>
      </c>
      <c r="G17" s="14">
        <v>0</v>
      </c>
      <c r="H17" s="14" t="s">
        <v>234</v>
      </c>
      <c r="I17" s="14" t="s">
        <v>91</v>
      </c>
      <c r="J17" s="14" t="s">
        <v>92</v>
      </c>
      <c r="K17" s="14" t="s">
        <v>222</v>
      </c>
      <c r="L17" s="14">
        <v>10</v>
      </c>
      <c r="M17" s="14">
        <v>0</v>
      </c>
      <c r="N17" s="14" t="s">
        <v>234</v>
      </c>
    </row>
    <row r="18" spans="1:14" x14ac:dyDescent="0.25">
      <c r="A18" s="14" t="s">
        <v>72</v>
      </c>
      <c r="B18" s="14">
        <v>2</v>
      </c>
      <c r="C18" s="14" t="s">
        <v>91</v>
      </c>
      <c r="D18" s="14" t="s">
        <v>92</v>
      </c>
      <c r="E18" s="14" t="s">
        <v>37</v>
      </c>
      <c r="F18" s="14">
        <v>12</v>
      </c>
      <c r="G18" s="14">
        <v>0</v>
      </c>
      <c r="H18" s="14" t="s">
        <v>235</v>
      </c>
      <c r="I18" s="14" t="s">
        <v>183</v>
      </c>
      <c r="J18" s="14" t="s">
        <v>184</v>
      </c>
      <c r="K18" s="14" t="s">
        <v>222</v>
      </c>
      <c r="L18" s="14">
        <v>14</v>
      </c>
      <c r="M18" s="14">
        <v>0</v>
      </c>
      <c r="N18" s="14" t="s">
        <v>235</v>
      </c>
    </row>
    <row r="19" spans="1:14" x14ac:dyDescent="0.25">
      <c r="A19" s="14" t="s">
        <v>48</v>
      </c>
      <c r="B19" s="14">
        <v>2</v>
      </c>
      <c r="C19" s="14" t="s">
        <v>88</v>
      </c>
      <c r="D19" s="14" t="s">
        <v>89</v>
      </c>
      <c r="E19" s="14" t="s">
        <v>236</v>
      </c>
      <c r="F19" s="14">
        <v>13</v>
      </c>
      <c r="G19" s="14">
        <v>0</v>
      </c>
      <c r="H19" s="14" t="s">
        <v>237</v>
      </c>
      <c r="I19" s="14" t="s">
        <v>107</v>
      </c>
      <c r="J19" s="14" t="s">
        <v>108</v>
      </c>
      <c r="K19" s="14" t="s">
        <v>222</v>
      </c>
      <c r="L19" s="14">
        <v>15</v>
      </c>
      <c r="M19" s="14">
        <v>0</v>
      </c>
      <c r="N19" s="14" t="s">
        <v>237</v>
      </c>
    </row>
    <row r="20" spans="1:14" x14ac:dyDescent="0.25">
      <c r="A20" s="14" t="s">
        <v>60</v>
      </c>
      <c r="B20" s="14">
        <v>2</v>
      </c>
      <c r="C20" s="14" t="s">
        <v>159</v>
      </c>
      <c r="D20" s="14" t="s">
        <v>160</v>
      </c>
      <c r="E20" s="14" t="s">
        <v>236</v>
      </c>
      <c r="F20" s="14">
        <v>14</v>
      </c>
      <c r="G20" s="14">
        <v>0</v>
      </c>
      <c r="H20" s="14" t="s">
        <v>238</v>
      </c>
      <c r="I20" s="14" t="s">
        <v>159</v>
      </c>
      <c r="J20" s="14" t="s">
        <v>160</v>
      </c>
      <c r="K20" s="14" t="s">
        <v>222</v>
      </c>
      <c r="L20" s="14">
        <v>13</v>
      </c>
      <c r="M20" s="14">
        <v>0</v>
      </c>
      <c r="N20" s="14" t="s">
        <v>238</v>
      </c>
    </row>
    <row r="21" spans="1:14" x14ac:dyDescent="0.25">
      <c r="A21" s="14" t="s">
        <v>126</v>
      </c>
      <c r="B21" s="14">
        <v>2</v>
      </c>
      <c r="C21" s="14" t="s">
        <v>102</v>
      </c>
      <c r="D21" s="14" t="s">
        <v>103</v>
      </c>
      <c r="E21" s="14" t="s">
        <v>236</v>
      </c>
      <c r="F21" s="14">
        <v>15</v>
      </c>
      <c r="G21" s="14">
        <v>0</v>
      </c>
      <c r="H21" s="14" t="s">
        <v>239</v>
      </c>
      <c r="I21" s="14" t="s">
        <v>42</v>
      </c>
      <c r="J21" s="14" t="s">
        <v>105</v>
      </c>
      <c r="K21" s="14" t="s">
        <v>240</v>
      </c>
      <c r="L21" s="14">
        <v>5</v>
      </c>
      <c r="M21" s="14">
        <v>0</v>
      </c>
      <c r="N21" s="14" t="s">
        <v>239</v>
      </c>
    </row>
    <row r="22" spans="1:14" x14ac:dyDescent="0.25">
      <c r="A22" s="14" t="s">
        <v>122</v>
      </c>
      <c r="B22" s="14">
        <v>2</v>
      </c>
      <c r="C22" s="14" t="s">
        <v>107</v>
      </c>
      <c r="D22" s="14" t="s">
        <v>108</v>
      </c>
      <c r="E22" s="14" t="s">
        <v>236</v>
      </c>
      <c r="F22" s="14">
        <v>16</v>
      </c>
      <c r="G22" s="14">
        <v>0</v>
      </c>
      <c r="H22" s="14" t="s">
        <v>241</v>
      </c>
      <c r="I22" s="14" t="s">
        <v>242</v>
      </c>
      <c r="J22" s="14" t="s">
        <v>243</v>
      </c>
      <c r="K22" s="14" t="s">
        <v>244</v>
      </c>
      <c r="L22" s="14">
        <v>1</v>
      </c>
      <c r="M22" s="14">
        <v>1</v>
      </c>
      <c r="N22" s="14" t="s">
        <v>241</v>
      </c>
    </row>
    <row r="23" spans="1:14" x14ac:dyDescent="0.25">
      <c r="A23" s="14" t="s">
        <v>90</v>
      </c>
      <c r="B23" s="14">
        <v>2</v>
      </c>
      <c r="C23" s="14" t="s">
        <v>58</v>
      </c>
      <c r="D23" s="14" t="s">
        <v>59</v>
      </c>
      <c r="E23" s="14" t="s">
        <v>236</v>
      </c>
      <c r="F23" s="14">
        <v>17</v>
      </c>
      <c r="G23" s="14">
        <v>0</v>
      </c>
      <c r="H23" s="14" t="s">
        <v>245</v>
      </c>
      <c r="I23" s="14" t="s">
        <v>61</v>
      </c>
      <c r="J23" s="14" t="s">
        <v>62</v>
      </c>
      <c r="K23" s="14" t="s">
        <v>240</v>
      </c>
      <c r="L23" s="14">
        <v>7</v>
      </c>
      <c r="M23" s="14">
        <v>0</v>
      </c>
      <c r="N23" s="14" t="s">
        <v>245</v>
      </c>
    </row>
    <row r="24" spans="1:14" x14ac:dyDescent="0.25">
      <c r="A24" s="14" t="s">
        <v>101</v>
      </c>
      <c r="B24" s="14">
        <v>2</v>
      </c>
      <c r="C24" s="14" t="s">
        <v>127</v>
      </c>
      <c r="D24" s="14" t="s">
        <v>128</v>
      </c>
      <c r="E24" s="14" t="s">
        <v>236</v>
      </c>
      <c r="F24" s="14">
        <v>18</v>
      </c>
      <c r="G24" s="14">
        <v>0</v>
      </c>
      <c r="H24" s="14" t="s">
        <v>246</v>
      </c>
      <c r="I24" s="14" t="s">
        <v>124</v>
      </c>
      <c r="J24" s="14" t="s">
        <v>125</v>
      </c>
      <c r="K24" s="14" t="s">
        <v>240</v>
      </c>
      <c r="L24" s="14">
        <v>4</v>
      </c>
      <c r="M24" s="14">
        <v>0</v>
      </c>
      <c r="N24" s="14" t="s">
        <v>246</v>
      </c>
    </row>
    <row r="25" spans="1:14" x14ac:dyDescent="0.25">
      <c r="A25" s="14" t="s">
        <v>84</v>
      </c>
      <c r="B25" s="14">
        <v>2</v>
      </c>
      <c r="C25" s="14" t="s">
        <v>173</v>
      </c>
      <c r="D25" s="14" t="s">
        <v>174</v>
      </c>
      <c r="E25" s="14" t="s">
        <v>236</v>
      </c>
      <c r="F25" s="14">
        <v>19</v>
      </c>
      <c r="G25" s="14">
        <v>0</v>
      </c>
      <c r="H25" s="14" t="s">
        <v>247</v>
      </c>
      <c r="I25" s="14" t="s">
        <v>67</v>
      </c>
      <c r="J25" s="14" t="s">
        <v>68</v>
      </c>
      <c r="K25" s="14" t="s">
        <v>240</v>
      </c>
      <c r="L25" s="14">
        <v>8</v>
      </c>
      <c r="M25" s="14">
        <v>0</v>
      </c>
      <c r="N25" s="14" t="s">
        <v>247</v>
      </c>
    </row>
    <row r="26" spans="1:14" x14ac:dyDescent="0.25">
      <c r="A26" s="14" t="s">
        <v>131</v>
      </c>
      <c r="B26" s="14">
        <v>2</v>
      </c>
      <c r="C26" s="14" t="s">
        <v>200</v>
      </c>
      <c r="D26" s="14" t="s">
        <v>201</v>
      </c>
      <c r="E26" s="14" t="s">
        <v>236</v>
      </c>
      <c r="F26" s="14">
        <v>20</v>
      </c>
      <c r="G26" s="14">
        <v>0</v>
      </c>
      <c r="H26" s="14" t="s">
        <v>248</v>
      </c>
      <c r="I26" s="14" t="s">
        <v>73</v>
      </c>
      <c r="J26" s="14" t="s">
        <v>74</v>
      </c>
      <c r="K26" s="14" t="s">
        <v>240</v>
      </c>
      <c r="L26" s="14">
        <v>9</v>
      </c>
      <c r="M26" s="14">
        <v>0</v>
      </c>
      <c r="N26" s="14" t="s">
        <v>248</v>
      </c>
    </row>
    <row r="27" spans="1:14" x14ac:dyDescent="0.25">
      <c r="A27" s="14" t="s">
        <v>95</v>
      </c>
      <c r="B27" s="14">
        <v>2</v>
      </c>
      <c r="C27" s="14" t="s">
        <v>249</v>
      </c>
      <c r="D27" s="14" t="s">
        <v>250</v>
      </c>
      <c r="E27" s="14" t="s">
        <v>236</v>
      </c>
      <c r="F27" s="14">
        <v>21</v>
      </c>
      <c r="G27" s="14">
        <v>0</v>
      </c>
      <c r="H27" s="14" t="s">
        <v>251</v>
      </c>
      <c r="I27" s="14" t="s">
        <v>55</v>
      </c>
      <c r="J27" s="14" t="s">
        <v>56</v>
      </c>
      <c r="K27" s="14" t="s">
        <v>240</v>
      </c>
      <c r="L27" s="14">
        <v>6</v>
      </c>
      <c r="M27" s="14">
        <v>0</v>
      </c>
      <c r="N27" s="14" t="s">
        <v>251</v>
      </c>
    </row>
    <row r="28" spans="1:14" x14ac:dyDescent="0.25">
      <c r="A28" s="14" t="s">
        <v>114</v>
      </c>
      <c r="B28" s="14">
        <v>4</v>
      </c>
      <c r="C28" s="14" t="s">
        <v>252</v>
      </c>
      <c r="D28" s="14" t="s">
        <v>253</v>
      </c>
      <c r="E28" s="14" t="s">
        <v>236</v>
      </c>
      <c r="F28" s="14">
        <v>22</v>
      </c>
      <c r="G28" s="14">
        <v>0</v>
      </c>
      <c r="H28" s="14" t="s">
        <v>254</v>
      </c>
      <c r="I28" s="14" t="s">
        <v>255</v>
      </c>
      <c r="J28" s="14" t="s">
        <v>256</v>
      </c>
      <c r="K28" s="14" t="s">
        <v>219</v>
      </c>
      <c r="L28" s="14">
        <v>3</v>
      </c>
      <c r="M28" s="14">
        <v>1</v>
      </c>
      <c r="N28" s="14" t="s">
        <v>254</v>
      </c>
    </row>
    <row r="29" spans="1:14" x14ac:dyDescent="0.25">
      <c r="A29" s="3"/>
      <c r="B29" s="3"/>
      <c r="C29" s="3"/>
      <c r="D29" s="3"/>
      <c r="E29" s="3"/>
      <c r="F29" s="3"/>
      <c r="G29" s="3"/>
      <c r="H29" s="3"/>
      <c r="I29" s="3"/>
      <c r="J29" s="3"/>
      <c r="K29" s="3"/>
      <c r="L29" s="3"/>
      <c r="M29" s="3"/>
      <c r="N29" s="3"/>
    </row>
    <row r="30" spans="1:14" x14ac:dyDescent="0.25">
      <c r="A30" s="8" t="s">
        <v>3</v>
      </c>
      <c r="B30" s="8">
        <v>697</v>
      </c>
      <c r="C30" s="3"/>
      <c r="D30" s="3"/>
      <c r="E30" s="3"/>
      <c r="F30" s="3"/>
      <c r="G30" s="3"/>
      <c r="H30" s="3"/>
      <c r="I30" s="3"/>
      <c r="J30" s="3"/>
      <c r="K30" s="3"/>
      <c r="L30" s="3"/>
      <c r="M30" s="3"/>
      <c r="N30" s="3"/>
    </row>
    <row r="31" spans="1:14" s="2" customFormat="1" x14ac:dyDescent="0.25">
      <c r="A31" s="13" t="s">
        <v>5</v>
      </c>
      <c r="B31" s="13" t="s">
        <v>6</v>
      </c>
      <c r="C31" s="13" t="s">
        <v>7</v>
      </c>
      <c r="D31" s="13" t="s">
        <v>8</v>
      </c>
      <c r="E31" s="13" t="s">
        <v>9</v>
      </c>
      <c r="F31" s="13" t="s">
        <v>10</v>
      </c>
      <c r="G31" s="13" t="s">
        <v>11</v>
      </c>
      <c r="H31" s="13" t="s">
        <v>12</v>
      </c>
      <c r="I31" s="13" t="s">
        <v>13</v>
      </c>
      <c r="J31" s="13" t="s">
        <v>14</v>
      </c>
      <c r="K31" s="13" t="s">
        <v>15</v>
      </c>
      <c r="L31" s="13" t="s">
        <v>16</v>
      </c>
      <c r="M31" s="13" t="s">
        <v>17</v>
      </c>
      <c r="N31" s="13" t="s">
        <v>18</v>
      </c>
    </row>
    <row r="32" spans="1:14" x14ac:dyDescent="0.25">
      <c r="A32" s="21" t="s">
        <v>27</v>
      </c>
      <c r="B32" s="21">
        <v>2</v>
      </c>
      <c r="C32" s="21" t="s">
        <v>140</v>
      </c>
      <c r="D32" s="21" t="s">
        <v>141</v>
      </c>
      <c r="E32" s="21" t="s">
        <v>142</v>
      </c>
      <c r="F32" s="21">
        <v>1</v>
      </c>
      <c r="G32" s="21">
        <v>2</v>
      </c>
      <c r="H32" s="21" t="s">
        <v>257</v>
      </c>
      <c r="I32" s="21" t="s">
        <v>137</v>
      </c>
      <c r="J32" s="21" t="s">
        <v>138</v>
      </c>
      <c r="K32" s="21" t="s">
        <v>134</v>
      </c>
      <c r="L32" s="21">
        <v>22</v>
      </c>
      <c r="M32" s="21">
        <v>0</v>
      </c>
      <c r="N32" s="21" t="s">
        <v>257</v>
      </c>
    </row>
    <row r="33" spans="1:14" x14ac:dyDescent="0.25">
      <c r="A33" s="14" t="s">
        <v>41</v>
      </c>
      <c r="B33" s="14">
        <v>2</v>
      </c>
      <c r="C33" s="14" t="s">
        <v>28</v>
      </c>
      <c r="D33" s="14" t="s">
        <v>29</v>
      </c>
      <c r="E33" s="14" t="s">
        <v>30</v>
      </c>
      <c r="F33" s="14">
        <v>2</v>
      </c>
      <c r="G33" s="14">
        <v>2</v>
      </c>
      <c r="H33" s="14" t="s">
        <v>258</v>
      </c>
      <c r="I33" s="14" t="s">
        <v>32</v>
      </c>
      <c r="J33" s="14" t="s">
        <v>33</v>
      </c>
      <c r="K33" s="14" t="s">
        <v>134</v>
      </c>
      <c r="L33" s="14">
        <v>21</v>
      </c>
      <c r="M33" s="14">
        <v>0</v>
      </c>
      <c r="N33" s="14" t="s">
        <v>258</v>
      </c>
    </row>
    <row r="34" spans="1:14" x14ac:dyDescent="0.25">
      <c r="A34" s="14" t="s">
        <v>48</v>
      </c>
      <c r="B34" s="14">
        <v>2</v>
      </c>
      <c r="C34" s="14" t="s">
        <v>181</v>
      </c>
      <c r="D34" s="14" t="s">
        <v>259</v>
      </c>
      <c r="E34" s="14" t="s">
        <v>260</v>
      </c>
      <c r="F34" s="14">
        <v>3</v>
      </c>
      <c r="G34" s="14">
        <v>1</v>
      </c>
      <c r="H34" s="14" t="s">
        <v>261</v>
      </c>
      <c r="I34" s="14" t="s">
        <v>124</v>
      </c>
      <c r="J34" s="14" t="s">
        <v>156</v>
      </c>
      <c r="K34" s="14" t="s">
        <v>262</v>
      </c>
      <c r="L34" s="14">
        <v>6</v>
      </c>
      <c r="M34" s="14">
        <v>1</v>
      </c>
      <c r="N34" s="14" t="s">
        <v>261</v>
      </c>
    </row>
    <row r="35" spans="1:14" x14ac:dyDescent="0.25">
      <c r="A35" s="14" t="s">
        <v>72</v>
      </c>
      <c r="B35" s="14">
        <v>2</v>
      </c>
      <c r="C35" s="14" t="s">
        <v>42</v>
      </c>
      <c r="D35" s="14" t="s">
        <v>263</v>
      </c>
      <c r="E35" s="14" t="s">
        <v>264</v>
      </c>
      <c r="F35" s="14">
        <v>4</v>
      </c>
      <c r="G35" s="14">
        <v>1</v>
      </c>
      <c r="H35" s="14" t="s">
        <v>265</v>
      </c>
      <c r="I35" s="14" t="s">
        <v>45</v>
      </c>
      <c r="J35" s="14" t="s">
        <v>46</v>
      </c>
      <c r="K35" s="14" t="s">
        <v>134</v>
      </c>
      <c r="L35" s="14">
        <v>17</v>
      </c>
      <c r="M35" s="14">
        <v>0</v>
      </c>
      <c r="N35" s="14" t="s">
        <v>265</v>
      </c>
    </row>
    <row r="36" spans="1:14" x14ac:dyDescent="0.25">
      <c r="A36" s="14" t="s">
        <v>136</v>
      </c>
      <c r="B36" s="14">
        <v>2</v>
      </c>
      <c r="C36" s="14" t="s">
        <v>49</v>
      </c>
      <c r="D36" s="14" t="s">
        <v>266</v>
      </c>
      <c r="E36" s="14" t="s">
        <v>264</v>
      </c>
      <c r="F36" s="14">
        <v>5</v>
      </c>
      <c r="G36" s="14">
        <v>1</v>
      </c>
      <c r="H36" s="14" t="s">
        <v>267</v>
      </c>
      <c r="I36" s="14" t="s">
        <v>226</v>
      </c>
      <c r="J36" s="14" t="s">
        <v>227</v>
      </c>
      <c r="K36" s="14" t="s">
        <v>134</v>
      </c>
      <c r="L36" s="14">
        <v>20</v>
      </c>
      <c r="M36" s="14">
        <v>0</v>
      </c>
      <c r="N36" s="14" t="s">
        <v>267</v>
      </c>
    </row>
    <row r="37" spans="1:14" x14ac:dyDescent="0.25">
      <c r="A37" s="14" t="s">
        <v>19</v>
      </c>
      <c r="B37" s="14">
        <v>2</v>
      </c>
      <c r="C37" s="14" t="s">
        <v>55</v>
      </c>
      <c r="D37" s="14" t="s">
        <v>268</v>
      </c>
      <c r="E37" s="14" t="s">
        <v>264</v>
      </c>
      <c r="F37" s="14">
        <v>6</v>
      </c>
      <c r="G37" s="14">
        <v>1</v>
      </c>
      <c r="H37" s="14" t="s">
        <v>269</v>
      </c>
      <c r="I37" s="14" t="s">
        <v>35</v>
      </c>
      <c r="J37" s="14" t="s">
        <v>270</v>
      </c>
      <c r="K37" s="14" t="s">
        <v>262</v>
      </c>
      <c r="L37" s="14">
        <v>5</v>
      </c>
      <c r="M37" s="14">
        <v>1</v>
      </c>
      <c r="N37" s="14" t="s">
        <v>269</v>
      </c>
    </row>
    <row r="38" spans="1:14" x14ac:dyDescent="0.25">
      <c r="A38" s="14" t="s">
        <v>106</v>
      </c>
      <c r="B38" s="14">
        <v>2</v>
      </c>
      <c r="C38" s="14" t="s">
        <v>61</v>
      </c>
      <c r="D38" s="14" t="s">
        <v>271</v>
      </c>
      <c r="E38" s="14" t="s">
        <v>264</v>
      </c>
      <c r="F38" s="14">
        <v>7</v>
      </c>
      <c r="G38" s="14">
        <v>1</v>
      </c>
      <c r="H38" s="14" t="s">
        <v>272</v>
      </c>
      <c r="I38" s="14" t="s">
        <v>200</v>
      </c>
      <c r="J38" s="14" t="s">
        <v>201</v>
      </c>
      <c r="K38" s="14" t="s">
        <v>134</v>
      </c>
      <c r="L38" s="14">
        <v>19</v>
      </c>
      <c r="M38" s="14">
        <v>0</v>
      </c>
      <c r="N38" s="14" t="s">
        <v>272</v>
      </c>
    </row>
    <row r="39" spans="1:14" x14ac:dyDescent="0.25">
      <c r="A39" s="14" t="s">
        <v>66</v>
      </c>
      <c r="B39" s="14">
        <v>2</v>
      </c>
      <c r="C39" s="14" t="s">
        <v>67</v>
      </c>
      <c r="D39" s="14" t="s">
        <v>68</v>
      </c>
      <c r="E39" s="14" t="s">
        <v>264</v>
      </c>
      <c r="F39" s="14">
        <v>8</v>
      </c>
      <c r="G39" s="14">
        <v>0</v>
      </c>
      <c r="H39" s="14" t="s">
        <v>273</v>
      </c>
      <c r="I39" s="14" t="s">
        <v>274</v>
      </c>
      <c r="J39" s="14" t="s">
        <v>275</v>
      </c>
      <c r="K39" s="14" t="s">
        <v>134</v>
      </c>
      <c r="L39" s="14">
        <v>18</v>
      </c>
      <c r="M39" s="14">
        <v>0</v>
      </c>
      <c r="N39" s="14" t="s">
        <v>273</v>
      </c>
    </row>
    <row r="40" spans="1:14" x14ac:dyDescent="0.25">
      <c r="A40" s="14" t="s">
        <v>54</v>
      </c>
      <c r="B40" s="14">
        <v>2</v>
      </c>
      <c r="C40" s="14" t="s">
        <v>79</v>
      </c>
      <c r="D40" s="14" t="s">
        <v>80</v>
      </c>
      <c r="E40" s="14" t="s">
        <v>264</v>
      </c>
      <c r="F40" s="14">
        <v>9</v>
      </c>
      <c r="G40" s="14">
        <v>0</v>
      </c>
      <c r="H40" s="14" t="s">
        <v>276</v>
      </c>
      <c r="I40" s="14" t="s">
        <v>64</v>
      </c>
      <c r="J40" s="14" t="s">
        <v>65</v>
      </c>
      <c r="K40" s="14" t="s">
        <v>134</v>
      </c>
      <c r="L40" s="14">
        <v>16</v>
      </c>
      <c r="M40" s="14">
        <v>0</v>
      </c>
      <c r="N40" s="14" t="s">
        <v>276</v>
      </c>
    </row>
    <row r="41" spans="1:14" x14ac:dyDescent="0.25">
      <c r="A41" s="14" t="s">
        <v>78</v>
      </c>
      <c r="B41" s="14">
        <v>2</v>
      </c>
      <c r="C41" s="14" t="s">
        <v>176</v>
      </c>
      <c r="D41" s="14" t="s">
        <v>277</v>
      </c>
      <c r="E41" s="14" t="s">
        <v>264</v>
      </c>
      <c r="F41" s="14">
        <v>10</v>
      </c>
      <c r="G41" s="14">
        <v>0</v>
      </c>
      <c r="H41" s="14" t="s">
        <v>278</v>
      </c>
      <c r="I41" s="14" t="s">
        <v>176</v>
      </c>
      <c r="J41" s="14" t="s">
        <v>277</v>
      </c>
      <c r="K41" s="14" t="s">
        <v>134</v>
      </c>
      <c r="L41" s="14">
        <v>11</v>
      </c>
      <c r="M41" s="14">
        <v>0</v>
      </c>
      <c r="N41" s="14" t="s">
        <v>278</v>
      </c>
    </row>
    <row r="42" spans="1:14" x14ac:dyDescent="0.25">
      <c r="A42" s="14" t="s">
        <v>131</v>
      </c>
      <c r="B42" s="14">
        <v>2</v>
      </c>
      <c r="C42" s="14" t="s">
        <v>82</v>
      </c>
      <c r="D42" s="14" t="s">
        <v>83</v>
      </c>
      <c r="E42" s="14" t="s">
        <v>264</v>
      </c>
      <c r="F42" s="14">
        <v>11</v>
      </c>
      <c r="G42" s="14">
        <v>0</v>
      </c>
      <c r="H42" s="14" t="s">
        <v>279</v>
      </c>
      <c r="I42" s="14" t="s">
        <v>49</v>
      </c>
      <c r="J42" s="14" t="s">
        <v>162</v>
      </c>
      <c r="K42" s="14" t="s">
        <v>280</v>
      </c>
      <c r="L42" s="14">
        <v>7</v>
      </c>
      <c r="M42" s="14">
        <v>1</v>
      </c>
      <c r="N42" s="14" t="s">
        <v>279</v>
      </c>
    </row>
    <row r="43" spans="1:14" x14ac:dyDescent="0.25">
      <c r="A43" s="14" t="s">
        <v>60</v>
      </c>
      <c r="B43" s="14">
        <v>2</v>
      </c>
      <c r="C43" s="14" t="s">
        <v>96</v>
      </c>
      <c r="D43" s="14" t="s">
        <v>97</v>
      </c>
      <c r="E43" s="14" t="s">
        <v>264</v>
      </c>
      <c r="F43" s="14">
        <v>12</v>
      </c>
      <c r="G43" s="14">
        <v>0</v>
      </c>
      <c r="H43" s="14" t="s">
        <v>281</v>
      </c>
      <c r="I43" s="14" t="s">
        <v>107</v>
      </c>
      <c r="J43" s="14" t="s">
        <v>108</v>
      </c>
      <c r="K43" s="14" t="s">
        <v>134</v>
      </c>
      <c r="L43" s="14">
        <v>15</v>
      </c>
      <c r="M43" s="14">
        <v>0</v>
      </c>
      <c r="N43" s="14" t="s">
        <v>281</v>
      </c>
    </row>
    <row r="44" spans="1:14" x14ac:dyDescent="0.25">
      <c r="A44" s="14" t="s">
        <v>84</v>
      </c>
      <c r="B44" s="14">
        <v>2</v>
      </c>
      <c r="C44" s="14" t="s">
        <v>88</v>
      </c>
      <c r="D44" s="14" t="s">
        <v>89</v>
      </c>
      <c r="E44" s="14" t="s">
        <v>264</v>
      </c>
      <c r="F44" s="14">
        <v>13</v>
      </c>
      <c r="G44" s="14">
        <v>0</v>
      </c>
      <c r="H44" s="14" t="s">
        <v>282</v>
      </c>
      <c r="I44" s="14" t="s">
        <v>102</v>
      </c>
      <c r="J44" s="14" t="s">
        <v>103</v>
      </c>
      <c r="K44" s="14" t="s">
        <v>134</v>
      </c>
      <c r="L44" s="14">
        <v>13</v>
      </c>
      <c r="M44" s="14">
        <v>0</v>
      </c>
      <c r="N44" s="14" t="s">
        <v>282</v>
      </c>
    </row>
    <row r="45" spans="1:14" x14ac:dyDescent="0.25">
      <c r="A45" s="14" t="s">
        <v>95</v>
      </c>
      <c r="B45" s="14">
        <v>2</v>
      </c>
      <c r="C45" s="14" t="s">
        <v>76</v>
      </c>
      <c r="D45" s="14" t="s">
        <v>77</v>
      </c>
      <c r="E45" s="14" t="s">
        <v>264</v>
      </c>
      <c r="F45" s="14">
        <v>14</v>
      </c>
      <c r="G45" s="14">
        <v>0</v>
      </c>
      <c r="H45" s="14" t="s">
        <v>283</v>
      </c>
      <c r="I45" s="14" t="s">
        <v>183</v>
      </c>
      <c r="J45" s="14" t="s">
        <v>184</v>
      </c>
      <c r="K45" s="14" t="s">
        <v>134</v>
      </c>
      <c r="L45" s="14">
        <v>14</v>
      </c>
      <c r="M45" s="14">
        <v>0</v>
      </c>
      <c r="N45" s="14" t="s">
        <v>283</v>
      </c>
    </row>
    <row r="46" spans="1:14" x14ac:dyDescent="0.25">
      <c r="A46" s="14" t="s">
        <v>120</v>
      </c>
      <c r="B46" s="14">
        <v>2</v>
      </c>
      <c r="C46" s="14" t="s">
        <v>102</v>
      </c>
      <c r="D46" s="14" t="s">
        <v>103</v>
      </c>
      <c r="E46" s="14" t="s">
        <v>264</v>
      </c>
      <c r="F46" s="14">
        <v>15</v>
      </c>
      <c r="G46" s="14">
        <v>0</v>
      </c>
      <c r="H46" s="14" t="s">
        <v>284</v>
      </c>
      <c r="I46" s="14" t="s">
        <v>91</v>
      </c>
      <c r="J46" s="14" t="s">
        <v>92</v>
      </c>
      <c r="K46" s="14" t="s">
        <v>134</v>
      </c>
      <c r="L46" s="14">
        <v>10</v>
      </c>
      <c r="M46" s="14">
        <v>0</v>
      </c>
      <c r="N46" s="14" t="s">
        <v>284</v>
      </c>
    </row>
    <row r="47" spans="1:14" x14ac:dyDescent="0.25">
      <c r="A47" s="14" t="s">
        <v>122</v>
      </c>
      <c r="B47" s="14">
        <v>2</v>
      </c>
      <c r="C47" s="14" t="s">
        <v>107</v>
      </c>
      <c r="D47" s="14" t="s">
        <v>108</v>
      </c>
      <c r="E47" s="14" t="s">
        <v>264</v>
      </c>
      <c r="F47" s="14">
        <v>16</v>
      </c>
      <c r="G47" s="14">
        <v>0</v>
      </c>
      <c r="H47" s="14" t="s">
        <v>285</v>
      </c>
      <c r="I47" s="14" t="s">
        <v>96</v>
      </c>
      <c r="J47" s="14" t="s">
        <v>97</v>
      </c>
      <c r="K47" s="14" t="s">
        <v>134</v>
      </c>
      <c r="L47" s="14">
        <v>12</v>
      </c>
      <c r="M47" s="14">
        <v>0</v>
      </c>
      <c r="N47" s="14" t="s">
        <v>285</v>
      </c>
    </row>
    <row r="48" spans="1:14" x14ac:dyDescent="0.25">
      <c r="A48" s="14" t="s">
        <v>110</v>
      </c>
      <c r="B48" s="14">
        <v>2</v>
      </c>
      <c r="C48" s="14" t="s">
        <v>45</v>
      </c>
      <c r="D48" s="14" t="s">
        <v>46</v>
      </c>
      <c r="E48" s="14" t="s">
        <v>264</v>
      </c>
      <c r="F48" s="14">
        <v>17</v>
      </c>
      <c r="G48" s="14">
        <v>0</v>
      </c>
      <c r="H48" s="14" t="s">
        <v>286</v>
      </c>
      <c r="I48" s="14" t="s">
        <v>67</v>
      </c>
      <c r="J48" s="14" t="s">
        <v>167</v>
      </c>
      <c r="K48" s="14" t="s">
        <v>240</v>
      </c>
      <c r="L48" s="14">
        <v>8</v>
      </c>
      <c r="M48" s="14">
        <v>1</v>
      </c>
      <c r="N48" s="14" t="s">
        <v>286</v>
      </c>
    </row>
    <row r="49" spans="1:14" x14ac:dyDescent="0.25">
      <c r="A49" s="14" t="s">
        <v>101</v>
      </c>
      <c r="B49" s="14">
        <v>2</v>
      </c>
      <c r="C49" s="14" t="s">
        <v>58</v>
      </c>
      <c r="D49" s="14" t="s">
        <v>59</v>
      </c>
      <c r="E49" s="14" t="s">
        <v>264</v>
      </c>
      <c r="F49" s="14">
        <v>18</v>
      </c>
      <c r="G49" s="14">
        <v>0</v>
      </c>
      <c r="H49" s="14" t="s">
        <v>287</v>
      </c>
      <c r="I49" s="14" t="s">
        <v>214</v>
      </c>
      <c r="J49" s="14" t="s">
        <v>288</v>
      </c>
      <c r="K49" s="14" t="s">
        <v>289</v>
      </c>
      <c r="L49" s="14">
        <v>3</v>
      </c>
      <c r="M49" s="14">
        <v>1</v>
      </c>
      <c r="N49" s="14" t="s">
        <v>287</v>
      </c>
    </row>
    <row r="50" spans="1:14" x14ac:dyDescent="0.25">
      <c r="A50" s="14" t="s">
        <v>90</v>
      </c>
      <c r="B50" s="14">
        <v>2</v>
      </c>
      <c r="C50" s="14" t="s">
        <v>70</v>
      </c>
      <c r="D50" s="14" t="s">
        <v>71</v>
      </c>
      <c r="E50" s="14" t="s">
        <v>264</v>
      </c>
      <c r="F50" s="14">
        <v>19</v>
      </c>
      <c r="G50" s="14">
        <v>0</v>
      </c>
      <c r="H50" s="14" t="s">
        <v>290</v>
      </c>
      <c r="I50" s="14" t="s">
        <v>73</v>
      </c>
      <c r="J50" s="14" t="s">
        <v>74</v>
      </c>
      <c r="K50" s="14" t="s">
        <v>240</v>
      </c>
      <c r="L50" s="14">
        <v>9</v>
      </c>
      <c r="M50" s="14">
        <v>0</v>
      </c>
      <c r="N50" s="14" t="s">
        <v>290</v>
      </c>
    </row>
    <row r="51" spans="1:14" x14ac:dyDescent="0.25">
      <c r="A51" s="14" t="s">
        <v>126</v>
      </c>
      <c r="B51" s="14">
        <v>2</v>
      </c>
      <c r="C51" s="14" t="s">
        <v>249</v>
      </c>
      <c r="D51" s="14" t="s">
        <v>250</v>
      </c>
      <c r="E51" s="14" t="s">
        <v>264</v>
      </c>
      <c r="F51" s="14">
        <v>20</v>
      </c>
      <c r="G51" s="14">
        <v>0</v>
      </c>
      <c r="H51" s="14" t="s">
        <v>291</v>
      </c>
      <c r="I51" s="14" t="s">
        <v>242</v>
      </c>
      <c r="J51" s="14" t="s">
        <v>292</v>
      </c>
      <c r="K51" s="14" t="s">
        <v>293</v>
      </c>
      <c r="L51" s="14">
        <v>1</v>
      </c>
      <c r="M51" s="14">
        <v>1</v>
      </c>
      <c r="N51" s="14" t="s">
        <v>291</v>
      </c>
    </row>
    <row r="52" spans="1:14" x14ac:dyDescent="0.25">
      <c r="A52" s="14" t="s">
        <v>34</v>
      </c>
      <c r="B52" s="14">
        <v>2</v>
      </c>
      <c r="C52" s="14" t="s">
        <v>294</v>
      </c>
      <c r="D52" s="14" t="s">
        <v>295</v>
      </c>
      <c r="E52" s="14" t="s">
        <v>264</v>
      </c>
      <c r="F52" s="14">
        <v>21</v>
      </c>
      <c r="G52" s="14">
        <v>0</v>
      </c>
      <c r="H52" s="14" t="s">
        <v>296</v>
      </c>
      <c r="I52" s="14" t="s">
        <v>297</v>
      </c>
      <c r="J52" s="14" t="s">
        <v>298</v>
      </c>
      <c r="K52" s="14" t="s">
        <v>293</v>
      </c>
      <c r="L52" s="14">
        <v>2</v>
      </c>
      <c r="M52" s="14">
        <v>2</v>
      </c>
      <c r="N52" s="14" t="s">
        <v>296</v>
      </c>
    </row>
    <row r="53" spans="1:14" x14ac:dyDescent="0.25">
      <c r="A53" s="14" t="s">
        <v>114</v>
      </c>
      <c r="B53" s="14">
        <v>4</v>
      </c>
      <c r="C53" s="14" t="s">
        <v>299</v>
      </c>
      <c r="D53" s="14" t="s">
        <v>300</v>
      </c>
      <c r="E53" s="14" t="s">
        <v>264</v>
      </c>
      <c r="F53" s="14">
        <v>22</v>
      </c>
      <c r="G53" s="14">
        <v>0</v>
      </c>
      <c r="H53" s="14" t="s">
        <v>301</v>
      </c>
      <c r="I53" s="14" t="s">
        <v>302</v>
      </c>
      <c r="J53" s="14" t="s">
        <v>303</v>
      </c>
      <c r="K53" s="14" t="s">
        <v>262</v>
      </c>
      <c r="L53" s="14">
        <v>4</v>
      </c>
      <c r="M53" s="14">
        <v>2</v>
      </c>
      <c r="N53" s="14" t="s">
        <v>301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F25" sqref="F25"/>
    </sheetView>
  </sheetViews>
  <sheetFormatPr baseColWidth="10" defaultColWidth="11" defaultRowHeight="15.75" x14ac:dyDescent="0.25"/>
  <cols>
    <col min="1" max="1" width="13.5" customWidth="1"/>
    <col min="2" max="4" width="16.375" customWidth="1"/>
    <col min="5" max="5" width="19" bestFit="1" customWidth="1"/>
    <col min="6" max="9" width="16.375" customWidth="1"/>
    <col min="10" max="10" width="19" bestFit="1" customWidth="1"/>
  </cols>
  <sheetData>
    <row r="1" spans="1:10" x14ac:dyDescent="0.25">
      <c r="A1" s="8" t="s">
        <v>1006</v>
      </c>
    </row>
    <row r="2" spans="1:10" ht="18.75" x14ac:dyDescent="0.25">
      <c r="A2" s="3" t="s">
        <v>1009</v>
      </c>
    </row>
    <row r="4" spans="1:10" x14ac:dyDescent="0.25">
      <c r="A4" s="49" t="s">
        <v>327</v>
      </c>
      <c r="B4" s="3">
        <v>697</v>
      </c>
      <c r="C4" s="3"/>
      <c r="D4" s="3"/>
      <c r="E4" s="3"/>
      <c r="F4" s="3"/>
    </row>
    <row r="6" spans="1:10" x14ac:dyDescent="0.25">
      <c r="A6" s="63" t="s">
        <v>1008</v>
      </c>
      <c r="B6" s="64"/>
      <c r="C6" s="64"/>
      <c r="D6" s="64"/>
      <c r="E6" s="64"/>
      <c r="F6" s="64"/>
      <c r="G6" s="64"/>
      <c r="H6" s="64"/>
      <c r="I6" s="64"/>
      <c r="J6" s="65"/>
    </row>
    <row r="7" spans="1:10" x14ac:dyDescent="0.25">
      <c r="A7" s="63" t="s">
        <v>329</v>
      </c>
      <c r="B7" s="64"/>
      <c r="C7" s="64"/>
      <c r="D7" s="64"/>
      <c r="E7" s="65"/>
      <c r="F7" s="63" t="s">
        <v>330</v>
      </c>
      <c r="G7" s="64"/>
      <c r="H7" s="64"/>
      <c r="I7" s="64"/>
      <c r="J7" s="65"/>
    </row>
    <row r="8" spans="1:10" x14ac:dyDescent="0.25">
      <c r="A8" s="41" t="s">
        <v>310</v>
      </c>
      <c r="B8" s="41" t="s">
        <v>311</v>
      </c>
      <c r="C8" s="41" t="s">
        <v>312</v>
      </c>
      <c r="D8" s="40" t="s">
        <v>313</v>
      </c>
      <c r="E8" s="40" t="s">
        <v>314</v>
      </c>
      <c r="F8" s="41" t="s">
        <v>310</v>
      </c>
      <c r="G8" s="41" t="s">
        <v>311</v>
      </c>
      <c r="H8" s="41" t="s">
        <v>312</v>
      </c>
      <c r="I8" s="40" t="s">
        <v>313</v>
      </c>
      <c r="J8" s="40" t="s">
        <v>314</v>
      </c>
    </row>
    <row r="9" spans="1:10" x14ac:dyDescent="0.25">
      <c r="A9" s="14">
        <v>1464.5</v>
      </c>
      <c r="B9" s="14">
        <v>1503.3</v>
      </c>
      <c r="C9" s="14">
        <v>961.1</v>
      </c>
      <c r="D9" s="32">
        <f>AVERAGE(A9:C9)</f>
        <v>1309.6333333333334</v>
      </c>
      <c r="E9" s="32">
        <f>STDEVA(A9:C9)</f>
        <v>302.46152372381704</v>
      </c>
      <c r="F9" s="14">
        <v>50.1</v>
      </c>
      <c r="G9" s="14">
        <v>48</v>
      </c>
      <c r="H9" s="14">
        <v>52.6</v>
      </c>
      <c r="I9" s="32">
        <f>AVERAGE(F9:H9)</f>
        <v>50.233333333333327</v>
      </c>
      <c r="J9" s="32">
        <f>STDEVA(F9:H9)</f>
        <v>2.3028967265887839</v>
      </c>
    </row>
  </sheetData>
  <mergeCells count="3">
    <mergeCell ref="A6:J6"/>
    <mergeCell ref="A7:E7"/>
    <mergeCell ref="F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85" zoomScaleNormal="85" workbookViewId="0">
      <selection activeCell="J41" sqref="J41"/>
    </sheetView>
  </sheetViews>
  <sheetFormatPr baseColWidth="10" defaultColWidth="11" defaultRowHeight="15.75" x14ac:dyDescent="0.25"/>
  <sheetData>
    <row r="1" spans="1:1" x14ac:dyDescent="0.25">
      <c r="A1" s="8" t="s">
        <v>1010</v>
      </c>
    </row>
    <row r="2" spans="1:1" x14ac:dyDescent="0.25">
      <c r="A2" s="3" t="s">
        <v>1013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zoomScaleNormal="100" workbookViewId="0">
      <selection activeCell="I7" sqref="I7"/>
    </sheetView>
  </sheetViews>
  <sheetFormatPr baseColWidth="10" defaultColWidth="11" defaultRowHeight="15.75" x14ac:dyDescent="0.25"/>
  <sheetData>
    <row r="1" spans="1:1" x14ac:dyDescent="0.25">
      <c r="A1" s="8" t="s">
        <v>304</v>
      </c>
    </row>
    <row r="2" spans="1:1" x14ac:dyDescent="0.25">
      <c r="A2" s="8" t="s">
        <v>965</v>
      </c>
    </row>
    <row r="15" spans="1:1" x14ac:dyDescent="0.25">
      <c r="A15" s="2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zoomScaleNormal="100" workbookViewId="0">
      <selection activeCell="H16" activeCellId="1" sqref="B4:F4 H16"/>
    </sheetView>
  </sheetViews>
  <sheetFormatPr baseColWidth="10" defaultColWidth="11" defaultRowHeight="15.75" x14ac:dyDescent="0.25"/>
  <cols>
    <col min="1" max="1" width="18.875" customWidth="1"/>
    <col min="2" max="4" width="12" bestFit="1" customWidth="1"/>
    <col min="5" max="5" width="19.5" bestFit="1" customWidth="1"/>
    <col min="6" max="6" width="20.625" bestFit="1" customWidth="1"/>
    <col min="7" max="9" width="12" bestFit="1" customWidth="1"/>
    <col min="10" max="10" width="19.5" bestFit="1" customWidth="1"/>
    <col min="11" max="11" width="20.625" bestFit="1" customWidth="1"/>
    <col min="12" max="14" width="12" bestFit="1" customWidth="1"/>
    <col min="15" max="15" width="19.5" bestFit="1" customWidth="1"/>
    <col min="16" max="16" width="20.625" bestFit="1" customWidth="1"/>
    <col min="17" max="19" width="12" bestFit="1" customWidth="1"/>
    <col min="20" max="20" width="19.5" bestFit="1" customWidth="1"/>
    <col min="21" max="21" width="20.625" bestFit="1" customWidth="1"/>
  </cols>
  <sheetData>
    <row r="1" spans="1:21" x14ac:dyDescent="0.25">
      <c r="A1" s="8" t="s">
        <v>304</v>
      </c>
    </row>
    <row r="2" spans="1:21" ht="18.75" x14ac:dyDescent="0.25">
      <c r="A2" s="8" t="s">
        <v>966</v>
      </c>
    </row>
    <row r="4" spans="1:21" ht="18.75" x14ac:dyDescent="0.25">
      <c r="B4" s="57" t="s">
        <v>305</v>
      </c>
      <c r="C4" s="58"/>
      <c r="D4" s="58"/>
      <c r="E4" s="58"/>
      <c r="F4" s="59"/>
      <c r="G4" s="57" t="s">
        <v>306</v>
      </c>
      <c r="H4" s="58"/>
      <c r="I4" s="58"/>
      <c r="J4" s="58"/>
      <c r="K4" s="59"/>
      <c r="L4" s="57" t="s">
        <v>307</v>
      </c>
      <c r="M4" s="58"/>
      <c r="N4" s="58"/>
      <c r="O4" s="58"/>
      <c r="P4" s="59"/>
      <c r="Q4" s="57" t="s">
        <v>308</v>
      </c>
      <c r="R4" s="58"/>
      <c r="S4" s="58"/>
      <c r="T4" s="58"/>
      <c r="U4" s="59"/>
    </row>
    <row r="5" spans="1:21" x14ac:dyDescent="0.25">
      <c r="A5" s="24" t="s">
        <v>309</v>
      </c>
      <c r="B5" s="22" t="s">
        <v>310</v>
      </c>
      <c r="C5" s="22" t="s">
        <v>311</v>
      </c>
      <c r="D5" s="22" t="s">
        <v>312</v>
      </c>
      <c r="E5" s="22" t="s">
        <v>313</v>
      </c>
      <c r="F5" s="22" t="s">
        <v>314</v>
      </c>
      <c r="G5" s="22" t="s">
        <v>310</v>
      </c>
      <c r="H5" s="22" t="s">
        <v>311</v>
      </c>
      <c r="I5" s="22" t="s">
        <v>312</v>
      </c>
      <c r="J5" s="22" t="s">
        <v>313</v>
      </c>
      <c r="K5" s="22" t="s">
        <v>314</v>
      </c>
      <c r="L5" s="22" t="s">
        <v>310</v>
      </c>
      <c r="M5" s="22" t="s">
        <v>311</v>
      </c>
      <c r="N5" s="22" t="s">
        <v>312</v>
      </c>
      <c r="O5" s="22" t="s">
        <v>313</v>
      </c>
      <c r="P5" s="22" t="s">
        <v>314</v>
      </c>
      <c r="Q5" s="22" t="s">
        <v>310</v>
      </c>
      <c r="R5" s="22" t="s">
        <v>311</v>
      </c>
      <c r="S5" s="22" t="s">
        <v>312</v>
      </c>
      <c r="T5" s="22" t="s">
        <v>313</v>
      </c>
      <c r="U5" s="22" t="s">
        <v>314</v>
      </c>
    </row>
    <row r="6" spans="1:21" x14ac:dyDescent="0.25">
      <c r="A6" s="11">
        <v>0</v>
      </c>
      <c r="B6" s="15">
        <v>1.5</v>
      </c>
      <c r="C6" s="15">
        <v>1.5</v>
      </c>
      <c r="D6" s="23">
        <v>1.5</v>
      </c>
      <c r="E6" s="25">
        <f>AVERAGE(B6:D6)</f>
        <v>1.5</v>
      </c>
      <c r="F6" s="25">
        <f>STDEVA(B6:D6)</f>
        <v>0</v>
      </c>
      <c r="G6" s="15">
        <v>1.5</v>
      </c>
      <c r="H6" s="15">
        <v>1.5</v>
      </c>
      <c r="I6" s="15">
        <v>1.5</v>
      </c>
      <c r="J6" s="25">
        <f>AVERAGE(G6:I6)</f>
        <v>1.5</v>
      </c>
      <c r="K6" s="25">
        <f>STDEVA(G6:I6)</f>
        <v>0</v>
      </c>
      <c r="L6" s="15">
        <v>1</v>
      </c>
      <c r="M6" s="15">
        <v>1</v>
      </c>
      <c r="N6" s="15">
        <v>1</v>
      </c>
      <c r="O6" s="25">
        <f>AVERAGE(L6:N6)</f>
        <v>1</v>
      </c>
      <c r="P6" s="25">
        <f>STDEVA(L6:N6)</f>
        <v>0</v>
      </c>
      <c r="Q6" s="15">
        <v>1</v>
      </c>
      <c r="R6" s="15">
        <v>1</v>
      </c>
      <c r="S6" s="15">
        <v>1</v>
      </c>
      <c r="T6" s="25">
        <f>AVERAGE(Q6:S6)</f>
        <v>1</v>
      </c>
      <c r="U6" s="25">
        <f>STDEVA(Q6:S6)</f>
        <v>0</v>
      </c>
    </row>
    <row r="7" spans="1:21" x14ac:dyDescent="0.25">
      <c r="A7" s="11">
        <v>24</v>
      </c>
      <c r="B7" s="15">
        <v>3.45</v>
      </c>
      <c r="C7" s="15">
        <v>3.06</v>
      </c>
      <c r="D7" s="15">
        <v>3.12</v>
      </c>
      <c r="E7" s="25">
        <f t="shared" ref="E7:E10" si="0">AVERAGE(B7:D7)</f>
        <v>3.2099999999999995</v>
      </c>
      <c r="F7" s="25">
        <f t="shared" ref="F7:F10" si="1">STDEVA(B7:D7)</f>
        <v>0.21000000000000008</v>
      </c>
      <c r="G7" s="15">
        <v>2.1659999999999999</v>
      </c>
      <c r="H7" s="15">
        <v>1.851</v>
      </c>
      <c r="I7" s="15">
        <v>1.95</v>
      </c>
      <c r="J7" s="25">
        <f t="shared" ref="J7:J10" si="2">AVERAGE(G7:I7)</f>
        <v>1.9889999999999999</v>
      </c>
      <c r="K7" s="25">
        <f t="shared" ref="K7:K10" si="3">STDEVA(G7:I7)</f>
        <v>0.16108072510390556</v>
      </c>
      <c r="L7" s="15">
        <v>1.0980000000000001</v>
      </c>
      <c r="M7" s="15">
        <v>1.768</v>
      </c>
      <c r="N7" s="15">
        <v>1.0980000000000001</v>
      </c>
      <c r="O7" s="25">
        <f t="shared" ref="O7:O10" si="4">AVERAGE(L7:N7)</f>
        <v>1.3213333333333335</v>
      </c>
      <c r="P7" s="25">
        <f t="shared" ref="P7:P10" si="5">STDEVA(L7:N7)</f>
        <v>0.38682468035704892</v>
      </c>
      <c r="Q7" s="15">
        <v>1.9359999999999999</v>
      </c>
      <c r="R7" s="15">
        <v>1.528</v>
      </c>
      <c r="S7" s="15">
        <v>2.12</v>
      </c>
      <c r="T7" s="25">
        <f t="shared" ref="T7:T10" si="6">AVERAGE(Q7:S7)</f>
        <v>1.8613333333333333</v>
      </c>
      <c r="U7" s="25">
        <f t="shared" ref="U7:U10" si="7">STDEVA(Q7:S7)</f>
        <v>0.30298074746315806</v>
      </c>
    </row>
    <row r="8" spans="1:21" x14ac:dyDescent="0.25">
      <c r="A8" s="11">
        <v>48</v>
      </c>
      <c r="B8" s="15">
        <v>6.03</v>
      </c>
      <c r="C8" s="15">
        <v>6.42</v>
      </c>
      <c r="D8" s="15">
        <v>6.18</v>
      </c>
      <c r="E8" s="25">
        <f t="shared" si="0"/>
        <v>6.21</v>
      </c>
      <c r="F8" s="25">
        <f t="shared" si="1"/>
        <v>0.19672315572905988</v>
      </c>
      <c r="G8" s="15">
        <v>4.53</v>
      </c>
      <c r="H8" s="15">
        <v>4.47</v>
      </c>
      <c r="I8" s="15">
        <v>4.2300000000000004</v>
      </c>
      <c r="J8" s="25">
        <f t="shared" si="2"/>
        <v>4.41</v>
      </c>
      <c r="K8" s="25">
        <f t="shared" si="3"/>
        <v>0.15874507866387524</v>
      </c>
      <c r="L8" s="15">
        <v>3.06</v>
      </c>
      <c r="M8" s="15">
        <v>2.88</v>
      </c>
      <c r="N8" s="15">
        <v>3.28</v>
      </c>
      <c r="O8" s="25">
        <f t="shared" si="4"/>
        <v>3.0733333333333328</v>
      </c>
      <c r="P8" s="25">
        <f t="shared" si="5"/>
        <v>0.20033305601755622</v>
      </c>
      <c r="Q8" s="15">
        <v>3.06</v>
      </c>
      <c r="R8" s="15">
        <v>2.88</v>
      </c>
      <c r="S8" s="15">
        <v>3.12</v>
      </c>
      <c r="T8" s="25">
        <f t="shared" si="6"/>
        <v>3.0199999999999996</v>
      </c>
      <c r="U8" s="25">
        <f t="shared" si="7"/>
        <v>0.12489995996796807</v>
      </c>
    </row>
    <row r="9" spans="1:21" x14ac:dyDescent="0.25">
      <c r="A9" s="11">
        <v>72</v>
      </c>
      <c r="B9" s="15">
        <v>11.28</v>
      </c>
      <c r="C9" s="15">
        <v>11.76</v>
      </c>
      <c r="D9" s="15">
        <v>11.42</v>
      </c>
      <c r="E9" s="25">
        <f t="shared" si="0"/>
        <v>11.486666666666666</v>
      </c>
      <c r="F9" s="25">
        <f t="shared" si="1"/>
        <v>0.2468467810876484</v>
      </c>
      <c r="G9" s="15">
        <v>11.88</v>
      </c>
      <c r="H9" s="15">
        <v>10.935</v>
      </c>
      <c r="I9" s="15">
        <v>11.24</v>
      </c>
      <c r="J9" s="25">
        <f t="shared" si="2"/>
        <v>11.351666666666667</v>
      </c>
      <c r="K9" s="25">
        <f t="shared" si="3"/>
        <v>0.4822948614005062</v>
      </c>
      <c r="L9" s="15">
        <v>4.1100000000000003</v>
      </c>
      <c r="M9" s="15">
        <v>3.84</v>
      </c>
      <c r="N9" s="15">
        <v>3.06</v>
      </c>
      <c r="O9" s="25">
        <f t="shared" si="4"/>
        <v>3.67</v>
      </c>
      <c r="P9" s="25">
        <f t="shared" si="5"/>
        <v>0.54525223520862331</v>
      </c>
      <c r="Q9" s="15">
        <v>4.95</v>
      </c>
      <c r="R9" s="15">
        <v>4.5599999999999996</v>
      </c>
      <c r="S9" s="15">
        <v>4.08</v>
      </c>
      <c r="T9" s="25">
        <f t="shared" si="6"/>
        <v>4.53</v>
      </c>
      <c r="U9" s="25">
        <f t="shared" si="7"/>
        <v>0.43577517139001853</v>
      </c>
    </row>
    <row r="10" spans="1:21" x14ac:dyDescent="0.25">
      <c r="A10" s="11">
        <v>96</v>
      </c>
      <c r="B10" s="15">
        <v>16.62</v>
      </c>
      <c r="C10" s="15">
        <v>16.8</v>
      </c>
      <c r="D10" s="15">
        <v>17.100000000000001</v>
      </c>
      <c r="E10" s="25">
        <f t="shared" si="0"/>
        <v>16.84</v>
      </c>
      <c r="F10" s="25">
        <f t="shared" si="1"/>
        <v>0.24248711305964307</v>
      </c>
      <c r="G10" s="15">
        <v>14.58</v>
      </c>
      <c r="H10" s="15">
        <v>16.515000000000001</v>
      </c>
      <c r="I10" s="15">
        <v>15.92</v>
      </c>
      <c r="J10" s="25">
        <f t="shared" si="2"/>
        <v>15.671666666666667</v>
      </c>
      <c r="K10" s="25">
        <f t="shared" si="3"/>
        <v>0.99111469232038618</v>
      </c>
      <c r="L10" s="15">
        <v>8.0399999999999991</v>
      </c>
      <c r="M10" s="15">
        <v>7.14</v>
      </c>
      <c r="N10" s="15">
        <v>7.98</v>
      </c>
      <c r="O10" s="25">
        <f t="shared" si="4"/>
        <v>7.72</v>
      </c>
      <c r="P10" s="25">
        <f t="shared" si="5"/>
        <v>0.503189825016365</v>
      </c>
      <c r="Q10" s="15">
        <v>5.4960000000000004</v>
      </c>
      <c r="R10" s="15">
        <v>6.6</v>
      </c>
      <c r="S10" s="15">
        <v>6.84</v>
      </c>
      <c r="T10" s="25">
        <f t="shared" si="6"/>
        <v>6.3120000000000003</v>
      </c>
      <c r="U10" s="25">
        <f t="shared" si="7"/>
        <v>0.71679285710726737</v>
      </c>
    </row>
    <row r="11" spans="1:21" x14ac:dyDescent="0.25">
      <c r="E11" s="16"/>
      <c r="F11" s="16"/>
    </row>
  </sheetData>
  <mergeCells count="4">
    <mergeCell ref="L4:P4"/>
    <mergeCell ref="G4:K4"/>
    <mergeCell ref="B4:F4"/>
    <mergeCell ref="Q4:U4"/>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G19" sqref="G19"/>
    </sheetView>
  </sheetViews>
  <sheetFormatPr baseColWidth="10" defaultColWidth="11" defaultRowHeight="15.75" x14ac:dyDescent="0.25"/>
  <cols>
    <col min="2" max="5" width="12.625" customWidth="1"/>
    <col min="6" max="6" width="19" bestFit="1" customWidth="1"/>
    <col min="7" max="9" width="12.625" customWidth="1"/>
    <col min="11" max="11" width="19" bestFit="1" customWidth="1"/>
  </cols>
  <sheetData>
    <row r="1" spans="1:11" x14ac:dyDescent="0.25">
      <c r="A1" s="8" t="s">
        <v>304</v>
      </c>
    </row>
    <row r="2" spans="1:11" ht="18.75" x14ac:dyDescent="0.25">
      <c r="A2" s="8" t="s">
        <v>967</v>
      </c>
    </row>
    <row r="4" spans="1:11" x14ac:dyDescent="0.25">
      <c r="B4" s="60" t="s">
        <v>969</v>
      </c>
      <c r="C4" s="60"/>
      <c r="D4" s="60"/>
      <c r="E4" s="60"/>
      <c r="F4" s="60"/>
      <c r="G4" s="60" t="s">
        <v>970</v>
      </c>
      <c r="H4" s="60"/>
      <c r="I4" s="60"/>
      <c r="J4" s="60"/>
      <c r="K4" s="60"/>
    </row>
    <row r="5" spans="1:11" x14ac:dyDescent="0.25">
      <c r="A5" s="22" t="s">
        <v>315</v>
      </c>
      <c r="B5" s="22" t="s">
        <v>310</v>
      </c>
      <c r="C5" s="22" t="s">
        <v>311</v>
      </c>
      <c r="D5" s="22" t="s">
        <v>312</v>
      </c>
      <c r="E5" s="22" t="s">
        <v>313</v>
      </c>
      <c r="F5" s="22" t="s">
        <v>314</v>
      </c>
      <c r="G5" s="22" t="s">
        <v>310</v>
      </c>
      <c r="H5" s="22" t="s">
        <v>311</v>
      </c>
      <c r="I5" s="22" t="s">
        <v>312</v>
      </c>
      <c r="J5" s="22" t="s">
        <v>313</v>
      </c>
      <c r="K5" s="22" t="s">
        <v>314</v>
      </c>
    </row>
    <row r="6" spans="1:11" x14ac:dyDescent="0.25">
      <c r="A6" s="15">
        <v>25</v>
      </c>
      <c r="B6" s="23">
        <v>0.74011899999999997</v>
      </c>
      <c r="C6" s="23">
        <v>0.53240799999999999</v>
      </c>
      <c r="D6" s="23">
        <v>0.75086200000000003</v>
      </c>
      <c r="E6" s="25">
        <f t="shared" ref="E6:E15" si="0">AVERAGE(B6:D6)</f>
        <v>0.67446299999999992</v>
      </c>
      <c r="F6" s="25">
        <f t="shared" ref="F6:F15" si="1">STDEVA(B6:D6)</f>
        <v>0.12314044941041923</v>
      </c>
      <c r="G6" s="23">
        <v>38.616970000000002</v>
      </c>
      <c r="H6" s="23">
        <v>46.534950000000002</v>
      </c>
      <c r="I6" s="23">
        <v>46.113059999999997</v>
      </c>
      <c r="J6" s="25">
        <f t="shared" ref="J6:J15" si="2">AVERAGE(G6:I6)</f>
        <v>43.754993333333339</v>
      </c>
      <c r="K6" s="25">
        <f t="shared" ref="K6:K15" si="3">STDEVA(G6:I6)</f>
        <v>4.4546560611828747</v>
      </c>
    </row>
    <row r="7" spans="1:11" x14ac:dyDescent="0.25">
      <c r="A7" s="15" t="s">
        <v>316</v>
      </c>
      <c r="B7" s="23">
        <v>1.830003</v>
      </c>
      <c r="C7" s="23">
        <v>1.9362459999999999</v>
      </c>
      <c r="D7" s="23">
        <v>2.1917070000000001</v>
      </c>
      <c r="E7" s="25">
        <f t="shared" si="0"/>
        <v>1.9859853333333335</v>
      </c>
      <c r="F7" s="25">
        <f t="shared" si="1"/>
        <v>0.18591112625212441</v>
      </c>
      <c r="G7" s="23">
        <v>56.53107</v>
      </c>
      <c r="H7" s="23">
        <v>60.092239999999997</v>
      </c>
      <c r="I7" s="23">
        <v>61.462159999999997</v>
      </c>
      <c r="J7" s="25">
        <f t="shared" si="2"/>
        <v>59.361823333333327</v>
      </c>
      <c r="K7" s="25">
        <f t="shared" si="3"/>
        <v>2.5453965363442541</v>
      </c>
    </row>
    <row r="8" spans="1:11" x14ac:dyDescent="0.25">
      <c r="A8" s="15" t="s">
        <v>317</v>
      </c>
      <c r="B8" s="23">
        <v>2.8399079999999999</v>
      </c>
      <c r="C8" s="23">
        <v>2.9688310000000002</v>
      </c>
      <c r="D8" s="23">
        <v>3.1478920000000001</v>
      </c>
      <c r="E8" s="25">
        <f t="shared" si="0"/>
        <v>2.9855436666666666</v>
      </c>
      <c r="F8" s="25">
        <f t="shared" si="1"/>
        <v>0.15467068560116157</v>
      </c>
      <c r="G8" s="23">
        <v>61.519109999999998</v>
      </c>
      <c r="H8" s="23">
        <v>64.543689999999998</v>
      </c>
      <c r="I8" s="23">
        <v>64.424989999999994</v>
      </c>
      <c r="J8" s="25">
        <f t="shared" si="2"/>
        <v>63.495929999999994</v>
      </c>
      <c r="K8" s="25">
        <f t="shared" si="3"/>
        <v>1.7130047889016529</v>
      </c>
    </row>
    <row r="9" spans="1:11" x14ac:dyDescent="0.25">
      <c r="A9" s="15" t="s">
        <v>318</v>
      </c>
      <c r="B9" s="23">
        <v>16.965430000000001</v>
      </c>
      <c r="C9" s="23">
        <v>10.296010000000001</v>
      </c>
      <c r="D9" s="23">
        <v>10.496560000000001</v>
      </c>
      <c r="E9" s="25">
        <f t="shared" si="0"/>
        <v>12.586</v>
      </c>
      <c r="F9" s="25">
        <f t="shared" si="1"/>
        <v>3.7940229861322692</v>
      </c>
      <c r="G9" s="23">
        <v>73.719300000000004</v>
      </c>
      <c r="H9" s="23">
        <v>78.284649999999999</v>
      </c>
      <c r="I9" s="23">
        <v>81.443179999999998</v>
      </c>
      <c r="J9" s="25">
        <f t="shared" si="2"/>
        <v>77.81571000000001</v>
      </c>
      <c r="K9" s="25">
        <f t="shared" si="3"/>
        <v>3.8832343614955791</v>
      </c>
    </row>
    <row r="10" spans="1:11" x14ac:dyDescent="0.25">
      <c r="A10" s="15" t="s">
        <v>319</v>
      </c>
      <c r="B10" s="23">
        <v>20.916709999999998</v>
      </c>
      <c r="C10" s="23">
        <v>23.99417</v>
      </c>
      <c r="D10" s="23">
        <v>24.13862</v>
      </c>
      <c r="E10" s="25">
        <f t="shared" si="0"/>
        <v>23.016499999999997</v>
      </c>
      <c r="F10" s="25">
        <f t="shared" si="1"/>
        <v>1.8199052128339002</v>
      </c>
      <c r="G10" s="23">
        <v>77.967039999999997</v>
      </c>
      <c r="H10" s="23">
        <v>91.274879999999996</v>
      </c>
      <c r="I10" s="23">
        <v>91.588489999999993</v>
      </c>
      <c r="J10" s="25">
        <f t="shared" si="2"/>
        <v>86.943469999999991</v>
      </c>
      <c r="K10" s="25">
        <f t="shared" si="3"/>
        <v>7.7753977047286762</v>
      </c>
    </row>
    <row r="11" spans="1:11" x14ac:dyDescent="0.25">
      <c r="A11" s="15" t="s">
        <v>320</v>
      </c>
      <c r="B11" s="23">
        <v>28.728549999999998</v>
      </c>
      <c r="C11" s="23">
        <v>23.488029999999998</v>
      </c>
      <c r="D11" s="23">
        <v>21.496870000000001</v>
      </c>
      <c r="E11" s="25">
        <f t="shared" si="0"/>
        <v>24.571149999999999</v>
      </c>
      <c r="F11" s="25">
        <f t="shared" si="1"/>
        <v>3.7355268177862175</v>
      </c>
      <c r="G11" s="23">
        <v>84.000960000000006</v>
      </c>
      <c r="H11" s="23">
        <v>89.574510000000004</v>
      </c>
      <c r="I11" s="23">
        <v>90.31962</v>
      </c>
      <c r="J11" s="25">
        <f t="shared" si="2"/>
        <v>87.965029999999999</v>
      </c>
      <c r="K11" s="25">
        <f t="shared" si="3"/>
        <v>3.4531413888950424</v>
      </c>
    </row>
    <row r="12" spans="1:11" x14ac:dyDescent="0.25">
      <c r="A12" s="15" t="s">
        <v>321</v>
      </c>
      <c r="B12" s="23">
        <v>64.095479999999995</v>
      </c>
      <c r="C12" s="23">
        <v>70.273089999999996</v>
      </c>
      <c r="D12" s="23">
        <v>56.445999999999998</v>
      </c>
      <c r="E12" s="25">
        <f t="shared" si="0"/>
        <v>63.604856666666656</v>
      </c>
      <c r="F12" s="25">
        <f t="shared" si="1"/>
        <v>6.9265891973202312</v>
      </c>
      <c r="G12" s="23">
        <v>94.687659999999994</v>
      </c>
      <c r="H12" s="23">
        <v>97.372969999999995</v>
      </c>
      <c r="I12" s="23">
        <v>91.000569999999996</v>
      </c>
      <c r="J12" s="25">
        <f t="shared" si="2"/>
        <v>94.353733333333324</v>
      </c>
      <c r="K12" s="25">
        <f t="shared" si="3"/>
        <v>3.1992969077647877</v>
      </c>
    </row>
    <row r="13" spans="1:11" x14ac:dyDescent="0.25">
      <c r="A13" s="15" t="s">
        <v>322</v>
      </c>
      <c r="B13" s="23">
        <v>74.96687</v>
      </c>
      <c r="C13" s="23">
        <v>95.163759999999996</v>
      </c>
      <c r="D13" s="23">
        <v>86.604650000000007</v>
      </c>
      <c r="E13" s="25">
        <f t="shared" si="0"/>
        <v>85.578426666666658</v>
      </c>
      <c r="F13" s="25">
        <f t="shared" si="1"/>
        <v>10.137477110476418</v>
      </c>
      <c r="G13" s="23">
        <v>90.722260000000006</v>
      </c>
      <c r="H13" s="23">
        <v>100.7064</v>
      </c>
      <c r="I13" s="23">
        <v>98.643439999999998</v>
      </c>
      <c r="J13" s="25">
        <f t="shared" si="2"/>
        <v>96.690699999999993</v>
      </c>
      <c r="K13" s="25">
        <f t="shared" si="3"/>
        <v>5.2707360032162462</v>
      </c>
    </row>
    <row r="14" spans="1:11" x14ac:dyDescent="0.25">
      <c r="A14" s="15" t="s">
        <v>323</v>
      </c>
      <c r="B14" s="23">
        <v>80.624009999999998</v>
      </c>
      <c r="C14" s="23">
        <v>107.9845</v>
      </c>
      <c r="D14" s="23">
        <v>101.2662</v>
      </c>
      <c r="E14" s="25">
        <f t="shared" si="0"/>
        <v>96.624903333333336</v>
      </c>
      <c r="F14" s="25">
        <f t="shared" si="1"/>
        <v>14.258517781348598</v>
      </c>
      <c r="G14" s="23">
        <v>85.358050000000006</v>
      </c>
      <c r="H14" s="23">
        <v>97.866240000000005</v>
      </c>
      <c r="I14" s="23">
        <v>100.1914</v>
      </c>
      <c r="J14" s="25">
        <f t="shared" si="2"/>
        <v>94.471896666666666</v>
      </c>
      <c r="K14" s="25">
        <f t="shared" si="3"/>
        <v>7.9779848993360041</v>
      </c>
    </row>
    <row r="15" spans="1:11" x14ac:dyDescent="0.25">
      <c r="A15" s="15" t="s">
        <v>324</v>
      </c>
      <c r="B15" s="23">
        <v>93.253780000000006</v>
      </c>
      <c r="C15" s="23">
        <v>108.4346</v>
      </c>
      <c r="D15" s="23">
        <v>95.798829999999995</v>
      </c>
      <c r="E15" s="25">
        <f t="shared" si="0"/>
        <v>99.16240333333333</v>
      </c>
      <c r="F15" s="25">
        <f t="shared" si="1"/>
        <v>8.1301625533954329</v>
      </c>
      <c r="G15" s="23">
        <v>93.892020000000002</v>
      </c>
      <c r="H15" s="23">
        <v>102.49250000000001</v>
      </c>
      <c r="I15" s="23">
        <v>104.5218</v>
      </c>
      <c r="J15" s="25">
        <f t="shared" si="2"/>
        <v>100.30210666666666</v>
      </c>
      <c r="K15" s="25">
        <f t="shared" si="3"/>
        <v>5.6432634997963129</v>
      </c>
    </row>
  </sheetData>
  <mergeCells count="2">
    <mergeCell ref="B4:F4"/>
    <mergeCell ref="G4:K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election activeCell="I23" sqref="I23"/>
    </sheetView>
  </sheetViews>
  <sheetFormatPr baseColWidth="10" defaultColWidth="11" defaultRowHeight="15.75" x14ac:dyDescent="0.25"/>
  <cols>
    <col min="1" max="5" width="12.625" customWidth="1"/>
    <col min="6" max="6" width="19" bestFit="1" customWidth="1"/>
    <col min="7" max="10" width="12.625" customWidth="1"/>
    <col min="11" max="11" width="19" bestFit="1" customWidth="1"/>
  </cols>
  <sheetData>
    <row r="1" spans="1:21" x14ac:dyDescent="0.25">
      <c r="A1" s="8" t="s">
        <v>304</v>
      </c>
    </row>
    <row r="2" spans="1:21" ht="18.75" x14ac:dyDescent="0.25">
      <c r="A2" s="8" t="s">
        <v>968</v>
      </c>
    </row>
    <row r="4" spans="1:21" x14ac:dyDescent="0.25">
      <c r="B4" s="57" t="s">
        <v>971</v>
      </c>
      <c r="C4" s="58"/>
      <c r="D4" s="58"/>
      <c r="E4" s="58"/>
      <c r="F4" s="59"/>
      <c r="G4" s="57" t="s">
        <v>972</v>
      </c>
      <c r="H4" s="58"/>
      <c r="I4" s="58"/>
      <c r="J4" s="58"/>
      <c r="K4" s="59"/>
    </row>
    <row r="5" spans="1:21" x14ac:dyDescent="0.25">
      <c r="A5" s="22" t="s">
        <v>325</v>
      </c>
      <c r="B5" s="22" t="s">
        <v>310</v>
      </c>
      <c r="C5" s="22" t="s">
        <v>311</v>
      </c>
      <c r="D5" s="22" t="s">
        <v>312</v>
      </c>
      <c r="E5" s="22" t="s">
        <v>313</v>
      </c>
      <c r="F5" s="22" t="s">
        <v>314</v>
      </c>
      <c r="G5" s="22" t="s">
        <v>310</v>
      </c>
      <c r="H5" s="22" t="s">
        <v>311</v>
      </c>
      <c r="I5" s="22" t="s">
        <v>312</v>
      </c>
      <c r="J5" s="22" t="s">
        <v>313</v>
      </c>
      <c r="K5" s="22" t="s">
        <v>314</v>
      </c>
      <c r="L5" s="9"/>
      <c r="M5" s="9"/>
      <c r="N5" s="9"/>
      <c r="O5" s="9"/>
      <c r="P5" s="61"/>
      <c r="Q5" s="61"/>
      <c r="R5" s="61"/>
      <c r="S5" s="61"/>
      <c r="T5" s="61"/>
      <c r="U5" s="61"/>
    </row>
    <row r="6" spans="1:21" x14ac:dyDescent="0.25">
      <c r="A6" s="15">
        <v>25</v>
      </c>
      <c r="B6" s="23">
        <v>5.6421720000000004</v>
      </c>
      <c r="C6" s="23">
        <v>5.3976009999999999</v>
      </c>
      <c r="D6" s="23">
        <v>4.5288250000000003</v>
      </c>
      <c r="E6" s="25">
        <f>AVERAGE(B6:D6)</f>
        <v>5.1895326666666675</v>
      </c>
      <c r="F6" s="25">
        <f>STDEVA(B6:D6)</f>
        <v>0.58511085197963408</v>
      </c>
      <c r="G6" s="23">
        <v>53.826810000000002</v>
      </c>
      <c r="H6" s="23">
        <v>63.742660000000001</v>
      </c>
      <c r="I6" s="23">
        <v>55.504399999999997</v>
      </c>
      <c r="J6" s="25">
        <f>AVERAGE(G6:I6)</f>
        <v>57.691290000000002</v>
      </c>
      <c r="K6" s="25">
        <f>STDEVA(G6:I6)</f>
        <v>5.3073426693308585</v>
      </c>
      <c r="L6" s="9"/>
      <c r="M6" s="9"/>
      <c r="N6" s="9"/>
      <c r="O6" s="9"/>
      <c r="P6" s="9"/>
      <c r="Q6" s="9"/>
      <c r="R6" s="9"/>
      <c r="S6" s="9"/>
      <c r="T6" s="9"/>
      <c r="U6" s="9"/>
    </row>
    <row r="7" spans="1:21" x14ac:dyDescent="0.25">
      <c r="A7" s="15" t="s">
        <v>316</v>
      </c>
      <c r="B7" s="23">
        <v>13.295669999999999</v>
      </c>
      <c r="C7" s="23">
        <v>12.72865</v>
      </c>
      <c r="D7" s="23">
        <v>10.15761</v>
      </c>
      <c r="E7" s="25">
        <f t="shared" ref="E7:E15" si="0">AVERAGE(B7:D7)</f>
        <v>12.060643333333333</v>
      </c>
      <c r="F7" s="25">
        <f t="shared" ref="F7:F15" si="1">STDEVA(B7:D7)</f>
        <v>1.6722828172690472</v>
      </c>
      <c r="G7" s="23">
        <v>60.020659999999999</v>
      </c>
      <c r="H7" s="23">
        <v>67.977450000000005</v>
      </c>
      <c r="I7" s="23">
        <v>65.457689999999999</v>
      </c>
      <c r="J7" s="25">
        <f t="shared" ref="J7:J15" si="2">AVERAGE(G7:I7)</f>
        <v>64.485266666666675</v>
      </c>
      <c r="K7" s="25">
        <f t="shared" ref="K7:K15" si="3">STDEVA(G7:I7)</f>
        <v>4.0665503968884176</v>
      </c>
      <c r="L7" s="9"/>
      <c r="M7" s="9"/>
      <c r="N7" s="9"/>
      <c r="O7" s="9"/>
      <c r="P7" s="9"/>
      <c r="Q7" s="9"/>
      <c r="R7" s="9"/>
      <c r="S7" s="9"/>
      <c r="T7" s="9"/>
      <c r="U7" s="9"/>
    </row>
    <row r="8" spans="1:21" x14ac:dyDescent="0.25">
      <c r="A8" s="15" t="s">
        <v>317</v>
      </c>
      <c r="B8" s="23">
        <v>11.99372</v>
      </c>
      <c r="C8" s="23">
        <v>12.543699999999999</v>
      </c>
      <c r="D8" s="23">
        <v>11.526479999999999</v>
      </c>
      <c r="E8" s="25">
        <f t="shared" si="0"/>
        <v>12.021299999999998</v>
      </c>
      <c r="F8" s="25">
        <f t="shared" si="1"/>
        <v>0.50917052585553302</v>
      </c>
      <c r="G8" s="23">
        <v>67.667540000000002</v>
      </c>
      <c r="H8" s="23">
        <v>68.577820000000003</v>
      </c>
      <c r="I8" s="23">
        <v>68.68338</v>
      </c>
      <c r="J8" s="25">
        <f t="shared" si="2"/>
        <v>68.309579999999997</v>
      </c>
      <c r="K8" s="25">
        <f t="shared" si="3"/>
        <v>0.55852238057216563</v>
      </c>
      <c r="L8" s="9"/>
      <c r="M8" s="9"/>
      <c r="N8" s="9"/>
      <c r="O8" s="9"/>
      <c r="P8" s="9"/>
      <c r="Q8" s="9"/>
      <c r="R8" s="9"/>
      <c r="S8" s="9"/>
      <c r="T8" s="9"/>
      <c r="U8" s="9"/>
    </row>
    <row r="9" spans="1:21" x14ac:dyDescent="0.25">
      <c r="A9" s="15" t="s">
        <v>318</v>
      </c>
      <c r="B9" s="23">
        <v>12.2675</v>
      </c>
      <c r="C9" s="23">
        <v>11.69075</v>
      </c>
      <c r="D9" s="23">
        <v>11.19674</v>
      </c>
      <c r="E9" s="25">
        <f t="shared" si="0"/>
        <v>11.71833</v>
      </c>
      <c r="F9" s="25">
        <f t="shared" si="1"/>
        <v>0.53591252709747317</v>
      </c>
      <c r="G9" s="23">
        <v>66.881510000000006</v>
      </c>
      <c r="H9" s="23">
        <v>82.613939999999999</v>
      </c>
      <c r="I9" s="23">
        <v>75.110789999999994</v>
      </c>
      <c r="J9" s="25">
        <f t="shared" si="2"/>
        <v>74.868746666666667</v>
      </c>
      <c r="K9" s="25">
        <f t="shared" si="3"/>
        <v>7.8690073807077647</v>
      </c>
      <c r="L9" s="9"/>
      <c r="M9" s="9"/>
      <c r="N9" s="9"/>
      <c r="O9" s="9"/>
      <c r="P9" s="9"/>
      <c r="Q9" s="9"/>
      <c r="R9" s="9"/>
      <c r="S9" s="9"/>
      <c r="T9" s="9"/>
      <c r="U9" s="9"/>
    </row>
    <row r="10" spans="1:21" x14ac:dyDescent="0.25">
      <c r="A10" s="15" t="s">
        <v>319</v>
      </c>
      <c r="B10" s="23">
        <v>32.890560000000001</v>
      </c>
      <c r="C10" s="23">
        <v>29.4544</v>
      </c>
      <c r="D10" s="23">
        <v>20.964980000000001</v>
      </c>
      <c r="E10" s="25">
        <f t="shared" si="0"/>
        <v>27.76998</v>
      </c>
      <c r="F10" s="25">
        <f t="shared" si="1"/>
        <v>6.1386332058854869</v>
      </c>
      <c r="G10" s="23">
        <v>74.334500000000006</v>
      </c>
      <c r="H10" s="23">
        <v>85.283420000000007</v>
      </c>
      <c r="I10" s="23">
        <v>85.115729999999999</v>
      </c>
      <c r="J10" s="25">
        <f t="shared" si="2"/>
        <v>81.577883333333332</v>
      </c>
      <c r="K10" s="25">
        <f t="shared" si="3"/>
        <v>6.2735142917852125</v>
      </c>
      <c r="L10" s="9"/>
      <c r="M10" s="9"/>
      <c r="N10" s="9"/>
      <c r="O10" s="9"/>
      <c r="P10" s="9"/>
      <c r="Q10" s="9"/>
      <c r="R10" s="9"/>
      <c r="S10" s="9"/>
      <c r="T10" s="9"/>
      <c r="U10" s="9"/>
    </row>
    <row r="11" spans="1:21" x14ac:dyDescent="0.25">
      <c r="A11" s="15" t="s">
        <v>320</v>
      </c>
      <c r="B11" s="23">
        <v>46.571950000000001</v>
      </c>
      <c r="C11" s="23">
        <v>56.908430000000003</v>
      </c>
      <c r="D11" s="23">
        <v>50.370710000000003</v>
      </c>
      <c r="E11" s="25">
        <f t="shared" si="0"/>
        <v>51.283696666666664</v>
      </c>
      <c r="F11" s="25">
        <f t="shared" si="1"/>
        <v>5.2283709879591882</v>
      </c>
      <c r="G11" s="23">
        <v>76.597499999999997</v>
      </c>
      <c r="H11" s="23">
        <v>82.02704</v>
      </c>
      <c r="I11" s="23">
        <v>85.445859999999996</v>
      </c>
      <c r="J11" s="25">
        <f t="shared" si="2"/>
        <v>81.356800000000007</v>
      </c>
      <c r="K11" s="25">
        <f t="shared" si="3"/>
        <v>4.4620942297983808</v>
      </c>
      <c r="L11" s="9"/>
      <c r="M11" s="9"/>
      <c r="N11" s="9"/>
      <c r="O11" s="9"/>
      <c r="P11" s="9"/>
      <c r="Q11" s="9"/>
      <c r="R11" s="9"/>
      <c r="S11" s="9"/>
      <c r="T11" s="9"/>
      <c r="U11" s="9"/>
    </row>
    <row r="12" spans="1:21" x14ac:dyDescent="0.25">
      <c r="A12" s="15" t="s">
        <v>321</v>
      </c>
      <c r="B12" s="23">
        <v>54.259509999999999</v>
      </c>
      <c r="C12" s="23">
        <v>76.687049999999999</v>
      </c>
      <c r="D12" s="23">
        <v>66.791049999999998</v>
      </c>
      <c r="E12" s="25">
        <f t="shared" si="0"/>
        <v>65.912536666666668</v>
      </c>
      <c r="F12" s="25">
        <f t="shared" si="1"/>
        <v>11.239549673831752</v>
      </c>
      <c r="G12" s="23">
        <v>82.343689999999995</v>
      </c>
      <c r="H12" s="23">
        <v>90.864180000000005</v>
      </c>
      <c r="I12" s="23">
        <v>96.32441</v>
      </c>
      <c r="J12" s="25">
        <f t="shared" si="2"/>
        <v>89.844093333333333</v>
      </c>
      <c r="K12" s="25">
        <f t="shared" si="3"/>
        <v>7.0459609376743906</v>
      </c>
      <c r="L12" s="9"/>
      <c r="M12" s="9"/>
      <c r="N12" s="9"/>
      <c r="O12" s="9"/>
      <c r="P12" s="9"/>
      <c r="Q12" s="9"/>
      <c r="R12" s="9"/>
      <c r="S12" s="9"/>
      <c r="T12" s="9"/>
      <c r="U12" s="9"/>
    </row>
    <row r="13" spans="1:21" x14ac:dyDescent="0.25">
      <c r="A13" s="15" t="s">
        <v>322</v>
      </c>
      <c r="B13" s="23">
        <v>70.014279999999999</v>
      </c>
      <c r="C13" s="23">
        <v>97.014449999999997</v>
      </c>
      <c r="D13" s="23">
        <v>96.752840000000006</v>
      </c>
      <c r="E13" s="25">
        <f t="shared" si="0"/>
        <v>87.927189999999996</v>
      </c>
      <c r="F13" s="25">
        <f t="shared" si="1"/>
        <v>15.513586575937254</v>
      </c>
      <c r="G13" s="23">
        <v>80.066479999999999</v>
      </c>
      <c r="H13" s="23">
        <v>94.679000000000002</v>
      </c>
      <c r="I13" s="23">
        <v>90.254819999999995</v>
      </c>
      <c r="J13" s="25">
        <f t="shared" si="2"/>
        <v>88.333433333333332</v>
      </c>
      <c r="K13" s="25">
        <f t="shared" si="3"/>
        <v>7.4933457300282997</v>
      </c>
      <c r="L13" s="9"/>
      <c r="M13" s="9"/>
      <c r="N13" s="9"/>
      <c r="O13" s="9"/>
      <c r="P13" s="9"/>
      <c r="Q13" s="9"/>
      <c r="R13" s="9"/>
      <c r="S13" s="9"/>
      <c r="T13" s="9"/>
      <c r="U13" s="9"/>
    </row>
    <row r="14" spans="1:21" x14ac:dyDescent="0.25">
      <c r="A14" s="15" t="s">
        <v>323</v>
      </c>
      <c r="B14" s="23">
        <v>90.928150000000002</v>
      </c>
      <c r="C14" s="23">
        <v>104.36620000000001</v>
      </c>
      <c r="D14" s="23">
        <v>108.71250000000001</v>
      </c>
      <c r="E14" s="25">
        <f t="shared" si="0"/>
        <v>101.33561666666667</v>
      </c>
      <c r="F14" s="25">
        <f t="shared" si="1"/>
        <v>9.2714132005769958</v>
      </c>
      <c r="G14" s="23">
        <v>80.511889999999994</v>
      </c>
      <c r="H14" s="23">
        <v>97.780420000000007</v>
      </c>
      <c r="I14" s="23">
        <v>103.7886</v>
      </c>
      <c r="J14" s="25">
        <f t="shared" si="2"/>
        <v>94.026970000000006</v>
      </c>
      <c r="K14" s="25">
        <f t="shared" si="3"/>
        <v>12.083774132401688</v>
      </c>
      <c r="L14" s="9"/>
      <c r="M14" s="9"/>
      <c r="N14" s="9"/>
      <c r="O14" s="9"/>
      <c r="P14" s="9"/>
      <c r="Q14" s="9"/>
      <c r="R14" s="9"/>
      <c r="S14" s="9"/>
      <c r="T14" s="9"/>
      <c r="U14" s="9"/>
    </row>
    <row r="15" spans="1:21" x14ac:dyDescent="0.25">
      <c r="A15" s="15" t="s">
        <v>324</v>
      </c>
      <c r="B15" s="23">
        <v>76.532520000000005</v>
      </c>
      <c r="C15" s="23">
        <v>106.6939</v>
      </c>
      <c r="D15" s="23">
        <v>103.9196</v>
      </c>
      <c r="E15" s="25">
        <f t="shared" si="0"/>
        <v>95.715340000000012</v>
      </c>
      <c r="F15" s="25">
        <f t="shared" si="1"/>
        <v>16.670621538706918</v>
      </c>
      <c r="G15" s="23">
        <v>89.608040000000003</v>
      </c>
      <c r="H15" s="23">
        <v>105.4198</v>
      </c>
      <c r="I15" s="23">
        <v>108.4074</v>
      </c>
      <c r="J15" s="25">
        <f t="shared" si="2"/>
        <v>101.14508000000001</v>
      </c>
      <c r="K15" s="25">
        <f t="shared" si="3"/>
        <v>10.102420868841286</v>
      </c>
      <c r="L15" s="9"/>
      <c r="M15" s="9"/>
      <c r="N15" s="9"/>
      <c r="O15" s="9"/>
      <c r="P15" s="9"/>
      <c r="Q15" s="9"/>
      <c r="R15" s="9"/>
      <c r="S15" s="9"/>
      <c r="T15" s="9"/>
      <c r="U15" s="9"/>
    </row>
  </sheetData>
  <mergeCells count="4">
    <mergeCell ref="P5:R5"/>
    <mergeCell ref="S5:U5"/>
    <mergeCell ref="B4:F4"/>
    <mergeCell ref="G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election activeCell="C22" sqref="C22"/>
    </sheetView>
  </sheetViews>
  <sheetFormatPr baseColWidth="10" defaultColWidth="11" defaultRowHeight="15.75" x14ac:dyDescent="0.25"/>
  <cols>
    <col min="2" max="5" width="12.375" customWidth="1"/>
    <col min="6" max="6" width="19" customWidth="1"/>
    <col min="7" max="10" width="12.375" customWidth="1"/>
    <col min="11" max="11" width="19" customWidth="1"/>
  </cols>
  <sheetData>
    <row r="1" spans="1:21" x14ac:dyDescent="0.25">
      <c r="A1" s="8" t="s">
        <v>304</v>
      </c>
    </row>
    <row r="2" spans="1:21" ht="18.75" x14ac:dyDescent="0.25">
      <c r="A2" s="8" t="s">
        <v>975</v>
      </c>
    </row>
    <row r="4" spans="1:21" x14ac:dyDescent="0.25">
      <c r="A4" s="2"/>
      <c r="B4" s="57" t="s">
        <v>973</v>
      </c>
      <c r="C4" s="58"/>
      <c r="D4" s="58"/>
      <c r="E4" s="58"/>
      <c r="F4" s="59"/>
      <c r="G4" s="57" t="s">
        <v>974</v>
      </c>
      <c r="H4" s="58"/>
      <c r="I4" s="58"/>
      <c r="J4" s="58"/>
      <c r="K4" s="59"/>
    </row>
    <row r="5" spans="1:21" x14ac:dyDescent="0.25">
      <c r="A5" s="22" t="s">
        <v>315</v>
      </c>
      <c r="B5" s="22" t="s">
        <v>310</v>
      </c>
      <c r="C5" s="22" t="s">
        <v>311</v>
      </c>
      <c r="D5" s="22" t="s">
        <v>312</v>
      </c>
      <c r="E5" s="22" t="s">
        <v>313</v>
      </c>
      <c r="F5" s="22" t="s">
        <v>314</v>
      </c>
      <c r="G5" s="22" t="s">
        <v>310</v>
      </c>
      <c r="H5" s="22" t="s">
        <v>311</v>
      </c>
      <c r="I5" s="22" t="s">
        <v>312</v>
      </c>
      <c r="J5" s="22" t="s">
        <v>313</v>
      </c>
      <c r="K5" s="22" t="s">
        <v>314</v>
      </c>
      <c r="P5" s="9"/>
      <c r="Q5" s="9"/>
      <c r="R5" s="9"/>
      <c r="S5" s="9"/>
      <c r="T5" s="9"/>
      <c r="U5" s="9"/>
    </row>
    <row r="6" spans="1:21" x14ac:dyDescent="0.25">
      <c r="A6" s="15">
        <v>25</v>
      </c>
      <c r="B6" s="23">
        <v>1.297399</v>
      </c>
      <c r="C6" s="23">
        <v>0.915933</v>
      </c>
      <c r="D6" s="23">
        <v>1.3025679999999999</v>
      </c>
      <c r="E6" s="25">
        <f>AVERAGE(B6:D6)</f>
        <v>1.1719666666666666</v>
      </c>
      <c r="F6" s="25">
        <f>STDEVA(B6:D6)</f>
        <v>0.22174672148722535</v>
      </c>
      <c r="G6" s="23">
        <v>42.488349999999997</v>
      </c>
      <c r="H6" s="23">
        <v>48.124760000000002</v>
      </c>
      <c r="I6" s="23">
        <v>32.192270000000001</v>
      </c>
      <c r="J6" s="25">
        <f>AVERAGE(G6:I6)</f>
        <v>40.935126666666669</v>
      </c>
      <c r="K6" s="25">
        <f>STDEVA(G6:I6)</f>
        <v>8.0790120956979035</v>
      </c>
      <c r="P6" s="9"/>
      <c r="Q6" s="9"/>
      <c r="R6" s="9"/>
      <c r="S6" s="9"/>
      <c r="T6" s="9"/>
      <c r="U6" s="9"/>
    </row>
    <row r="7" spans="1:21" x14ac:dyDescent="0.25">
      <c r="A7" s="15" t="s">
        <v>316</v>
      </c>
      <c r="B7" s="23">
        <v>2.482116</v>
      </c>
      <c r="C7" s="23">
        <v>3.0072779999999999</v>
      </c>
      <c r="D7" s="23">
        <v>2.6899060000000001</v>
      </c>
      <c r="E7" s="25">
        <f t="shared" ref="E7:E15" si="0">AVERAGE(B7:D7)</f>
        <v>2.726433333333333</v>
      </c>
      <c r="F7" s="25">
        <f>STDEVA(B7:D7)</f>
        <v>0.26447961381046614</v>
      </c>
      <c r="G7" s="23">
        <v>64.461209999999994</v>
      </c>
      <c r="H7" s="23">
        <v>70.418300000000002</v>
      </c>
      <c r="I7" s="23">
        <v>60.223219999999998</v>
      </c>
      <c r="J7" s="25">
        <f t="shared" ref="J7:J15" si="1">AVERAGE(G7:I7)</f>
        <v>65.034243333333322</v>
      </c>
      <c r="K7" s="25">
        <f t="shared" ref="K7:K15" si="2">STDEVA(G7:I7)</f>
        <v>5.1216393325217027</v>
      </c>
      <c r="P7" s="9"/>
      <c r="Q7" s="9"/>
      <c r="R7" s="9"/>
      <c r="S7" s="9"/>
      <c r="T7" s="9"/>
      <c r="U7" s="9"/>
    </row>
    <row r="8" spans="1:21" x14ac:dyDescent="0.25">
      <c r="A8" s="15" t="s">
        <v>317</v>
      </c>
      <c r="B8" s="23">
        <v>5.6899470000000001</v>
      </c>
      <c r="C8" s="23">
        <v>6.9325559999999999</v>
      </c>
      <c r="D8" s="23">
        <v>9.5449280000000005</v>
      </c>
      <c r="E8" s="25">
        <f t="shared" si="0"/>
        <v>7.3891436666666666</v>
      </c>
      <c r="F8" s="25">
        <f t="shared" ref="F8:F15" si="3">STDEVA(B8:D8)</f>
        <v>1.9676315332410017</v>
      </c>
      <c r="G8" s="23">
        <v>83.006230000000002</v>
      </c>
      <c r="H8" s="23">
        <v>92.356520000000003</v>
      </c>
      <c r="I8" s="23">
        <v>74.457989999999995</v>
      </c>
      <c r="J8" s="25">
        <f t="shared" si="1"/>
        <v>83.273579999999995</v>
      </c>
      <c r="K8" s="25">
        <f t="shared" si="2"/>
        <v>8.9522595503649285</v>
      </c>
      <c r="P8" s="9"/>
      <c r="Q8" s="9"/>
      <c r="R8" s="9"/>
      <c r="S8" s="9"/>
      <c r="T8" s="9"/>
      <c r="U8" s="9"/>
    </row>
    <row r="9" spans="1:21" x14ac:dyDescent="0.25">
      <c r="A9" s="15" t="s">
        <v>318</v>
      </c>
      <c r="B9" s="23">
        <v>31.311250000000001</v>
      </c>
      <c r="C9" s="23">
        <v>36.731380000000001</v>
      </c>
      <c r="D9" s="23">
        <v>37.649380000000001</v>
      </c>
      <c r="E9" s="25">
        <f t="shared" si="0"/>
        <v>35.230670000000003</v>
      </c>
      <c r="F9" s="25">
        <f t="shared" si="3"/>
        <v>3.4252110668249336</v>
      </c>
      <c r="G9" s="23">
        <v>103.8394</v>
      </c>
      <c r="H9" s="23">
        <v>102.11369999999999</v>
      </c>
      <c r="I9" s="23">
        <v>87.474969999999999</v>
      </c>
      <c r="J9" s="25">
        <f t="shared" si="1"/>
        <v>97.809356666666659</v>
      </c>
      <c r="K9" s="25">
        <f t="shared" si="2"/>
        <v>8.9913386631042496</v>
      </c>
      <c r="P9" s="9"/>
      <c r="Q9" s="9"/>
      <c r="R9" s="9"/>
      <c r="S9" s="9"/>
      <c r="T9" s="9"/>
      <c r="U9" s="9"/>
    </row>
    <row r="10" spans="1:21" x14ac:dyDescent="0.25">
      <c r="A10" s="15" t="s">
        <v>319</v>
      </c>
      <c r="B10" s="23">
        <v>47.87144</v>
      </c>
      <c r="C10" s="23">
        <v>63.76587</v>
      </c>
      <c r="D10" s="23">
        <v>57.87227</v>
      </c>
      <c r="E10" s="25">
        <f t="shared" si="0"/>
        <v>56.503193333333336</v>
      </c>
      <c r="F10" s="25">
        <f t="shared" si="3"/>
        <v>8.0351729567964583</v>
      </c>
      <c r="G10" s="23">
        <v>103.7967</v>
      </c>
      <c r="H10" s="23">
        <v>111.91289999999999</v>
      </c>
      <c r="I10" s="23">
        <v>96.974890000000002</v>
      </c>
      <c r="J10" s="25">
        <f t="shared" si="1"/>
        <v>104.22816333333333</v>
      </c>
      <c r="K10" s="25">
        <f t="shared" si="2"/>
        <v>7.4783458161570247</v>
      </c>
      <c r="P10" s="9"/>
      <c r="Q10" s="9"/>
      <c r="R10" s="9"/>
      <c r="S10" s="9"/>
      <c r="T10" s="9"/>
      <c r="U10" s="9"/>
    </row>
    <row r="11" spans="1:21" x14ac:dyDescent="0.25">
      <c r="A11" s="15" t="s">
        <v>320</v>
      </c>
      <c r="B11" s="23">
        <v>63.96125</v>
      </c>
      <c r="C11" s="23">
        <v>89.528800000000004</v>
      </c>
      <c r="D11" s="23">
        <v>72.501339999999999</v>
      </c>
      <c r="E11" s="25">
        <f t="shared" si="0"/>
        <v>75.330463333333327</v>
      </c>
      <c r="F11" s="25">
        <f t="shared" si="3"/>
        <v>13.016445650677202</v>
      </c>
      <c r="G11" s="23">
        <v>106.2456</v>
      </c>
      <c r="H11" s="23">
        <v>115.3939</v>
      </c>
      <c r="I11" s="23">
        <v>83.612189999999998</v>
      </c>
      <c r="J11" s="25">
        <f t="shared" si="1"/>
        <v>101.75056333333333</v>
      </c>
      <c r="K11" s="25">
        <f t="shared" si="2"/>
        <v>16.360723963414124</v>
      </c>
      <c r="P11" s="9"/>
      <c r="Q11" s="9"/>
      <c r="R11" s="9"/>
      <c r="S11" s="9"/>
      <c r="T11" s="9"/>
      <c r="U11" s="9"/>
    </row>
    <row r="12" spans="1:21" x14ac:dyDescent="0.25">
      <c r="A12" s="15" t="s">
        <v>321</v>
      </c>
      <c r="B12" s="23">
        <v>95.560929999999999</v>
      </c>
      <c r="C12" s="23">
        <v>103.85290000000001</v>
      </c>
      <c r="D12" s="23">
        <v>92.82347</v>
      </c>
      <c r="E12" s="25">
        <f t="shared" si="0"/>
        <v>97.41243333333334</v>
      </c>
      <c r="F12" s="25">
        <f t="shared" si="3"/>
        <v>5.743094111733968</v>
      </c>
      <c r="G12" s="23">
        <v>103.8505</v>
      </c>
      <c r="H12" s="23">
        <v>113.4393</v>
      </c>
      <c r="I12" s="23">
        <v>97.919210000000007</v>
      </c>
      <c r="J12" s="25">
        <f t="shared" si="1"/>
        <v>105.06967000000002</v>
      </c>
      <c r="K12" s="25">
        <f t="shared" si="2"/>
        <v>7.8315439102835906</v>
      </c>
      <c r="P12" s="9"/>
      <c r="Q12" s="9"/>
      <c r="R12" s="9"/>
      <c r="S12" s="9"/>
      <c r="T12" s="9"/>
      <c r="U12" s="9"/>
    </row>
    <row r="13" spans="1:21" x14ac:dyDescent="0.25">
      <c r="A13" s="15" t="s">
        <v>322</v>
      </c>
      <c r="B13" s="23">
        <v>86.282719999999998</v>
      </c>
      <c r="C13" s="23">
        <v>111.5784</v>
      </c>
      <c r="D13" s="23">
        <v>101.51860000000001</v>
      </c>
      <c r="E13" s="25">
        <f t="shared" si="0"/>
        <v>99.793240000000011</v>
      </c>
      <c r="F13" s="25">
        <f t="shared" si="3"/>
        <v>12.735796284991363</v>
      </c>
      <c r="G13" s="23">
        <v>107.7413</v>
      </c>
      <c r="H13" s="23">
        <v>115.59950000000001</v>
      </c>
      <c r="I13" s="23">
        <v>95.934749999999994</v>
      </c>
      <c r="J13" s="25">
        <f t="shared" si="1"/>
        <v>106.42518333333334</v>
      </c>
      <c r="K13" s="25">
        <f t="shared" si="2"/>
        <v>9.8982180442155059</v>
      </c>
      <c r="P13" s="9"/>
      <c r="Q13" s="9"/>
      <c r="R13" s="9"/>
      <c r="S13" s="9"/>
      <c r="T13" s="9"/>
      <c r="U13" s="9"/>
    </row>
    <row r="14" spans="1:21" x14ac:dyDescent="0.25">
      <c r="A14" s="15" t="s">
        <v>323</v>
      </c>
      <c r="B14" s="23">
        <v>74.894549999999995</v>
      </c>
      <c r="C14" s="23">
        <v>110.3926</v>
      </c>
      <c r="D14" s="23">
        <v>103.2337</v>
      </c>
      <c r="E14" s="25">
        <f t="shared" si="0"/>
        <v>96.173616666666661</v>
      </c>
      <c r="F14" s="25">
        <f t="shared" si="3"/>
        <v>18.772625574379155</v>
      </c>
      <c r="G14" s="23">
        <v>116.2954</v>
      </c>
      <c r="H14" s="23">
        <v>107.63590000000001</v>
      </c>
      <c r="I14" s="23">
        <v>97.898570000000007</v>
      </c>
      <c r="J14" s="25">
        <f t="shared" si="1"/>
        <v>107.27662333333335</v>
      </c>
      <c r="K14" s="25">
        <f t="shared" si="2"/>
        <v>9.2036758039727413</v>
      </c>
      <c r="P14" s="9"/>
      <c r="Q14" s="9"/>
      <c r="R14" s="9"/>
      <c r="S14" s="9"/>
      <c r="T14" s="9"/>
      <c r="U14" s="9"/>
    </row>
    <row r="15" spans="1:21" x14ac:dyDescent="0.25">
      <c r="A15" s="15" t="s">
        <v>324</v>
      </c>
      <c r="B15" s="23">
        <v>103.5583</v>
      </c>
      <c r="C15" s="23">
        <v>93.934790000000007</v>
      </c>
      <c r="D15" s="23">
        <v>103.5562</v>
      </c>
      <c r="E15" s="25">
        <f t="shared" si="0"/>
        <v>100.34976333333333</v>
      </c>
      <c r="F15" s="25">
        <f t="shared" si="3"/>
        <v>5.5555299704918628</v>
      </c>
      <c r="G15" s="23">
        <v>109.1743</v>
      </c>
      <c r="H15" s="23">
        <v>111.29300000000001</v>
      </c>
      <c r="I15" s="23">
        <v>90.431759999999997</v>
      </c>
      <c r="J15" s="25">
        <f t="shared" si="1"/>
        <v>103.63302</v>
      </c>
      <c r="K15" s="25">
        <f t="shared" si="2"/>
        <v>11.481601439398604</v>
      </c>
      <c r="P15" s="9"/>
      <c r="Q15" s="9"/>
      <c r="R15" s="9"/>
      <c r="S15" s="9"/>
      <c r="T15" s="9"/>
      <c r="U15" s="9"/>
    </row>
    <row r="16" spans="1:21" x14ac:dyDescent="0.25">
      <c r="P16" s="9"/>
      <c r="Q16" s="9"/>
      <c r="R16" s="9"/>
      <c r="S16" s="9"/>
      <c r="T16" s="9"/>
      <c r="U16" s="9"/>
    </row>
  </sheetData>
  <mergeCells count="2">
    <mergeCell ref="B4:F4"/>
    <mergeCell ref="G4:K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101" workbookViewId="0">
      <selection activeCell="E20" sqref="E20"/>
    </sheetView>
  </sheetViews>
  <sheetFormatPr baseColWidth="10" defaultColWidth="11" defaultRowHeight="15.75" x14ac:dyDescent="0.25"/>
  <cols>
    <col min="2" max="5" width="12.5" customWidth="1"/>
    <col min="6" max="6" width="19" bestFit="1" customWidth="1"/>
    <col min="7" max="10" width="12.5" customWidth="1"/>
    <col min="11" max="11" width="19" bestFit="1" customWidth="1"/>
  </cols>
  <sheetData>
    <row r="1" spans="1:11" x14ac:dyDescent="0.25">
      <c r="A1" s="8" t="s">
        <v>304</v>
      </c>
    </row>
    <row r="2" spans="1:11" ht="18.75" x14ac:dyDescent="0.25">
      <c r="A2" s="8" t="s">
        <v>977</v>
      </c>
    </row>
    <row r="4" spans="1:11" x14ac:dyDescent="0.25">
      <c r="A4" s="2"/>
      <c r="B4" s="57" t="s">
        <v>976</v>
      </c>
      <c r="C4" s="58"/>
      <c r="D4" s="58"/>
      <c r="E4" s="58"/>
      <c r="F4" s="59"/>
      <c r="G4" s="57" t="s">
        <v>974</v>
      </c>
      <c r="H4" s="58"/>
      <c r="I4" s="58"/>
      <c r="J4" s="58"/>
      <c r="K4" s="59"/>
    </row>
    <row r="5" spans="1:11" x14ac:dyDescent="0.25">
      <c r="A5" s="22" t="s">
        <v>325</v>
      </c>
      <c r="B5" s="22" t="s">
        <v>310</v>
      </c>
      <c r="C5" s="22" t="s">
        <v>311</v>
      </c>
      <c r="D5" s="22" t="s">
        <v>312</v>
      </c>
      <c r="E5" s="22" t="s">
        <v>313</v>
      </c>
      <c r="F5" s="22" t="s">
        <v>314</v>
      </c>
      <c r="G5" s="22" t="s">
        <v>310</v>
      </c>
      <c r="H5" s="22" t="s">
        <v>311</v>
      </c>
      <c r="I5" s="22" t="s">
        <v>312</v>
      </c>
      <c r="J5" s="22" t="s">
        <v>313</v>
      </c>
      <c r="K5" s="22" t="s">
        <v>314</v>
      </c>
    </row>
    <row r="6" spans="1:11" x14ac:dyDescent="0.25">
      <c r="A6" s="15">
        <v>25</v>
      </c>
      <c r="B6" s="23">
        <v>20.476120000000002</v>
      </c>
      <c r="C6" s="23">
        <v>25.111999999999998</v>
      </c>
      <c r="D6" s="23">
        <v>24.246189999999999</v>
      </c>
      <c r="E6" s="25">
        <f>AVERAGE(B6:D6)</f>
        <v>23.278103333333334</v>
      </c>
      <c r="F6" s="25">
        <f>STDEVA(B6:D6)</f>
        <v>2.4649015577165199</v>
      </c>
      <c r="G6" s="23">
        <v>73.744799999999998</v>
      </c>
      <c r="H6" s="23">
        <v>72.006810000000002</v>
      </c>
      <c r="I6" s="23">
        <v>67.520870000000002</v>
      </c>
      <c r="J6" s="25">
        <f>AVERAGE(G6:I6)</f>
        <v>71.090826666666672</v>
      </c>
      <c r="K6" s="25">
        <f>STDEVA(G6:I6)</f>
        <v>3.2114786721124773</v>
      </c>
    </row>
    <row r="7" spans="1:11" x14ac:dyDescent="0.25">
      <c r="A7" s="15" t="s">
        <v>316</v>
      </c>
      <c r="B7" s="23">
        <v>23.276309999999999</v>
      </c>
      <c r="C7" s="23">
        <v>26.83644</v>
      </c>
      <c r="D7" s="23">
        <v>28.037800000000001</v>
      </c>
      <c r="E7" s="25">
        <f t="shared" ref="E7:E15" si="0">AVERAGE(B7:D7)</f>
        <v>26.050183333333333</v>
      </c>
      <c r="F7" s="25">
        <f t="shared" ref="F7:F15" si="1">STDEVA(B7:D7)</f>
        <v>2.4762060524991325</v>
      </c>
      <c r="G7" s="23">
        <v>92.904359999999997</v>
      </c>
      <c r="H7" s="23">
        <v>99.357079999999996</v>
      </c>
      <c r="I7" s="23">
        <v>64.762060000000005</v>
      </c>
      <c r="J7" s="25">
        <f t="shared" ref="J7:J15" si="2">AVERAGE(G7:I7)</f>
        <v>85.674500000000009</v>
      </c>
      <c r="K7" s="25">
        <f t="shared" ref="K7:K15" si="3">STDEVA(G7:I7)</f>
        <v>18.395842163782525</v>
      </c>
    </row>
    <row r="8" spans="1:11" x14ac:dyDescent="0.25">
      <c r="A8" s="15" t="s">
        <v>317</v>
      </c>
      <c r="B8" s="23">
        <v>29.72007</v>
      </c>
      <c r="C8" s="23">
        <v>34.075130000000001</v>
      </c>
      <c r="D8" s="23">
        <v>35.067439999999998</v>
      </c>
      <c r="E8" s="25">
        <f t="shared" si="0"/>
        <v>32.954213333333335</v>
      </c>
      <c r="F8" s="25">
        <f t="shared" si="1"/>
        <v>2.8444563820585</v>
      </c>
      <c r="G8" s="23">
        <v>106.7026</v>
      </c>
      <c r="H8" s="23">
        <v>107.1083</v>
      </c>
      <c r="I8" s="23">
        <v>80.385270000000006</v>
      </c>
      <c r="J8" s="25">
        <f t="shared" si="2"/>
        <v>98.065389999999994</v>
      </c>
      <c r="K8" s="25">
        <f t="shared" si="3"/>
        <v>15.312776708791334</v>
      </c>
    </row>
    <row r="9" spans="1:11" x14ac:dyDescent="0.25">
      <c r="A9" s="15" t="s">
        <v>318</v>
      </c>
      <c r="B9" s="23">
        <v>53.097769999999997</v>
      </c>
      <c r="C9" s="23">
        <v>68.10539</v>
      </c>
      <c r="D9" s="23">
        <v>67.309569999999994</v>
      </c>
      <c r="E9" s="25">
        <f t="shared" si="0"/>
        <v>62.837576666666656</v>
      </c>
      <c r="F9" s="25">
        <f t="shared" si="1"/>
        <v>8.4443003141843551</v>
      </c>
      <c r="G9" s="23">
        <v>101.2086</v>
      </c>
      <c r="H9" s="23">
        <v>108.93259999999999</v>
      </c>
      <c r="I9" s="23">
        <v>86.767359999999996</v>
      </c>
      <c r="J9" s="25">
        <f t="shared" si="2"/>
        <v>98.969519999999989</v>
      </c>
      <c r="K9" s="25">
        <f t="shared" si="3"/>
        <v>11.250981090518284</v>
      </c>
    </row>
    <row r="10" spans="1:11" x14ac:dyDescent="0.25">
      <c r="A10" s="15" t="s">
        <v>319</v>
      </c>
      <c r="B10" s="23">
        <v>71.480699999999999</v>
      </c>
      <c r="C10" s="23">
        <v>78.356909999999999</v>
      </c>
      <c r="D10" s="23">
        <v>81.493560000000002</v>
      </c>
      <c r="E10" s="25">
        <f t="shared" si="0"/>
        <v>77.110389999999995</v>
      </c>
      <c r="F10" s="25">
        <f t="shared" si="1"/>
        <v>5.1214939644306927</v>
      </c>
      <c r="G10" s="23">
        <v>106.9918</v>
      </c>
      <c r="H10" s="23">
        <v>109.98480000000001</v>
      </c>
      <c r="I10" s="23">
        <v>93.505020000000002</v>
      </c>
      <c r="J10" s="25">
        <f t="shared" si="2"/>
        <v>103.49387333333334</v>
      </c>
      <c r="K10" s="25">
        <f t="shared" si="3"/>
        <v>8.7790891005920049</v>
      </c>
    </row>
    <row r="11" spans="1:11" x14ac:dyDescent="0.25">
      <c r="A11" s="15" t="s">
        <v>320</v>
      </c>
      <c r="B11" s="23">
        <v>81.128389999999996</v>
      </c>
      <c r="C11" s="23">
        <v>89.491280000000003</v>
      </c>
      <c r="D11" s="23">
        <v>92.263660000000002</v>
      </c>
      <c r="E11" s="25">
        <f t="shared" si="0"/>
        <v>87.627776666666662</v>
      </c>
      <c r="F11" s="25">
        <f t="shared" si="1"/>
        <v>5.7968131760678103</v>
      </c>
      <c r="G11" s="23">
        <v>103.47239999999999</v>
      </c>
      <c r="H11" s="23">
        <v>107.4415</v>
      </c>
      <c r="I11" s="23">
        <v>88.519239999999996</v>
      </c>
      <c r="J11" s="25">
        <f t="shared" si="2"/>
        <v>99.811046666666655</v>
      </c>
      <c r="K11" s="25">
        <f t="shared" si="3"/>
        <v>9.9783321276921519</v>
      </c>
    </row>
    <row r="12" spans="1:11" x14ac:dyDescent="0.25">
      <c r="A12" s="15" t="s">
        <v>321</v>
      </c>
      <c r="B12" s="23">
        <v>99.470050000000001</v>
      </c>
      <c r="C12" s="23">
        <v>108.3524</v>
      </c>
      <c r="D12" s="23">
        <v>88.720579999999998</v>
      </c>
      <c r="E12" s="25">
        <f t="shared" si="0"/>
        <v>98.847676666666658</v>
      </c>
      <c r="F12" s="25">
        <f t="shared" si="1"/>
        <v>9.8306968497982581</v>
      </c>
      <c r="G12" s="23">
        <v>97.396940000000001</v>
      </c>
      <c r="H12" s="23">
        <v>115.9854</v>
      </c>
      <c r="I12" s="23">
        <v>103.53449999999999</v>
      </c>
      <c r="J12" s="25">
        <f t="shared" si="2"/>
        <v>105.63894666666666</v>
      </c>
      <c r="K12" s="25">
        <f t="shared" si="3"/>
        <v>9.4712318693258339</v>
      </c>
    </row>
    <row r="13" spans="1:11" x14ac:dyDescent="0.25">
      <c r="A13" s="15" t="s">
        <v>322</v>
      </c>
      <c r="B13" s="23">
        <v>94.258160000000004</v>
      </c>
      <c r="C13" s="23">
        <v>99.816370000000006</v>
      </c>
      <c r="D13" s="23">
        <v>96.857370000000003</v>
      </c>
      <c r="E13" s="25">
        <f t="shared" si="0"/>
        <v>96.977300000000014</v>
      </c>
      <c r="F13" s="25">
        <f t="shared" si="1"/>
        <v>2.7810451281307911</v>
      </c>
      <c r="G13" s="23">
        <v>100.5493</v>
      </c>
      <c r="H13" s="23">
        <v>110.2855</v>
      </c>
      <c r="I13" s="23">
        <v>91.406030000000001</v>
      </c>
      <c r="J13" s="25">
        <f t="shared" si="2"/>
        <v>100.74694333333333</v>
      </c>
      <c r="K13" s="25">
        <f t="shared" si="3"/>
        <v>9.4412866726751457</v>
      </c>
    </row>
    <row r="14" spans="1:11" x14ac:dyDescent="0.25">
      <c r="A14" s="15" t="s">
        <v>323</v>
      </c>
      <c r="B14" s="23">
        <v>89.209559999999996</v>
      </c>
      <c r="C14" s="23">
        <v>107.9648</v>
      </c>
      <c r="D14" s="23">
        <v>114.83750000000001</v>
      </c>
      <c r="E14" s="25">
        <f t="shared" si="0"/>
        <v>104.00395333333331</v>
      </c>
      <c r="F14" s="25">
        <f t="shared" si="1"/>
        <v>13.26514443564554</v>
      </c>
      <c r="G14" s="23">
        <v>111.6172</v>
      </c>
      <c r="H14" s="23">
        <v>113.73009999999999</v>
      </c>
      <c r="I14" s="23">
        <v>97.396330000000006</v>
      </c>
      <c r="J14" s="25">
        <f t="shared" si="2"/>
        <v>107.58121</v>
      </c>
      <c r="K14" s="25">
        <f t="shared" si="3"/>
        <v>8.8834071202044935</v>
      </c>
    </row>
    <row r="15" spans="1:11" x14ac:dyDescent="0.25">
      <c r="A15" s="15" t="s">
        <v>324</v>
      </c>
      <c r="B15" s="23">
        <v>87.170199999999994</v>
      </c>
      <c r="C15" s="23">
        <v>102.4434</v>
      </c>
      <c r="D15" s="23">
        <v>107.59610000000001</v>
      </c>
      <c r="E15" s="25">
        <f t="shared" si="0"/>
        <v>99.069900000000004</v>
      </c>
      <c r="F15" s="25">
        <f t="shared" si="1"/>
        <v>10.622604407112227</v>
      </c>
      <c r="G15" s="23">
        <v>107.2242</v>
      </c>
      <c r="H15" s="23">
        <v>115.9474</v>
      </c>
      <c r="I15" s="23">
        <v>93.756150000000005</v>
      </c>
      <c r="J15" s="25">
        <f t="shared" si="2"/>
        <v>105.64258333333333</v>
      </c>
      <c r="K15" s="25">
        <f t="shared" si="3"/>
        <v>11.179849176121889</v>
      </c>
    </row>
  </sheetData>
  <mergeCells count="2">
    <mergeCell ref="B4:F4"/>
    <mergeCell ref="G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31</vt:i4>
      </vt:variant>
    </vt:vector>
  </HeadingPairs>
  <TitlesOfParts>
    <vt:vector size="31" baseType="lpstr">
      <vt:lpstr>Figure 1A</vt:lpstr>
      <vt:lpstr>Figure 1B</vt:lpstr>
      <vt:lpstr>Figure 1C</vt:lpstr>
      <vt:lpstr>Figure 2A</vt:lpstr>
      <vt:lpstr>Figure 2B</vt:lpstr>
      <vt:lpstr>Figure 2C</vt:lpstr>
      <vt:lpstr>Figure 2D</vt:lpstr>
      <vt:lpstr>Figure 2E</vt:lpstr>
      <vt:lpstr>Figure 2F</vt:lpstr>
      <vt:lpstr>Figure 3A</vt:lpstr>
      <vt:lpstr>Figure 3B</vt:lpstr>
      <vt:lpstr>Figure 3C</vt:lpstr>
      <vt:lpstr>Figure 4A</vt:lpstr>
      <vt:lpstr>Figure 4B</vt:lpstr>
      <vt:lpstr>Figure 4C</vt:lpstr>
      <vt:lpstr>Figure 4D</vt:lpstr>
      <vt:lpstr>Figure 5A</vt:lpstr>
      <vt:lpstr>Figure 5B</vt:lpstr>
      <vt:lpstr>Figure 5C</vt:lpstr>
      <vt:lpstr>Figure 5D</vt:lpstr>
      <vt:lpstr>Figure 6A</vt:lpstr>
      <vt:lpstr>Figure 6B</vt:lpstr>
      <vt:lpstr>Figure 6C</vt:lpstr>
      <vt:lpstr>Figure 6D</vt:lpstr>
      <vt:lpstr>Supplemental Table 1</vt:lpstr>
      <vt:lpstr>Supplemental Figure 1A</vt:lpstr>
      <vt:lpstr>Supplemental Figure 1B</vt:lpstr>
      <vt:lpstr>Supplemental Figures 2A and 2B</vt:lpstr>
      <vt:lpstr>Supplemental Figure 3A</vt:lpstr>
      <vt:lpstr>Supplemental Figure 3B</vt:lpstr>
      <vt:lpstr>Supplemental Figure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MAILLARD</dc:creator>
  <cp:keywords/>
  <dc:description/>
  <cp:lastModifiedBy>Maillard Maud</cp:lastModifiedBy>
  <cp:revision/>
  <dcterms:created xsi:type="dcterms:W3CDTF">2024-12-18T19:28:08Z</dcterms:created>
  <dcterms:modified xsi:type="dcterms:W3CDTF">2025-04-17T14:15:29Z</dcterms:modified>
  <cp:category/>
  <cp:contentStatus/>
</cp:coreProperties>
</file>