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wnetid-my.sharepoint.com/personal/aloiben_uw_edu/Documents/Yang Lab - Alex Loiben/Manuscript/TFM WMC 2024/Revision/"/>
    </mc:Choice>
  </mc:AlternateContent>
  <xr:revisionPtr revIDLastSave="0" documentId="8_{9CF39611-2A8E-4C97-A99F-7CDA7903D168}" xr6:coauthVersionLast="47" xr6:coauthVersionMax="47" xr10:uidLastSave="{00000000-0000-0000-0000-000000000000}"/>
  <bookViews>
    <workbookView xWindow="-120" yWindow="-120" windowWidth="29040" windowHeight="15720" firstSheet="1" activeTab="8" xr2:uid="{8C6C5131-2F6A-4846-A44A-6FD162F675F3}"/>
  </bookViews>
  <sheets>
    <sheet name="Figure D" sheetId="3" r:id="rId1"/>
    <sheet name="Figure E" sheetId="2" r:id="rId2"/>
    <sheet name="Figure F" sheetId="1" r:id="rId3"/>
    <sheet name="Figure G" sheetId="4" r:id="rId4"/>
    <sheet name="Figure H" sheetId="5" r:id="rId5"/>
    <sheet name="Figure I" sheetId="6" r:id="rId6"/>
    <sheet name="Figure S1D" sheetId="7" r:id="rId7"/>
    <sheet name="Figure S2A" sheetId="11" r:id="rId8"/>
    <sheet name="Figure S2B" sheetId="13" r:id="rId9"/>
    <sheet name="Figure S2E" sheetId="14" r:id="rId10"/>
    <sheet name="Figure S2F" sheetId="15" r:id="rId11"/>
    <sheet name="Figure S3A" sheetId="8" r:id="rId12"/>
    <sheet name="Figure S4G" sheetId="9" r:id="rId13"/>
    <sheet name="Figure S4H" sheetId="10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4" l="1"/>
  <c r="G7" i="14"/>
  <c r="G2" i="15"/>
  <c r="G4" i="15"/>
  <c r="G6" i="15" s="1"/>
  <c r="G7" i="15" s="1"/>
  <c r="G5" i="15"/>
  <c r="G11" i="15"/>
  <c r="G13" i="15"/>
  <c r="G15" i="15" s="1"/>
  <c r="G16" i="15" s="1"/>
  <c r="G14" i="15"/>
  <c r="G2" i="14"/>
  <c r="G4" i="14"/>
  <c r="G6" i="14" s="1"/>
  <c r="G5" i="14"/>
  <c r="G11" i="14"/>
  <c r="G13" i="14"/>
  <c r="G15" i="14" s="1"/>
  <c r="G14" i="14"/>
  <c r="K10" i="13" l="1"/>
  <c r="I10" i="13"/>
  <c r="K9" i="13"/>
  <c r="J9" i="13"/>
  <c r="I9" i="13"/>
  <c r="K8" i="13"/>
  <c r="J8" i="13"/>
  <c r="I8" i="13"/>
  <c r="K7" i="13"/>
  <c r="J7" i="13"/>
  <c r="J15" i="13" s="1"/>
  <c r="I7" i="13"/>
  <c r="B2" i="13"/>
  <c r="C2" i="13"/>
  <c r="D2" i="13"/>
  <c r="B3" i="13"/>
  <c r="C3" i="13"/>
  <c r="D3" i="13"/>
  <c r="B5" i="13"/>
  <c r="B4" i="13" s="1"/>
  <c r="C5" i="13"/>
  <c r="C4" i="13" s="1"/>
  <c r="D5" i="13"/>
  <c r="D4" i="13" s="1"/>
  <c r="C4" i="11"/>
  <c r="D4" i="11"/>
  <c r="E4" i="11"/>
  <c r="F4" i="11"/>
  <c r="G4" i="11"/>
  <c r="H4" i="11"/>
  <c r="I4" i="11"/>
  <c r="J4" i="11"/>
  <c r="K4" i="11"/>
  <c r="L4" i="11"/>
  <c r="B4" i="11"/>
  <c r="L5" i="11"/>
  <c r="J5" i="11"/>
  <c r="I5" i="11"/>
  <c r="G5" i="11"/>
  <c r="F5" i="11"/>
  <c r="K5" i="11"/>
  <c r="H5" i="11"/>
  <c r="D5" i="11"/>
  <c r="E5" i="11"/>
  <c r="C5" i="11"/>
  <c r="B5" i="11"/>
  <c r="L3" i="11"/>
  <c r="J3" i="11"/>
  <c r="I3" i="11"/>
  <c r="G3" i="11"/>
  <c r="F3" i="11"/>
  <c r="K3" i="11"/>
  <c r="H3" i="11"/>
  <c r="D3" i="11"/>
  <c r="E3" i="11"/>
  <c r="C3" i="11"/>
  <c r="B3" i="11"/>
  <c r="L2" i="11"/>
  <c r="J2" i="11"/>
  <c r="I2" i="11"/>
  <c r="G2" i="11"/>
  <c r="F2" i="11"/>
  <c r="K2" i="11"/>
  <c r="H2" i="11"/>
  <c r="D2" i="11"/>
  <c r="E2" i="11"/>
  <c r="C2" i="11"/>
  <c r="B2" i="11"/>
  <c r="I14" i="13" l="1"/>
  <c r="J14" i="13"/>
  <c r="J16" i="13" s="1"/>
  <c r="K14" i="13"/>
  <c r="I15" i="13"/>
  <c r="K15" i="13"/>
  <c r="I19" i="13"/>
  <c r="K12" i="6"/>
  <c r="P31" i="6" s="1"/>
  <c r="K11" i="6"/>
  <c r="N11" i="6" s="1"/>
  <c r="I11" i="6"/>
  <c r="M11" i="6" s="1"/>
  <c r="K10" i="6"/>
  <c r="N10" i="6" s="1"/>
  <c r="J10" i="6"/>
  <c r="J29" i="6" s="1"/>
  <c r="I10" i="6"/>
  <c r="I29" i="6" s="1"/>
  <c r="M9" i="6"/>
  <c r="K9" i="6"/>
  <c r="P28" i="6" s="1"/>
  <c r="J9" i="6"/>
  <c r="O28" i="6" s="1"/>
  <c r="I9" i="6"/>
  <c r="N8" i="6"/>
  <c r="M8" i="6"/>
  <c r="K8" i="6"/>
  <c r="J8" i="6"/>
  <c r="J27" i="6" s="1"/>
  <c r="I8" i="6"/>
  <c r="I27" i="6" s="1"/>
  <c r="K7" i="6"/>
  <c r="P26" i="6" s="1"/>
  <c r="J7" i="6"/>
  <c r="J26" i="6" s="1"/>
  <c r="I7" i="6"/>
  <c r="I28" i="6" s="1"/>
  <c r="K12" i="5"/>
  <c r="P31" i="5" s="1"/>
  <c r="K11" i="5"/>
  <c r="N11" i="5" s="1"/>
  <c r="I11" i="5"/>
  <c r="M11" i="5" s="1"/>
  <c r="K10" i="5"/>
  <c r="N10" i="5" s="1"/>
  <c r="J10" i="5"/>
  <c r="J29" i="5" s="1"/>
  <c r="I10" i="5"/>
  <c r="I29" i="5" s="1"/>
  <c r="M9" i="5"/>
  <c r="K9" i="5"/>
  <c r="P28" i="5" s="1"/>
  <c r="J9" i="5"/>
  <c r="I9" i="5"/>
  <c r="K8" i="5"/>
  <c r="N8" i="5" s="1"/>
  <c r="J8" i="5"/>
  <c r="J27" i="5" s="1"/>
  <c r="I8" i="5"/>
  <c r="I27" i="5" s="1"/>
  <c r="K7" i="5"/>
  <c r="P26" i="5" s="1"/>
  <c r="J7" i="5"/>
  <c r="O26" i="5" s="1"/>
  <c r="I7" i="5"/>
  <c r="I26" i="5" s="1"/>
  <c r="C3" i="4"/>
  <c r="D3" i="4"/>
  <c r="B3" i="4"/>
  <c r="N9" i="4"/>
  <c r="I27" i="4"/>
  <c r="K12" i="4"/>
  <c r="P31" i="4" s="1"/>
  <c r="K7" i="4"/>
  <c r="K15" i="4" s="1"/>
  <c r="K8" i="4"/>
  <c r="P27" i="4" s="1"/>
  <c r="K9" i="4"/>
  <c r="P28" i="4" s="1"/>
  <c r="K10" i="4"/>
  <c r="N10" i="4" s="1"/>
  <c r="K11" i="4"/>
  <c r="N11" i="4" s="1"/>
  <c r="J7" i="4"/>
  <c r="J14" i="4" s="1"/>
  <c r="J8" i="4"/>
  <c r="O27" i="4" s="1"/>
  <c r="J9" i="4"/>
  <c r="O28" i="4" s="1"/>
  <c r="J10" i="4"/>
  <c r="O29" i="4" s="1"/>
  <c r="I8" i="4"/>
  <c r="M8" i="4" s="1"/>
  <c r="I9" i="4"/>
  <c r="I28" i="4" s="1"/>
  <c r="I10" i="4"/>
  <c r="I29" i="4" s="1"/>
  <c r="I11" i="4"/>
  <c r="I30" i="4" s="1"/>
  <c r="I7" i="4"/>
  <c r="I15" i="4" s="1"/>
  <c r="D7" i="10"/>
  <c r="C7" i="10"/>
  <c r="E5" i="10"/>
  <c r="E4" i="10"/>
  <c r="E3" i="10"/>
  <c r="E2" i="10"/>
  <c r="D7" i="9"/>
  <c r="C7" i="9"/>
  <c r="E5" i="9"/>
  <c r="E4" i="9"/>
  <c r="E3" i="9"/>
  <c r="E2" i="9"/>
  <c r="E5" i="8"/>
  <c r="D5" i="8"/>
  <c r="C5" i="8"/>
  <c r="B5" i="8"/>
  <c r="E4" i="8"/>
  <c r="D4" i="8"/>
  <c r="C4" i="8"/>
  <c r="B4" i="8"/>
  <c r="E3" i="8"/>
  <c r="D3" i="8"/>
  <c r="C3" i="8"/>
  <c r="B3" i="8"/>
  <c r="E2" i="8"/>
  <c r="D2" i="8"/>
  <c r="C2" i="8"/>
  <c r="B2" i="8"/>
  <c r="D21" i="7"/>
  <c r="C21" i="7"/>
  <c r="E21" i="7" s="1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4" i="7"/>
  <c r="E3" i="7"/>
  <c r="E2" i="7"/>
  <c r="D5" i="6"/>
  <c r="D4" i="6" s="1"/>
  <c r="C5" i="6"/>
  <c r="B5" i="6"/>
  <c r="C4" i="6"/>
  <c r="B4" i="6"/>
  <c r="D3" i="6"/>
  <c r="C3" i="6"/>
  <c r="B3" i="6"/>
  <c r="D2" i="6"/>
  <c r="C2" i="6"/>
  <c r="B2" i="6"/>
  <c r="C2" i="5"/>
  <c r="D2" i="5"/>
  <c r="C3" i="5"/>
  <c r="D3" i="5"/>
  <c r="B3" i="5"/>
  <c r="B2" i="5"/>
  <c r="C5" i="5"/>
  <c r="C4" i="5" s="1"/>
  <c r="D5" i="5"/>
  <c r="D4" i="5" s="1"/>
  <c r="B5" i="5"/>
  <c r="B4" i="5"/>
  <c r="I18" i="13" l="1"/>
  <c r="K16" i="13"/>
  <c r="I16" i="13"/>
  <c r="I20" i="13" s="1"/>
  <c r="I21" i="13" s="1"/>
  <c r="N12" i="6"/>
  <c r="M31" i="6" s="1"/>
  <c r="O29" i="6"/>
  <c r="P27" i="6"/>
  <c r="P33" i="6" s="1"/>
  <c r="M7" i="6"/>
  <c r="M29" i="6" s="1"/>
  <c r="J14" i="6"/>
  <c r="I26" i="6"/>
  <c r="I30" i="6"/>
  <c r="N7" i="6"/>
  <c r="K14" i="6"/>
  <c r="J28" i="6"/>
  <c r="J34" i="6" s="1"/>
  <c r="I15" i="6"/>
  <c r="M10" i="6"/>
  <c r="J15" i="6"/>
  <c r="P30" i="6"/>
  <c r="K15" i="6"/>
  <c r="O26" i="6"/>
  <c r="I19" i="6"/>
  <c r="O27" i="6"/>
  <c r="N9" i="6"/>
  <c r="I14" i="6"/>
  <c r="P29" i="6"/>
  <c r="I33" i="5"/>
  <c r="I34" i="5"/>
  <c r="L30" i="5"/>
  <c r="O27" i="5"/>
  <c r="O34" i="5" s="1"/>
  <c r="N9" i="5"/>
  <c r="P27" i="5"/>
  <c r="M7" i="5"/>
  <c r="J14" i="5"/>
  <c r="I28" i="5"/>
  <c r="J26" i="5"/>
  <c r="J28" i="5"/>
  <c r="I15" i="5"/>
  <c r="M10" i="5"/>
  <c r="J15" i="5"/>
  <c r="P30" i="5"/>
  <c r="O28" i="5"/>
  <c r="I19" i="5"/>
  <c r="N12" i="5"/>
  <c r="I30" i="5"/>
  <c r="N7" i="5"/>
  <c r="K14" i="5"/>
  <c r="K15" i="5"/>
  <c r="O29" i="5"/>
  <c r="I14" i="5"/>
  <c r="I16" i="5" s="1"/>
  <c r="P29" i="5"/>
  <c r="P34" i="5" s="1"/>
  <c r="M8" i="5"/>
  <c r="L27" i="5" s="1"/>
  <c r="J27" i="4"/>
  <c r="N8" i="4"/>
  <c r="O26" i="4"/>
  <c r="J26" i="4"/>
  <c r="J28" i="4"/>
  <c r="I19" i="4"/>
  <c r="M7" i="4"/>
  <c r="J29" i="4"/>
  <c r="M11" i="4"/>
  <c r="I14" i="4"/>
  <c r="I16" i="4" s="1"/>
  <c r="M10" i="4"/>
  <c r="P29" i="4"/>
  <c r="P30" i="4"/>
  <c r="K14" i="4"/>
  <c r="K16" i="4" s="1"/>
  <c r="I26" i="4"/>
  <c r="M9" i="4"/>
  <c r="J15" i="4"/>
  <c r="I18" i="4" s="1"/>
  <c r="N7" i="4"/>
  <c r="M26" i="4" s="1"/>
  <c r="P26" i="4"/>
  <c r="N12" i="4"/>
  <c r="E7" i="9"/>
  <c r="E7" i="10"/>
  <c r="I18" i="6" l="1"/>
  <c r="P34" i="6"/>
  <c r="K16" i="6"/>
  <c r="J33" i="6"/>
  <c r="I33" i="6"/>
  <c r="I34" i="6"/>
  <c r="L30" i="6"/>
  <c r="L29" i="6"/>
  <c r="M30" i="6"/>
  <c r="I16" i="6"/>
  <c r="M26" i="6"/>
  <c r="M28" i="6"/>
  <c r="L27" i="6"/>
  <c r="J16" i="6"/>
  <c r="O33" i="6"/>
  <c r="O34" i="6"/>
  <c r="M27" i="6"/>
  <c r="L26" i="6"/>
  <c r="L28" i="6"/>
  <c r="L29" i="5"/>
  <c r="I18" i="5"/>
  <c r="M30" i="5"/>
  <c r="P33" i="5"/>
  <c r="P35" i="5" s="1"/>
  <c r="J33" i="5"/>
  <c r="J34" i="5"/>
  <c r="J35" i="5" s="1"/>
  <c r="K16" i="5"/>
  <c r="O33" i="5"/>
  <c r="O35" i="5" s="1"/>
  <c r="O36" i="5" s="1"/>
  <c r="O37" i="5" s="1"/>
  <c r="O38" i="5" s="1"/>
  <c r="M26" i="5"/>
  <c r="J16" i="5"/>
  <c r="L26" i="5"/>
  <c r="M29" i="5"/>
  <c r="M31" i="5"/>
  <c r="L28" i="5"/>
  <c r="M28" i="5"/>
  <c r="M27" i="5"/>
  <c r="J33" i="4"/>
  <c r="J34" i="4"/>
  <c r="M30" i="4"/>
  <c r="L27" i="4"/>
  <c r="L28" i="4"/>
  <c r="I33" i="4"/>
  <c r="I34" i="4"/>
  <c r="O34" i="4"/>
  <c r="O33" i="4"/>
  <c r="M27" i="4"/>
  <c r="M28" i="4"/>
  <c r="L29" i="4"/>
  <c r="L30" i="4"/>
  <c r="M31" i="4"/>
  <c r="J16" i="4"/>
  <c r="I20" i="4" s="1"/>
  <c r="I21" i="4" s="1"/>
  <c r="M29" i="4"/>
  <c r="M34" i="4" s="1"/>
  <c r="P34" i="4"/>
  <c r="P33" i="4"/>
  <c r="L26" i="4"/>
  <c r="B4" i="4"/>
  <c r="D5" i="4"/>
  <c r="D4" i="4" s="1"/>
  <c r="C5" i="4"/>
  <c r="C4" i="4" s="1"/>
  <c r="B5" i="4"/>
  <c r="D2" i="4"/>
  <c r="C2" i="4"/>
  <c r="B2" i="4"/>
  <c r="C2" i="1"/>
  <c r="D2" i="1"/>
  <c r="E2" i="1"/>
  <c r="F2" i="1"/>
  <c r="G2" i="1"/>
  <c r="H2" i="1"/>
  <c r="L2" i="1"/>
  <c r="O2" i="1"/>
  <c r="I2" i="1"/>
  <c r="J2" i="1"/>
  <c r="K2" i="1"/>
  <c r="M2" i="1"/>
  <c r="N2" i="1"/>
  <c r="P2" i="1"/>
  <c r="Q2" i="1"/>
  <c r="R2" i="1"/>
  <c r="S2" i="1"/>
  <c r="T2" i="1"/>
  <c r="U2" i="1"/>
  <c r="V2" i="1"/>
  <c r="W2" i="1"/>
  <c r="X2" i="1"/>
  <c r="C3" i="1"/>
  <c r="D3" i="1"/>
  <c r="E3" i="1"/>
  <c r="F3" i="1"/>
  <c r="G3" i="1"/>
  <c r="H3" i="1"/>
  <c r="L3" i="1"/>
  <c r="O3" i="1"/>
  <c r="I3" i="1"/>
  <c r="J3" i="1"/>
  <c r="K3" i="1"/>
  <c r="M3" i="1"/>
  <c r="N3" i="1"/>
  <c r="P3" i="1"/>
  <c r="Q3" i="1"/>
  <c r="R3" i="1"/>
  <c r="S3" i="1"/>
  <c r="T3" i="1"/>
  <c r="U3" i="1"/>
  <c r="V3" i="1"/>
  <c r="W3" i="1"/>
  <c r="X3" i="1"/>
  <c r="C4" i="1"/>
  <c r="D4" i="1"/>
  <c r="E4" i="1"/>
  <c r="F4" i="1"/>
  <c r="G4" i="1"/>
  <c r="H4" i="1"/>
  <c r="L4" i="1"/>
  <c r="O4" i="1"/>
  <c r="I4" i="1"/>
  <c r="J4" i="1"/>
  <c r="K4" i="1"/>
  <c r="M4" i="1"/>
  <c r="N4" i="1"/>
  <c r="P4" i="1"/>
  <c r="Q4" i="1"/>
  <c r="R4" i="1"/>
  <c r="S4" i="1"/>
  <c r="T4" i="1"/>
  <c r="U4" i="1"/>
  <c r="V4" i="1"/>
  <c r="W4" i="1"/>
  <c r="X4" i="1"/>
  <c r="C5" i="1"/>
  <c r="D5" i="1"/>
  <c r="E5" i="1"/>
  <c r="F5" i="1"/>
  <c r="G5" i="1"/>
  <c r="H5" i="1"/>
  <c r="L5" i="1"/>
  <c r="O5" i="1"/>
  <c r="I5" i="1"/>
  <c r="J5" i="1"/>
  <c r="K5" i="1"/>
  <c r="M5" i="1"/>
  <c r="N5" i="1"/>
  <c r="P5" i="1"/>
  <c r="Q5" i="1"/>
  <c r="R5" i="1"/>
  <c r="S5" i="1"/>
  <c r="T5" i="1"/>
  <c r="U5" i="1"/>
  <c r="V5" i="1"/>
  <c r="W5" i="1"/>
  <c r="X5" i="1"/>
  <c r="B5" i="1"/>
  <c r="B4" i="1"/>
  <c r="B3" i="1"/>
  <c r="B2" i="1"/>
  <c r="M34" i="6" l="1"/>
  <c r="M33" i="6"/>
  <c r="L33" i="6"/>
  <c r="L34" i="6"/>
  <c r="J35" i="6"/>
  <c r="I35" i="6"/>
  <c r="I36" i="6" s="1"/>
  <c r="I37" i="6" s="1"/>
  <c r="I38" i="6" s="1"/>
  <c r="O35" i="6"/>
  <c r="P35" i="6"/>
  <c r="I20" i="6"/>
  <c r="I21" i="6" s="1"/>
  <c r="I35" i="5"/>
  <c r="I36" i="5" s="1"/>
  <c r="I37" i="5" s="1"/>
  <c r="I38" i="5" s="1"/>
  <c r="I20" i="5"/>
  <c r="I21" i="5" s="1"/>
  <c r="L33" i="5"/>
  <c r="L34" i="5"/>
  <c r="M34" i="5"/>
  <c r="M33" i="5"/>
  <c r="P35" i="4"/>
  <c r="O35" i="4"/>
  <c r="O36" i="4" s="1"/>
  <c r="O37" i="4" s="1"/>
  <c r="O38" i="4" s="1"/>
  <c r="M33" i="4"/>
  <c r="J35" i="4"/>
  <c r="I35" i="4"/>
  <c r="I36" i="4" s="1"/>
  <c r="I37" i="4" s="1"/>
  <c r="I38" i="4" s="1"/>
  <c r="L34" i="4"/>
  <c r="L33" i="4"/>
  <c r="D21" i="3"/>
  <c r="C21" i="3"/>
  <c r="E21" i="3" s="1"/>
  <c r="E13" i="3"/>
  <c r="E9" i="3"/>
  <c r="E7" i="3"/>
  <c r="E19" i="3"/>
  <c r="E16" i="3"/>
  <c r="E15" i="3"/>
  <c r="E12" i="3"/>
  <c r="E8" i="3"/>
  <c r="E6" i="3"/>
  <c r="E18" i="3"/>
  <c r="E14" i="3"/>
  <c r="E11" i="3"/>
  <c r="E5" i="3"/>
  <c r="E4" i="3"/>
  <c r="E17" i="3"/>
  <c r="E10" i="3"/>
  <c r="E3" i="3"/>
  <c r="E2" i="3"/>
  <c r="O36" i="6" l="1"/>
  <c r="O37" i="6" s="1"/>
  <c r="O38" i="6" s="1"/>
  <c r="L35" i="6"/>
  <c r="M35" i="6"/>
  <c r="L35" i="5"/>
  <c r="M35" i="5"/>
  <c r="M35" i="4"/>
  <c r="L35" i="4"/>
  <c r="L36" i="4" s="1"/>
  <c r="L37" i="4" s="1"/>
  <c r="L38" i="4" s="1"/>
  <c r="L36" i="6" l="1"/>
  <c r="L37" i="6" s="1"/>
  <c r="L38" i="6" s="1"/>
  <c r="L36" i="5"/>
  <c r="L37" i="5" s="1"/>
  <c r="L38" i="5" s="1"/>
</calcChain>
</file>

<file path=xl/sharedStrings.xml><?xml version="1.0" encoding="utf-8"?>
<sst xmlns="http://schemas.openxmlformats.org/spreadsheetml/2006/main" count="297" uniqueCount="75">
  <si>
    <t>Time (s)</t>
  </si>
  <si>
    <t>R369Q</t>
  </si>
  <si>
    <t>R453R</t>
  </si>
  <si>
    <t>R403W</t>
  </si>
  <si>
    <t>(m/s)</t>
  </si>
  <si>
    <t># correct</t>
  </si>
  <si>
    <t># total</t>
  </si>
  <si>
    <t>% correct</t>
  </si>
  <si>
    <t>Benign</t>
  </si>
  <si>
    <t>T441M</t>
  </si>
  <si>
    <t>P402L</t>
  </si>
  <si>
    <t>R442H</t>
  </si>
  <si>
    <t>Q451K</t>
  </si>
  <si>
    <t>I457M</t>
  </si>
  <si>
    <t>R403L</t>
  </si>
  <si>
    <t>HCM</t>
  </si>
  <si>
    <t>R442L</t>
  </si>
  <si>
    <t>R453C</t>
  </si>
  <si>
    <t>R453H</t>
  </si>
  <si>
    <t>I457T</t>
  </si>
  <si>
    <t>R403P</t>
  </si>
  <si>
    <t>R434K</t>
  </si>
  <si>
    <t>R442P</t>
  </si>
  <si>
    <t>i17LoxP</t>
  </si>
  <si>
    <t>L655M</t>
  </si>
  <si>
    <t>R663C</t>
  </si>
  <si>
    <t>R663H</t>
  </si>
  <si>
    <t>R141R</t>
  </si>
  <si>
    <t>R151R</t>
  </si>
  <si>
    <t>R141W</t>
  </si>
  <si>
    <t>R144G</t>
  </si>
  <si>
    <t>Total</t>
  </si>
  <si>
    <t>Line</t>
  </si>
  <si>
    <t>Mean</t>
  </si>
  <si>
    <t>Median</t>
  </si>
  <si>
    <t>IQR</t>
  </si>
  <si>
    <t>N</t>
  </si>
  <si>
    <t>WTC11</t>
  </si>
  <si>
    <t>SEM</t>
  </si>
  <si>
    <t>hiPSC Line</t>
  </si>
  <si>
    <t>LoxP intron scar</t>
  </si>
  <si>
    <t>DCM/LVSD</t>
  </si>
  <si>
    <t>WT</t>
  </si>
  <si>
    <t>(nm/s)</t>
  </si>
  <si>
    <t>(Newtons)</t>
  </si>
  <si>
    <t>Kruskal-Wallis Ranks</t>
  </si>
  <si>
    <t>R</t>
  </si>
  <si>
    <t>n</t>
  </si>
  <si>
    <r>
      <t>R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/n</t>
    </r>
  </si>
  <si>
    <t>H</t>
  </si>
  <si>
    <t>k</t>
  </si>
  <si>
    <t>p-value</t>
  </si>
  <si>
    <t>Mann Whitney</t>
  </si>
  <si>
    <t>U</t>
  </si>
  <si>
    <t>U Min</t>
  </si>
  <si>
    <t>z</t>
  </si>
  <si>
    <t>p</t>
  </si>
  <si>
    <t>Normalized Z score</t>
  </si>
  <si>
    <t/>
  </si>
  <si>
    <t>DCM</t>
  </si>
  <si>
    <t>WT i11 Scar</t>
  </si>
  <si>
    <t>WT i14 Scar</t>
  </si>
  <si>
    <t>Test</t>
  </si>
  <si>
    <t>S.E.</t>
  </si>
  <si>
    <t>Kurt</t>
  </si>
  <si>
    <t>alpha</t>
  </si>
  <si>
    <t>Count</t>
  </si>
  <si>
    <t>Kurtosis Test</t>
  </si>
  <si>
    <t>Skew</t>
  </si>
  <si>
    <t>Skewness Test</t>
  </si>
  <si>
    <t>Maximum Traction Force Values (nN)</t>
  </si>
  <si>
    <t>p value</t>
  </si>
  <si>
    <t>Kurt B</t>
  </si>
  <si>
    <t>Skew B</t>
  </si>
  <si>
    <t>Transformed Maximum Traction Force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</si>
</sst>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.000E+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color rgb="FF9C0006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2" borderId="0" applyNumberFormat="0" applyBorder="0" applyAlignment="0" applyProtection="0"/>
  </cellStyleXfs>
  <cellXfs count="12">
    <xf numFmtId="0" fontId="0" fillId="0" borderId="0" xfId="0"/>
    <xf numFmtId="2" fontId="1" fillId="0" borderId="0" xfId="0" applyNumberFormat="1" applyFont="1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2" fontId="1" fillId="0" borderId="0" xfId="1" applyNumberFormat="1"/>
    <xf numFmtId="11" fontId="1" fillId="0" borderId="0" xfId="0" applyNumberFormat="1" applyFont="1"/>
    <xf numFmtId="166" fontId="1" fillId="0" borderId="0" xfId="0" applyNumberFormat="1" applyFont="1"/>
    <xf numFmtId="164" fontId="0" fillId="0" borderId="0" xfId="0" applyNumberFormat="1"/>
    <xf numFmtId="0" fontId="3" fillId="2" borderId="0" xfId="2"/>
    <xf numFmtId="165" fontId="0" fillId="0" borderId="0" xfId="0" applyNumberFormat="1"/>
    <xf numFmtId="167" fontId="1" fillId="0" borderId="0" xfId="0" applyNumberFormat="1" applyFont="1"/>
  </cellXfs>
  <cellStyles count="3">
    <cellStyle name="Bad" xfId="2" builtinId="27"/>
    <cellStyle name="Normal" xfId="0" builtinId="0"/>
    <cellStyle name="Normal 2" xfId="1" xr:uid="{1656C37A-187D-473E-BD4E-0BD646E73D5E}"/>
  </cellStyles>
  <dxfs count="1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982C9-F8F0-46E7-9D07-EA9EE73306EE}">
  <dimension ref="A1:E27"/>
  <sheetViews>
    <sheetView workbookViewId="0">
      <selection activeCell="A4" sqref="A4"/>
    </sheetView>
  </sheetViews>
  <sheetFormatPr defaultRowHeight="14.25" x14ac:dyDescent="0.2"/>
  <cols>
    <col min="1" max="1" width="11.42578125" style="2" bestFit="1" customWidth="1"/>
    <col min="2" max="2" width="16.28515625" style="2" bestFit="1" customWidth="1"/>
    <col min="3" max="16384" width="9.140625" style="2"/>
  </cols>
  <sheetData>
    <row r="1" spans="1:5" x14ac:dyDescent="0.2">
      <c r="A1" s="2" t="s">
        <v>39</v>
      </c>
      <c r="B1" s="2" t="s">
        <v>40</v>
      </c>
      <c r="C1" s="2" t="s">
        <v>5</v>
      </c>
      <c r="D1" s="2" t="s">
        <v>6</v>
      </c>
      <c r="E1" s="2" t="s">
        <v>7</v>
      </c>
    </row>
    <row r="2" spans="1:5" x14ac:dyDescent="0.2">
      <c r="A2" s="2" t="s">
        <v>42</v>
      </c>
      <c r="B2" s="2">
        <v>11</v>
      </c>
      <c r="C2" s="2">
        <v>48</v>
      </c>
      <c r="D2" s="2">
        <v>53</v>
      </c>
      <c r="E2" s="3">
        <f t="shared" ref="E2:E19" si="0">C2/D2*100</f>
        <v>90.566037735849065</v>
      </c>
    </row>
    <row r="3" spans="1:5" x14ac:dyDescent="0.2">
      <c r="A3" s="2" t="s">
        <v>42</v>
      </c>
      <c r="B3" s="2">
        <v>14</v>
      </c>
      <c r="C3" s="2">
        <v>5</v>
      </c>
      <c r="D3" s="2">
        <v>13</v>
      </c>
      <c r="E3" s="3">
        <f t="shared" si="0"/>
        <v>38.461538461538467</v>
      </c>
    </row>
    <row r="4" spans="1:5" x14ac:dyDescent="0.2">
      <c r="A4" s="2" t="s">
        <v>1</v>
      </c>
      <c r="B4" s="2">
        <v>11</v>
      </c>
      <c r="C4" s="2">
        <v>7</v>
      </c>
      <c r="D4" s="2">
        <v>8</v>
      </c>
      <c r="E4" s="3">
        <f t="shared" si="0"/>
        <v>87.5</v>
      </c>
    </row>
    <row r="5" spans="1:5" x14ac:dyDescent="0.2">
      <c r="A5" s="2" t="s">
        <v>10</v>
      </c>
      <c r="B5" s="2">
        <v>11</v>
      </c>
      <c r="C5" s="2">
        <v>7</v>
      </c>
      <c r="D5" s="2">
        <v>8</v>
      </c>
      <c r="E5" s="3">
        <f t="shared" si="0"/>
        <v>87.5</v>
      </c>
    </row>
    <row r="6" spans="1:5" x14ac:dyDescent="0.2">
      <c r="A6" s="2" t="s">
        <v>14</v>
      </c>
      <c r="B6" s="2">
        <v>11</v>
      </c>
      <c r="C6" s="2">
        <v>6</v>
      </c>
      <c r="D6" s="2">
        <v>8</v>
      </c>
      <c r="E6" s="3">
        <f t="shared" si="0"/>
        <v>75</v>
      </c>
    </row>
    <row r="7" spans="1:5" x14ac:dyDescent="0.2">
      <c r="A7" s="2" t="s">
        <v>20</v>
      </c>
      <c r="B7" s="2">
        <v>14</v>
      </c>
      <c r="C7" s="2">
        <v>4</v>
      </c>
      <c r="D7" s="2">
        <v>6</v>
      </c>
      <c r="E7" s="3">
        <f t="shared" si="0"/>
        <v>66.666666666666657</v>
      </c>
    </row>
    <row r="8" spans="1:5" x14ac:dyDescent="0.2">
      <c r="A8" s="2" t="s">
        <v>3</v>
      </c>
      <c r="B8" s="2">
        <v>14</v>
      </c>
      <c r="C8" s="2">
        <v>5</v>
      </c>
      <c r="D8" s="2">
        <v>6</v>
      </c>
      <c r="E8" s="3">
        <f t="shared" si="0"/>
        <v>83.333333333333343</v>
      </c>
    </row>
    <row r="9" spans="1:5" x14ac:dyDescent="0.2">
      <c r="A9" s="2" t="s">
        <v>21</v>
      </c>
      <c r="B9" s="2">
        <v>11</v>
      </c>
      <c r="C9" s="2">
        <v>1</v>
      </c>
      <c r="D9" s="2">
        <v>1</v>
      </c>
      <c r="E9" s="3">
        <f t="shared" si="0"/>
        <v>100</v>
      </c>
    </row>
    <row r="10" spans="1:5" x14ac:dyDescent="0.2">
      <c r="A10" s="2" t="s">
        <v>9</v>
      </c>
      <c r="B10" s="2">
        <v>14</v>
      </c>
      <c r="C10" s="2">
        <v>6</v>
      </c>
      <c r="D10" s="2">
        <v>8</v>
      </c>
      <c r="E10" s="3">
        <f t="shared" si="0"/>
        <v>75</v>
      </c>
    </row>
    <row r="11" spans="1:5" x14ac:dyDescent="0.2">
      <c r="A11" s="2" t="s">
        <v>11</v>
      </c>
      <c r="B11" s="2">
        <v>14</v>
      </c>
      <c r="C11" s="2">
        <v>3</v>
      </c>
      <c r="D11" s="2">
        <v>8</v>
      </c>
      <c r="E11" s="3">
        <f t="shared" si="0"/>
        <v>37.5</v>
      </c>
    </row>
    <row r="12" spans="1:5" x14ac:dyDescent="0.2">
      <c r="A12" s="2" t="s">
        <v>16</v>
      </c>
      <c r="B12" s="2">
        <v>11</v>
      </c>
      <c r="C12" s="2">
        <v>15</v>
      </c>
      <c r="D12" s="2">
        <v>16</v>
      </c>
      <c r="E12" s="3">
        <f t="shared" si="0"/>
        <v>93.75</v>
      </c>
    </row>
    <row r="13" spans="1:5" x14ac:dyDescent="0.2">
      <c r="A13" s="2" t="s">
        <v>22</v>
      </c>
      <c r="B13" s="2">
        <v>11</v>
      </c>
      <c r="C13" s="2">
        <v>6</v>
      </c>
      <c r="D13" s="2">
        <v>8</v>
      </c>
      <c r="E13" s="3">
        <f t="shared" si="0"/>
        <v>75</v>
      </c>
    </row>
    <row r="14" spans="1:5" x14ac:dyDescent="0.2">
      <c r="A14" s="2" t="s">
        <v>12</v>
      </c>
      <c r="B14" s="2">
        <v>14</v>
      </c>
      <c r="C14" s="2">
        <v>6</v>
      </c>
      <c r="D14" s="2">
        <v>7</v>
      </c>
      <c r="E14" s="3">
        <f t="shared" si="0"/>
        <v>85.714285714285708</v>
      </c>
    </row>
    <row r="15" spans="1:5" x14ac:dyDescent="0.2">
      <c r="A15" s="2" t="s">
        <v>17</v>
      </c>
      <c r="B15" s="2">
        <v>11</v>
      </c>
      <c r="C15" s="2">
        <v>7</v>
      </c>
      <c r="D15" s="2">
        <v>8</v>
      </c>
      <c r="E15" s="3">
        <f t="shared" si="0"/>
        <v>87.5</v>
      </c>
    </row>
    <row r="16" spans="1:5" x14ac:dyDescent="0.2">
      <c r="A16" s="2" t="s">
        <v>18</v>
      </c>
      <c r="B16" s="2">
        <v>14</v>
      </c>
      <c r="C16" s="2">
        <v>7</v>
      </c>
      <c r="D16" s="2">
        <v>8</v>
      </c>
      <c r="E16" s="3">
        <f t="shared" si="0"/>
        <v>87.5</v>
      </c>
    </row>
    <row r="17" spans="1:5" x14ac:dyDescent="0.2">
      <c r="A17" s="2" t="s">
        <v>2</v>
      </c>
      <c r="B17" s="2">
        <v>14</v>
      </c>
      <c r="C17" s="2">
        <v>3</v>
      </c>
      <c r="D17" s="2">
        <v>8</v>
      </c>
      <c r="E17" s="3">
        <f t="shared" si="0"/>
        <v>37.5</v>
      </c>
    </row>
    <row r="18" spans="1:5" x14ac:dyDescent="0.2">
      <c r="A18" s="2" t="s">
        <v>13</v>
      </c>
      <c r="B18" s="2">
        <v>14</v>
      </c>
      <c r="C18" s="2">
        <v>4</v>
      </c>
      <c r="D18" s="2">
        <v>8</v>
      </c>
      <c r="E18" s="3">
        <f t="shared" si="0"/>
        <v>50</v>
      </c>
    </row>
    <row r="19" spans="1:5" x14ac:dyDescent="0.2">
      <c r="A19" s="2" t="s">
        <v>19</v>
      </c>
      <c r="B19" s="2">
        <v>14</v>
      </c>
      <c r="C19" s="2">
        <v>6</v>
      </c>
      <c r="D19" s="2">
        <v>8</v>
      </c>
      <c r="E19" s="3">
        <f t="shared" si="0"/>
        <v>75</v>
      </c>
    </row>
    <row r="20" spans="1:5" x14ac:dyDescent="0.2">
      <c r="E20" s="3"/>
    </row>
    <row r="21" spans="1:5" x14ac:dyDescent="0.2">
      <c r="B21" s="2" t="s">
        <v>31</v>
      </c>
      <c r="C21" s="2">
        <f>SUM(C2:C19)</f>
        <v>146</v>
      </c>
      <c r="D21" s="2">
        <f>SUM(D2:D19)</f>
        <v>190</v>
      </c>
      <c r="E21" s="4">
        <f>C21/D21</f>
        <v>0.76842105263157889</v>
      </c>
    </row>
    <row r="22" spans="1:5" x14ac:dyDescent="0.2">
      <c r="E22" s="3"/>
    </row>
    <row r="23" spans="1:5" x14ac:dyDescent="0.2">
      <c r="E23" s="3"/>
    </row>
    <row r="24" spans="1:5" x14ac:dyDescent="0.2">
      <c r="E24" s="3"/>
    </row>
    <row r="25" spans="1:5" x14ac:dyDescent="0.2">
      <c r="E25" s="3"/>
    </row>
    <row r="26" spans="1:5" x14ac:dyDescent="0.2">
      <c r="E26" s="3"/>
    </row>
    <row r="27" spans="1:5" x14ac:dyDescent="0.2">
      <c r="E27" s="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1B404-6B81-4EEA-9FFF-B7D10E37CC5B}">
  <dimension ref="A1:G1373"/>
  <sheetViews>
    <sheetView workbookViewId="0">
      <selection activeCell="J17" sqref="J17"/>
    </sheetView>
  </sheetViews>
  <sheetFormatPr defaultRowHeight="15" x14ac:dyDescent="0.25"/>
  <cols>
    <col min="1" max="1" width="9.140625" style="8"/>
  </cols>
  <sheetData>
    <row r="1" spans="1:7" x14ac:dyDescent="0.25">
      <c r="A1" t="s">
        <v>70</v>
      </c>
      <c r="F1" t="s">
        <v>69</v>
      </c>
    </row>
    <row r="2" spans="1:7" x14ac:dyDescent="0.25">
      <c r="A2" s="8">
        <v>34.6</v>
      </c>
      <c r="F2" t="s">
        <v>66</v>
      </c>
      <c r="G2">
        <f>COUNT(A:A)</f>
        <v>1372</v>
      </c>
    </row>
    <row r="3" spans="1:7" x14ac:dyDescent="0.25">
      <c r="A3" s="8">
        <v>37.1</v>
      </c>
      <c r="F3" t="s">
        <v>65</v>
      </c>
      <c r="G3">
        <v>0.05</v>
      </c>
    </row>
    <row r="4" spans="1:7" x14ac:dyDescent="0.25">
      <c r="A4" s="8">
        <v>39.1</v>
      </c>
      <c r="F4" t="s">
        <v>68</v>
      </c>
      <c r="G4" s="10">
        <f>SKEW(A:A)</f>
        <v>2.2356453262612832</v>
      </c>
    </row>
    <row r="5" spans="1:7" x14ac:dyDescent="0.25">
      <c r="A5" s="8">
        <v>42.9</v>
      </c>
      <c r="F5" t="s">
        <v>63</v>
      </c>
      <c r="G5" s="10">
        <f>SQRT((6*G2*(G2-1))/((G2-2)*(G2+1)*(G2+3)))</f>
        <v>6.6057861025847014E-2</v>
      </c>
    </row>
    <row r="6" spans="1:7" x14ac:dyDescent="0.25">
      <c r="A6" s="8">
        <v>44.3</v>
      </c>
      <c r="F6" t="s">
        <v>62</v>
      </c>
      <c r="G6" s="10">
        <f>G4/G5</f>
        <v>33.843743826136354</v>
      </c>
    </row>
    <row r="7" spans="1:7" x14ac:dyDescent="0.25">
      <c r="A7" s="8">
        <v>47.199999999999996</v>
      </c>
      <c r="F7" t="s">
        <v>51</v>
      </c>
      <c r="G7" s="9">
        <f>1-_xlfn.NORM.S.DIST(ABS(G6),TRUE)</f>
        <v>0</v>
      </c>
    </row>
    <row r="8" spans="1:7" x14ac:dyDescent="0.25">
      <c r="A8" s="8">
        <v>49.2</v>
      </c>
    </row>
    <row r="9" spans="1:7" x14ac:dyDescent="0.25">
      <c r="A9" s="8">
        <v>49.8</v>
      </c>
    </row>
    <row r="10" spans="1:7" x14ac:dyDescent="0.25">
      <c r="A10" s="8">
        <v>50.2</v>
      </c>
      <c r="F10" t="s">
        <v>67</v>
      </c>
    </row>
    <row r="11" spans="1:7" x14ac:dyDescent="0.25">
      <c r="A11" s="8">
        <v>51</v>
      </c>
      <c r="F11" t="s">
        <v>66</v>
      </c>
      <c r="G11">
        <f>COUNT(A:A)</f>
        <v>1372</v>
      </c>
    </row>
    <row r="12" spans="1:7" x14ac:dyDescent="0.25">
      <c r="A12" s="8">
        <v>52.2</v>
      </c>
      <c r="F12" t="s">
        <v>65</v>
      </c>
      <c r="G12">
        <v>0.05</v>
      </c>
    </row>
    <row r="13" spans="1:7" x14ac:dyDescent="0.25">
      <c r="A13" s="8">
        <v>52.8</v>
      </c>
      <c r="F13" t="s">
        <v>64</v>
      </c>
      <c r="G13" s="10">
        <f>KURT(A:A)</f>
        <v>6.5625846546893589</v>
      </c>
    </row>
    <row r="14" spans="1:7" x14ac:dyDescent="0.25">
      <c r="A14" s="8">
        <v>54.6</v>
      </c>
      <c r="F14" t="s">
        <v>63</v>
      </c>
      <c r="G14" s="10">
        <f>2*(G11-1)*SQRT((6*G11)/((G11-2)*(G11-3)*(G11+3)*(G11+5)))</f>
        <v>0.13202002312076255</v>
      </c>
    </row>
    <row r="15" spans="1:7" x14ac:dyDescent="0.25">
      <c r="A15" s="8">
        <v>55</v>
      </c>
      <c r="F15" t="s">
        <v>62</v>
      </c>
      <c r="G15" s="10">
        <f>G13/G14</f>
        <v>49.709010039229973</v>
      </c>
    </row>
    <row r="16" spans="1:7" x14ac:dyDescent="0.25">
      <c r="A16" s="8">
        <v>55.599999999999994</v>
      </c>
      <c r="F16" t="s">
        <v>51</v>
      </c>
      <c r="G16" s="9">
        <f>1-_xlfn.NORM.S.DIST(ABS(G15),TRUE)</f>
        <v>0</v>
      </c>
    </row>
    <row r="17" spans="1:1" x14ac:dyDescent="0.25">
      <c r="A17" s="8">
        <v>56.4</v>
      </c>
    </row>
    <row r="18" spans="1:1" x14ac:dyDescent="0.25">
      <c r="A18" s="8">
        <v>64</v>
      </c>
    </row>
    <row r="19" spans="1:1" x14ac:dyDescent="0.25">
      <c r="A19" s="8">
        <v>66.600000000000009</v>
      </c>
    </row>
    <row r="20" spans="1:1" x14ac:dyDescent="0.25">
      <c r="A20" s="8">
        <v>68</v>
      </c>
    </row>
    <row r="21" spans="1:1" x14ac:dyDescent="0.25">
      <c r="A21" s="8">
        <v>68.3</v>
      </c>
    </row>
    <row r="22" spans="1:1" x14ac:dyDescent="0.25">
      <c r="A22" s="8">
        <v>72</v>
      </c>
    </row>
    <row r="23" spans="1:1" x14ac:dyDescent="0.25">
      <c r="A23" s="8">
        <v>72.3</v>
      </c>
    </row>
    <row r="24" spans="1:1" x14ac:dyDescent="0.25">
      <c r="A24" s="8">
        <v>74.2</v>
      </c>
    </row>
    <row r="25" spans="1:1" x14ac:dyDescent="0.25">
      <c r="A25" s="8">
        <v>76.8</v>
      </c>
    </row>
    <row r="26" spans="1:1" x14ac:dyDescent="0.25">
      <c r="A26" s="8">
        <v>79.100000000000009</v>
      </c>
    </row>
    <row r="27" spans="1:1" x14ac:dyDescent="0.25">
      <c r="A27" s="8">
        <v>81.699999999999989</v>
      </c>
    </row>
    <row r="28" spans="1:1" x14ac:dyDescent="0.25">
      <c r="A28" s="8">
        <v>82.199999999999989</v>
      </c>
    </row>
    <row r="29" spans="1:1" x14ac:dyDescent="0.25">
      <c r="A29" s="8">
        <v>82.9</v>
      </c>
    </row>
    <row r="30" spans="1:1" x14ac:dyDescent="0.25">
      <c r="A30" s="8">
        <v>84.1</v>
      </c>
    </row>
    <row r="31" spans="1:1" x14ac:dyDescent="0.25">
      <c r="A31" s="8">
        <v>84.2</v>
      </c>
    </row>
    <row r="32" spans="1:1" x14ac:dyDescent="0.25">
      <c r="A32" s="8">
        <v>86.9</v>
      </c>
    </row>
    <row r="33" spans="1:1" x14ac:dyDescent="0.25">
      <c r="A33" s="8">
        <v>88</v>
      </c>
    </row>
    <row r="34" spans="1:1" x14ac:dyDescent="0.25">
      <c r="A34" s="8">
        <v>89.6</v>
      </c>
    </row>
    <row r="35" spans="1:1" x14ac:dyDescent="0.25">
      <c r="A35" s="8">
        <v>89.7</v>
      </c>
    </row>
    <row r="36" spans="1:1" x14ac:dyDescent="0.25">
      <c r="A36" s="8">
        <v>90.2</v>
      </c>
    </row>
    <row r="37" spans="1:1" x14ac:dyDescent="0.25">
      <c r="A37" s="8">
        <v>91.1</v>
      </c>
    </row>
    <row r="38" spans="1:1" x14ac:dyDescent="0.25">
      <c r="A38" s="8">
        <v>91.6</v>
      </c>
    </row>
    <row r="39" spans="1:1" x14ac:dyDescent="0.25">
      <c r="A39" s="8">
        <v>92.399999999999991</v>
      </c>
    </row>
    <row r="40" spans="1:1" x14ac:dyDescent="0.25">
      <c r="A40" s="8">
        <v>93.600000000000009</v>
      </c>
    </row>
    <row r="41" spans="1:1" x14ac:dyDescent="0.25">
      <c r="A41" s="8">
        <v>98.9</v>
      </c>
    </row>
    <row r="42" spans="1:1" x14ac:dyDescent="0.25">
      <c r="A42" s="8">
        <v>104</v>
      </c>
    </row>
    <row r="43" spans="1:1" x14ac:dyDescent="0.25">
      <c r="A43" s="8">
        <v>105</v>
      </c>
    </row>
    <row r="44" spans="1:1" x14ac:dyDescent="0.25">
      <c r="A44" s="8">
        <v>108</v>
      </c>
    </row>
    <row r="45" spans="1:1" x14ac:dyDescent="0.25">
      <c r="A45" s="8">
        <v>113</v>
      </c>
    </row>
    <row r="46" spans="1:1" x14ac:dyDescent="0.25">
      <c r="A46" s="8">
        <v>114</v>
      </c>
    </row>
    <row r="47" spans="1:1" x14ac:dyDescent="0.25">
      <c r="A47" s="8">
        <v>117</v>
      </c>
    </row>
    <row r="48" spans="1:1" x14ac:dyDescent="0.25">
      <c r="A48" s="8">
        <v>123</v>
      </c>
    </row>
    <row r="49" spans="1:1" x14ac:dyDescent="0.25">
      <c r="A49" s="8">
        <v>128</v>
      </c>
    </row>
    <row r="50" spans="1:1" x14ac:dyDescent="0.25">
      <c r="A50" s="8">
        <v>130</v>
      </c>
    </row>
    <row r="51" spans="1:1" x14ac:dyDescent="0.25">
      <c r="A51" s="8">
        <v>131</v>
      </c>
    </row>
    <row r="52" spans="1:1" x14ac:dyDescent="0.25">
      <c r="A52" s="8">
        <v>134</v>
      </c>
    </row>
    <row r="53" spans="1:1" x14ac:dyDescent="0.25">
      <c r="A53" s="8">
        <v>135</v>
      </c>
    </row>
    <row r="54" spans="1:1" x14ac:dyDescent="0.25">
      <c r="A54" s="8">
        <v>138</v>
      </c>
    </row>
    <row r="55" spans="1:1" x14ac:dyDescent="0.25">
      <c r="A55" s="8">
        <v>139</v>
      </c>
    </row>
    <row r="56" spans="1:1" x14ac:dyDescent="0.25">
      <c r="A56" s="8">
        <v>143</v>
      </c>
    </row>
    <row r="57" spans="1:1" x14ac:dyDescent="0.25">
      <c r="A57" s="8">
        <v>147</v>
      </c>
    </row>
    <row r="58" spans="1:1" x14ac:dyDescent="0.25">
      <c r="A58" s="8">
        <v>169</v>
      </c>
    </row>
    <row r="59" spans="1:1" x14ac:dyDescent="0.25">
      <c r="A59" s="8">
        <v>172</v>
      </c>
    </row>
    <row r="60" spans="1:1" x14ac:dyDescent="0.25">
      <c r="A60" s="8">
        <v>177</v>
      </c>
    </row>
    <row r="61" spans="1:1" x14ac:dyDescent="0.25">
      <c r="A61" s="8">
        <v>182</v>
      </c>
    </row>
    <row r="62" spans="1:1" x14ac:dyDescent="0.25">
      <c r="A62" s="8">
        <v>186</v>
      </c>
    </row>
    <row r="63" spans="1:1" x14ac:dyDescent="0.25">
      <c r="A63" s="8">
        <v>191</v>
      </c>
    </row>
    <row r="64" spans="1:1" x14ac:dyDescent="0.25">
      <c r="A64" s="8">
        <v>193</v>
      </c>
    </row>
    <row r="65" spans="1:1" x14ac:dyDescent="0.25">
      <c r="A65" s="8">
        <v>213</v>
      </c>
    </row>
    <row r="66" spans="1:1" x14ac:dyDescent="0.25">
      <c r="A66" s="8">
        <v>240</v>
      </c>
    </row>
    <row r="67" spans="1:1" x14ac:dyDescent="0.25">
      <c r="A67" s="8">
        <v>262</v>
      </c>
    </row>
    <row r="68" spans="1:1" x14ac:dyDescent="0.25">
      <c r="A68" s="8">
        <v>282</v>
      </c>
    </row>
    <row r="69" spans="1:1" x14ac:dyDescent="0.25">
      <c r="A69" s="8">
        <v>307</v>
      </c>
    </row>
    <row r="70" spans="1:1" x14ac:dyDescent="0.25">
      <c r="A70" s="8">
        <v>386</v>
      </c>
    </row>
    <row r="71" spans="1:1" x14ac:dyDescent="0.25">
      <c r="A71" s="8">
        <v>416</v>
      </c>
    </row>
    <row r="72" spans="1:1" x14ac:dyDescent="0.25">
      <c r="A72" s="8">
        <v>487</v>
      </c>
    </row>
    <row r="73" spans="1:1" x14ac:dyDescent="0.25">
      <c r="A73" s="8">
        <v>23.8</v>
      </c>
    </row>
    <row r="74" spans="1:1" x14ac:dyDescent="0.25">
      <c r="A74" s="8">
        <v>25.9</v>
      </c>
    </row>
    <row r="75" spans="1:1" x14ac:dyDescent="0.25">
      <c r="A75" s="8">
        <v>26.700000000000003</v>
      </c>
    </row>
    <row r="76" spans="1:1" x14ac:dyDescent="0.25">
      <c r="A76" s="8">
        <v>28.400000000000002</v>
      </c>
    </row>
    <row r="77" spans="1:1" x14ac:dyDescent="0.25">
      <c r="A77" s="8">
        <v>36.799999999999997</v>
      </c>
    </row>
    <row r="78" spans="1:1" x14ac:dyDescent="0.25">
      <c r="A78" s="8">
        <v>37.199999999999996</v>
      </c>
    </row>
    <row r="79" spans="1:1" x14ac:dyDescent="0.25">
      <c r="A79" s="8">
        <v>37.799999999999997</v>
      </c>
    </row>
    <row r="80" spans="1:1" x14ac:dyDescent="0.25">
      <c r="A80" s="8">
        <v>38.5</v>
      </c>
    </row>
    <row r="81" spans="1:1" x14ac:dyDescent="0.25">
      <c r="A81" s="8">
        <v>38.800000000000004</v>
      </c>
    </row>
    <row r="82" spans="1:1" x14ac:dyDescent="0.25">
      <c r="A82" s="8">
        <v>40.099999999999994</v>
      </c>
    </row>
    <row r="83" spans="1:1" x14ac:dyDescent="0.25">
      <c r="A83" s="8">
        <v>42</v>
      </c>
    </row>
    <row r="84" spans="1:1" x14ac:dyDescent="0.25">
      <c r="A84" s="8">
        <v>42.4</v>
      </c>
    </row>
    <row r="85" spans="1:1" x14ac:dyDescent="0.25">
      <c r="A85" s="8">
        <v>45.699999999999996</v>
      </c>
    </row>
    <row r="86" spans="1:1" x14ac:dyDescent="0.25">
      <c r="A86" s="8">
        <v>45.8</v>
      </c>
    </row>
    <row r="87" spans="1:1" x14ac:dyDescent="0.25">
      <c r="A87" s="8">
        <v>47.1</v>
      </c>
    </row>
    <row r="88" spans="1:1" x14ac:dyDescent="0.25">
      <c r="A88" s="8">
        <v>48.099999999999994</v>
      </c>
    </row>
    <row r="89" spans="1:1" x14ac:dyDescent="0.25">
      <c r="A89" s="8">
        <v>49.2</v>
      </c>
    </row>
    <row r="90" spans="1:1" x14ac:dyDescent="0.25">
      <c r="A90" s="8">
        <v>54.199999999999996</v>
      </c>
    </row>
    <row r="91" spans="1:1" x14ac:dyDescent="0.25">
      <c r="A91" s="8">
        <v>54.6</v>
      </c>
    </row>
    <row r="92" spans="1:1" x14ac:dyDescent="0.25">
      <c r="A92" s="8">
        <v>57.6</v>
      </c>
    </row>
    <row r="93" spans="1:1" x14ac:dyDescent="0.25">
      <c r="A93" s="8">
        <v>59</v>
      </c>
    </row>
    <row r="94" spans="1:1" x14ac:dyDescent="0.25">
      <c r="A94" s="8">
        <v>63.70000000000001</v>
      </c>
    </row>
    <row r="95" spans="1:1" x14ac:dyDescent="0.25">
      <c r="A95" s="8">
        <v>63.9</v>
      </c>
    </row>
    <row r="96" spans="1:1" x14ac:dyDescent="0.25">
      <c r="A96" s="8">
        <v>64.199999999999989</v>
      </c>
    </row>
    <row r="97" spans="1:1" x14ac:dyDescent="0.25">
      <c r="A97" s="8">
        <v>66.900000000000006</v>
      </c>
    </row>
    <row r="98" spans="1:1" x14ac:dyDescent="0.25">
      <c r="A98" s="8">
        <v>67.5</v>
      </c>
    </row>
    <row r="99" spans="1:1" x14ac:dyDescent="0.25">
      <c r="A99" s="8">
        <v>67.599999999999994</v>
      </c>
    </row>
    <row r="100" spans="1:1" x14ac:dyDescent="0.25">
      <c r="A100" s="8">
        <v>68</v>
      </c>
    </row>
    <row r="101" spans="1:1" x14ac:dyDescent="0.25">
      <c r="A101" s="8">
        <v>68.599999999999994</v>
      </c>
    </row>
    <row r="102" spans="1:1" x14ac:dyDescent="0.25">
      <c r="A102" s="8">
        <v>69.7</v>
      </c>
    </row>
    <row r="103" spans="1:1" x14ac:dyDescent="0.25">
      <c r="A103" s="8">
        <v>70.2</v>
      </c>
    </row>
    <row r="104" spans="1:1" x14ac:dyDescent="0.25">
      <c r="A104" s="8">
        <v>71.099999999999994</v>
      </c>
    </row>
    <row r="105" spans="1:1" x14ac:dyDescent="0.25">
      <c r="A105" s="8">
        <v>73.7</v>
      </c>
    </row>
    <row r="106" spans="1:1" x14ac:dyDescent="0.25">
      <c r="A106" s="8">
        <v>74.399999999999991</v>
      </c>
    </row>
    <row r="107" spans="1:1" x14ac:dyDescent="0.25">
      <c r="A107" s="8">
        <v>76.2</v>
      </c>
    </row>
    <row r="108" spans="1:1" x14ac:dyDescent="0.25">
      <c r="A108" s="8">
        <v>77.600000000000009</v>
      </c>
    </row>
    <row r="109" spans="1:1" x14ac:dyDescent="0.25">
      <c r="A109" s="8">
        <v>78.5</v>
      </c>
    </row>
    <row r="110" spans="1:1" x14ac:dyDescent="0.25">
      <c r="A110" s="8">
        <v>78.8</v>
      </c>
    </row>
    <row r="111" spans="1:1" x14ac:dyDescent="0.25">
      <c r="A111" s="8">
        <v>79.699999999999989</v>
      </c>
    </row>
    <row r="112" spans="1:1" x14ac:dyDescent="0.25">
      <c r="A112" s="8">
        <v>80.3</v>
      </c>
    </row>
    <row r="113" spans="1:1" x14ac:dyDescent="0.25">
      <c r="A113" s="8">
        <v>84.3</v>
      </c>
    </row>
    <row r="114" spans="1:1" x14ac:dyDescent="0.25">
      <c r="A114" s="8">
        <v>85.6</v>
      </c>
    </row>
    <row r="115" spans="1:1" x14ac:dyDescent="0.25">
      <c r="A115" s="8">
        <v>87</v>
      </c>
    </row>
    <row r="116" spans="1:1" x14ac:dyDescent="0.25">
      <c r="A116" s="8">
        <v>87.6</v>
      </c>
    </row>
    <row r="117" spans="1:1" x14ac:dyDescent="0.25">
      <c r="A117" s="8">
        <v>89.6</v>
      </c>
    </row>
    <row r="118" spans="1:1" x14ac:dyDescent="0.25">
      <c r="A118" s="8">
        <v>91.2</v>
      </c>
    </row>
    <row r="119" spans="1:1" x14ac:dyDescent="0.25">
      <c r="A119" s="8">
        <v>94.7</v>
      </c>
    </row>
    <row r="120" spans="1:1" x14ac:dyDescent="0.25">
      <c r="A120" s="8">
        <v>99.9</v>
      </c>
    </row>
    <row r="121" spans="1:1" x14ac:dyDescent="0.25">
      <c r="A121" s="8">
        <v>101</v>
      </c>
    </row>
    <row r="122" spans="1:1" x14ac:dyDescent="0.25">
      <c r="A122" s="8">
        <v>102</v>
      </c>
    </row>
    <row r="123" spans="1:1" x14ac:dyDescent="0.25">
      <c r="A123" s="8">
        <v>105</v>
      </c>
    </row>
    <row r="124" spans="1:1" x14ac:dyDescent="0.25">
      <c r="A124" s="8">
        <v>107</v>
      </c>
    </row>
    <row r="125" spans="1:1" x14ac:dyDescent="0.25">
      <c r="A125" s="8">
        <v>109</v>
      </c>
    </row>
    <row r="126" spans="1:1" x14ac:dyDescent="0.25">
      <c r="A126" s="8">
        <v>111</v>
      </c>
    </row>
    <row r="127" spans="1:1" x14ac:dyDescent="0.25">
      <c r="A127" s="8">
        <v>112</v>
      </c>
    </row>
    <row r="128" spans="1:1" x14ac:dyDescent="0.25">
      <c r="A128" s="8">
        <v>113</v>
      </c>
    </row>
    <row r="129" spans="1:1" x14ac:dyDescent="0.25">
      <c r="A129" s="8">
        <v>114</v>
      </c>
    </row>
    <row r="130" spans="1:1" x14ac:dyDescent="0.25">
      <c r="A130" s="8">
        <v>118</v>
      </c>
    </row>
    <row r="131" spans="1:1" x14ac:dyDescent="0.25">
      <c r="A131" s="8">
        <v>121</v>
      </c>
    </row>
    <row r="132" spans="1:1" x14ac:dyDescent="0.25">
      <c r="A132" s="8">
        <v>124</v>
      </c>
    </row>
    <row r="133" spans="1:1" x14ac:dyDescent="0.25">
      <c r="A133" s="8">
        <v>125</v>
      </c>
    </row>
    <row r="134" spans="1:1" x14ac:dyDescent="0.25">
      <c r="A134" s="8">
        <v>127</v>
      </c>
    </row>
    <row r="135" spans="1:1" x14ac:dyDescent="0.25">
      <c r="A135" s="8">
        <v>130</v>
      </c>
    </row>
    <row r="136" spans="1:1" x14ac:dyDescent="0.25">
      <c r="A136" s="8">
        <v>133</v>
      </c>
    </row>
    <row r="137" spans="1:1" x14ac:dyDescent="0.25">
      <c r="A137" s="8">
        <v>140</v>
      </c>
    </row>
    <row r="138" spans="1:1" x14ac:dyDescent="0.25">
      <c r="A138" s="8">
        <v>141</v>
      </c>
    </row>
    <row r="139" spans="1:1" x14ac:dyDescent="0.25">
      <c r="A139" s="8">
        <v>143</v>
      </c>
    </row>
    <row r="140" spans="1:1" x14ac:dyDescent="0.25">
      <c r="A140" s="8">
        <v>144</v>
      </c>
    </row>
    <row r="141" spans="1:1" x14ac:dyDescent="0.25">
      <c r="A141" s="8">
        <v>145</v>
      </c>
    </row>
    <row r="142" spans="1:1" x14ac:dyDescent="0.25">
      <c r="A142" s="8">
        <v>148</v>
      </c>
    </row>
    <row r="143" spans="1:1" x14ac:dyDescent="0.25">
      <c r="A143" s="8">
        <v>149</v>
      </c>
    </row>
    <row r="144" spans="1:1" x14ac:dyDescent="0.25">
      <c r="A144" s="8">
        <v>150</v>
      </c>
    </row>
    <row r="145" spans="1:1" x14ac:dyDescent="0.25">
      <c r="A145" s="8">
        <v>157</v>
      </c>
    </row>
    <row r="146" spans="1:1" x14ac:dyDescent="0.25">
      <c r="A146" s="8">
        <v>163</v>
      </c>
    </row>
    <row r="147" spans="1:1" x14ac:dyDescent="0.25">
      <c r="A147" s="8">
        <v>164</v>
      </c>
    </row>
    <row r="148" spans="1:1" x14ac:dyDescent="0.25">
      <c r="A148" s="8">
        <v>165</v>
      </c>
    </row>
    <row r="149" spans="1:1" x14ac:dyDescent="0.25">
      <c r="A149" s="8">
        <v>166</v>
      </c>
    </row>
    <row r="150" spans="1:1" x14ac:dyDescent="0.25">
      <c r="A150" s="8">
        <v>167</v>
      </c>
    </row>
    <row r="151" spans="1:1" x14ac:dyDescent="0.25">
      <c r="A151" s="8">
        <v>168</v>
      </c>
    </row>
    <row r="152" spans="1:1" x14ac:dyDescent="0.25">
      <c r="A152" s="8">
        <v>173</v>
      </c>
    </row>
    <row r="153" spans="1:1" x14ac:dyDescent="0.25">
      <c r="A153" s="8">
        <v>174</v>
      </c>
    </row>
    <row r="154" spans="1:1" x14ac:dyDescent="0.25">
      <c r="A154" s="8">
        <v>175</v>
      </c>
    </row>
    <row r="155" spans="1:1" x14ac:dyDescent="0.25">
      <c r="A155" s="8">
        <v>177</v>
      </c>
    </row>
    <row r="156" spans="1:1" x14ac:dyDescent="0.25">
      <c r="A156" s="8">
        <v>180</v>
      </c>
    </row>
    <row r="157" spans="1:1" x14ac:dyDescent="0.25">
      <c r="A157" s="8">
        <v>191</v>
      </c>
    </row>
    <row r="158" spans="1:1" x14ac:dyDescent="0.25">
      <c r="A158" s="8">
        <v>192</v>
      </c>
    </row>
    <row r="159" spans="1:1" x14ac:dyDescent="0.25">
      <c r="A159" s="8">
        <v>195</v>
      </c>
    </row>
    <row r="160" spans="1:1" x14ac:dyDescent="0.25">
      <c r="A160" s="8">
        <v>196</v>
      </c>
    </row>
    <row r="161" spans="1:1" x14ac:dyDescent="0.25">
      <c r="A161" s="8">
        <v>207</v>
      </c>
    </row>
    <row r="162" spans="1:1" x14ac:dyDescent="0.25">
      <c r="A162" s="8">
        <v>210</v>
      </c>
    </row>
    <row r="163" spans="1:1" x14ac:dyDescent="0.25">
      <c r="A163" s="8">
        <v>221</v>
      </c>
    </row>
    <row r="164" spans="1:1" x14ac:dyDescent="0.25">
      <c r="A164" s="8">
        <v>225</v>
      </c>
    </row>
    <row r="165" spans="1:1" x14ac:dyDescent="0.25">
      <c r="A165" s="8">
        <v>228</v>
      </c>
    </row>
    <row r="166" spans="1:1" x14ac:dyDescent="0.25">
      <c r="A166" s="8">
        <v>245</v>
      </c>
    </row>
    <row r="167" spans="1:1" x14ac:dyDescent="0.25">
      <c r="A167" s="8">
        <v>252</v>
      </c>
    </row>
    <row r="168" spans="1:1" x14ac:dyDescent="0.25">
      <c r="A168" s="8">
        <v>259</v>
      </c>
    </row>
    <row r="169" spans="1:1" x14ac:dyDescent="0.25">
      <c r="A169" s="8">
        <v>262</v>
      </c>
    </row>
    <row r="170" spans="1:1" x14ac:dyDescent="0.25">
      <c r="A170" s="8">
        <v>263</v>
      </c>
    </row>
    <row r="171" spans="1:1" x14ac:dyDescent="0.25">
      <c r="A171" s="8">
        <v>275</v>
      </c>
    </row>
    <row r="172" spans="1:1" x14ac:dyDescent="0.25">
      <c r="A172" s="8">
        <v>279</v>
      </c>
    </row>
    <row r="173" spans="1:1" x14ac:dyDescent="0.25">
      <c r="A173" s="8">
        <v>294</v>
      </c>
    </row>
    <row r="174" spans="1:1" x14ac:dyDescent="0.25">
      <c r="A174" s="8">
        <v>302</v>
      </c>
    </row>
    <row r="175" spans="1:1" x14ac:dyDescent="0.25">
      <c r="A175" s="8">
        <v>314</v>
      </c>
    </row>
    <row r="176" spans="1:1" x14ac:dyDescent="0.25">
      <c r="A176" s="8">
        <v>410</v>
      </c>
    </row>
    <row r="177" spans="1:1" x14ac:dyDescent="0.25">
      <c r="A177" s="8">
        <v>481</v>
      </c>
    </row>
    <row r="178" spans="1:1" x14ac:dyDescent="0.25">
      <c r="A178" s="8">
        <v>486</v>
      </c>
    </row>
    <row r="179" spans="1:1" x14ac:dyDescent="0.25">
      <c r="A179" s="8">
        <v>510</v>
      </c>
    </row>
    <row r="180" spans="1:1" x14ac:dyDescent="0.25">
      <c r="A180" s="8">
        <v>21.9</v>
      </c>
    </row>
    <row r="181" spans="1:1" x14ac:dyDescent="0.25">
      <c r="A181" s="8">
        <v>23.3</v>
      </c>
    </row>
    <row r="182" spans="1:1" x14ac:dyDescent="0.25">
      <c r="A182" s="8">
        <v>27.2</v>
      </c>
    </row>
    <row r="183" spans="1:1" x14ac:dyDescent="0.25">
      <c r="A183" s="8">
        <v>31.099999999999998</v>
      </c>
    </row>
    <row r="184" spans="1:1" x14ac:dyDescent="0.25">
      <c r="A184" s="8">
        <v>32.700000000000003</v>
      </c>
    </row>
    <row r="185" spans="1:1" x14ac:dyDescent="0.25">
      <c r="A185" s="8">
        <v>41.4</v>
      </c>
    </row>
    <row r="186" spans="1:1" x14ac:dyDescent="0.25">
      <c r="A186" s="8">
        <v>41.7</v>
      </c>
    </row>
    <row r="187" spans="1:1" x14ac:dyDescent="0.25">
      <c r="A187" s="8">
        <v>42.2</v>
      </c>
    </row>
    <row r="188" spans="1:1" x14ac:dyDescent="0.25">
      <c r="A188" s="8">
        <v>42.36</v>
      </c>
    </row>
    <row r="189" spans="1:1" x14ac:dyDescent="0.25">
      <c r="A189" s="8">
        <v>45.6</v>
      </c>
    </row>
    <row r="190" spans="1:1" x14ac:dyDescent="0.25">
      <c r="A190" s="8">
        <v>46.4</v>
      </c>
    </row>
    <row r="191" spans="1:1" x14ac:dyDescent="0.25">
      <c r="A191" s="8">
        <v>48.2</v>
      </c>
    </row>
    <row r="192" spans="1:1" x14ac:dyDescent="0.25">
      <c r="A192" s="8">
        <v>48.4</v>
      </c>
    </row>
    <row r="193" spans="1:1" x14ac:dyDescent="0.25">
      <c r="A193" s="8">
        <v>48.84</v>
      </c>
    </row>
    <row r="194" spans="1:1" x14ac:dyDescent="0.25">
      <c r="A194" s="8">
        <v>51.3</v>
      </c>
    </row>
    <row r="195" spans="1:1" x14ac:dyDescent="0.25">
      <c r="A195" s="8">
        <v>51.4</v>
      </c>
    </row>
    <row r="196" spans="1:1" x14ac:dyDescent="0.25">
      <c r="A196" s="8">
        <v>53.64</v>
      </c>
    </row>
    <row r="197" spans="1:1" x14ac:dyDescent="0.25">
      <c r="A197" s="8">
        <v>54.36</v>
      </c>
    </row>
    <row r="198" spans="1:1" x14ac:dyDescent="0.25">
      <c r="A198" s="8">
        <v>55.800000000000004</v>
      </c>
    </row>
    <row r="199" spans="1:1" x14ac:dyDescent="0.25">
      <c r="A199" s="8">
        <v>56.7</v>
      </c>
    </row>
    <row r="200" spans="1:1" x14ac:dyDescent="0.25">
      <c r="A200" s="8">
        <v>60.12</v>
      </c>
    </row>
    <row r="201" spans="1:1" x14ac:dyDescent="0.25">
      <c r="A201" s="8">
        <v>60.5</v>
      </c>
    </row>
    <row r="202" spans="1:1" x14ac:dyDescent="0.25">
      <c r="A202" s="8">
        <v>61.699999999999996</v>
      </c>
    </row>
    <row r="203" spans="1:1" x14ac:dyDescent="0.25">
      <c r="A203" s="8">
        <v>62</v>
      </c>
    </row>
    <row r="204" spans="1:1" x14ac:dyDescent="0.25">
      <c r="A204" s="8">
        <v>62.1</v>
      </c>
    </row>
    <row r="205" spans="1:1" x14ac:dyDescent="0.25">
      <c r="A205" s="8">
        <v>62.16</v>
      </c>
    </row>
    <row r="206" spans="1:1" x14ac:dyDescent="0.25">
      <c r="A206" s="8">
        <v>63.6</v>
      </c>
    </row>
    <row r="207" spans="1:1" x14ac:dyDescent="0.25">
      <c r="A207" s="8">
        <v>64.320000000000007</v>
      </c>
    </row>
    <row r="208" spans="1:1" x14ac:dyDescent="0.25">
      <c r="A208" s="8">
        <v>64.8</v>
      </c>
    </row>
    <row r="209" spans="1:1" x14ac:dyDescent="0.25">
      <c r="A209" s="8">
        <v>65.900000000000006</v>
      </c>
    </row>
    <row r="210" spans="1:1" x14ac:dyDescent="0.25">
      <c r="A210" s="8">
        <v>68.099999999999994</v>
      </c>
    </row>
    <row r="211" spans="1:1" x14ac:dyDescent="0.25">
      <c r="A211" s="8">
        <v>68.3</v>
      </c>
    </row>
    <row r="212" spans="1:1" x14ac:dyDescent="0.25">
      <c r="A212" s="8">
        <v>68.400000000000006</v>
      </c>
    </row>
    <row r="213" spans="1:1" x14ac:dyDescent="0.25">
      <c r="A213" s="8">
        <v>68.8</v>
      </c>
    </row>
    <row r="214" spans="1:1" x14ac:dyDescent="0.25">
      <c r="A214" s="8">
        <v>83.52</v>
      </c>
    </row>
    <row r="215" spans="1:1" x14ac:dyDescent="0.25">
      <c r="A215" s="8">
        <v>84.9</v>
      </c>
    </row>
    <row r="216" spans="1:1" x14ac:dyDescent="0.25">
      <c r="A216" s="8">
        <v>93.600000000000009</v>
      </c>
    </row>
    <row r="217" spans="1:1" x14ac:dyDescent="0.25">
      <c r="A217" s="8">
        <v>97.5</v>
      </c>
    </row>
    <row r="218" spans="1:1" x14ac:dyDescent="0.25">
      <c r="A218" s="8">
        <v>99</v>
      </c>
    </row>
    <row r="219" spans="1:1" x14ac:dyDescent="0.25">
      <c r="A219" s="8">
        <v>101</v>
      </c>
    </row>
    <row r="220" spans="1:1" x14ac:dyDescent="0.25">
      <c r="A220" s="8">
        <v>102</v>
      </c>
    </row>
    <row r="221" spans="1:1" x14ac:dyDescent="0.25">
      <c r="A221" s="8">
        <v>103.56</v>
      </c>
    </row>
    <row r="222" spans="1:1" x14ac:dyDescent="0.25">
      <c r="A222" s="8">
        <v>104</v>
      </c>
    </row>
    <row r="223" spans="1:1" x14ac:dyDescent="0.25">
      <c r="A223" s="8">
        <v>107.64</v>
      </c>
    </row>
    <row r="224" spans="1:1" x14ac:dyDescent="0.25">
      <c r="A224" s="8">
        <v>110</v>
      </c>
    </row>
    <row r="225" spans="1:1" x14ac:dyDescent="0.25">
      <c r="A225" s="8">
        <v>121</v>
      </c>
    </row>
    <row r="226" spans="1:1" x14ac:dyDescent="0.25">
      <c r="A226" s="8">
        <v>125</v>
      </c>
    </row>
    <row r="227" spans="1:1" x14ac:dyDescent="0.25">
      <c r="A227" s="8">
        <v>130</v>
      </c>
    </row>
    <row r="228" spans="1:1" x14ac:dyDescent="0.25">
      <c r="A228" s="8">
        <v>133.20000000000002</v>
      </c>
    </row>
    <row r="229" spans="1:1" x14ac:dyDescent="0.25">
      <c r="A229" s="8">
        <v>142</v>
      </c>
    </row>
    <row r="230" spans="1:1" x14ac:dyDescent="0.25">
      <c r="A230" s="8">
        <v>146</v>
      </c>
    </row>
    <row r="231" spans="1:1" x14ac:dyDescent="0.25">
      <c r="A231" s="8">
        <v>149</v>
      </c>
    </row>
    <row r="232" spans="1:1" x14ac:dyDescent="0.25">
      <c r="A232" s="8">
        <v>153.6</v>
      </c>
    </row>
    <row r="233" spans="1:1" x14ac:dyDescent="0.25">
      <c r="A233" s="8">
        <v>169</v>
      </c>
    </row>
    <row r="234" spans="1:1" x14ac:dyDescent="0.25">
      <c r="A234" s="8">
        <v>182</v>
      </c>
    </row>
    <row r="235" spans="1:1" x14ac:dyDescent="0.25">
      <c r="A235" s="8">
        <v>229</v>
      </c>
    </row>
    <row r="236" spans="1:1" x14ac:dyDescent="0.25">
      <c r="A236" s="8">
        <v>256</v>
      </c>
    </row>
    <row r="237" spans="1:1" x14ac:dyDescent="0.25">
      <c r="A237" s="8">
        <v>289.2</v>
      </c>
    </row>
    <row r="238" spans="1:1" x14ac:dyDescent="0.25">
      <c r="A238" s="8">
        <v>292</v>
      </c>
    </row>
    <row r="239" spans="1:1" x14ac:dyDescent="0.25">
      <c r="A239" s="8">
        <v>304</v>
      </c>
    </row>
    <row r="240" spans="1:1" x14ac:dyDescent="0.25">
      <c r="A240" s="8">
        <v>329</v>
      </c>
    </row>
    <row r="241" spans="1:1" x14ac:dyDescent="0.25">
      <c r="A241" s="8">
        <v>337</v>
      </c>
    </row>
    <row r="242" spans="1:1" x14ac:dyDescent="0.25">
      <c r="A242" s="8">
        <v>355</v>
      </c>
    </row>
    <row r="243" spans="1:1" x14ac:dyDescent="0.25">
      <c r="A243" s="8">
        <v>384</v>
      </c>
    </row>
    <row r="244" spans="1:1" x14ac:dyDescent="0.25">
      <c r="A244" s="8">
        <v>386</v>
      </c>
    </row>
    <row r="245" spans="1:1" x14ac:dyDescent="0.25">
      <c r="A245" s="8">
        <v>396</v>
      </c>
    </row>
    <row r="246" spans="1:1" x14ac:dyDescent="0.25">
      <c r="A246" s="8">
        <v>399</v>
      </c>
    </row>
    <row r="247" spans="1:1" x14ac:dyDescent="0.25">
      <c r="A247" s="8">
        <v>455</v>
      </c>
    </row>
    <row r="248" spans="1:1" x14ac:dyDescent="0.25">
      <c r="A248" s="8">
        <v>458</v>
      </c>
    </row>
    <row r="249" spans="1:1" x14ac:dyDescent="0.25">
      <c r="A249" s="8">
        <v>497</v>
      </c>
    </row>
    <row r="250" spans="1:1" x14ac:dyDescent="0.25">
      <c r="A250" s="8">
        <v>14.8</v>
      </c>
    </row>
    <row r="251" spans="1:1" x14ac:dyDescent="0.25">
      <c r="A251" s="8">
        <v>27.099999999999998</v>
      </c>
    </row>
    <row r="252" spans="1:1" x14ac:dyDescent="0.25">
      <c r="A252" s="8">
        <v>31.099999999999998</v>
      </c>
    </row>
    <row r="253" spans="1:1" x14ac:dyDescent="0.25">
      <c r="A253" s="8">
        <v>41.2</v>
      </c>
    </row>
    <row r="254" spans="1:1" x14ac:dyDescent="0.25">
      <c r="A254" s="8">
        <v>43.7</v>
      </c>
    </row>
    <row r="255" spans="1:1" x14ac:dyDescent="0.25">
      <c r="A255" s="8">
        <v>44.699999999999996</v>
      </c>
    </row>
    <row r="256" spans="1:1" x14ac:dyDescent="0.25">
      <c r="A256" s="8">
        <v>44.900000000000006</v>
      </c>
    </row>
    <row r="257" spans="1:1" x14ac:dyDescent="0.25">
      <c r="A257" s="8">
        <v>45.1</v>
      </c>
    </row>
    <row r="258" spans="1:1" x14ac:dyDescent="0.25">
      <c r="A258" s="8">
        <v>50.1</v>
      </c>
    </row>
    <row r="259" spans="1:1" x14ac:dyDescent="0.25">
      <c r="A259" s="8">
        <v>53.900000000000006</v>
      </c>
    </row>
    <row r="260" spans="1:1" x14ac:dyDescent="0.25">
      <c r="A260" s="8">
        <v>56</v>
      </c>
    </row>
    <row r="261" spans="1:1" x14ac:dyDescent="0.25">
      <c r="A261" s="8">
        <v>58.7</v>
      </c>
    </row>
    <row r="262" spans="1:1" x14ac:dyDescent="0.25">
      <c r="A262" s="8">
        <v>59.3</v>
      </c>
    </row>
    <row r="263" spans="1:1" x14ac:dyDescent="0.25">
      <c r="A263" s="8">
        <v>60.5</v>
      </c>
    </row>
    <row r="264" spans="1:1" x14ac:dyDescent="0.25">
      <c r="A264" s="8">
        <v>60.699999999999996</v>
      </c>
    </row>
    <row r="265" spans="1:1" x14ac:dyDescent="0.25">
      <c r="A265" s="8">
        <v>65.600000000000009</v>
      </c>
    </row>
    <row r="266" spans="1:1" x14ac:dyDescent="0.25">
      <c r="A266" s="8">
        <v>66.900000000000006</v>
      </c>
    </row>
    <row r="267" spans="1:1" x14ac:dyDescent="0.25">
      <c r="A267" s="8">
        <v>70.099999999999994</v>
      </c>
    </row>
    <row r="268" spans="1:1" x14ac:dyDescent="0.25">
      <c r="A268" s="8">
        <v>70.7</v>
      </c>
    </row>
    <row r="269" spans="1:1" x14ac:dyDescent="0.25">
      <c r="A269" s="8">
        <v>71.7</v>
      </c>
    </row>
    <row r="270" spans="1:1" x14ac:dyDescent="0.25">
      <c r="A270" s="8">
        <v>73.7</v>
      </c>
    </row>
    <row r="271" spans="1:1" x14ac:dyDescent="0.25">
      <c r="A271" s="8">
        <v>74.599999999999994</v>
      </c>
    </row>
    <row r="272" spans="1:1" x14ac:dyDescent="0.25">
      <c r="A272" s="8">
        <v>74.800000000000011</v>
      </c>
    </row>
    <row r="273" spans="1:1" x14ac:dyDescent="0.25">
      <c r="A273" s="8">
        <v>75.599999999999994</v>
      </c>
    </row>
    <row r="274" spans="1:1" x14ac:dyDescent="0.25">
      <c r="A274" s="8">
        <v>76</v>
      </c>
    </row>
    <row r="275" spans="1:1" x14ac:dyDescent="0.25">
      <c r="A275" s="8">
        <v>79.600000000000009</v>
      </c>
    </row>
    <row r="276" spans="1:1" x14ac:dyDescent="0.25">
      <c r="A276" s="8">
        <v>80.100000000000009</v>
      </c>
    </row>
    <row r="277" spans="1:1" x14ac:dyDescent="0.25">
      <c r="A277" s="8">
        <v>83.4</v>
      </c>
    </row>
    <row r="278" spans="1:1" x14ac:dyDescent="0.25">
      <c r="A278" s="8">
        <v>85</v>
      </c>
    </row>
    <row r="279" spans="1:1" x14ac:dyDescent="0.25">
      <c r="A279" s="8">
        <v>85.2</v>
      </c>
    </row>
    <row r="280" spans="1:1" x14ac:dyDescent="0.25">
      <c r="A280" s="8">
        <v>89.399999999999991</v>
      </c>
    </row>
    <row r="281" spans="1:1" x14ac:dyDescent="0.25">
      <c r="A281" s="8">
        <v>90</v>
      </c>
    </row>
    <row r="282" spans="1:1" x14ac:dyDescent="0.25">
      <c r="A282" s="8">
        <v>90.6</v>
      </c>
    </row>
    <row r="283" spans="1:1" x14ac:dyDescent="0.25">
      <c r="A283" s="8">
        <v>93.5</v>
      </c>
    </row>
    <row r="284" spans="1:1" x14ac:dyDescent="0.25">
      <c r="A284" s="8">
        <v>101</v>
      </c>
    </row>
    <row r="285" spans="1:1" x14ac:dyDescent="0.25">
      <c r="A285" s="8">
        <v>102</v>
      </c>
    </row>
    <row r="286" spans="1:1" x14ac:dyDescent="0.25">
      <c r="A286" s="8">
        <v>104</v>
      </c>
    </row>
    <row r="287" spans="1:1" x14ac:dyDescent="0.25">
      <c r="A287" s="8">
        <v>106</v>
      </c>
    </row>
    <row r="288" spans="1:1" x14ac:dyDescent="0.25">
      <c r="A288" s="8">
        <v>113</v>
      </c>
    </row>
    <row r="289" spans="1:1" x14ac:dyDescent="0.25">
      <c r="A289" s="8">
        <v>116</v>
      </c>
    </row>
    <row r="290" spans="1:1" x14ac:dyDescent="0.25">
      <c r="A290" s="8">
        <v>117</v>
      </c>
    </row>
    <row r="291" spans="1:1" x14ac:dyDescent="0.25">
      <c r="A291" s="8">
        <v>118</v>
      </c>
    </row>
    <row r="292" spans="1:1" x14ac:dyDescent="0.25">
      <c r="A292" s="8">
        <v>121</v>
      </c>
    </row>
    <row r="293" spans="1:1" x14ac:dyDescent="0.25">
      <c r="A293" s="8">
        <v>122</v>
      </c>
    </row>
    <row r="294" spans="1:1" x14ac:dyDescent="0.25">
      <c r="A294" s="8">
        <v>124</v>
      </c>
    </row>
    <row r="295" spans="1:1" x14ac:dyDescent="0.25">
      <c r="A295" s="8">
        <v>125</v>
      </c>
    </row>
    <row r="296" spans="1:1" x14ac:dyDescent="0.25">
      <c r="A296" s="8">
        <v>129</v>
      </c>
    </row>
    <row r="297" spans="1:1" x14ac:dyDescent="0.25">
      <c r="A297" s="8">
        <v>138</v>
      </c>
    </row>
    <row r="298" spans="1:1" x14ac:dyDescent="0.25">
      <c r="A298" s="8">
        <v>145</v>
      </c>
    </row>
    <row r="299" spans="1:1" x14ac:dyDescent="0.25">
      <c r="A299" s="8">
        <v>152</v>
      </c>
    </row>
    <row r="300" spans="1:1" x14ac:dyDescent="0.25">
      <c r="A300" s="8">
        <v>154</v>
      </c>
    </row>
    <row r="301" spans="1:1" x14ac:dyDescent="0.25">
      <c r="A301" s="8">
        <v>155</v>
      </c>
    </row>
    <row r="302" spans="1:1" x14ac:dyDescent="0.25">
      <c r="A302" s="8">
        <v>168</v>
      </c>
    </row>
    <row r="303" spans="1:1" x14ac:dyDescent="0.25">
      <c r="A303" s="8">
        <v>201</v>
      </c>
    </row>
    <row r="304" spans="1:1" x14ac:dyDescent="0.25">
      <c r="A304" s="8">
        <v>218</v>
      </c>
    </row>
    <row r="305" spans="1:1" x14ac:dyDescent="0.25">
      <c r="A305" s="8">
        <v>222</v>
      </c>
    </row>
    <row r="306" spans="1:1" x14ac:dyDescent="0.25">
      <c r="A306" s="8">
        <v>269</v>
      </c>
    </row>
    <row r="307" spans="1:1" x14ac:dyDescent="0.25">
      <c r="A307" s="8">
        <v>316</v>
      </c>
    </row>
    <row r="308" spans="1:1" x14ac:dyDescent="0.25">
      <c r="A308" s="8">
        <v>330</v>
      </c>
    </row>
    <row r="309" spans="1:1" x14ac:dyDescent="0.25">
      <c r="A309" s="8">
        <v>344</v>
      </c>
    </row>
    <row r="310" spans="1:1" x14ac:dyDescent="0.25">
      <c r="A310" s="8">
        <v>362</v>
      </c>
    </row>
    <row r="311" spans="1:1" x14ac:dyDescent="0.25">
      <c r="A311" s="8">
        <v>31.4</v>
      </c>
    </row>
    <row r="312" spans="1:1" x14ac:dyDescent="0.25">
      <c r="A312" s="8">
        <v>33.799999999999997</v>
      </c>
    </row>
    <row r="313" spans="1:1" x14ac:dyDescent="0.25">
      <c r="A313" s="8">
        <v>38.9</v>
      </c>
    </row>
    <row r="314" spans="1:1" x14ac:dyDescent="0.25">
      <c r="A314" s="8">
        <v>39.5</v>
      </c>
    </row>
    <row r="315" spans="1:1" x14ac:dyDescent="0.25">
      <c r="A315" s="8">
        <v>41.099999999999994</v>
      </c>
    </row>
    <row r="316" spans="1:1" x14ac:dyDescent="0.25">
      <c r="A316" s="8">
        <v>42.5</v>
      </c>
    </row>
    <row r="317" spans="1:1" x14ac:dyDescent="0.25">
      <c r="A317" s="8">
        <v>45.900000000000006</v>
      </c>
    </row>
    <row r="318" spans="1:1" x14ac:dyDescent="0.25">
      <c r="A318" s="8">
        <v>52.699999999999996</v>
      </c>
    </row>
    <row r="319" spans="1:1" x14ac:dyDescent="0.25">
      <c r="A319" s="8">
        <v>54</v>
      </c>
    </row>
    <row r="320" spans="1:1" x14ac:dyDescent="0.25">
      <c r="A320" s="8">
        <v>54.800000000000004</v>
      </c>
    </row>
    <row r="321" spans="1:1" x14ac:dyDescent="0.25">
      <c r="A321" s="8">
        <v>55.1</v>
      </c>
    </row>
    <row r="322" spans="1:1" x14ac:dyDescent="0.25">
      <c r="A322" s="8">
        <v>56.9</v>
      </c>
    </row>
    <row r="323" spans="1:1" x14ac:dyDescent="0.25">
      <c r="A323" s="8">
        <v>57.2</v>
      </c>
    </row>
    <row r="324" spans="1:1" x14ac:dyDescent="0.25">
      <c r="A324" s="8">
        <v>57.9</v>
      </c>
    </row>
    <row r="325" spans="1:1" x14ac:dyDescent="0.25">
      <c r="A325" s="8">
        <v>58.4</v>
      </c>
    </row>
    <row r="326" spans="1:1" x14ac:dyDescent="0.25">
      <c r="A326" s="8">
        <v>58.5</v>
      </c>
    </row>
    <row r="327" spans="1:1" x14ac:dyDescent="0.25">
      <c r="A327" s="8">
        <v>60</v>
      </c>
    </row>
    <row r="328" spans="1:1" x14ac:dyDescent="0.25">
      <c r="A328" s="8">
        <v>60.400000000000006</v>
      </c>
    </row>
    <row r="329" spans="1:1" x14ac:dyDescent="0.25">
      <c r="A329" s="8">
        <v>61.5</v>
      </c>
    </row>
    <row r="330" spans="1:1" x14ac:dyDescent="0.25">
      <c r="A330" s="8">
        <v>61.800000000000004</v>
      </c>
    </row>
    <row r="331" spans="1:1" x14ac:dyDescent="0.25">
      <c r="A331" s="8">
        <v>62.300000000000004</v>
      </c>
    </row>
    <row r="332" spans="1:1" x14ac:dyDescent="0.25">
      <c r="A332" s="8">
        <v>63.9</v>
      </c>
    </row>
    <row r="333" spans="1:1" x14ac:dyDescent="0.25">
      <c r="A333" s="8">
        <v>64.3</v>
      </c>
    </row>
    <row r="334" spans="1:1" x14ac:dyDescent="0.25">
      <c r="A334" s="8">
        <v>66.100000000000009</v>
      </c>
    </row>
    <row r="335" spans="1:1" x14ac:dyDescent="0.25">
      <c r="A335" s="8">
        <v>66.5</v>
      </c>
    </row>
    <row r="336" spans="1:1" x14ac:dyDescent="0.25">
      <c r="A336" s="8">
        <v>68</v>
      </c>
    </row>
    <row r="337" spans="1:1" x14ac:dyDescent="0.25">
      <c r="A337" s="8">
        <v>69.599999999999994</v>
      </c>
    </row>
    <row r="338" spans="1:1" x14ac:dyDescent="0.25">
      <c r="A338" s="8">
        <v>72.8</v>
      </c>
    </row>
    <row r="339" spans="1:1" x14ac:dyDescent="0.25">
      <c r="A339" s="8">
        <v>74.399999999999991</v>
      </c>
    </row>
    <row r="340" spans="1:1" x14ac:dyDescent="0.25">
      <c r="A340" s="8">
        <v>77.100000000000009</v>
      </c>
    </row>
    <row r="341" spans="1:1" x14ac:dyDescent="0.25">
      <c r="A341" s="8">
        <v>77.5</v>
      </c>
    </row>
    <row r="342" spans="1:1" x14ac:dyDescent="0.25">
      <c r="A342" s="8">
        <v>80.3</v>
      </c>
    </row>
    <row r="343" spans="1:1" x14ac:dyDescent="0.25">
      <c r="A343" s="8">
        <v>80.900000000000006</v>
      </c>
    </row>
    <row r="344" spans="1:1" x14ac:dyDescent="0.25">
      <c r="A344" s="8">
        <v>82.5</v>
      </c>
    </row>
    <row r="345" spans="1:1" x14ac:dyDescent="0.25">
      <c r="A345" s="8">
        <v>85.5</v>
      </c>
    </row>
    <row r="346" spans="1:1" x14ac:dyDescent="0.25">
      <c r="A346" s="8">
        <v>90.800000000000011</v>
      </c>
    </row>
    <row r="347" spans="1:1" x14ac:dyDescent="0.25">
      <c r="A347" s="8">
        <v>94.100000000000009</v>
      </c>
    </row>
    <row r="348" spans="1:1" x14ac:dyDescent="0.25">
      <c r="A348" s="8">
        <v>94.600000000000009</v>
      </c>
    </row>
    <row r="349" spans="1:1" x14ac:dyDescent="0.25">
      <c r="A349" s="8">
        <v>95.100000000000009</v>
      </c>
    </row>
    <row r="350" spans="1:1" x14ac:dyDescent="0.25">
      <c r="A350" s="8">
        <v>99.4</v>
      </c>
    </row>
    <row r="351" spans="1:1" x14ac:dyDescent="0.25">
      <c r="A351" s="8">
        <v>104</v>
      </c>
    </row>
    <row r="352" spans="1:1" x14ac:dyDescent="0.25">
      <c r="A352" s="8">
        <v>110</v>
      </c>
    </row>
    <row r="353" spans="1:1" x14ac:dyDescent="0.25">
      <c r="A353" s="8">
        <v>111</v>
      </c>
    </row>
    <row r="354" spans="1:1" x14ac:dyDescent="0.25">
      <c r="A354" s="8">
        <v>116</v>
      </c>
    </row>
    <row r="355" spans="1:1" x14ac:dyDescent="0.25">
      <c r="A355" s="8">
        <v>122</v>
      </c>
    </row>
    <row r="356" spans="1:1" x14ac:dyDescent="0.25">
      <c r="A356" s="8">
        <v>125</v>
      </c>
    </row>
    <row r="357" spans="1:1" x14ac:dyDescent="0.25">
      <c r="A357" s="8">
        <v>142</v>
      </c>
    </row>
    <row r="358" spans="1:1" x14ac:dyDescent="0.25">
      <c r="A358" s="8">
        <v>143</v>
      </c>
    </row>
    <row r="359" spans="1:1" x14ac:dyDescent="0.25">
      <c r="A359" s="8">
        <v>145</v>
      </c>
    </row>
    <row r="360" spans="1:1" x14ac:dyDescent="0.25">
      <c r="A360" s="8">
        <v>147</v>
      </c>
    </row>
    <row r="361" spans="1:1" x14ac:dyDescent="0.25">
      <c r="A361" s="8">
        <v>153</v>
      </c>
    </row>
    <row r="362" spans="1:1" x14ac:dyDescent="0.25">
      <c r="A362" s="8">
        <v>155</v>
      </c>
    </row>
    <row r="363" spans="1:1" x14ac:dyDescent="0.25">
      <c r="A363" s="8">
        <v>164</v>
      </c>
    </row>
    <row r="364" spans="1:1" x14ac:dyDescent="0.25">
      <c r="A364" s="8">
        <v>168</v>
      </c>
    </row>
    <row r="365" spans="1:1" x14ac:dyDescent="0.25">
      <c r="A365" s="8">
        <v>173</v>
      </c>
    </row>
    <row r="366" spans="1:1" x14ac:dyDescent="0.25">
      <c r="A366" s="8">
        <v>175</v>
      </c>
    </row>
    <row r="367" spans="1:1" x14ac:dyDescent="0.25">
      <c r="A367" s="8">
        <v>183</v>
      </c>
    </row>
    <row r="368" spans="1:1" x14ac:dyDescent="0.25">
      <c r="A368" s="8">
        <v>190</v>
      </c>
    </row>
    <row r="369" spans="1:1" x14ac:dyDescent="0.25">
      <c r="A369" s="8">
        <v>191</v>
      </c>
    </row>
    <row r="370" spans="1:1" x14ac:dyDescent="0.25">
      <c r="A370" s="8">
        <v>197</v>
      </c>
    </row>
    <row r="371" spans="1:1" x14ac:dyDescent="0.25">
      <c r="A371" s="8">
        <v>214</v>
      </c>
    </row>
    <row r="372" spans="1:1" x14ac:dyDescent="0.25">
      <c r="A372" s="8">
        <v>220</v>
      </c>
    </row>
    <row r="373" spans="1:1" x14ac:dyDescent="0.25">
      <c r="A373" s="8">
        <v>233</v>
      </c>
    </row>
    <row r="374" spans="1:1" x14ac:dyDescent="0.25">
      <c r="A374" s="8">
        <v>360</v>
      </c>
    </row>
    <row r="375" spans="1:1" x14ac:dyDescent="0.25">
      <c r="A375" s="8">
        <v>416</v>
      </c>
    </row>
    <row r="376" spans="1:1" x14ac:dyDescent="0.25">
      <c r="A376" s="8">
        <v>17.600000000000001</v>
      </c>
    </row>
    <row r="377" spans="1:1" x14ac:dyDescent="0.25">
      <c r="A377" s="8">
        <v>20.299999999999997</v>
      </c>
    </row>
    <row r="378" spans="1:1" x14ac:dyDescent="0.25">
      <c r="A378" s="8">
        <v>20.5</v>
      </c>
    </row>
    <row r="379" spans="1:1" x14ac:dyDescent="0.25">
      <c r="A379" s="8">
        <v>26.9</v>
      </c>
    </row>
    <row r="380" spans="1:1" x14ac:dyDescent="0.25">
      <c r="A380" s="8">
        <v>31.3</v>
      </c>
    </row>
    <row r="381" spans="1:1" x14ac:dyDescent="0.25">
      <c r="A381" s="8">
        <v>35.299999999999997</v>
      </c>
    </row>
    <row r="382" spans="1:1" x14ac:dyDescent="0.25">
      <c r="A382" s="8">
        <v>35.700000000000003</v>
      </c>
    </row>
    <row r="383" spans="1:1" x14ac:dyDescent="0.25">
      <c r="A383" s="8">
        <v>36.799999999999997</v>
      </c>
    </row>
    <row r="384" spans="1:1" x14ac:dyDescent="0.25">
      <c r="A384" s="8">
        <v>40.4</v>
      </c>
    </row>
    <row r="385" spans="1:1" x14ac:dyDescent="0.25">
      <c r="A385" s="8">
        <v>43.4</v>
      </c>
    </row>
    <row r="386" spans="1:1" x14ac:dyDescent="0.25">
      <c r="A386" s="8">
        <v>47.300000000000004</v>
      </c>
    </row>
    <row r="387" spans="1:1" x14ac:dyDescent="0.25">
      <c r="A387" s="8">
        <v>47.800000000000004</v>
      </c>
    </row>
    <row r="388" spans="1:1" x14ac:dyDescent="0.25">
      <c r="A388" s="8">
        <v>52.1</v>
      </c>
    </row>
    <row r="389" spans="1:1" x14ac:dyDescent="0.25">
      <c r="A389" s="8">
        <v>52.5</v>
      </c>
    </row>
    <row r="390" spans="1:1" x14ac:dyDescent="0.25">
      <c r="A390" s="8">
        <v>53.1</v>
      </c>
    </row>
    <row r="391" spans="1:1" x14ac:dyDescent="0.25">
      <c r="A391" s="8">
        <v>53.199999999999996</v>
      </c>
    </row>
    <row r="392" spans="1:1" x14ac:dyDescent="0.25">
      <c r="A392" s="8">
        <v>55.5</v>
      </c>
    </row>
    <row r="393" spans="1:1" x14ac:dyDescent="0.25">
      <c r="A393" s="8">
        <v>59.1</v>
      </c>
    </row>
    <row r="394" spans="1:1" x14ac:dyDescent="0.25">
      <c r="A394" s="8">
        <v>60.199999999999996</v>
      </c>
    </row>
    <row r="395" spans="1:1" x14ac:dyDescent="0.25">
      <c r="A395" s="8">
        <v>62.6</v>
      </c>
    </row>
    <row r="396" spans="1:1" x14ac:dyDescent="0.25">
      <c r="A396" s="8">
        <v>68</v>
      </c>
    </row>
    <row r="397" spans="1:1" x14ac:dyDescent="0.25">
      <c r="A397" s="8">
        <v>68.099999999999994</v>
      </c>
    </row>
    <row r="398" spans="1:1" x14ac:dyDescent="0.25">
      <c r="A398" s="8">
        <v>70.2</v>
      </c>
    </row>
    <row r="399" spans="1:1" x14ac:dyDescent="0.25">
      <c r="A399" s="8">
        <v>70.3</v>
      </c>
    </row>
    <row r="400" spans="1:1" x14ac:dyDescent="0.25">
      <c r="A400" s="8">
        <v>70.8</v>
      </c>
    </row>
    <row r="401" spans="1:1" x14ac:dyDescent="0.25">
      <c r="A401" s="8">
        <v>77.100000000000009</v>
      </c>
    </row>
    <row r="402" spans="1:1" x14ac:dyDescent="0.25">
      <c r="A402" s="8">
        <v>77.3</v>
      </c>
    </row>
    <row r="403" spans="1:1" x14ac:dyDescent="0.25">
      <c r="A403" s="8">
        <v>77.600000000000009</v>
      </c>
    </row>
    <row r="404" spans="1:1" x14ac:dyDescent="0.25">
      <c r="A404" s="8">
        <v>78.2</v>
      </c>
    </row>
    <row r="405" spans="1:1" x14ac:dyDescent="0.25">
      <c r="A405" s="8">
        <v>78.8</v>
      </c>
    </row>
    <row r="406" spans="1:1" x14ac:dyDescent="0.25">
      <c r="A406" s="8">
        <v>79.5</v>
      </c>
    </row>
    <row r="407" spans="1:1" x14ac:dyDescent="0.25">
      <c r="A407" s="8">
        <v>79.900000000000006</v>
      </c>
    </row>
    <row r="408" spans="1:1" x14ac:dyDescent="0.25">
      <c r="A408" s="8">
        <v>80.199999999999989</v>
      </c>
    </row>
    <row r="409" spans="1:1" x14ac:dyDescent="0.25">
      <c r="A409" s="8">
        <v>81.699999999999989</v>
      </c>
    </row>
    <row r="410" spans="1:1" x14ac:dyDescent="0.25">
      <c r="A410" s="8">
        <v>82.5</v>
      </c>
    </row>
    <row r="411" spans="1:1" x14ac:dyDescent="0.25">
      <c r="A411" s="8">
        <v>85.2</v>
      </c>
    </row>
    <row r="412" spans="1:1" x14ac:dyDescent="0.25">
      <c r="A412" s="8">
        <v>85.6</v>
      </c>
    </row>
    <row r="413" spans="1:1" x14ac:dyDescent="0.25">
      <c r="A413" s="8">
        <v>87.6</v>
      </c>
    </row>
    <row r="414" spans="1:1" x14ac:dyDescent="0.25">
      <c r="A414" s="8">
        <v>89.7</v>
      </c>
    </row>
    <row r="415" spans="1:1" x14ac:dyDescent="0.25">
      <c r="A415" s="8">
        <v>90.899999999999991</v>
      </c>
    </row>
    <row r="416" spans="1:1" x14ac:dyDescent="0.25">
      <c r="A416" s="8">
        <v>92.899999999999991</v>
      </c>
    </row>
    <row r="417" spans="1:1" x14ac:dyDescent="0.25">
      <c r="A417" s="8">
        <v>97.600000000000009</v>
      </c>
    </row>
    <row r="418" spans="1:1" x14ac:dyDescent="0.25">
      <c r="A418" s="8">
        <v>99.2</v>
      </c>
    </row>
    <row r="419" spans="1:1" x14ac:dyDescent="0.25">
      <c r="A419" s="8">
        <v>102</v>
      </c>
    </row>
    <row r="420" spans="1:1" x14ac:dyDescent="0.25">
      <c r="A420" s="8">
        <v>106</v>
      </c>
    </row>
    <row r="421" spans="1:1" x14ac:dyDescent="0.25">
      <c r="A421" s="8">
        <v>108</v>
      </c>
    </row>
    <row r="422" spans="1:1" x14ac:dyDescent="0.25">
      <c r="A422" s="8">
        <v>110</v>
      </c>
    </row>
    <row r="423" spans="1:1" x14ac:dyDescent="0.25">
      <c r="A423" s="8">
        <v>112</v>
      </c>
    </row>
    <row r="424" spans="1:1" x14ac:dyDescent="0.25">
      <c r="A424" s="8">
        <v>115</v>
      </c>
    </row>
    <row r="425" spans="1:1" x14ac:dyDescent="0.25">
      <c r="A425" s="8">
        <v>116</v>
      </c>
    </row>
    <row r="426" spans="1:1" x14ac:dyDescent="0.25">
      <c r="A426" s="8">
        <v>119</v>
      </c>
    </row>
    <row r="427" spans="1:1" x14ac:dyDescent="0.25">
      <c r="A427" s="8">
        <v>130</v>
      </c>
    </row>
    <row r="428" spans="1:1" x14ac:dyDescent="0.25">
      <c r="A428" s="8">
        <v>133</v>
      </c>
    </row>
    <row r="429" spans="1:1" x14ac:dyDescent="0.25">
      <c r="A429" s="8">
        <v>135</v>
      </c>
    </row>
    <row r="430" spans="1:1" x14ac:dyDescent="0.25">
      <c r="A430" s="8">
        <v>137</v>
      </c>
    </row>
    <row r="431" spans="1:1" x14ac:dyDescent="0.25">
      <c r="A431" s="8">
        <v>147</v>
      </c>
    </row>
    <row r="432" spans="1:1" x14ac:dyDescent="0.25">
      <c r="A432" s="8">
        <v>151</v>
      </c>
    </row>
    <row r="433" spans="1:1" x14ac:dyDescent="0.25">
      <c r="A433" s="8">
        <v>154</v>
      </c>
    </row>
    <row r="434" spans="1:1" x14ac:dyDescent="0.25">
      <c r="A434" s="8">
        <v>158</v>
      </c>
    </row>
    <row r="435" spans="1:1" x14ac:dyDescent="0.25">
      <c r="A435" s="8">
        <v>159</v>
      </c>
    </row>
    <row r="436" spans="1:1" x14ac:dyDescent="0.25">
      <c r="A436" s="8">
        <v>163</v>
      </c>
    </row>
    <row r="437" spans="1:1" x14ac:dyDescent="0.25">
      <c r="A437" s="8">
        <v>165</v>
      </c>
    </row>
    <row r="438" spans="1:1" x14ac:dyDescent="0.25">
      <c r="A438" s="8">
        <v>167</v>
      </c>
    </row>
    <row r="439" spans="1:1" x14ac:dyDescent="0.25">
      <c r="A439" s="8">
        <v>170</v>
      </c>
    </row>
    <row r="440" spans="1:1" x14ac:dyDescent="0.25">
      <c r="A440" s="8">
        <v>174</v>
      </c>
    </row>
    <row r="441" spans="1:1" x14ac:dyDescent="0.25">
      <c r="A441" s="8">
        <v>188</v>
      </c>
    </row>
    <row r="442" spans="1:1" x14ac:dyDescent="0.25">
      <c r="A442" s="8">
        <v>189</v>
      </c>
    </row>
    <row r="443" spans="1:1" x14ac:dyDescent="0.25">
      <c r="A443" s="8">
        <v>196</v>
      </c>
    </row>
    <row r="444" spans="1:1" x14ac:dyDescent="0.25">
      <c r="A444" s="8">
        <v>200</v>
      </c>
    </row>
    <row r="445" spans="1:1" x14ac:dyDescent="0.25">
      <c r="A445" s="8">
        <v>216</v>
      </c>
    </row>
    <row r="446" spans="1:1" x14ac:dyDescent="0.25">
      <c r="A446" s="8">
        <v>217</v>
      </c>
    </row>
    <row r="447" spans="1:1" x14ac:dyDescent="0.25">
      <c r="A447" s="8">
        <v>256</v>
      </c>
    </row>
    <row r="448" spans="1:1" x14ac:dyDescent="0.25">
      <c r="A448" s="8">
        <v>290</v>
      </c>
    </row>
    <row r="449" spans="1:1" x14ac:dyDescent="0.25">
      <c r="A449" s="8">
        <v>296</v>
      </c>
    </row>
    <row r="450" spans="1:1" x14ac:dyDescent="0.25">
      <c r="A450" s="8">
        <v>393</v>
      </c>
    </row>
    <row r="451" spans="1:1" x14ac:dyDescent="0.25">
      <c r="A451" s="8">
        <v>15</v>
      </c>
    </row>
    <row r="452" spans="1:1" x14ac:dyDescent="0.25">
      <c r="A452" s="8">
        <v>17.3</v>
      </c>
    </row>
    <row r="453" spans="1:1" x14ac:dyDescent="0.25">
      <c r="A453" s="8">
        <v>18.100000000000001</v>
      </c>
    </row>
    <row r="454" spans="1:1" x14ac:dyDescent="0.25">
      <c r="A454" s="8">
        <v>18.2</v>
      </c>
    </row>
    <row r="455" spans="1:1" x14ac:dyDescent="0.25">
      <c r="A455" s="8">
        <v>22.599999999999998</v>
      </c>
    </row>
    <row r="456" spans="1:1" x14ac:dyDescent="0.25">
      <c r="A456" s="8">
        <v>23.599999999999998</v>
      </c>
    </row>
    <row r="457" spans="1:1" x14ac:dyDescent="0.25">
      <c r="A457" s="8">
        <v>24.8</v>
      </c>
    </row>
    <row r="458" spans="1:1" x14ac:dyDescent="0.25">
      <c r="A458" s="8">
        <v>25.4</v>
      </c>
    </row>
    <row r="459" spans="1:1" x14ac:dyDescent="0.25">
      <c r="A459" s="8">
        <v>26.200000000000003</v>
      </c>
    </row>
    <row r="460" spans="1:1" x14ac:dyDescent="0.25">
      <c r="A460" s="8">
        <v>27.400000000000002</v>
      </c>
    </row>
    <row r="461" spans="1:1" x14ac:dyDescent="0.25">
      <c r="A461" s="8">
        <v>27.5</v>
      </c>
    </row>
    <row r="462" spans="1:1" x14ac:dyDescent="0.25">
      <c r="A462" s="8">
        <v>27.599999999999998</v>
      </c>
    </row>
    <row r="463" spans="1:1" x14ac:dyDescent="0.25">
      <c r="A463" s="8">
        <v>28</v>
      </c>
    </row>
    <row r="464" spans="1:1" x14ac:dyDescent="0.25">
      <c r="A464" s="8">
        <v>28.5</v>
      </c>
    </row>
    <row r="465" spans="1:1" x14ac:dyDescent="0.25">
      <c r="A465" s="8">
        <v>29.3</v>
      </c>
    </row>
    <row r="466" spans="1:1" x14ac:dyDescent="0.25">
      <c r="A466" s="8">
        <v>29.4</v>
      </c>
    </row>
    <row r="467" spans="1:1" x14ac:dyDescent="0.25">
      <c r="A467" s="8">
        <v>32</v>
      </c>
    </row>
    <row r="468" spans="1:1" x14ac:dyDescent="0.25">
      <c r="A468" s="8">
        <v>32.300000000000004</v>
      </c>
    </row>
    <row r="469" spans="1:1" x14ac:dyDescent="0.25">
      <c r="A469" s="8">
        <v>33</v>
      </c>
    </row>
    <row r="470" spans="1:1" x14ac:dyDescent="0.25">
      <c r="A470" s="8">
        <v>33.6</v>
      </c>
    </row>
    <row r="471" spans="1:1" x14ac:dyDescent="0.25">
      <c r="A471" s="8">
        <v>33.700000000000003</v>
      </c>
    </row>
    <row r="472" spans="1:1" x14ac:dyDescent="0.25">
      <c r="A472" s="8">
        <v>34.1</v>
      </c>
    </row>
    <row r="473" spans="1:1" x14ac:dyDescent="0.25">
      <c r="A473" s="8">
        <v>35.1</v>
      </c>
    </row>
    <row r="474" spans="1:1" x14ac:dyDescent="0.25">
      <c r="A474" s="8">
        <v>36.1</v>
      </c>
    </row>
    <row r="475" spans="1:1" x14ac:dyDescent="0.25">
      <c r="A475" s="8">
        <v>36.200000000000003</v>
      </c>
    </row>
    <row r="476" spans="1:1" x14ac:dyDescent="0.25">
      <c r="A476" s="8">
        <v>36.6</v>
      </c>
    </row>
    <row r="477" spans="1:1" x14ac:dyDescent="0.25">
      <c r="A477" s="8">
        <v>37.1</v>
      </c>
    </row>
    <row r="478" spans="1:1" x14ac:dyDescent="0.25">
      <c r="A478" s="8">
        <v>37.299999999999997</v>
      </c>
    </row>
    <row r="479" spans="1:1" x14ac:dyDescent="0.25">
      <c r="A479" s="8">
        <v>37.5</v>
      </c>
    </row>
    <row r="480" spans="1:1" x14ac:dyDescent="0.25">
      <c r="A480" s="8">
        <v>37.799999999999997</v>
      </c>
    </row>
    <row r="481" spans="1:1" x14ac:dyDescent="0.25">
      <c r="A481" s="8">
        <v>38.4</v>
      </c>
    </row>
    <row r="482" spans="1:1" x14ac:dyDescent="0.25">
      <c r="A482" s="8">
        <v>38.699999999999996</v>
      </c>
    </row>
    <row r="483" spans="1:1" x14ac:dyDescent="0.25">
      <c r="A483" s="8">
        <v>38.9</v>
      </c>
    </row>
    <row r="484" spans="1:1" x14ac:dyDescent="0.25">
      <c r="A484" s="8">
        <v>39.1</v>
      </c>
    </row>
    <row r="485" spans="1:1" x14ac:dyDescent="0.25">
      <c r="A485" s="8">
        <v>40.200000000000003</v>
      </c>
    </row>
    <row r="486" spans="1:1" x14ac:dyDescent="0.25">
      <c r="A486" s="8">
        <v>40.800000000000004</v>
      </c>
    </row>
    <row r="487" spans="1:1" x14ac:dyDescent="0.25">
      <c r="A487" s="8">
        <v>40.9</v>
      </c>
    </row>
    <row r="488" spans="1:1" x14ac:dyDescent="0.25">
      <c r="A488" s="8">
        <v>41.300000000000004</v>
      </c>
    </row>
    <row r="489" spans="1:1" x14ac:dyDescent="0.25">
      <c r="A489" s="8">
        <v>42.1</v>
      </c>
    </row>
    <row r="490" spans="1:1" x14ac:dyDescent="0.25">
      <c r="A490" s="8">
        <v>42.8</v>
      </c>
    </row>
    <row r="491" spans="1:1" x14ac:dyDescent="0.25">
      <c r="A491" s="8">
        <v>43.9</v>
      </c>
    </row>
    <row r="492" spans="1:1" x14ac:dyDescent="0.25">
      <c r="A492" s="8">
        <v>44.1</v>
      </c>
    </row>
    <row r="493" spans="1:1" x14ac:dyDescent="0.25">
      <c r="A493" s="8">
        <v>44.2</v>
      </c>
    </row>
    <row r="494" spans="1:1" x14ac:dyDescent="0.25">
      <c r="A494" s="8">
        <v>45.1</v>
      </c>
    </row>
    <row r="495" spans="1:1" x14ac:dyDescent="0.25">
      <c r="A495" s="8">
        <v>45.5</v>
      </c>
    </row>
    <row r="496" spans="1:1" x14ac:dyDescent="0.25">
      <c r="A496" s="8">
        <v>45.6</v>
      </c>
    </row>
    <row r="497" spans="1:1" x14ac:dyDescent="0.25">
      <c r="A497" s="8">
        <v>45.900000000000006</v>
      </c>
    </row>
    <row r="498" spans="1:1" x14ac:dyDescent="0.25">
      <c r="A498" s="8">
        <v>46.199999999999996</v>
      </c>
    </row>
    <row r="499" spans="1:1" x14ac:dyDescent="0.25">
      <c r="A499" s="8">
        <v>46.5</v>
      </c>
    </row>
    <row r="500" spans="1:1" x14ac:dyDescent="0.25">
      <c r="A500" s="8">
        <v>46.699999999999996</v>
      </c>
    </row>
    <row r="501" spans="1:1" x14ac:dyDescent="0.25">
      <c r="A501" s="8">
        <v>47.1</v>
      </c>
    </row>
    <row r="502" spans="1:1" x14ac:dyDescent="0.25">
      <c r="A502" s="8">
        <v>47.199999999999996</v>
      </c>
    </row>
    <row r="503" spans="1:1" x14ac:dyDescent="0.25">
      <c r="A503" s="8">
        <v>47.300000000000004</v>
      </c>
    </row>
    <row r="504" spans="1:1" x14ac:dyDescent="0.25">
      <c r="A504" s="8">
        <v>48</v>
      </c>
    </row>
    <row r="505" spans="1:1" x14ac:dyDescent="0.25">
      <c r="A505" s="8">
        <v>48.099999999999994</v>
      </c>
    </row>
    <row r="506" spans="1:1" x14ac:dyDescent="0.25">
      <c r="A506" s="8">
        <v>49.099999999999994</v>
      </c>
    </row>
    <row r="507" spans="1:1" x14ac:dyDescent="0.25">
      <c r="A507" s="8">
        <v>49.2</v>
      </c>
    </row>
    <row r="508" spans="1:1" x14ac:dyDescent="0.25">
      <c r="A508" s="8">
        <v>49.3</v>
      </c>
    </row>
    <row r="509" spans="1:1" x14ac:dyDescent="0.25">
      <c r="A509" s="8">
        <v>49.4</v>
      </c>
    </row>
    <row r="510" spans="1:1" x14ac:dyDescent="0.25">
      <c r="A510" s="8">
        <v>49.5</v>
      </c>
    </row>
    <row r="511" spans="1:1" x14ac:dyDescent="0.25">
      <c r="A511" s="8">
        <v>49.6</v>
      </c>
    </row>
    <row r="512" spans="1:1" x14ac:dyDescent="0.25">
      <c r="A512" s="8">
        <v>50.4</v>
      </c>
    </row>
    <row r="513" spans="1:1" x14ac:dyDescent="0.25">
      <c r="A513" s="8">
        <v>51.3</v>
      </c>
    </row>
    <row r="514" spans="1:1" x14ac:dyDescent="0.25">
      <c r="A514" s="8">
        <v>51.9</v>
      </c>
    </row>
    <row r="515" spans="1:1" x14ac:dyDescent="0.25">
      <c r="A515" s="8">
        <v>52.2</v>
      </c>
    </row>
    <row r="516" spans="1:1" x14ac:dyDescent="0.25">
      <c r="A516" s="8">
        <v>53.3</v>
      </c>
    </row>
    <row r="517" spans="1:1" x14ac:dyDescent="0.25">
      <c r="A517" s="8">
        <v>53.699999999999996</v>
      </c>
    </row>
    <row r="518" spans="1:1" x14ac:dyDescent="0.25">
      <c r="A518" s="8">
        <v>53.8</v>
      </c>
    </row>
    <row r="519" spans="1:1" x14ac:dyDescent="0.25">
      <c r="A519" s="8">
        <v>54.800000000000004</v>
      </c>
    </row>
    <row r="520" spans="1:1" x14ac:dyDescent="0.25">
      <c r="A520" s="8">
        <v>57.3</v>
      </c>
    </row>
    <row r="521" spans="1:1" x14ac:dyDescent="0.25">
      <c r="A521" s="8">
        <v>58.5</v>
      </c>
    </row>
    <row r="522" spans="1:1" x14ac:dyDescent="0.25">
      <c r="A522" s="8">
        <v>58.8</v>
      </c>
    </row>
    <row r="523" spans="1:1" x14ac:dyDescent="0.25">
      <c r="A523" s="8">
        <v>59.4</v>
      </c>
    </row>
    <row r="524" spans="1:1" x14ac:dyDescent="0.25">
      <c r="A524" s="8">
        <v>60.3</v>
      </c>
    </row>
    <row r="525" spans="1:1" x14ac:dyDescent="0.25">
      <c r="A525" s="8">
        <v>61.5</v>
      </c>
    </row>
    <row r="526" spans="1:1" x14ac:dyDescent="0.25">
      <c r="A526" s="8">
        <v>61.9</v>
      </c>
    </row>
    <row r="527" spans="1:1" x14ac:dyDescent="0.25">
      <c r="A527" s="8">
        <v>62.4</v>
      </c>
    </row>
    <row r="528" spans="1:1" x14ac:dyDescent="0.25">
      <c r="A528" s="8">
        <v>62.5</v>
      </c>
    </row>
    <row r="529" spans="1:1" x14ac:dyDescent="0.25">
      <c r="A529" s="8">
        <v>62.8</v>
      </c>
    </row>
    <row r="530" spans="1:1" x14ac:dyDescent="0.25">
      <c r="A530" s="8">
        <v>62.9</v>
      </c>
    </row>
    <row r="531" spans="1:1" x14ac:dyDescent="0.25">
      <c r="A531" s="8">
        <v>64.199999999999989</v>
      </c>
    </row>
    <row r="532" spans="1:1" x14ac:dyDescent="0.25">
      <c r="A532" s="8">
        <v>64.5</v>
      </c>
    </row>
    <row r="533" spans="1:1" x14ac:dyDescent="0.25">
      <c r="A533" s="8">
        <v>65.100000000000009</v>
      </c>
    </row>
    <row r="534" spans="1:1" x14ac:dyDescent="0.25">
      <c r="A534" s="8">
        <v>65.400000000000006</v>
      </c>
    </row>
    <row r="535" spans="1:1" x14ac:dyDescent="0.25">
      <c r="A535" s="8">
        <v>65.600000000000009</v>
      </c>
    </row>
    <row r="536" spans="1:1" x14ac:dyDescent="0.25">
      <c r="A536" s="8">
        <v>66</v>
      </c>
    </row>
    <row r="537" spans="1:1" x14ac:dyDescent="0.25">
      <c r="A537" s="8">
        <v>66.100000000000009</v>
      </c>
    </row>
    <row r="538" spans="1:1" x14ac:dyDescent="0.25">
      <c r="A538" s="8">
        <v>66.600000000000009</v>
      </c>
    </row>
    <row r="539" spans="1:1" x14ac:dyDescent="0.25">
      <c r="A539" s="8">
        <v>67.5</v>
      </c>
    </row>
    <row r="540" spans="1:1" x14ac:dyDescent="0.25">
      <c r="A540" s="8">
        <v>68</v>
      </c>
    </row>
    <row r="541" spans="1:1" x14ac:dyDescent="0.25">
      <c r="A541" s="8">
        <v>69.2</v>
      </c>
    </row>
    <row r="542" spans="1:1" x14ac:dyDescent="0.25">
      <c r="A542" s="8">
        <v>69.8</v>
      </c>
    </row>
    <row r="543" spans="1:1" x14ac:dyDescent="0.25">
      <c r="A543" s="8">
        <v>69.900000000000006</v>
      </c>
    </row>
    <row r="544" spans="1:1" x14ac:dyDescent="0.25">
      <c r="A544" s="8">
        <v>70.900000000000006</v>
      </c>
    </row>
    <row r="545" spans="1:1" x14ac:dyDescent="0.25">
      <c r="A545" s="8">
        <v>73.5</v>
      </c>
    </row>
    <row r="546" spans="1:1" x14ac:dyDescent="0.25">
      <c r="A546" s="8">
        <v>74</v>
      </c>
    </row>
    <row r="547" spans="1:1" x14ac:dyDescent="0.25">
      <c r="A547" s="8">
        <v>74.2</v>
      </c>
    </row>
    <row r="548" spans="1:1" x14ac:dyDescent="0.25">
      <c r="A548" s="8">
        <v>74.899999999999991</v>
      </c>
    </row>
    <row r="549" spans="1:1" x14ac:dyDescent="0.25">
      <c r="A549" s="8">
        <v>75.2</v>
      </c>
    </row>
    <row r="550" spans="1:1" x14ac:dyDescent="0.25">
      <c r="A550" s="8">
        <v>75.300000000000011</v>
      </c>
    </row>
    <row r="551" spans="1:1" x14ac:dyDescent="0.25">
      <c r="A551" s="8">
        <v>76.099999999999994</v>
      </c>
    </row>
    <row r="552" spans="1:1" x14ac:dyDescent="0.25">
      <c r="A552" s="8">
        <v>77.3</v>
      </c>
    </row>
    <row r="553" spans="1:1" x14ac:dyDescent="0.25">
      <c r="A553" s="8">
        <v>78.7</v>
      </c>
    </row>
    <row r="554" spans="1:1" x14ac:dyDescent="0.25">
      <c r="A554" s="8">
        <v>79</v>
      </c>
    </row>
    <row r="555" spans="1:1" x14ac:dyDescent="0.25">
      <c r="A555" s="8">
        <v>79.3</v>
      </c>
    </row>
    <row r="556" spans="1:1" x14ac:dyDescent="0.25">
      <c r="A556" s="8">
        <v>80.5</v>
      </c>
    </row>
    <row r="557" spans="1:1" x14ac:dyDescent="0.25">
      <c r="A557" s="8">
        <v>80.900000000000006</v>
      </c>
    </row>
    <row r="558" spans="1:1" x14ac:dyDescent="0.25">
      <c r="A558" s="8">
        <v>82.699999999999989</v>
      </c>
    </row>
    <row r="559" spans="1:1" x14ac:dyDescent="0.25">
      <c r="A559" s="8">
        <v>83.6</v>
      </c>
    </row>
    <row r="560" spans="1:1" x14ac:dyDescent="0.25">
      <c r="A560" s="8">
        <v>84.4</v>
      </c>
    </row>
    <row r="561" spans="1:1" x14ac:dyDescent="0.25">
      <c r="A561" s="8">
        <v>85</v>
      </c>
    </row>
    <row r="562" spans="1:1" x14ac:dyDescent="0.25">
      <c r="A562" s="8">
        <v>87.4</v>
      </c>
    </row>
    <row r="563" spans="1:1" x14ac:dyDescent="0.25">
      <c r="A563" s="8">
        <v>88</v>
      </c>
    </row>
    <row r="564" spans="1:1" x14ac:dyDescent="0.25">
      <c r="A564" s="8">
        <v>88.2</v>
      </c>
    </row>
    <row r="565" spans="1:1" x14ac:dyDescent="0.25">
      <c r="A565" s="8">
        <v>88.5</v>
      </c>
    </row>
    <row r="566" spans="1:1" x14ac:dyDescent="0.25">
      <c r="A566" s="8">
        <v>91.300000000000011</v>
      </c>
    </row>
    <row r="567" spans="1:1" x14ac:dyDescent="0.25">
      <c r="A567" s="8">
        <v>91.6</v>
      </c>
    </row>
    <row r="568" spans="1:1" x14ac:dyDescent="0.25">
      <c r="A568" s="8">
        <v>91.800000000000011</v>
      </c>
    </row>
    <row r="569" spans="1:1" x14ac:dyDescent="0.25">
      <c r="A569" s="8">
        <v>92.1</v>
      </c>
    </row>
    <row r="570" spans="1:1" x14ac:dyDescent="0.25">
      <c r="A570" s="8">
        <v>92.399999999999991</v>
      </c>
    </row>
    <row r="571" spans="1:1" x14ac:dyDescent="0.25">
      <c r="A571" s="8">
        <v>96.699999999999989</v>
      </c>
    </row>
    <row r="572" spans="1:1" x14ac:dyDescent="0.25">
      <c r="A572" s="8">
        <v>97.600000000000009</v>
      </c>
    </row>
    <row r="573" spans="1:1" x14ac:dyDescent="0.25">
      <c r="A573" s="8">
        <v>97.9</v>
      </c>
    </row>
    <row r="574" spans="1:1" x14ac:dyDescent="0.25">
      <c r="A574" s="8">
        <v>100</v>
      </c>
    </row>
    <row r="575" spans="1:1" x14ac:dyDescent="0.25">
      <c r="A575" s="8">
        <v>102</v>
      </c>
    </row>
    <row r="576" spans="1:1" x14ac:dyDescent="0.25">
      <c r="A576" s="8">
        <v>105</v>
      </c>
    </row>
    <row r="577" spans="1:1" x14ac:dyDescent="0.25">
      <c r="A577" s="8">
        <v>106</v>
      </c>
    </row>
    <row r="578" spans="1:1" x14ac:dyDescent="0.25">
      <c r="A578" s="8">
        <v>108</v>
      </c>
    </row>
    <row r="579" spans="1:1" x14ac:dyDescent="0.25">
      <c r="A579" s="8">
        <v>109</v>
      </c>
    </row>
    <row r="580" spans="1:1" x14ac:dyDescent="0.25">
      <c r="A580" s="8">
        <v>110</v>
      </c>
    </row>
    <row r="581" spans="1:1" x14ac:dyDescent="0.25">
      <c r="A581" s="8">
        <v>114</v>
      </c>
    </row>
    <row r="582" spans="1:1" x14ac:dyDescent="0.25">
      <c r="A582" s="8">
        <v>115</v>
      </c>
    </row>
    <row r="583" spans="1:1" x14ac:dyDescent="0.25">
      <c r="A583" s="8">
        <v>118</v>
      </c>
    </row>
    <row r="584" spans="1:1" x14ac:dyDescent="0.25">
      <c r="A584" s="8">
        <v>121</v>
      </c>
    </row>
    <row r="585" spans="1:1" x14ac:dyDescent="0.25">
      <c r="A585" s="8">
        <v>124</v>
      </c>
    </row>
    <row r="586" spans="1:1" x14ac:dyDescent="0.25">
      <c r="A586" s="8">
        <v>126</v>
      </c>
    </row>
    <row r="587" spans="1:1" x14ac:dyDescent="0.25">
      <c r="A587" s="8">
        <v>127</v>
      </c>
    </row>
    <row r="588" spans="1:1" x14ac:dyDescent="0.25">
      <c r="A588" s="8">
        <v>128</v>
      </c>
    </row>
    <row r="589" spans="1:1" x14ac:dyDescent="0.25">
      <c r="A589" s="8">
        <v>132</v>
      </c>
    </row>
    <row r="590" spans="1:1" x14ac:dyDescent="0.25">
      <c r="A590" s="8">
        <v>133</v>
      </c>
    </row>
    <row r="591" spans="1:1" x14ac:dyDescent="0.25">
      <c r="A591" s="8">
        <v>134</v>
      </c>
    </row>
    <row r="592" spans="1:1" x14ac:dyDescent="0.25">
      <c r="A592" s="8">
        <v>136</v>
      </c>
    </row>
    <row r="593" spans="1:1" x14ac:dyDescent="0.25">
      <c r="A593" s="8">
        <v>138</v>
      </c>
    </row>
    <row r="594" spans="1:1" x14ac:dyDescent="0.25">
      <c r="A594" s="8">
        <v>139</v>
      </c>
    </row>
    <row r="595" spans="1:1" x14ac:dyDescent="0.25">
      <c r="A595" s="8">
        <v>142</v>
      </c>
    </row>
    <row r="596" spans="1:1" x14ac:dyDescent="0.25">
      <c r="A596" s="8">
        <v>143</v>
      </c>
    </row>
    <row r="597" spans="1:1" x14ac:dyDescent="0.25">
      <c r="A597" s="8">
        <v>144</v>
      </c>
    </row>
    <row r="598" spans="1:1" x14ac:dyDescent="0.25">
      <c r="A598" s="8">
        <v>146</v>
      </c>
    </row>
    <row r="599" spans="1:1" x14ac:dyDescent="0.25">
      <c r="A599" s="8">
        <v>167</v>
      </c>
    </row>
    <row r="600" spans="1:1" x14ac:dyDescent="0.25">
      <c r="A600" s="8">
        <v>168</v>
      </c>
    </row>
    <row r="601" spans="1:1" x14ac:dyDescent="0.25">
      <c r="A601" s="8">
        <v>180</v>
      </c>
    </row>
    <row r="602" spans="1:1" x14ac:dyDescent="0.25">
      <c r="A602" s="8">
        <v>184</v>
      </c>
    </row>
    <row r="603" spans="1:1" x14ac:dyDescent="0.25">
      <c r="A603" s="8">
        <v>189</v>
      </c>
    </row>
    <row r="604" spans="1:1" x14ac:dyDescent="0.25">
      <c r="A604" s="8">
        <v>192</v>
      </c>
    </row>
    <row r="605" spans="1:1" x14ac:dyDescent="0.25">
      <c r="A605" s="8">
        <v>198</v>
      </c>
    </row>
    <row r="606" spans="1:1" x14ac:dyDescent="0.25">
      <c r="A606" s="8">
        <v>199</v>
      </c>
    </row>
    <row r="607" spans="1:1" x14ac:dyDescent="0.25">
      <c r="A607" s="8">
        <v>203</v>
      </c>
    </row>
    <row r="608" spans="1:1" x14ac:dyDescent="0.25">
      <c r="A608" s="8">
        <v>204</v>
      </c>
    </row>
    <row r="609" spans="1:1" x14ac:dyDescent="0.25">
      <c r="A609" s="8">
        <v>208</v>
      </c>
    </row>
    <row r="610" spans="1:1" x14ac:dyDescent="0.25">
      <c r="A610" s="8">
        <v>210</v>
      </c>
    </row>
    <row r="611" spans="1:1" x14ac:dyDescent="0.25">
      <c r="A611" s="8">
        <v>215</v>
      </c>
    </row>
    <row r="612" spans="1:1" x14ac:dyDescent="0.25">
      <c r="A612" s="8">
        <v>216</v>
      </c>
    </row>
    <row r="613" spans="1:1" x14ac:dyDescent="0.25">
      <c r="A613" s="8">
        <v>220</v>
      </c>
    </row>
    <row r="614" spans="1:1" x14ac:dyDescent="0.25">
      <c r="A614" s="8">
        <v>232</v>
      </c>
    </row>
    <row r="615" spans="1:1" x14ac:dyDescent="0.25">
      <c r="A615" s="8">
        <v>234</v>
      </c>
    </row>
    <row r="616" spans="1:1" x14ac:dyDescent="0.25">
      <c r="A616" s="8">
        <v>235</v>
      </c>
    </row>
    <row r="617" spans="1:1" x14ac:dyDescent="0.25">
      <c r="A617" s="8">
        <v>237</v>
      </c>
    </row>
    <row r="618" spans="1:1" x14ac:dyDescent="0.25">
      <c r="A618" s="8">
        <v>240</v>
      </c>
    </row>
    <row r="619" spans="1:1" x14ac:dyDescent="0.25">
      <c r="A619" s="8">
        <v>249</v>
      </c>
    </row>
    <row r="620" spans="1:1" x14ac:dyDescent="0.25">
      <c r="A620" s="8">
        <v>253</v>
      </c>
    </row>
    <row r="621" spans="1:1" x14ac:dyDescent="0.25">
      <c r="A621" s="8">
        <v>254</v>
      </c>
    </row>
    <row r="622" spans="1:1" x14ac:dyDescent="0.25">
      <c r="A622" s="8">
        <v>256</v>
      </c>
    </row>
    <row r="623" spans="1:1" x14ac:dyDescent="0.25">
      <c r="A623" s="8">
        <v>264</v>
      </c>
    </row>
    <row r="624" spans="1:1" x14ac:dyDescent="0.25">
      <c r="A624" s="8">
        <v>265</v>
      </c>
    </row>
    <row r="625" spans="1:1" x14ac:dyDescent="0.25">
      <c r="A625" s="8">
        <v>270</v>
      </c>
    </row>
    <row r="626" spans="1:1" x14ac:dyDescent="0.25">
      <c r="A626" s="8">
        <v>280</v>
      </c>
    </row>
    <row r="627" spans="1:1" x14ac:dyDescent="0.25">
      <c r="A627" s="8">
        <v>300</v>
      </c>
    </row>
    <row r="628" spans="1:1" x14ac:dyDescent="0.25">
      <c r="A628" s="8">
        <v>320</v>
      </c>
    </row>
    <row r="629" spans="1:1" x14ac:dyDescent="0.25">
      <c r="A629" s="8">
        <v>338</v>
      </c>
    </row>
    <row r="630" spans="1:1" x14ac:dyDescent="0.25">
      <c r="A630" s="8">
        <v>15.7</v>
      </c>
    </row>
    <row r="631" spans="1:1" x14ac:dyDescent="0.25">
      <c r="A631" s="8">
        <v>21.6</v>
      </c>
    </row>
    <row r="632" spans="1:1" x14ac:dyDescent="0.25">
      <c r="A632" s="8">
        <v>25.1</v>
      </c>
    </row>
    <row r="633" spans="1:1" x14ac:dyDescent="0.25">
      <c r="A633" s="8">
        <v>26.5</v>
      </c>
    </row>
    <row r="634" spans="1:1" x14ac:dyDescent="0.25">
      <c r="A634" s="8">
        <v>27.400000000000002</v>
      </c>
    </row>
    <row r="635" spans="1:1" x14ac:dyDescent="0.25">
      <c r="A635" s="8">
        <v>28.1</v>
      </c>
    </row>
    <row r="636" spans="1:1" x14ac:dyDescent="0.25">
      <c r="A636" s="8">
        <v>30.700000000000003</v>
      </c>
    </row>
    <row r="637" spans="1:1" x14ac:dyDescent="0.25">
      <c r="A637" s="8">
        <v>31.5</v>
      </c>
    </row>
    <row r="638" spans="1:1" x14ac:dyDescent="0.25">
      <c r="A638" s="8">
        <v>33.300000000000004</v>
      </c>
    </row>
    <row r="639" spans="1:1" x14ac:dyDescent="0.25">
      <c r="A639" s="8">
        <v>34.9</v>
      </c>
    </row>
    <row r="640" spans="1:1" x14ac:dyDescent="0.25">
      <c r="A640" s="8">
        <v>35.700000000000003</v>
      </c>
    </row>
    <row r="641" spans="1:1" x14ac:dyDescent="0.25">
      <c r="A641" s="8">
        <v>35.9</v>
      </c>
    </row>
    <row r="642" spans="1:1" x14ac:dyDescent="0.25">
      <c r="A642" s="8">
        <v>36</v>
      </c>
    </row>
    <row r="643" spans="1:1" x14ac:dyDescent="0.25">
      <c r="A643" s="8">
        <v>36.799999999999997</v>
      </c>
    </row>
    <row r="644" spans="1:1" x14ac:dyDescent="0.25">
      <c r="A644" s="8">
        <v>36.900000000000006</v>
      </c>
    </row>
    <row r="645" spans="1:1" x14ac:dyDescent="0.25">
      <c r="A645" s="8">
        <v>37.1</v>
      </c>
    </row>
    <row r="646" spans="1:1" x14ac:dyDescent="0.25">
      <c r="A646" s="8">
        <v>37.6</v>
      </c>
    </row>
    <row r="647" spans="1:1" x14ac:dyDescent="0.25">
      <c r="A647" s="8">
        <v>38.699999999999996</v>
      </c>
    </row>
    <row r="648" spans="1:1" x14ac:dyDescent="0.25">
      <c r="A648" s="8">
        <v>39.4</v>
      </c>
    </row>
    <row r="649" spans="1:1" x14ac:dyDescent="0.25">
      <c r="A649" s="8">
        <v>40.5</v>
      </c>
    </row>
    <row r="650" spans="1:1" x14ac:dyDescent="0.25">
      <c r="A650" s="8">
        <v>41.9</v>
      </c>
    </row>
    <row r="651" spans="1:1" x14ac:dyDescent="0.25">
      <c r="A651" s="8">
        <v>42.2</v>
      </c>
    </row>
    <row r="652" spans="1:1" x14ac:dyDescent="0.25">
      <c r="A652" s="8">
        <v>43.8</v>
      </c>
    </row>
    <row r="653" spans="1:1" x14ac:dyDescent="0.25">
      <c r="A653" s="8">
        <v>44.1</v>
      </c>
    </row>
    <row r="654" spans="1:1" x14ac:dyDescent="0.25">
      <c r="A654" s="8">
        <v>46.699999999999996</v>
      </c>
    </row>
    <row r="655" spans="1:1" x14ac:dyDescent="0.25">
      <c r="A655" s="8">
        <v>46.9</v>
      </c>
    </row>
    <row r="656" spans="1:1" x14ac:dyDescent="0.25">
      <c r="A656" s="8">
        <v>47</v>
      </c>
    </row>
    <row r="657" spans="1:1" x14ac:dyDescent="0.25">
      <c r="A657" s="8">
        <v>47.6</v>
      </c>
    </row>
    <row r="658" spans="1:1" x14ac:dyDescent="0.25">
      <c r="A658" s="8">
        <v>49.3</v>
      </c>
    </row>
    <row r="659" spans="1:1" x14ac:dyDescent="0.25">
      <c r="A659" s="8">
        <v>50</v>
      </c>
    </row>
    <row r="660" spans="1:1" x14ac:dyDescent="0.25">
      <c r="A660" s="8">
        <v>50.1</v>
      </c>
    </row>
    <row r="661" spans="1:1" x14ac:dyDescent="0.25">
      <c r="A661" s="8">
        <v>50.2</v>
      </c>
    </row>
    <row r="662" spans="1:1" x14ac:dyDescent="0.25">
      <c r="A662" s="8">
        <v>50.8</v>
      </c>
    </row>
    <row r="663" spans="1:1" x14ac:dyDescent="0.25">
      <c r="A663" s="8">
        <v>51</v>
      </c>
    </row>
    <row r="664" spans="1:1" x14ac:dyDescent="0.25">
      <c r="A664" s="8">
        <v>53.199999999999996</v>
      </c>
    </row>
    <row r="665" spans="1:1" x14ac:dyDescent="0.25">
      <c r="A665" s="8">
        <v>54.199999999999996</v>
      </c>
    </row>
    <row r="666" spans="1:1" x14ac:dyDescent="0.25">
      <c r="A666" s="8">
        <v>56.9</v>
      </c>
    </row>
    <row r="667" spans="1:1" x14ac:dyDescent="0.25">
      <c r="A667" s="8">
        <v>58.5</v>
      </c>
    </row>
    <row r="668" spans="1:1" x14ac:dyDescent="0.25">
      <c r="A668" s="8">
        <v>59</v>
      </c>
    </row>
    <row r="669" spans="1:1" x14ac:dyDescent="0.25">
      <c r="A669" s="8">
        <v>61.800000000000004</v>
      </c>
    </row>
    <row r="670" spans="1:1" x14ac:dyDescent="0.25">
      <c r="A670" s="8">
        <v>63.3</v>
      </c>
    </row>
    <row r="671" spans="1:1" x14ac:dyDescent="0.25">
      <c r="A671" s="8">
        <v>67.900000000000006</v>
      </c>
    </row>
    <row r="672" spans="1:1" x14ac:dyDescent="0.25">
      <c r="A672" s="8">
        <v>69.7</v>
      </c>
    </row>
    <row r="673" spans="1:1" x14ac:dyDescent="0.25">
      <c r="A673" s="8">
        <v>69.900000000000006</v>
      </c>
    </row>
    <row r="674" spans="1:1" x14ac:dyDescent="0.25">
      <c r="A674" s="8">
        <v>71.7</v>
      </c>
    </row>
    <row r="675" spans="1:1" x14ac:dyDescent="0.25">
      <c r="A675" s="8">
        <v>72.900000000000006</v>
      </c>
    </row>
    <row r="676" spans="1:1" x14ac:dyDescent="0.25">
      <c r="A676" s="8">
        <v>73.2</v>
      </c>
    </row>
    <row r="677" spans="1:1" x14ac:dyDescent="0.25">
      <c r="A677" s="8">
        <v>74.399999999999991</v>
      </c>
    </row>
    <row r="678" spans="1:1" x14ac:dyDescent="0.25">
      <c r="A678" s="8">
        <v>74.599999999999994</v>
      </c>
    </row>
    <row r="679" spans="1:1" x14ac:dyDescent="0.25">
      <c r="A679" s="8">
        <v>78.8</v>
      </c>
    </row>
    <row r="680" spans="1:1" x14ac:dyDescent="0.25">
      <c r="A680" s="8">
        <v>83.2</v>
      </c>
    </row>
    <row r="681" spans="1:1" x14ac:dyDescent="0.25">
      <c r="A681" s="8">
        <v>84.2</v>
      </c>
    </row>
    <row r="682" spans="1:1" x14ac:dyDescent="0.25">
      <c r="A682" s="8">
        <v>84.9</v>
      </c>
    </row>
    <row r="683" spans="1:1" x14ac:dyDescent="0.25">
      <c r="A683" s="8">
        <v>87.1</v>
      </c>
    </row>
    <row r="684" spans="1:1" x14ac:dyDescent="0.25">
      <c r="A684" s="8">
        <v>94.8</v>
      </c>
    </row>
    <row r="685" spans="1:1" x14ac:dyDescent="0.25">
      <c r="A685" s="8">
        <v>98.8</v>
      </c>
    </row>
    <row r="686" spans="1:1" x14ac:dyDescent="0.25">
      <c r="A686" s="8">
        <v>109</v>
      </c>
    </row>
    <row r="687" spans="1:1" x14ac:dyDescent="0.25">
      <c r="A687" s="8">
        <v>111</v>
      </c>
    </row>
    <row r="688" spans="1:1" x14ac:dyDescent="0.25">
      <c r="A688" s="8">
        <v>112</v>
      </c>
    </row>
    <row r="689" spans="1:1" x14ac:dyDescent="0.25">
      <c r="A689" s="8">
        <v>113</v>
      </c>
    </row>
    <row r="690" spans="1:1" x14ac:dyDescent="0.25">
      <c r="A690" s="8">
        <v>114</v>
      </c>
    </row>
    <row r="691" spans="1:1" x14ac:dyDescent="0.25">
      <c r="A691" s="8">
        <v>117</v>
      </c>
    </row>
    <row r="692" spans="1:1" x14ac:dyDescent="0.25">
      <c r="A692" s="8">
        <v>119</v>
      </c>
    </row>
    <row r="693" spans="1:1" x14ac:dyDescent="0.25">
      <c r="A693" s="8">
        <v>132</v>
      </c>
    </row>
    <row r="694" spans="1:1" x14ac:dyDescent="0.25">
      <c r="A694" s="8">
        <v>135</v>
      </c>
    </row>
    <row r="695" spans="1:1" x14ac:dyDescent="0.25">
      <c r="A695" s="8">
        <v>140</v>
      </c>
    </row>
    <row r="696" spans="1:1" x14ac:dyDescent="0.25">
      <c r="A696" s="8">
        <v>157</v>
      </c>
    </row>
    <row r="697" spans="1:1" x14ac:dyDescent="0.25">
      <c r="A697" s="8">
        <v>164</v>
      </c>
    </row>
    <row r="698" spans="1:1" x14ac:dyDescent="0.25">
      <c r="A698" s="8">
        <v>169</v>
      </c>
    </row>
    <row r="699" spans="1:1" x14ac:dyDescent="0.25">
      <c r="A699" s="8">
        <v>184</v>
      </c>
    </row>
    <row r="700" spans="1:1" x14ac:dyDescent="0.25">
      <c r="A700" s="8">
        <v>189</v>
      </c>
    </row>
    <row r="701" spans="1:1" x14ac:dyDescent="0.25">
      <c r="A701" s="8">
        <v>197</v>
      </c>
    </row>
    <row r="702" spans="1:1" x14ac:dyDescent="0.25">
      <c r="A702" s="8">
        <v>209</v>
      </c>
    </row>
    <row r="703" spans="1:1" x14ac:dyDescent="0.25">
      <c r="A703" s="8">
        <v>243</v>
      </c>
    </row>
    <row r="704" spans="1:1" x14ac:dyDescent="0.25">
      <c r="A704" s="8">
        <v>460</v>
      </c>
    </row>
    <row r="705" spans="1:1" x14ac:dyDescent="0.25">
      <c r="A705" s="8">
        <v>34.9</v>
      </c>
    </row>
    <row r="706" spans="1:1" x14ac:dyDescent="0.25">
      <c r="A706" s="8">
        <v>37.400000000000006</v>
      </c>
    </row>
    <row r="707" spans="1:1" x14ac:dyDescent="0.25">
      <c r="A707" s="8">
        <v>38.5</v>
      </c>
    </row>
    <row r="708" spans="1:1" x14ac:dyDescent="0.25">
      <c r="A708" s="8">
        <v>40.800000000000004</v>
      </c>
    </row>
    <row r="709" spans="1:1" x14ac:dyDescent="0.25">
      <c r="A709" s="8">
        <v>41.6</v>
      </c>
    </row>
    <row r="710" spans="1:1" x14ac:dyDescent="0.25">
      <c r="A710" s="8">
        <v>42</v>
      </c>
    </row>
    <row r="711" spans="1:1" x14ac:dyDescent="0.25">
      <c r="A711" s="8">
        <v>46.800000000000004</v>
      </c>
    </row>
    <row r="712" spans="1:1" x14ac:dyDescent="0.25">
      <c r="A712" s="8">
        <v>46.9</v>
      </c>
    </row>
    <row r="713" spans="1:1" x14ac:dyDescent="0.25">
      <c r="A713" s="8">
        <v>47.800000000000004</v>
      </c>
    </row>
    <row r="714" spans="1:1" x14ac:dyDescent="0.25">
      <c r="A714" s="8">
        <v>49.5</v>
      </c>
    </row>
    <row r="715" spans="1:1" x14ac:dyDescent="0.25">
      <c r="A715" s="8">
        <v>57.4</v>
      </c>
    </row>
    <row r="716" spans="1:1" x14ac:dyDescent="0.25">
      <c r="A716" s="8">
        <v>61.699999999999996</v>
      </c>
    </row>
    <row r="717" spans="1:1" x14ac:dyDescent="0.25">
      <c r="A717" s="8">
        <v>65.100000000000009</v>
      </c>
    </row>
    <row r="718" spans="1:1" x14ac:dyDescent="0.25">
      <c r="A718" s="8">
        <v>67.8</v>
      </c>
    </row>
    <row r="719" spans="1:1" x14ac:dyDescent="0.25">
      <c r="A719" s="8">
        <v>68.099999999999994</v>
      </c>
    </row>
    <row r="720" spans="1:1" x14ac:dyDescent="0.25">
      <c r="A720" s="8">
        <v>71.900000000000006</v>
      </c>
    </row>
    <row r="721" spans="1:1" x14ac:dyDescent="0.25">
      <c r="A721" s="8">
        <v>73.800000000000011</v>
      </c>
    </row>
    <row r="722" spans="1:1" x14ac:dyDescent="0.25">
      <c r="A722" s="8">
        <v>74.399999999999991</v>
      </c>
    </row>
    <row r="723" spans="1:1" x14ac:dyDescent="0.25">
      <c r="A723" s="8">
        <v>76.399999999999991</v>
      </c>
    </row>
    <row r="724" spans="1:1" x14ac:dyDescent="0.25">
      <c r="A724" s="8">
        <v>83.3</v>
      </c>
    </row>
    <row r="725" spans="1:1" x14ac:dyDescent="0.25">
      <c r="A725" s="8">
        <v>89.7</v>
      </c>
    </row>
    <row r="726" spans="1:1" x14ac:dyDescent="0.25">
      <c r="A726" s="8">
        <v>90.300000000000011</v>
      </c>
    </row>
    <row r="727" spans="1:1" x14ac:dyDescent="0.25">
      <c r="A727" s="8">
        <v>90.6</v>
      </c>
    </row>
    <row r="728" spans="1:1" x14ac:dyDescent="0.25">
      <c r="A728" s="8">
        <v>99.8</v>
      </c>
    </row>
    <row r="729" spans="1:1" x14ac:dyDescent="0.25">
      <c r="A729" s="8">
        <v>110</v>
      </c>
    </row>
    <row r="730" spans="1:1" x14ac:dyDescent="0.25">
      <c r="A730" s="8">
        <v>119</v>
      </c>
    </row>
    <row r="731" spans="1:1" x14ac:dyDescent="0.25">
      <c r="A731" s="8">
        <v>147</v>
      </c>
    </row>
    <row r="732" spans="1:1" x14ac:dyDescent="0.25">
      <c r="A732" s="8">
        <v>316</v>
      </c>
    </row>
    <row r="733" spans="1:1" x14ac:dyDescent="0.25">
      <c r="A733" s="8">
        <v>28.400000000000002</v>
      </c>
    </row>
    <row r="734" spans="1:1" x14ac:dyDescent="0.25">
      <c r="A734" s="8">
        <v>31.5</v>
      </c>
    </row>
    <row r="735" spans="1:1" x14ac:dyDescent="0.25">
      <c r="A735" s="8">
        <v>33.4</v>
      </c>
    </row>
    <row r="736" spans="1:1" x14ac:dyDescent="0.25">
      <c r="A736" s="8">
        <v>35.700000000000003</v>
      </c>
    </row>
    <row r="737" spans="1:1" x14ac:dyDescent="0.25">
      <c r="A737" s="8">
        <v>35.9</v>
      </c>
    </row>
    <row r="738" spans="1:1" x14ac:dyDescent="0.25">
      <c r="A738" s="8">
        <v>37.6</v>
      </c>
    </row>
    <row r="739" spans="1:1" x14ac:dyDescent="0.25">
      <c r="A739" s="8">
        <v>42.2</v>
      </c>
    </row>
    <row r="740" spans="1:1" x14ac:dyDescent="0.25">
      <c r="A740" s="8">
        <v>47.1</v>
      </c>
    </row>
    <row r="741" spans="1:1" x14ac:dyDescent="0.25">
      <c r="A741" s="8">
        <v>49.4</v>
      </c>
    </row>
    <row r="742" spans="1:1" x14ac:dyDescent="0.25">
      <c r="A742" s="8">
        <v>49.8</v>
      </c>
    </row>
    <row r="743" spans="1:1" x14ac:dyDescent="0.25">
      <c r="A743" s="8">
        <v>55.7</v>
      </c>
    </row>
    <row r="744" spans="1:1" x14ac:dyDescent="0.25">
      <c r="A744" s="8">
        <v>56.800000000000004</v>
      </c>
    </row>
    <row r="745" spans="1:1" x14ac:dyDescent="0.25">
      <c r="A745" s="8">
        <v>57.6</v>
      </c>
    </row>
    <row r="746" spans="1:1" x14ac:dyDescent="0.25">
      <c r="A746" s="8">
        <v>60.6</v>
      </c>
    </row>
    <row r="747" spans="1:1" x14ac:dyDescent="0.25">
      <c r="A747" s="8">
        <v>64.600000000000009</v>
      </c>
    </row>
    <row r="748" spans="1:1" x14ac:dyDescent="0.25">
      <c r="A748" s="8">
        <v>66</v>
      </c>
    </row>
    <row r="749" spans="1:1" x14ac:dyDescent="0.25">
      <c r="A749" s="8">
        <v>66.5</v>
      </c>
    </row>
    <row r="750" spans="1:1" x14ac:dyDescent="0.25">
      <c r="A750" s="8">
        <v>68.5</v>
      </c>
    </row>
    <row r="751" spans="1:1" x14ac:dyDescent="0.25">
      <c r="A751" s="8">
        <v>69.400000000000006</v>
      </c>
    </row>
    <row r="752" spans="1:1" x14ac:dyDescent="0.25">
      <c r="A752" s="8">
        <v>71.3</v>
      </c>
    </row>
    <row r="753" spans="1:1" x14ac:dyDescent="0.25">
      <c r="A753" s="8">
        <v>71.8</v>
      </c>
    </row>
    <row r="754" spans="1:1" x14ac:dyDescent="0.25">
      <c r="A754" s="8">
        <v>73.3</v>
      </c>
    </row>
    <row r="755" spans="1:1" x14ac:dyDescent="0.25">
      <c r="A755" s="8">
        <v>75.800000000000011</v>
      </c>
    </row>
    <row r="756" spans="1:1" x14ac:dyDescent="0.25">
      <c r="A756" s="8">
        <v>76.8</v>
      </c>
    </row>
    <row r="757" spans="1:1" x14ac:dyDescent="0.25">
      <c r="A757" s="8">
        <v>88</v>
      </c>
    </row>
    <row r="758" spans="1:1" x14ac:dyDescent="0.25">
      <c r="A758" s="8">
        <v>88.3</v>
      </c>
    </row>
    <row r="759" spans="1:1" x14ac:dyDescent="0.25">
      <c r="A759" s="8">
        <v>91.800000000000011</v>
      </c>
    </row>
    <row r="760" spans="1:1" x14ac:dyDescent="0.25">
      <c r="A760" s="8">
        <v>94.100000000000009</v>
      </c>
    </row>
    <row r="761" spans="1:1" x14ac:dyDescent="0.25">
      <c r="A761" s="8">
        <v>98</v>
      </c>
    </row>
    <row r="762" spans="1:1" x14ac:dyDescent="0.25">
      <c r="A762" s="8">
        <v>98.7</v>
      </c>
    </row>
    <row r="763" spans="1:1" x14ac:dyDescent="0.25">
      <c r="A763" s="8">
        <v>98.8</v>
      </c>
    </row>
    <row r="764" spans="1:1" x14ac:dyDescent="0.25">
      <c r="A764" s="8">
        <v>107</v>
      </c>
    </row>
    <row r="765" spans="1:1" x14ac:dyDescent="0.25">
      <c r="A765" s="8">
        <v>112</v>
      </c>
    </row>
    <row r="766" spans="1:1" x14ac:dyDescent="0.25">
      <c r="A766" s="8">
        <v>126</v>
      </c>
    </row>
    <row r="767" spans="1:1" x14ac:dyDescent="0.25">
      <c r="A767" s="8">
        <v>142</v>
      </c>
    </row>
    <row r="768" spans="1:1" x14ac:dyDescent="0.25">
      <c r="A768" s="8">
        <v>175</v>
      </c>
    </row>
    <row r="769" spans="1:1" x14ac:dyDescent="0.25">
      <c r="A769" s="8">
        <v>190</v>
      </c>
    </row>
    <row r="770" spans="1:1" x14ac:dyDescent="0.25">
      <c r="A770" s="8">
        <v>12.7</v>
      </c>
    </row>
    <row r="771" spans="1:1" x14ac:dyDescent="0.25">
      <c r="A771" s="8">
        <v>14</v>
      </c>
    </row>
    <row r="772" spans="1:1" x14ac:dyDescent="0.25">
      <c r="A772" s="8">
        <v>20.8</v>
      </c>
    </row>
    <row r="773" spans="1:1" x14ac:dyDescent="0.25">
      <c r="A773" s="8">
        <v>21.3</v>
      </c>
    </row>
    <row r="774" spans="1:1" x14ac:dyDescent="0.25">
      <c r="A774" s="8">
        <v>22.5</v>
      </c>
    </row>
    <row r="775" spans="1:1" x14ac:dyDescent="0.25">
      <c r="A775" s="8">
        <v>22.8</v>
      </c>
    </row>
    <row r="776" spans="1:1" x14ac:dyDescent="0.25">
      <c r="A776" s="8">
        <v>24.8</v>
      </c>
    </row>
    <row r="777" spans="1:1" x14ac:dyDescent="0.25">
      <c r="A777" s="8">
        <v>26</v>
      </c>
    </row>
    <row r="778" spans="1:1" x14ac:dyDescent="0.25">
      <c r="A778" s="8">
        <v>26.1</v>
      </c>
    </row>
    <row r="779" spans="1:1" x14ac:dyDescent="0.25">
      <c r="A779" s="8">
        <v>26.3</v>
      </c>
    </row>
    <row r="780" spans="1:1" x14ac:dyDescent="0.25">
      <c r="A780" s="8">
        <v>27.3</v>
      </c>
    </row>
    <row r="781" spans="1:1" x14ac:dyDescent="0.25">
      <c r="A781" s="8">
        <v>27.7</v>
      </c>
    </row>
    <row r="782" spans="1:1" x14ac:dyDescent="0.25">
      <c r="A782" s="8">
        <v>28.2</v>
      </c>
    </row>
    <row r="783" spans="1:1" x14ac:dyDescent="0.25">
      <c r="A783" s="8">
        <v>29.1</v>
      </c>
    </row>
    <row r="784" spans="1:1" x14ac:dyDescent="0.25">
      <c r="A784" s="8">
        <v>29.4</v>
      </c>
    </row>
    <row r="785" spans="1:1" x14ac:dyDescent="0.25">
      <c r="A785" s="8">
        <v>30.5</v>
      </c>
    </row>
    <row r="786" spans="1:1" x14ac:dyDescent="0.25">
      <c r="A786" s="8">
        <v>30.700000000000003</v>
      </c>
    </row>
    <row r="787" spans="1:1" x14ac:dyDescent="0.25">
      <c r="A787" s="8">
        <v>31.4</v>
      </c>
    </row>
    <row r="788" spans="1:1" x14ac:dyDescent="0.25">
      <c r="A788" s="8">
        <v>31.5</v>
      </c>
    </row>
    <row r="789" spans="1:1" x14ac:dyDescent="0.25">
      <c r="A789" s="8">
        <v>32.300000000000004</v>
      </c>
    </row>
    <row r="790" spans="1:1" x14ac:dyDescent="0.25">
      <c r="A790" s="8">
        <v>32.4</v>
      </c>
    </row>
    <row r="791" spans="1:1" x14ac:dyDescent="0.25">
      <c r="A791" s="8">
        <v>32.5</v>
      </c>
    </row>
    <row r="792" spans="1:1" x14ac:dyDescent="0.25">
      <c r="A792" s="8">
        <v>33.200000000000003</v>
      </c>
    </row>
    <row r="793" spans="1:1" x14ac:dyDescent="0.25">
      <c r="A793" s="8">
        <v>33.300000000000004</v>
      </c>
    </row>
    <row r="794" spans="1:1" x14ac:dyDescent="0.25">
      <c r="A794" s="8">
        <v>33.799999999999997</v>
      </c>
    </row>
    <row r="795" spans="1:1" x14ac:dyDescent="0.25">
      <c r="A795" s="8">
        <v>35.299999999999997</v>
      </c>
    </row>
    <row r="796" spans="1:1" x14ac:dyDescent="0.25">
      <c r="A796" s="8">
        <v>35.9</v>
      </c>
    </row>
    <row r="797" spans="1:1" x14ac:dyDescent="0.25">
      <c r="A797" s="8">
        <v>36.299999999999997</v>
      </c>
    </row>
    <row r="798" spans="1:1" x14ac:dyDescent="0.25">
      <c r="A798" s="8">
        <v>36.5</v>
      </c>
    </row>
    <row r="799" spans="1:1" x14ac:dyDescent="0.25">
      <c r="A799" s="8">
        <v>36.6</v>
      </c>
    </row>
    <row r="800" spans="1:1" x14ac:dyDescent="0.25">
      <c r="A800" s="8">
        <v>38.199999999999996</v>
      </c>
    </row>
    <row r="801" spans="1:1" x14ac:dyDescent="0.25">
      <c r="A801" s="8">
        <v>38.800000000000004</v>
      </c>
    </row>
    <row r="802" spans="1:1" x14ac:dyDescent="0.25">
      <c r="A802" s="8">
        <v>39.300000000000004</v>
      </c>
    </row>
    <row r="803" spans="1:1" x14ac:dyDescent="0.25">
      <c r="A803" s="8">
        <v>40.9</v>
      </c>
    </row>
    <row r="804" spans="1:1" x14ac:dyDescent="0.25">
      <c r="A804" s="8">
        <v>41.5</v>
      </c>
    </row>
    <row r="805" spans="1:1" x14ac:dyDescent="0.25">
      <c r="A805" s="8">
        <v>41.8</v>
      </c>
    </row>
    <row r="806" spans="1:1" x14ac:dyDescent="0.25">
      <c r="A806" s="8">
        <v>42.4</v>
      </c>
    </row>
    <row r="807" spans="1:1" x14ac:dyDescent="0.25">
      <c r="A807" s="8">
        <v>42.5</v>
      </c>
    </row>
    <row r="808" spans="1:1" x14ac:dyDescent="0.25">
      <c r="A808" s="8">
        <v>42.8</v>
      </c>
    </row>
    <row r="809" spans="1:1" x14ac:dyDescent="0.25">
      <c r="A809" s="8">
        <v>42.9</v>
      </c>
    </row>
    <row r="810" spans="1:1" x14ac:dyDescent="0.25">
      <c r="A810" s="8">
        <v>43.2</v>
      </c>
    </row>
    <row r="811" spans="1:1" x14ac:dyDescent="0.25">
      <c r="A811" s="8">
        <v>43.7</v>
      </c>
    </row>
    <row r="812" spans="1:1" x14ac:dyDescent="0.25">
      <c r="A812" s="8">
        <v>43.9</v>
      </c>
    </row>
    <row r="813" spans="1:1" x14ac:dyDescent="0.25">
      <c r="A813" s="8">
        <v>44.699999999999996</v>
      </c>
    </row>
    <row r="814" spans="1:1" x14ac:dyDescent="0.25">
      <c r="A814" s="8">
        <v>46.5</v>
      </c>
    </row>
    <row r="815" spans="1:1" x14ac:dyDescent="0.25">
      <c r="A815" s="8">
        <v>46.6</v>
      </c>
    </row>
    <row r="816" spans="1:1" x14ac:dyDescent="0.25">
      <c r="A816" s="8">
        <v>46.699999999999996</v>
      </c>
    </row>
    <row r="817" spans="1:1" x14ac:dyDescent="0.25">
      <c r="A817" s="8">
        <v>49</v>
      </c>
    </row>
    <row r="818" spans="1:1" x14ac:dyDescent="0.25">
      <c r="A818" s="8">
        <v>50.7</v>
      </c>
    </row>
    <row r="819" spans="1:1" x14ac:dyDescent="0.25">
      <c r="A819" s="8">
        <v>52</v>
      </c>
    </row>
    <row r="820" spans="1:1" x14ac:dyDescent="0.25">
      <c r="A820" s="8">
        <v>53.8</v>
      </c>
    </row>
    <row r="821" spans="1:1" x14ac:dyDescent="0.25">
      <c r="A821" s="8">
        <v>55.199999999999996</v>
      </c>
    </row>
    <row r="822" spans="1:1" x14ac:dyDescent="0.25">
      <c r="A822" s="8">
        <v>56.300000000000004</v>
      </c>
    </row>
    <row r="823" spans="1:1" x14ac:dyDescent="0.25">
      <c r="A823" s="8">
        <v>56.9</v>
      </c>
    </row>
    <row r="824" spans="1:1" x14ac:dyDescent="0.25">
      <c r="A824" s="8">
        <v>57.2</v>
      </c>
    </row>
    <row r="825" spans="1:1" x14ac:dyDescent="0.25">
      <c r="A825" s="8">
        <v>57.5</v>
      </c>
    </row>
    <row r="826" spans="1:1" x14ac:dyDescent="0.25">
      <c r="A826" s="8">
        <v>57.9</v>
      </c>
    </row>
    <row r="827" spans="1:1" x14ac:dyDescent="0.25">
      <c r="A827" s="8">
        <v>58</v>
      </c>
    </row>
    <row r="828" spans="1:1" x14ac:dyDescent="0.25">
      <c r="A828" s="8">
        <v>58.5</v>
      </c>
    </row>
    <row r="829" spans="1:1" x14ac:dyDescent="0.25">
      <c r="A829" s="8">
        <v>58.8</v>
      </c>
    </row>
    <row r="830" spans="1:1" x14ac:dyDescent="0.25">
      <c r="A830" s="8">
        <v>59.2</v>
      </c>
    </row>
    <row r="831" spans="1:1" x14ac:dyDescent="0.25">
      <c r="A831" s="8">
        <v>62.4</v>
      </c>
    </row>
    <row r="832" spans="1:1" x14ac:dyDescent="0.25">
      <c r="A832" s="8">
        <v>62.5</v>
      </c>
    </row>
    <row r="833" spans="1:1" x14ac:dyDescent="0.25">
      <c r="A833" s="8">
        <v>63.70000000000001</v>
      </c>
    </row>
    <row r="834" spans="1:1" x14ac:dyDescent="0.25">
      <c r="A834" s="8">
        <v>64</v>
      </c>
    </row>
    <row r="835" spans="1:1" x14ac:dyDescent="0.25">
      <c r="A835" s="8">
        <v>64.400000000000006</v>
      </c>
    </row>
    <row r="836" spans="1:1" x14ac:dyDescent="0.25">
      <c r="A836" s="8">
        <v>64.600000000000009</v>
      </c>
    </row>
    <row r="837" spans="1:1" x14ac:dyDescent="0.25">
      <c r="A837" s="8">
        <v>65.5</v>
      </c>
    </row>
    <row r="838" spans="1:1" x14ac:dyDescent="0.25">
      <c r="A838" s="8">
        <v>67.100000000000009</v>
      </c>
    </row>
    <row r="839" spans="1:1" x14ac:dyDescent="0.25">
      <c r="A839" s="8">
        <v>67.5</v>
      </c>
    </row>
    <row r="840" spans="1:1" x14ac:dyDescent="0.25">
      <c r="A840" s="8">
        <v>68.7</v>
      </c>
    </row>
    <row r="841" spans="1:1" x14ac:dyDescent="0.25">
      <c r="A841" s="8">
        <v>69</v>
      </c>
    </row>
    <row r="842" spans="1:1" x14ac:dyDescent="0.25">
      <c r="A842" s="8">
        <v>69.7</v>
      </c>
    </row>
    <row r="843" spans="1:1" x14ac:dyDescent="0.25">
      <c r="A843" s="8">
        <v>69.8</v>
      </c>
    </row>
    <row r="844" spans="1:1" x14ac:dyDescent="0.25">
      <c r="A844" s="8">
        <v>71.2</v>
      </c>
    </row>
    <row r="845" spans="1:1" x14ac:dyDescent="0.25">
      <c r="A845" s="8">
        <v>71.3</v>
      </c>
    </row>
    <row r="846" spans="1:1" x14ac:dyDescent="0.25">
      <c r="A846" s="8">
        <v>71.7</v>
      </c>
    </row>
    <row r="847" spans="1:1" x14ac:dyDescent="0.25">
      <c r="A847" s="8">
        <v>72</v>
      </c>
    </row>
    <row r="848" spans="1:1" x14ac:dyDescent="0.25">
      <c r="A848" s="8">
        <v>72.5</v>
      </c>
    </row>
    <row r="849" spans="1:1" x14ac:dyDescent="0.25">
      <c r="A849" s="8">
        <v>73.899999999999991</v>
      </c>
    </row>
    <row r="850" spans="1:1" x14ac:dyDescent="0.25">
      <c r="A850" s="8">
        <v>78</v>
      </c>
    </row>
    <row r="851" spans="1:1" x14ac:dyDescent="0.25">
      <c r="A851" s="8">
        <v>78.3</v>
      </c>
    </row>
    <row r="852" spans="1:1" x14ac:dyDescent="0.25">
      <c r="A852" s="8">
        <v>82.4</v>
      </c>
    </row>
    <row r="853" spans="1:1" x14ac:dyDescent="0.25">
      <c r="A853" s="8">
        <v>83.4</v>
      </c>
    </row>
    <row r="854" spans="1:1" x14ac:dyDescent="0.25">
      <c r="A854" s="8">
        <v>84.4</v>
      </c>
    </row>
    <row r="855" spans="1:1" x14ac:dyDescent="0.25">
      <c r="A855" s="8">
        <v>85.5</v>
      </c>
    </row>
    <row r="856" spans="1:1" x14ac:dyDescent="0.25">
      <c r="A856" s="8">
        <v>86.6</v>
      </c>
    </row>
    <row r="857" spans="1:1" x14ac:dyDescent="0.25">
      <c r="A857" s="8">
        <v>92.399999999999991</v>
      </c>
    </row>
    <row r="858" spans="1:1" x14ac:dyDescent="0.25">
      <c r="A858" s="8">
        <v>92.899999999999991</v>
      </c>
    </row>
    <row r="859" spans="1:1" x14ac:dyDescent="0.25">
      <c r="A859" s="8">
        <v>96</v>
      </c>
    </row>
    <row r="860" spans="1:1" x14ac:dyDescent="0.25">
      <c r="A860" s="8">
        <v>96.4</v>
      </c>
    </row>
    <row r="861" spans="1:1" x14ac:dyDescent="0.25">
      <c r="A861" s="8">
        <v>97.9</v>
      </c>
    </row>
    <row r="862" spans="1:1" x14ac:dyDescent="0.25">
      <c r="A862" s="8">
        <v>103</v>
      </c>
    </row>
    <row r="863" spans="1:1" x14ac:dyDescent="0.25">
      <c r="A863" s="8">
        <v>104</v>
      </c>
    </row>
    <row r="864" spans="1:1" x14ac:dyDescent="0.25">
      <c r="A864" s="8">
        <v>110</v>
      </c>
    </row>
    <row r="865" spans="1:1" x14ac:dyDescent="0.25">
      <c r="A865" s="8">
        <v>112</v>
      </c>
    </row>
    <row r="866" spans="1:1" x14ac:dyDescent="0.25">
      <c r="A866" s="8">
        <v>115</v>
      </c>
    </row>
    <row r="867" spans="1:1" x14ac:dyDescent="0.25">
      <c r="A867" s="8">
        <v>117</v>
      </c>
    </row>
    <row r="868" spans="1:1" x14ac:dyDescent="0.25">
      <c r="A868" s="8">
        <v>125</v>
      </c>
    </row>
    <row r="869" spans="1:1" x14ac:dyDescent="0.25">
      <c r="A869" s="8">
        <v>127</v>
      </c>
    </row>
    <row r="870" spans="1:1" x14ac:dyDescent="0.25">
      <c r="A870" s="8">
        <v>129</v>
      </c>
    </row>
    <row r="871" spans="1:1" x14ac:dyDescent="0.25">
      <c r="A871" s="8">
        <v>130</v>
      </c>
    </row>
    <row r="872" spans="1:1" x14ac:dyDescent="0.25">
      <c r="A872" s="8">
        <v>132</v>
      </c>
    </row>
    <row r="873" spans="1:1" x14ac:dyDescent="0.25">
      <c r="A873" s="8">
        <v>139</v>
      </c>
    </row>
    <row r="874" spans="1:1" x14ac:dyDescent="0.25">
      <c r="A874" s="8">
        <v>149</v>
      </c>
    </row>
    <row r="875" spans="1:1" x14ac:dyDescent="0.25">
      <c r="A875" s="8">
        <v>150</v>
      </c>
    </row>
    <row r="876" spans="1:1" x14ac:dyDescent="0.25">
      <c r="A876" s="8">
        <v>151</v>
      </c>
    </row>
    <row r="877" spans="1:1" x14ac:dyDescent="0.25">
      <c r="A877" s="8">
        <v>158</v>
      </c>
    </row>
    <row r="878" spans="1:1" x14ac:dyDescent="0.25">
      <c r="A878" s="8">
        <v>159</v>
      </c>
    </row>
    <row r="879" spans="1:1" x14ac:dyDescent="0.25">
      <c r="A879" s="8">
        <v>160</v>
      </c>
    </row>
    <row r="880" spans="1:1" x14ac:dyDescent="0.25">
      <c r="A880" s="8">
        <v>162</v>
      </c>
    </row>
    <row r="881" spans="1:1" x14ac:dyDescent="0.25">
      <c r="A881" s="8">
        <v>164</v>
      </c>
    </row>
    <row r="882" spans="1:1" x14ac:dyDescent="0.25">
      <c r="A882" s="8">
        <v>215</v>
      </c>
    </row>
    <row r="883" spans="1:1" x14ac:dyDescent="0.25">
      <c r="A883" s="8">
        <v>220</v>
      </c>
    </row>
    <row r="884" spans="1:1" x14ac:dyDescent="0.25">
      <c r="A884" s="8">
        <v>242</v>
      </c>
    </row>
    <row r="885" spans="1:1" x14ac:dyDescent="0.25">
      <c r="A885" s="8">
        <v>249</v>
      </c>
    </row>
    <row r="886" spans="1:1" x14ac:dyDescent="0.25">
      <c r="A886" s="8">
        <v>303</v>
      </c>
    </row>
    <row r="887" spans="1:1" x14ac:dyDescent="0.25">
      <c r="A887" s="8">
        <v>310</v>
      </c>
    </row>
    <row r="888" spans="1:1" x14ac:dyDescent="0.25">
      <c r="A888" s="8">
        <v>25.2</v>
      </c>
    </row>
    <row r="889" spans="1:1" x14ac:dyDescent="0.25">
      <c r="A889" s="8">
        <v>28</v>
      </c>
    </row>
    <row r="890" spans="1:1" x14ac:dyDescent="0.25">
      <c r="A890" s="8">
        <v>28.2</v>
      </c>
    </row>
    <row r="891" spans="1:1" x14ac:dyDescent="0.25">
      <c r="A891" s="8">
        <v>31.4</v>
      </c>
    </row>
    <row r="892" spans="1:1" x14ac:dyDescent="0.25">
      <c r="A892" s="8">
        <v>32.800000000000004</v>
      </c>
    </row>
    <row r="893" spans="1:1" x14ac:dyDescent="0.25">
      <c r="A893" s="8">
        <v>35.200000000000003</v>
      </c>
    </row>
    <row r="894" spans="1:1" x14ac:dyDescent="0.25">
      <c r="A894" s="8">
        <v>35.700000000000003</v>
      </c>
    </row>
    <row r="895" spans="1:1" x14ac:dyDescent="0.25">
      <c r="A895" s="8">
        <v>38.299999999999997</v>
      </c>
    </row>
    <row r="896" spans="1:1" x14ac:dyDescent="0.25">
      <c r="A896" s="8">
        <v>39</v>
      </c>
    </row>
    <row r="897" spans="1:1" x14ac:dyDescent="0.25">
      <c r="A897" s="8">
        <v>40.700000000000003</v>
      </c>
    </row>
    <row r="898" spans="1:1" x14ac:dyDescent="0.25">
      <c r="A898" s="8">
        <v>42.7</v>
      </c>
    </row>
    <row r="899" spans="1:1" x14ac:dyDescent="0.25">
      <c r="A899" s="8">
        <v>44.2</v>
      </c>
    </row>
    <row r="900" spans="1:1" x14ac:dyDescent="0.25">
      <c r="A900" s="8">
        <v>44.5</v>
      </c>
    </row>
    <row r="901" spans="1:1" x14ac:dyDescent="0.25">
      <c r="A901" s="8">
        <v>47</v>
      </c>
    </row>
    <row r="902" spans="1:1" x14ac:dyDescent="0.25">
      <c r="A902" s="8">
        <v>47.4</v>
      </c>
    </row>
    <row r="903" spans="1:1" x14ac:dyDescent="0.25">
      <c r="A903" s="8">
        <v>48.9</v>
      </c>
    </row>
    <row r="904" spans="1:1" x14ac:dyDescent="0.25">
      <c r="A904" s="8">
        <v>49.099999999999994</v>
      </c>
    </row>
    <row r="905" spans="1:1" x14ac:dyDescent="0.25">
      <c r="A905" s="8">
        <v>49.4</v>
      </c>
    </row>
    <row r="906" spans="1:1" x14ac:dyDescent="0.25">
      <c r="A906" s="8">
        <v>50</v>
      </c>
    </row>
    <row r="907" spans="1:1" x14ac:dyDescent="0.25">
      <c r="A907" s="8">
        <v>51.2</v>
      </c>
    </row>
    <row r="908" spans="1:1" x14ac:dyDescent="0.25">
      <c r="A908" s="8">
        <v>51.4</v>
      </c>
    </row>
    <row r="909" spans="1:1" x14ac:dyDescent="0.25">
      <c r="A909" s="8">
        <v>57.4</v>
      </c>
    </row>
    <row r="910" spans="1:1" x14ac:dyDescent="0.25">
      <c r="A910" s="8">
        <v>58.4</v>
      </c>
    </row>
    <row r="911" spans="1:1" x14ac:dyDescent="0.25">
      <c r="A911" s="8">
        <v>61.5</v>
      </c>
    </row>
    <row r="912" spans="1:1" x14ac:dyDescent="0.25">
      <c r="A912" s="8">
        <v>62</v>
      </c>
    </row>
    <row r="913" spans="1:1" x14ac:dyDescent="0.25">
      <c r="A913" s="8">
        <v>65.100000000000009</v>
      </c>
    </row>
    <row r="914" spans="1:1" x14ac:dyDescent="0.25">
      <c r="A914" s="8">
        <v>65.5</v>
      </c>
    </row>
    <row r="915" spans="1:1" x14ac:dyDescent="0.25">
      <c r="A915" s="8">
        <v>68</v>
      </c>
    </row>
    <row r="916" spans="1:1" x14ac:dyDescent="0.25">
      <c r="A916" s="8">
        <v>68.5</v>
      </c>
    </row>
    <row r="917" spans="1:1" x14ac:dyDescent="0.25">
      <c r="A917" s="8">
        <v>69.5</v>
      </c>
    </row>
    <row r="918" spans="1:1" x14ac:dyDescent="0.25">
      <c r="A918" s="8">
        <v>70.599999999999994</v>
      </c>
    </row>
    <row r="919" spans="1:1" x14ac:dyDescent="0.25">
      <c r="A919" s="8">
        <v>71.599999999999994</v>
      </c>
    </row>
    <row r="920" spans="1:1" x14ac:dyDescent="0.25">
      <c r="A920" s="8">
        <v>75.399999999999991</v>
      </c>
    </row>
    <row r="921" spans="1:1" x14ac:dyDescent="0.25">
      <c r="A921" s="8">
        <v>75.5</v>
      </c>
    </row>
    <row r="922" spans="1:1" x14ac:dyDescent="0.25">
      <c r="A922" s="8">
        <v>76.7</v>
      </c>
    </row>
    <row r="923" spans="1:1" x14ac:dyDescent="0.25">
      <c r="A923" s="8">
        <v>77</v>
      </c>
    </row>
    <row r="924" spans="1:1" x14ac:dyDescent="0.25">
      <c r="A924" s="8">
        <v>79.8</v>
      </c>
    </row>
    <row r="925" spans="1:1" x14ac:dyDescent="0.25">
      <c r="A925" s="8">
        <v>80.600000000000009</v>
      </c>
    </row>
    <row r="926" spans="1:1" x14ac:dyDescent="0.25">
      <c r="A926" s="8">
        <v>83.4</v>
      </c>
    </row>
    <row r="927" spans="1:1" x14ac:dyDescent="0.25">
      <c r="A927" s="8">
        <v>84.3</v>
      </c>
    </row>
    <row r="928" spans="1:1" x14ac:dyDescent="0.25">
      <c r="A928" s="8">
        <v>86</v>
      </c>
    </row>
    <row r="929" spans="1:1" x14ac:dyDescent="0.25">
      <c r="A929" s="8">
        <v>86.8</v>
      </c>
    </row>
    <row r="930" spans="1:1" x14ac:dyDescent="0.25">
      <c r="A930" s="8">
        <v>88.4</v>
      </c>
    </row>
    <row r="931" spans="1:1" x14ac:dyDescent="0.25">
      <c r="A931" s="8">
        <v>88.8</v>
      </c>
    </row>
    <row r="932" spans="1:1" x14ac:dyDescent="0.25">
      <c r="A932" s="8">
        <v>94.100000000000009</v>
      </c>
    </row>
    <row r="933" spans="1:1" x14ac:dyDescent="0.25">
      <c r="A933" s="8">
        <v>103</v>
      </c>
    </row>
    <row r="934" spans="1:1" x14ac:dyDescent="0.25">
      <c r="A934" s="8">
        <v>104</v>
      </c>
    </row>
    <row r="935" spans="1:1" x14ac:dyDescent="0.25">
      <c r="A935" s="8">
        <v>110</v>
      </c>
    </row>
    <row r="936" spans="1:1" x14ac:dyDescent="0.25">
      <c r="A936" s="8">
        <v>116</v>
      </c>
    </row>
    <row r="937" spans="1:1" x14ac:dyDescent="0.25">
      <c r="A937" s="8">
        <v>117</v>
      </c>
    </row>
    <row r="938" spans="1:1" x14ac:dyDescent="0.25">
      <c r="A938" s="8">
        <v>119</v>
      </c>
    </row>
    <row r="939" spans="1:1" x14ac:dyDescent="0.25">
      <c r="A939" s="8">
        <v>121</v>
      </c>
    </row>
    <row r="940" spans="1:1" x14ac:dyDescent="0.25">
      <c r="A940" s="8">
        <v>126</v>
      </c>
    </row>
    <row r="941" spans="1:1" x14ac:dyDescent="0.25">
      <c r="A941" s="8">
        <v>132</v>
      </c>
    </row>
    <row r="942" spans="1:1" x14ac:dyDescent="0.25">
      <c r="A942" s="8">
        <v>133</v>
      </c>
    </row>
    <row r="943" spans="1:1" x14ac:dyDescent="0.25">
      <c r="A943" s="8">
        <v>139</v>
      </c>
    </row>
    <row r="944" spans="1:1" x14ac:dyDescent="0.25">
      <c r="A944" s="8">
        <v>140</v>
      </c>
    </row>
    <row r="945" spans="1:1" x14ac:dyDescent="0.25">
      <c r="A945" s="8">
        <v>149</v>
      </c>
    </row>
    <row r="946" spans="1:1" x14ac:dyDescent="0.25">
      <c r="A946" s="8">
        <v>161</v>
      </c>
    </row>
    <row r="947" spans="1:1" x14ac:dyDescent="0.25">
      <c r="A947" s="8">
        <v>164</v>
      </c>
    </row>
    <row r="948" spans="1:1" x14ac:dyDescent="0.25">
      <c r="A948" s="8">
        <v>180</v>
      </c>
    </row>
    <row r="949" spans="1:1" x14ac:dyDescent="0.25">
      <c r="A949" s="8">
        <v>191</v>
      </c>
    </row>
    <row r="950" spans="1:1" x14ac:dyDescent="0.25">
      <c r="A950" s="8">
        <v>192</v>
      </c>
    </row>
    <row r="951" spans="1:1" x14ac:dyDescent="0.25">
      <c r="A951" s="8">
        <v>197</v>
      </c>
    </row>
    <row r="952" spans="1:1" x14ac:dyDescent="0.25">
      <c r="A952" s="8">
        <v>251</v>
      </c>
    </row>
    <row r="953" spans="1:1" x14ac:dyDescent="0.25">
      <c r="A953" s="8">
        <v>272</v>
      </c>
    </row>
    <row r="954" spans="1:1" x14ac:dyDescent="0.25">
      <c r="A954" s="8">
        <v>308</v>
      </c>
    </row>
    <row r="955" spans="1:1" x14ac:dyDescent="0.25">
      <c r="A955" s="8">
        <v>38</v>
      </c>
    </row>
    <row r="956" spans="1:1" x14ac:dyDescent="0.25">
      <c r="A956" s="8">
        <v>39.5</v>
      </c>
    </row>
    <row r="957" spans="1:1" x14ac:dyDescent="0.25">
      <c r="A957" s="8">
        <v>42.2</v>
      </c>
    </row>
    <row r="958" spans="1:1" x14ac:dyDescent="0.25">
      <c r="A958" s="8">
        <v>45.400000000000006</v>
      </c>
    </row>
    <row r="959" spans="1:1" x14ac:dyDescent="0.25">
      <c r="A959" s="8">
        <v>45.8</v>
      </c>
    </row>
    <row r="960" spans="1:1" x14ac:dyDescent="0.25">
      <c r="A960" s="8">
        <v>46.699999999999996</v>
      </c>
    </row>
    <row r="961" spans="1:1" x14ac:dyDescent="0.25">
      <c r="A961" s="8">
        <v>55.1</v>
      </c>
    </row>
    <row r="962" spans="1:1" x14ac:dyDescent="0.25">
      <c r="A962" s="8">
        <v>55.5</v>
      </c>
    </row>
    <row r="963" spans="1:1" x14ac:dyDescent="0.25">
      <c r="A963" s="8">
        <v>57.7</v>
      </c>
    </row>
    <row r="964" spans="1:1" x14ac:dyDescent="0.25">
      <c r="A964" s="8">
        <v>57.8</v>
      </c>
    </row>
    <row r="965" spans="1:1" x14ac:dyDescent="0.25">
      <c r="A965" s="8">
        <v>58.3</v>
      </c>
    </row>
    <row r="966" spans="1:1" x14ac:dyDescent="0.25">
      <c r="A966" s="8">
        <v>60.5</v>
      </c>
    </row>
    <row r="967" spans="1:1" x14ac:dyDescent="0.25">
      <c r="A967" s="8">
        <v>61</v>
      </c>
    </row>
    <row r="968" spans="1:1" x14ac:dyDescent="0.25">
      <c r="A968" s="8">
        <v>62.8</v>
      </c>
    </row>
    <row r="969" spans="1:1" x14ac:dyDescent="0.25">
      <c r="A969" s="8">
        <v>63.2</v>
      </c>
    </row>
    <row r="970" spans="1:1" x14ac:dyDescent="0.25">
      <c r="A970" s="8">
        <v>71</v>
      </c>
    </row>
    <row r="971" spans="1:1" x14ac:dyDescent="0.25">
      <c r="A971" s="8">
        <v>72.099999999999994</v>
      </c>
    </row>
    <row r="972" spans="1:1" x14ac:dyDescent="0.25">
      <c r="A972" s="8">
        <v>74.300000000000011</v>
      </c>
    </row>
    <row r="973" spans="1:1" x14ac:dyDescent="0.25">
      <c r="A973" s="8">
        <v>76.2</v>
      </c>
    </row>
    <row r="974" spans="1:1" x14ac:dyDescent="0.25">
      <c r="A974" s="8">
        <v>76.5</v>
      </c>
    </row>
    <row r="975" spans="1:1" x14ac:dyDescent="0.25">
      <c r="A975" s="8">
        <v>77.5</v>
      </c>
    </row>
    <row r="976" spans="1:1" x14ac:dyDescent="0.25">
      <c r="A976" s="8">
        <v>83.3</v>
      </c>
    </row>
    <row r="977" spans="1:1" x14ac:dyDescent="0.25">
      <c r="A977" s="8">
        <v>85</v>
      </c>
    </row>
    <row r="978" spans="1:1" x14ac:dyDescent="0.25">
      <c r="A978" s="8">
        <v>85.4</v>
      </c>
    </row>
    <row r="979" spans="1:1" x14ac:dyDescent="0.25">
      <c r="A979" s="8">
        <v>86</v>
      </c>
    </row>
    <row r="980" spans="1:1" x14ac:dyDescent="0.25">
      <c r="A980" s="8">
        <v>89.6</v>
      </c>
    </row>
    <row r="981" spans="1:1" x14ac:dyDescent="0.25">
      <c r="A981" s="8">
        <v>90.300000000000011</v>
      </c>
    </row>
    <row r="982" spans="1:1" x14ac:dyDescent="0.25">
      <c r="A982" s="8">
        <v>90.399999999999991</v>
      </c>
    </row>
    <row r="983" spans="1:1" x14ac:dyDescent="0.25">
      <c r="A983" s="8">
        <v>93.600000000000009</v>
      </c>
    </row>
    <row r="984" spans="1:1" x14ac:dyDescent="0.25">
      <c r="A984" s="8">
        <v>98.8</v>
      </c>
    </row>
    <row r="985" spans="1:1" x14ac:dyDescent="0.25">
      <c r="A985" s="8">
        <v>99.5</v>
      </c>
    </row>
    <row r="986" spans="1:1" x14ac:dyDescent="0.25">
      <c r="A986" s="8">
        <v>102</v>
      </c>
    </row>
    <row r="987" spans="1:1" x14ac:dyDescent="0.25">
      <c r="A987" s="8">
        <v>103</v>
      </c>
    </row>
    <row r="988" spans="1:1" x14ac:dyDescent="0.25">
      <c r="A988" s="8">
        <v>108</v>
      </c>
    </row>
    <row r="989" spans="1:1" x14ac:dyDescent="0.25">
      <c r="A989" s="8">
        <v>114</v>
      </c>
    </row>
    <row r="990" spans="1:1" x14ac:dyDescent="0.25">
      <c r="A990" s="8">
        <v>116</v>
      </c>
    </row>
    <row r="991" spans="1:1" x14ac:dyDescent="0.25">
      <c r="A991" s="8">
        <v>132</v>
      </c>
    </row>
    <row r="992" spans="1:1" x14ac:dyDescent="0.25">
      <c r="A992" s="8">
        <v>141</v>
      </c>
    </row>
    <row r="993" spans="1:1" x14ac:dyDescent="0.25">
      <c r="A993" s="8">
        <v>143</v>
      </c>
    </row>
    <row r="994" spans="1:1" x14ac:dyDescent="0.25">
      <c r="A994" s="8">
        <v>151</v>
      </c>
    </row>
    <row r="995" spans="1:1" x14ac:dyDescent="0.25">
      <c r="A995" s="8">
        <v>153</v>
      </c>
    </row>
    <row r="996" spans="1:1" x14ac:dyDescent="0.25">
      <c r="A996" s="8">
        <v>161</v>
      </c>
    </row>
    <row r="997" spans="1:1" x14ac:dyDescent="0.25">
      <c r="A997" s="8">
        <v>164</v>
      </c>
    </row>
    <row r="998" spans="1:1" x14ac:dyDescent="0.25">
      <c r="A998" s="8">
        <v>171</v>
      </c>
    </row>
    <row r="999" spans="1:1" x14ac:dyDescent="0.25">
      <c r="A999" s="8">
        <v>175</v>
      </c>
    </row>
    <row r="1000" spans="1:1" x14ac:dyDescent="0.25">
      <c r="A1000" s="8">
        <v>178</v>
      </c>
    </row>
    <row r="1001" spans="1:1" x14ac:dyDescent="0.25">
      <c r="A1001" s="8">
        <v>179</v>
      </c>
    </row>
    <row r="1002" spans="1:1" x14ac:dyDescent="0.25">
      <c r="A1002" s="8">
        <v>182</v>
      </c>
    </row>
    <row r="1003" spans="1:1" x14ac:dyDescent="0.25">
      <c r="A1003" s="8">
        <v>198</v>
      </c>
    </row>
    <row r="1004" spans="1:1" x14ac:dyDescent="0.25">
      <c r="A1004" s="8">
        <v>202</v>
      </c>
    </row>
    <row r="1005" spans="1:1" x14ac:dyDescent="0.25">
      <c r="A1005" s="8">
        <v>206</v>
      </c>
    </row>
    <row r="1006" spans="1:1" x14ac:dyDescent="0.25">
      <c r="A1006" s="8">
        <v>208</v>
      </c>
    </row>
    <row r="1007" spans="1:1" x14ac:dyDescent="0.25">
      <c r="A1007" s="8">
        <v>212</v>
      </c>
    </row>
    <row r="1008" spans="1:1" x14ac:dyDescent="0.25">
      <c r="A1008" s="8">
        <v>215</v>
      </c>
    </row>
    <row r="1009" spans="1:1" x14ac:dyDescent="0.25">
      <c r="A1009" s="8">
        <v>225</v>
      </c>
    </row>
    <row r="1010" spans="1:1" x14ac:dyDescent="0.25">
      <c r="A1010" s="8">
        <v>244</v>
      </c>
    </row>
    <row r="1011" spans="1:1" x14ac:dyDescent="0.25">
      <c r="A1011" s="8">
        <v>268</v>
      </c>
    </row>
    <row r="1012" spans="1:1" x14ac:dyDescent="0.25">
      <c r="A1012" s="8">
        <v>278</v>
      </c>
    </row>
    <row r="1013" spans="1:1" x14ac:dyDescent="0.25">
      <c r="A1013" s="8">
        <v>279</v>
      </c>
    </row>
    <row r="1014" spans="1:1" x14ac:dyDescent="0.25">
      <c r="A1014" s="8">
        <v>293</v>
      </c>
    </row>
    <row r="1015" spans="1:1" x14ac:dyDescent="0.25">
      <c r="A1015" s="8">
        <v>308</v>
      </c>
    </row>
    <row r="1016" spans="1:1" x14ac:dyDescent="0.25">
      <c r="A1016" s="8">
        <v>318</v>
      </c>
    </row>
    <row r="1017" spans="1:1" x14ac:dyDescent="0.25">
      <c r="A1017" s="8">
        <v>319</v>
      </c>
    </row>
    <row r="1018" spans="1:1" x14ac:dyDescent="0.25">
      <c r="A1018" s="8">
        <v>341</v>
      </c>
    </row>
    <row r="1019" spans="1:1" x14ac:dyDescent="0.25">
      <c r="A1019" s="8">
        <v>346</v>
      </c>
    </row>
    <row r="1020" spans="1:1" x14ac:dyDescent="0.25">
      <c r="A1020" s="8">
        <v>374</v>
      </c>
    </row>
    <row r="1021" spans="1:1" x14ac:dyDescent="0.25">
      <c r="A1021" s="8">
        <v>393</v>
      </c>
    </row>
    <row r="1022" spans="1:1" x14ac:dyDescent="0.25">
      <c r="A1022" s="8">
        <v>398</v>
      </c>
    </row>
    <row r="1023" spans="1:1" x14ac:dyDescent="0.25">
      <c r="A1023" s="8">
        <v>430</v>
      </c>
    </row>
    <row r="1024" spans="1:1" x14ac:dyDescent="0.25">
      <c r="A1024" s="8">
        <v>461</v>
      </c>
    </row>
    <row r="1025" spans="1:1" x14ac:dyDescent="0.25">
      <c r="A1025" s="8">
        <v>520</v>
      </c>
    </row>
    <row r="1026" spans="1:1" x14ac:dyDescent="0.25">
      <c r="A1026" s="8">
        <v>644</v>
      </c>
    </row>
    <row r="1027" spans="1:1" x14ac:dyDescent="0.25">
      <c r="A1027" s="8">
        <v>71.88</v>
      </c>
    </row>
    <row r="1028" spans="1:1" x14ac:dyDescent="0.25">
      <c r="A1028" s="8">
        <v>74.16</v>
      </c>
    </row>
    <row r="1029" spans="1:1" x14ac:dyDescent="0.25">
      <c r="A1029" s="8">
        <v>81.240000000000009</v>
      </c>
    </row>
    <row r="1030" spans="1:1" x14ac:dyDescent="0.25">
      <c r="A1030" s="8">
        <v>108.24000000000001</v>
      </c>
    </row>
    <row r="1031" spans="1:1" x14ac:dyDescent="0.25">
      <c r="A1031" s="8">
        <v>118.2</v>
      </c>
    </row>
    <row r="1032" spans="1:1" x14ac:dyDescent="0.25">
      <c r="A1032" s="8">
        <v>123.60000000000001</v>
      </c>
    </row>
    <row r="1033" spans="1:1" x14ac:dyDescent="0.25">
      <c r="A1033" s="8">
        <v>139.19999999999999</v>
      </c>
    </row>
    <row r="1034" spans="1:1" x14ac:dyDescent="0.25">
      <c r="A1034" s="8">
        <v>171.6</v>
      </c>
    </row>
    <row r="1035" spans="1:1" x14ac:dyDescent="0.25">
      <c r="A1035" s="8">
        <v>187.20000000000002</v>
      </c>
    </row>
    <row r="1036" spans="1:1" x14ac:dyDescent="0.25">
      <c r="A1036" s="8">
        <v>190.8</v>
      </c>
    </row>
    <row r="1037" spans="1:1" x14ac:dyDescent="0.25">
      <c r="A1037" s="8">
        <v>238.8</v>
      </c>
    </row>
    <row r="1038" spans="1:1" x14ac:dyDescent="0.25">
      <c r="A1038" s="8">
        <v>260.40000000000003</v>
      </c>
    </row>
    <row r="1039" spans="1:1" x14ac:dyDescent="0.25">
      <c r="A1039" s="8">
        <v>283.2</v>
      </c>
    </row>
    <row r="1040" spans="1:1" x14ac:dyDescent="0.25">
      <c r="A1040" s="8">
        <v>289.2</v>
      </c>
    </row>
    <row r="1041" spans="1:1" x14ac:dyDescent="0.25">
      <c r="A1041" s="8">
        <v>64.199999999999989</v>
      </c>
    </row>
    <row r="1042" spans="1:1" x14ac:dyDescent="0.25">
      <c r="A1042" s="8">
        <v>67.08</v>
      </c>
    </row>
    <row r="1043" spans="1:1" x14ac:dyDescent="0.25">
      <c r="A1043" s="8">
        <v>74.399999999999991</v>
      </c>
    </row>
    <row r="1044" spans="1:1" x14ac:dyDescent="0.25">
      <c r="A1044" s="8">
        <v>76.44</v>
      </c>
    </row>
    <row r="1045" spans="1:1" x14ac:dyDescent="0.25">
      <c r="A1045" s="8">
        <v>80.64</v>
      </c>
    </row>
    <row r="1046" spans="1:1" x14ac:dyDescent="0.25">
      <c r="A1046" s="8">
        <v>85.2</v>
      </c>
    </row>
    <row r="1047" spans="1:1" x14ac:dyDescent="0.25">
      <c r="A1047" s="8">
        <v>89.16</v>
      </c>
    </row>
    <row r="1048" spans="1:1" x14ac:dyDescent="0.25">
      <c r="A1048" s="8">
        <v>90</v>
      </c>
    </row>
    <row r="1049" spans="1:1" x14ac:dyDescent="0.25">
      <c r="A1049" s="8">
        <v>91.800000000000011</v>
      </c>
    </row>
    <row r="1050" spans="1:1" x14ac:dyDescent="0.25">
      <c r="A1050" s="8">
        <v>98.64</v>
      </c>
    </row>
    <row r="1051" spans="1:1" x14ac:dyDescent="0.25">
      <c r="A1051" s="8">
        <v>99.6</v>
      </c>
    </row>
    <row r="1052" spans="1:1" x14ac:dyDescent="0.25">
      <c r="A1052" s="8">
        <v>100.2</v>
      </c>
    </row>
    <row r="1053" spans="1:1" x14ac:dyDescent="0.25">
      <c r="A1053" s="8">
        <v>104.76</v>
      </c>
    </row>
    <row r="1054" spans="1:1" x14ac:dyDescent="0.25">
      <c r="A1054" s="8">
        <v>107.28</v>
      </c>
    </row>
    <row r="1055" spans="1:1" x14ac:dyDescent="0.25">
      <c r="A1055" s="8">
        <v>119.16</v>
      </c>
    </row>
    <row r="1056" spans="1:1" x14ac:dyDescent="0.25">
      <c r="A1056" s="8">
        <v>129.6</v>
      </c>
    </row>
    <row r="1057" spans="1:1" x14ac:dyDescent="0.25">
      <c r="A1057" s="8">
        <v>130.80000000000001</v>
      </c>
    </row>
    <row r="1058" spans="1:1" x14ac:dyDescent="0.25">
      <c r="A1058" s="8">
        <v>133.20000000000002</v>
      </c>
    </row>
    <row r="1059" spans="1:1" x14ac:dyDescent="0.25">
      <c r="A1059" s="8">
        <v>134.4</v>
      </c>
    </row>
    <row r="1060" spans="1:1" x14ac:dyDescent="0.25">
      <c r="A1060" s="8">
        <v>136.80000000000001</v>
      </c>
    </row>
    <row r="1061" spans="1:1" x14ac:dyDescent="0.25">
      <c r="A1061" s="8">
        <v>144</v>
      </c>
    </row>
    <row r="1062" spans="1:1" x14ac:dyDescent="0.25">
      <c r="A1062" s="8">
        <v>146.4</v>
      </c>
    </row>
    <row r="1063" spans="1:1" x14ac:dyDescent="0.25">
      <c r="A1063" s="8">
        <v>150</v>
      </c>
    </row>
    <row r="1064" spans="1:1" x14ac:dyDescent="0.25">
      <c r="A1064" s="8">
        <v>159.6</v>
      </c>
    </row>
    <row r="1065" spans="1:1" x14ac:dyDescent="0.25">
      <c r="A1065" s="8">
        <v>163.20000000000002</v>
      </c>
    </row>
    <row r="1066" spans="1:1" x14ac:dyDescent="0.25">
      <c r="A1066" s="8">
        <v>175.2</v>
      </c>
    </row>
    <row r="1067" spans="1:1" x14ac:dyDescent="0.25">
      <c r="A1067" s="8">
        <v>177.6</v>
      </c>
    </row>
    <row r="1068" spans="1:1" x14ac:dyDescent="0.25">
      <c r="A1068" s="8">
        <v>207.6</v>
      </c>
    </row>
    <row r="1069" spans="1:1" x14ac:dyDescent="0.25">
      <c r="A1069" s="8">
        <v>217.20000000000002</v>
      </c>
    </row>
    <row r="1070" spans="1:1" x14ac:dyDescent="0.25">
      <c r="A1070" s="8">
        <v>219.6</v>
      </c>
    </row>
    <row r="1071" spans="1:1" x14ac:dyDescent="0.25">
      <c r="A1071" s="8">
        <v>228</v>
      </c>
    </row>
    <row r="1072" spans="1:1" x14ac:dyDescent="0.25">
      <c r="A1072" s="8">
        <v>261.60000000000002</v>
      </c>
    </row>
    <row r="1073" spans="1:1" x14ac:dyDescent="0.25">
      <c r="A1073" s="8">
        <v>286.8</v>
      </c>
    </row>
    <row r="1074" spans="1:1" x14ac:dyDescent="0.25">
      <c r="A1074" s="8">
        <v>304.8</v>
      </c>
    </row>
    <row r="1075" spans="1:1" x14ac:dyDescent="0.25">
      <c r="A1075" s="8">
        <v>321.60000000000002</v>
      </c>
    </row>
    <row r="1076" spans="1:1" x14ac:dyDescent="0.25">
      <c r="A1076" s="8">
        <v>351.6</v>
      </c>
    </row>
    <row r="1077" spans="1:1" x14ac:dyDescent="0.25">
      <c r="A1077" s="8">
        <v>403.2</v>
      </c>
    </row>
    <row r="1078" spans="1:1" x14ac:dyDescent="0.25">
      <c r="A1078" s="8">
        <v>453.6</v>
      </c>
    </row>
    <row r="1079" spans="1:1" x14ac:dyDescent="0.25">
      <c r="A1079" s="8">
        <v>30.099999999999998</v>
      </c>
    </row>
    <row r="1080" spans="1:1" x14ac:dyDescent="0.25">
      <c r="A1080" s="8">
        <v>36.200000000000003</v>
      </c>
    </row>
    <row r="1081" spans="1:1" x14ac:dyDescent="0.25">
      <c r="A1081" s="8">
        <v>40.599999999999994</v>
      </c>
    </row>
    <row r="1082" spans="1:1" x14ac:dyDescent="0.25">
      <c r="A1082" s="8">
        <v>41.2</v>
      </c>
    </row>
    <row r="1083" spans="1:1" x14ac:dyDescent="0.25">
      <c r="A1083" s="8">
        <v>42.4</v>
      </c>
    </row>
    <row r="1084" spans="1:1" x14ac:dyDescent="0.25">
      <c r="A1084" s="8">
        <v>48.599999999999994</v>
      </c>
    </row>
    <row r="1085" spans="1:1" x14ac:dyDescent="0.25">
      <c r="A1085" s="8">
        <v>49.099999999999994</v>
      </c>
    </row>
    <row r="1086" spans="1:1" x14ac:dyDescent="0.25">
      <c r="A1086" s="8">
        <v>52.2</v>
      </c>
    </row>
    <row r="1087" spans="1:1" x14ac:dyDescent="0.25">
      <c r="A1087" s="8">
        <v>54.9</v>
      </c>
    </row>
    <row r="1088" spans="1:1" x14ac:dyDescent="0.25">
      <c r="A1088" s="8">
        <v>55</v>
      </c>
    </row>
    <row r="1089" spans="1:1" x14ac:dyDescent="0.25">
      <c r="A1089" s="8">
        <v>57.4</v>
      </c>
    </row>
    <row r="1090" spans="1:1" x14ac:dyDescent="0.25">
      <c r="A1090" s="8">
        <v>58.9</v>
      </c>
    </row>
    <row r="1091" spans="1:1" x14ac:dyDescent="0.25">
      <c r="A1091" s="8">
        <v>61</v>
      </c>
    </row>
    <row r="1092" spans="1:1" x14ac:dyDescent="0.25">
      <c r="A1092" s="8">
        <v>64.900000000000006</v>
      </c>
    </row>
    <row r="1093" spans="1:1" x14ac:dyDescent="0.25">
      <c r="A1093" s="8">
        <v>65.900000000000006</v>
      </c>
    </row>
    <row r="1094" spans="1:1" x14ac:dyDescent="0.25">
      <c r="A1094" s="8">
        <v>69.8</v>
      </c>
    </row>
    <row r="1095" spans="1:1" x14ac:dyDescent="0.25">
      <c r="A1095" s="8">
        <v>76.7</v>
      </c>
    </row>
    <row r="1096" spans="1:1" x14ac:dyDescent="0.25">
      <c r="A1096" s="8">
        <v>78.2</v>
      </c>
    </row>
    <row r="1097" spans="1:1" x14ac:dyDescent="0.25">
      <c r="A1097" s="8">
        <v>81.100000000000009</v>
      </c>
    </row>
    <row r="1098" spans="1:1" x14ac:dyDescent="0.25">
      <c r="A1098" s="8">
        <v>81.5</v>
      </c>
    </row>
    <row r="1099" spans="1:1" x14ac:dyDescent="0.25">
      <c r="A1099" s="8">
        <v>83.4</v>
      </c>
    </row>
    <row r="1100" spans="1:1" x14ac:dyDescent="0.25">
      <c r="A1100" s="8">
        <v>93.399999999999991</v>
      </c>
    </row>
    <row r="1101" spans="1:1" x14ac:dyDescent="0.25">
      <c r="A1101" s="8">
        <v>95.9</v>
      </c>
    </row>
    <row r="1102" spans="1:1" x14ac:dyDescent="0.25">
      <c r="A1102" s="8">
        <v>96.600000000000009</v>
      </c>
    </row>
    <row r="1103" spans="1:1" x14ac:dyDescent="0.25">
      <c r="A1103" s="8">
        <v>96.699999999999989</v>
      </c>
    </row>
    <row r="1104" spans="1:1" x14ac:dyDescent="0.25">
      <c r="A1104" s="8">
        <v>97.199999999999989</v>
      </c>
    </row>
    <row r="1105" spans="1:1" x14ac:dyDescent="0.25">
      <c r="A1105" s="8">
        <v>98.199999999999989</v>
      </c>
    </row>
    <row r="1106" spans="1:1" x14ac:dyDescent="0.25">
      <c r="A1106" s="8">
        <v>98.8</v>
      </c>
    </row>
    <row r="1107" spans="1:1" x14ac:dyDescent="0.25">
      <c r="A1107" s="8">
        <v>101</v>
      </c>
    </row>
    <row r="1108" spans="1:1" x14ac:dyDescent="0.25">
      <c r="A1108" s="8">
        <v>103</v>
      </c>
    </row>
    <row r="1109" spans="1:1" x14ac:dyDescent="0.25">
      <c r="A1109" s="8">
        <v>106</v>
      </c>
    </row>
    <row r="1110" spans="1:1" x14ac:dyDescent="0.25">
      <c r="A1110" s="8">
        <v>113</v>
      </c>
    </row>
    <row r="1111" spans="1:1" x14ac:dyDescent="0.25">
      <c r="A1111" s="8">
        <v>116</v>
      </c>
    </row>
    <row r="1112" spans="1:1" x14ac:dyDescent="0.25">
      <c r="A1112" s="8">
        <v>118</v>
      </c>
    </row>
    <row r="1113" spans="1:1" x14ac:dyDescent="0.25">
      <c r="A1113" s="8">
        <v>125</v>
      </c>
    </row>
    <row r="1114" spans="1:1" x14ac:dyDescent="0.25">
      <c r="A1114" s="8">
        <v>126</v>
      </c>
    </row>
    <row r="1115" spans="1:1" x14ac:dyDescent="0.25">
      <c r="A1115" s="8">
        <v>132</v>
      </c>
    </row>
    <row r="1116" spans="1:1" x14ac:dyDescent="0.25">
      <c r="A1116" s="8">
        <v>133</v>
      </c>
    </row>
    <row r="1117" spans="1:1" x14ac:dyDescent="0.25">
      <c r="A1117" s="8">
        <v>135</v>
      </c>
    </row>
    <row r="1118" spans="1:1" x14ac:dyDescent="0.25">
      <c r="A1118" s="8">
        <v>138</v>
      </c>
    </row>
    <row r="1119" spans="1:1" x14ac:dyDescent="0.25">
      <c r="A1119" s="8">
        <v>140</v>
      </c>
    </row>
    <row r="1120" spans="1:1" x14ac:dyDescent="0.25">
      <c r="A1120" s="8">
        <v>142</v>
      </c>
    </row>
    <row r="1121" spans="1:1" x14ac:dyDescent="0.25">
      <c r="A1121" s="8">
        <v>145</v>
      </c>
    </row>
    <row r="1122" spans="1:1" x14ac:dyDescent="0.25">
      <c r="A1122" s="8">
        <v>151</v>
      </c>
    </row>
    <row r="1123" spans="1:1" x14ac:dyDescent="0.25">
      <c r="A1123" s="8">
        <v>154</v>
      </c>
    </row>
    <row r="1124" spans="1:1" x14ac:dyDescent="0.25">
      <c r="A1124" s="8">
        <v>181</v>
      </c>
    </row>
    <row r="1125" spans="1:1" x14ac:dyDescent="0.25">
      <c r="A1125" s="8">
        <v>187</v>
      </c>
    </row>
    <row r="1126" spans="1:1" x14ac:dyDescent="0.25">
      <c r="A1126" s="8">
        <v>191</v>
      </c>
    </row>
    <row r="1127" spans="1:1" x14ac:dyDescent="0.25">
      <c r="A1127" s="8">
        <v>192</v>
      </c>
    </row>
    <row r="1128" spans="1:1" x14ac:dyDescent="0.25">
      <c r="A1128" s="8">
        <v>207</v>
      </c>
    </row>
    <row r="1129" spans="1:1" x14ac:dyDescent="0.25">
      <c r="A1129" s="8">
        <v>211</v>
      </c>
    </row>
    <row r="1130" spans="1:1" x14ac:dyDescent="0.25">
      <c r="A1130" s="8">
        <v>225</v>
      </c>
    </row>
    <row r="1131" spans="1:1" x14ac:dyDescent="0.25">
      <c r="A1131" s="8">
        <v>231</v>
      </c>
    </row>
    <row r="1132" spans="1:1" x14ac:dyDescent="0.25">
      <c r="A1132" s="8">
        <v>233</v>
      </c>
    </row>
    <row r="1133" spans="1:1" x14ac:dyDescent="0.25">
      <c r="A1133" s="8">
        <v>234</v>
      </c>
    </row>
    <row r="1134" spans="1:1" x14ac:dyDescent="0.25">
      <c r="A1134" s="8">
        <v>258</v>
      </c>
    </row>
    <row r="1135" spans="1:1" x14ac:dyDescent="0.25">
      <c r="A1135" s="8">
        <v>265</v>
      </c>
    </row>
    <row r="1136" spans="1:1" x14ac:dyDescent="0.25">
      <c r="A1136" s="8">
        <v>301</v>
      </c>
    </row>
    <row r="1137" spans="1:1" x14ac:dyDescent="0.25">
      <c r="A1137" s="8">
        <v>306</v>
      </c>
    </row>
    <row r="1138" spans="1:1" x14ac:dyDescent="0.25">
      <c r="A1138" s="8">
        <v>322</v>
      </c>
    </row>
    <row r="1139" spans="1:1" x14ac:dyDescent="0.25">
      <c r="A1139" s="8">
        <v>333</v>
      </c>
    </row>
    <row r="1140" spans="1:1" x14ac:dyDescent="0.25">
      <c r="A1140" s="8">
        <v>363</v>
      </c>
    </row>
    <row r="1141" spans="1:1" x14ac:dyDescent="0.25">
      <c r="A1141" s="8">
        <v>374</v>
      </c>
    </row>
    <row r="1142" spans="1:1" x14ac:dyDescent="0.25">
      <c r="A1142" s="8">
        <v>404</v>
      </c>
    </row>
    <row r="1143" spans="1:1" x14ac:dyDescent="0.25">
      <c r="A1143" s="8">
        <v>551</v>
      </c>
    </row>
    <row r="1144" spans="1:1" x14ac:dyDescent="0.25">
      <c r="A1144" s="8">
        <v>586</v>
      </c>
    </row>
    <row r="1145" spans="1:1" x14ac:dyDescent="0.25">
      <c r="A1145" s="8">
        <v>615</v>
      </c>
    </row>
    <row r="1146" spans="1:1" x14ac:dyDescent="0.25">
      <c r="A1146" s="8">
        <v>30.700000000000003</v>
      </c>
    </row>
    <row r="1147" spans="1:1" x14ac:dyDescent="0.25">
      <c r="A1147" s="8">
        <v>33.799999999999997</v>
      </c>
    </row>
    <row r="1148" spans="1:1" x14ac:dyDescent="0.25">
      <c r="A1148" s="8">
        <v>34.1</v>
      </c>
    </row>
    <row r="1149" spans="1:1" x14ac:dyDescent="0.25">
      <c r="A1149" s="8">
        <v>41.6</v>
      </c>
    </row>
    <row r="1150" spans="1:1" x14ac:dyDescent="0.25">
      <c r="A1150" s="8">
        <v>41.8</v>
      </c>
    </row>
    <row r="1151" spans="1:1" x14ac:dyDescent="0.25">
      <c r="A1151" s="8">
        <v>42.1</v>
      </c>
    </row>
    <row r="1152" spans="1:1" x14ac:dyDescent="0.25">
      <c r="A1152" s="8">
        <v>44.5</v>
      </c>
    </row>
    <row r="1153" spans="1:1" x14ac:dyDescent="0.25">
      <c r="A1153" s="8">
        <v>47.1</v>
      </c>
    </row>
    <row r="1154" spans="1:1" x14ac:dyDescent="0.25">
      <c r="A1154" s="8">
        <v>47.6</v>
      </c>
    </row>
    <row r="1155" spans="1:1" x14ac:dyDescent="0.25">
      <c r="A1155" s="8">
        <v>53.1</v>
      </c>
    </row>
    <row r="1156" spans="1:1" x14ac:dyDescent="0.25">
      <c r="A1156" s="8">
        <v>56.099999999999994</v>
      </c>
    </row>
    <row r="1157" spans="1:1" x14ac:dyDescent="0.25">
      <c r="A1157" s="8">
        <v>57.9</v>
      </c>
    </row>
    <row r="1158" spans="1:1" x14ac:dyDescent="0.25">
      <c r="A1158" s="8">
        <v>66.600000000000009</v>
      </c>
    </row>
    <row r="1159" spans="1:1" x14ac:dyDescent="0.25">
      <c r="A1159" s="8">
        <v>67.3</v>
      </c>
    </row>
    <row r="1160" spans="1:1" x14ac:dyDescent="0.25">
      <c r="A1160" s="8">
        <v>69.3</v>
      </c>
    </row>
    <row r="1161" spans="1:1" x14ac:dyDescent="0.25">
      <c r="A1161" s="8">
        <v>72.8</v>
      </c>
    </row>
    <row r="1162" spans="1:1" x14ac:dyDescent="0.25">
      <c r="A1162" s="8">
        <v>73.2</v>
      </c>
    </row>
    <row r="1163" spans="1:1" x14ac:dyDescent="0.25">
      <c r="A1163" s="8">
        <v>73.599999999999994</v>
      </c>
    </row>
    <row r="1164" spans="1:1" x14ac:dyDescent="0.25">
      <c r="A1164" s="8">
        <v>74.599999999999994</v>
      </c>
    </row>
    <row r="1165" spans="1:1" x14ac:dyDescent="0.25">
      <c r="A1165" s="8">
        <v>76.300000000000011</v>
      </c>
    </row>
    <row r="1166" spans="1:1" x14ac:dyDescent="0.25">
      <c r="A1166" s="8">
        <v>81.900000000000006</v>
      </c>
    </row>
    <row r="1167" spans="1:1" x14ac:dyDescent="0.25">
      <c r="A1167" s="8">
        <v>89.800000000000011</v>
      </c>
    </row>
    <row r="1168" spans="1:1" x14ac:dyDescent="0.25">
      <c r="A1168" s="8">
        <v>92.899999999999991</v>
      </c>
    </row>
    <row r="1169" spans="1:1" x14ac:dyDescent="0.25">
      <c r="A1169" s="8">
        <v>93.899999999999991</v>
      </c>
    </row>
    <row r="1170" spans="1:1" x14ac:dyDescent="0.25">
      <c r="A1170" s="8">
        <v>94.5</v>
      </c>
    </row>
    <row r="1171" spans="1:1" x14ac:dyDescent="0.25">
      <c r="A1171" s="8">
        <v>94.8</v>
      </c>
    </row>
    <row r="1172" spans="1:1" x14ac:dyDescent="0.25">
      <c r="A1172" s="8">
        <v>97.3</v>
      </c>
    </row>
    <row r="1173" spans="1:1" x14ac:dyDescent="0.25">
      <c r="A1173" s="8">
        <v>103</v>
      </c>
    </row>
    <row r="1174" spans="1:1" x14ac:dyDescent="0.25">
      <c r="A1174" s="8">
        <v>108</v>
      </c>
    </row>
    <row r="1175" spans="1:1" x14ac:dyDescent="0.25">
      <c r="A1175" s="8">
        <v>114</v>
      </c>
    </row>
    <row r="1176" spans="1:1" x14ac:dyDescent="0.25">
      <c r="A1176" s="8">
        <v>118</v>
      </c>
    </row>
    <row r="1177" spans="1:1" x14ac:dyDescent="0.25">
      <c r="A1177" s="8">
        <v>119</v>
      </c>
    </row>
    <row r="1178" spans="1:1" x14ac:dyDescent="0.25">
      <c r="A1178" s="8">
        <v>122</v>
      </c>
    </row>
    <row r="1179" spans="1:1" x14ac:dyDescent="0.25">
      <c r="A1179" s="8">
        <v>124</v>
      </c>
    </row>
    <row r="1180" spans="1:1" x14ac:dyDescent="0.25">
      <c r="A1180" s="8">
        <v>128</v>
      </c>
    </row>
    <row r="1181" spans="1:1" x14ac:dyDescent="0.25">
      <c r="A1181" s="8">
        <v>129</v>
      </c>
    </row>
    <row r="1182" spans="1:1" x14ac:dyDescent="0.25">
      <c r="A1182" s="8">
        <v>133</v>
      </c>
    </row>
    <row r="1183" spans="1:1" x14ac:dyDescent="0.25">
      <c r="A1183" s="8">
        <v>143</v>
      </c>
    </row>
    <row r="1184" spans="1:1" x14ac:dyDescent="0.25">
      <c r="A1184" s="8">
        <v>148</v>
      </c>
    </row>
    <row r="1185" spans="1:1" x14ac:dyDescent="0.25">
      <c r="A1185" s="8">
        <v>151</v>
      </c>
    </row>
    <row r="1186" spans="1:1" x14ac:dyDescent="0.25">
      <c r="A1186" s="8">
        <v>152</v>
      </c>
    </row>
    <row r="1187" spans="1:1" x14ac:dyDescent="0.25">
      <c r="A1187" s="8">
        <v>153</v>
      </c>
    </row>
    <row r="1188" spans="1:1" x14ac:dyDescent="0.25">
      <c r="A1188" s="8">
        <v>154</v>
      </c>
    </row>
    <row r="1189" spans="1:1" x14ac:dyDescent="0.25">
      <c r="A1189" s="8">
        <v>160</v>
      </c>
    </row>
    <row r="1190" spans="1:1" x14ac:dyDescent="0.25">
      <c r="A1190" s="8">
        <v>163</v>
      </c>
    </row>
    <row r="1191" spans="1:1" x14ac:dyDescent="0.25">
      <c r="A1191" s="8">
        <v>167</v>
      </c>
    </row>
    <row r="1192" spans="1:1" x14ac:dyDescent="0.25">
      <c r="A1192" s="8">
        <v>168</v>
      </c>
    </row>
    <row r="1193" spans="1:1" x14ac:dyDescent="0.25">
      <c r="A1193" s="8">
        <v>173</v>
      </c>
    </row>
    <row r="1194" spans="1:1" x14ac:dyDescent="0.25">
      <c r="A1194" s="8">
        <v>179</v>
      </c>
    </row>
    <row r="1195" spans="1:1" x14ac:dyDescent="0.25">
      <c r="A1195" s="8">
        <v>184</v>
      </c>
    </row>
    <row r="1196" spans="1:1" x14ac:dyDescent="0.25">
      <c r="A1196" s="8">
        <v>187</v>
      </c>
    </row>
    <row r="1197" spans="1:1" x14ac:dyDescent="0.25">
      <c r="A1197" s="8">
        <v>189</v>
      </c>
    </row>
    <row r="1198" spans="1:1" x14ac:dyDescent="0.25">
      <c r="A1198" s="8">
        <v>193</v>
      </c>
    </row>
    <row r="1199" spans="1:1" x14ac:dyDescent="0.25">
      <c r="A1199" s="8">
        <v>195</v>
      </c>
    </row>
    <row r="1200" spans="1:1" x14ac:dyDescent="0.25">
      <c r="A1200" s="8">
        <v>199</v>
      </c>
    </row>
    <row r="1201" spans="1:1" x14ac:dyDescent="0.25">
      <c r="A1201" s="8">
        <v>203</v>
      </c>
    </row>
    <row r="1202" spans="1:1" x14ac:dyDescent="0.25">
      <c r="A1202" s="8">
        <v>210</v>
      </c>
    </row>
    <row r="1203" spans="1:1" x14ac:dyDescent="0.25">
      <c r="A1203" s="8">
        <v>213</v>
      </c>
    </row>
    <row r="1204" spans="1:1" x14ac:dyDescent="0.25">
      <c r="A1204" s="8">
        <v>216</v>
      </c>
    </row>
    <row r="1205" spans="1:1" x14ac:dyDescent="0.25">
      <c r="A1205" s="8">
        <v>248</v>
      </c>
    </row>
    <row r="1206" spans="1:1" x14ac:dyDescent="0.25">
      <c r="A1206" s="8">
        <v>258</v>
      </c>
    </row>
    <row r="1207" spans="1:1" x14ac:dyDescent="0.25">
      <c r="A1207" s="8">
        <v>259</v>
      </c>
    </row>
    <row r="1208" spans="1:1" x14ac:dyDescent="0.25">
      <c r="A1208" s="8">
        <v>261</v>
      </c>
    </row>
    <row r="1209" spans="1:1" x14ac:dyDescent="0.25">
      <c r="A1209" s="8">
        <v>263</v>
      </c>
    </row>
    <row r="1210" spans="1:1" x14ac:dyDescent="0.25">
      <c r="A1210" s="8">
        <v>268</v>
      </c>
    </row>
    <row r="1211" spans="1:1" x14ac:dyDescent="0.25">
      <c r="A1211" s="8">
        <v>270</v>
      </c>
    </row>
    <row r="1212" spans="1:1" x14ac:dyDescent="0.25">
      <c r="A1212" s="8">
        <v>282</v>
      </c>
    </row>
    <row r="1213" spans="1:1" x14ac:dyDescent="0.25">
      <c r="A1213" s="8">
        <v>286</v>
      </c>
    </row>
    <row r="1214" spans="1:1" x14ac:dyDescent="0.25">
      <c r="A1214" s="8">
        <v>291</v>
      </c>
    </row>
    <row r="1215" spans="1:1" x14ac:dyDescent="0.25">
      <c r="A1215" s="8">
        <v>298</v>
      </c>
    </row>
    <row r="1216" spans="1:1" x14ac:dyDescent="0.25">
      <c r="A1216" s="8">
        <v>300</v>
      </c>
    </row>
    <row r="1217" spans="1:1" x14ac:dyDescent="0.25">
      <c r="A1217" s="8">
        <v>315</v>
      </c>
    </row>
    <row r="1218" spans="1:1" x14ac:dyDescent="0.25">
      <c r="A1218" s="8">
        <v>332</v>
      </c>
    </row>
    <row r="1219" spans="1:1" x14ac:dyDescent="0.25">
      <c r="A1219" s="8">
        <v>343</v>
      </c>
    </row>
    <row r="1220" spans="1:1" x14ac:dyDescent="0.25">
      <c r="A1220" s="8">
        <v>351</v>
      </c>
    </row>
    <row r="1221" spans="1:1" x14ac:dyDescent="0.25">
      <c r="A1221" s="8">
        <v>363</v>
      </c>
    </row>
    <row r="1222" spans="1:1" x14ac:dyDescent="0.25">
      <c r="A1222" s="8">
        <v>365</v>
      </c>
    </row>
    <row r="1223" spans="1:1" x14ac:dyDescent="0.25">
      <c r="A1223" s="8">
        <v>367</v>
      </c>
    </row>
    <row r="1224" spans="1:1" x14ac:dyDescent="0.25">
      <c r="A1224" s="8">
        <v>386</v>
      </c>
    </row>
    <row r="1225" spans="1:1" x14ac:dyDescent="0.25">
      <c r="A1225" s="8">
        <v>422</v>
      </c>
    </row>
    <row r="1226" spans="1:1" x14ac:dyDescent="0.25">
      <c r="A1226" s="8">
        <v>432</v>
      </c>
    </row>
    <row r="1227" spans="1:1" x14ac:dyDescent="0.25">
      <c r="A1227" s="8">
        <v>443</v>
      </c>
    </row>
    <row r="1228" spans="1:1" x14ac:dyDescent="0.25">
      <c r="A1228" s="8">
        <v>457</v>
      </c>
    </row>
    <row r="1229" spans="1:1" x14ac:dyDescent="0.25">
      <c r="A1229" s="8">
        <v>459</v>
      </c>
    </row>
    <row r="1230" spans="1:1" x14ac:dyDescent="0.25">
      <c r="A1230" s="8">
        <v>474</v>
      </c>
    </row>
    <row r="1231" spans="1:1" x14ac:dyDescent="0.25">
      <c r="A1231" s="8">
        <v>477</v>
      </c>
    </row>
    <row r="1232" spans="1:1" x14ac:dyDescent="0.25">
      <c r="A1232" s="8">
        <v>479</v>
      </c>
    </row>
    <row r="1233" spans="1:1" x14ac:dyDescent="0.25">
      <c r="A1233" s="8">
        <v>503</v>
      </c>
    </row>
    <row r="1234" spans="1:1" x14ac:dyDescent="0.25">
      <c r="A1234" s="8">
        <v>508</v>
      </c>
    </row>
    <row r="1235" spans="1:1" x14ac:dyDescent="0.25">
      <c r="A1235" s="8">
        <v>538</v>
      </c>
    </row>
    <row r="1236" spans="1:1" x14ac:dyDescent="0.25">
      <c r="A1236" s="8">
        <v>543</v>
      </c>
    </row>
    <row r="1237" spans="1:1" x14ac:dyDescent="0.25">
      <c r="A1237" s="8">
        <v>561</v>
      </c>
    </row>
    <row r="1238" spans="1:1" x14ac:dyDescent="0.25">
      <c r="A1238" s="8">
        <v>567</v>
      </c>
    </row>
    <row r="1239" spans="1:1" x14ac:dyDescent="0.25">
      <c r="A1239" s="8">
        <v>699</v>
      </c>
    </row>
    <row r="1240" spans="1:1" x14ac:dyDescent="0.25">
      <c r="A1240" s="8">
        <v>717</v>
      </c>
    </row>
    <row r="1241" spans="1:1" x14ac:dyDescent="0.25">
      <c r="A1241" s="8">
        <v>734</v>
      </c>
    </row>
    <row r="1242" spans="1:1" x14ac:dyDescent="0.25">
      <c r="A1242" s="8">
        <v>884</v>
      </c>
    </row>
    <row r="1243" spans="1:1" x14ac:dyDescent="0.25">
      <c r="A1243" s="8">
        <v>20.2</v>
      </c>
    </row>
    <row r="1244" spans="1:1" x14ac:dyDescent="0.25">
      <c r="A1244" s="8">
        <v>26.3</v>
      </c>
    </row>
    <row r="1245" spans="1:1" x14ac:dyDescent="0.25">
      <c r="A1245" s="8">
        <v>27.2</v>
      </c>
    </row>
    <row r="1246" spans="1:1" x14ac:dyDescent="0.25">
      <c r="A1246" s="8">
        <v>28.9</v>
      </c>
    </row>
    <row r="1247" spans="1:1" x14ac:dyDescent="0.25">
      <c r="A1247" s="8">
        <v>31.9</v>
      </c>
    </row>
    <row r="1248" spans="1:1" x14ac:dyDescent="0.25">
      <c r="A1248" s="8">
        <v>38.9</v>
      </c>
    </row>
    <row r="1249" spans="1:1" x14ac:dyDescent="0.25">
      <c r="A1249" s="8">
        <v>41.8</v>
      </c>
    </row>
    <row r="1250" spans="1:1" x14ac:dyDescent="0.25">
      <c r="A1250" s="8">
        <v>46.4</v>
      </c>
    </row>
    <row r="1251" spans="1:1" x14ac:dyDescent="0.25">
      <c r="A1251" s="8">
        <v>49.6</v>
      </c>
    </row>
    <row r="1252" spans="1:1" x14ac:dyDescent="0.25">
      <c r="A1252" s="8">
        <v>50.1</v>
      </c>
    </row>
    <row r="1253" spans="1:1" x14ac:dyDescent="0.25">
      <c r="A1253" s="8">
        <v>50.5</v>
      </c>
    </row>
    <row r="1254" spans="1:1" x14ac:dyDescent="0.25">
      <c r="A1254" s="8">
        <v>56.5</v>
      </c>
    </row>
    <row r="1255" spans="1:1" x14ac:dyDescent="0.25">
      <c r="A1255" s="8">
        <v>58</v>
      </c>
    </row>
    <row r="1256" spans="1:1" x14ac:dyDescent="0.25">
      <c r="A1256" s="8">
        <v>58.6</v>
      </c>
    </row>
    <row r="1257" spans="1:1" x14ac:dyDescent="0.25">
      <c r="A1257" s="8">
        <v>61.199999999999996</v>
      </c>
    </row>
    <row r="1258" spans="1:1" x14ac:dyDescent="0.25">
      <c r="A1258" s="8">
        <v>64</v>
      </c>
    </row>
    <row r="1259" spans="1:1" x14ac:dyDescent="0.25">
      <c r="A1259" s="8">
        <v>64.5</v>
      </c>
    </row>
    <row r="1260" spans="1:1" x14ac:dyDescent="0.25">
      <c r="A1260" s="8">
        <v>65.699999999999989</v>
      </c>
    </row>
    <row r="1261" spans="1:1" x14ac:dyDescent="0.25">
      <c r="A1261" s="8">
        <v>69.7</v>
      </c>
    </row>
    <row r="1262" spans="1:1" x14ac:dyDescent="0.25">
      <c r="A1262" s="8">
        <v>74.2</v>
      </c>
    </row>
    <row r="1263" spans="1:1" x14ac:dyDescent="0.25">
      <c r="A1263" s="8">
        <v>79</v>
      </c>
    </row>
    <row r="1264" spans="1:1" x14ac:dyDescent="0.25">
      <c r="A1264" s="8">
        <v>80</v>
      </c>
    </row>
    <row r="1265" spans="1:1" x14ac:dyDescent="0.25">
      <c r="A1265" s="8">
        <v>82.100000000000009</v>
      </c>
    </row>
    <row r="1266" spans="1:1" x14ac:dyDescent="0.25">
      <c r="A1266" s="8">
        <v>85.8</v>
      </c>
    </row>
    <row r="1267" spans="1:1" x14ac:dyDescent="0.25">
      <c r="A1267" s="8">
        <v>88.8</v>
      </c>
    </row>
    <row r="1268" spans="1:1" x14ac:dyDescent="0.25">
      <c r="A1268" s="8">
        <v>88.9</v>
      </c>
    </row>
    <row r="1269" spans="1:1" x14ac:dyDescent="0.25">
      <c r="A1269" s="8">
        <v>95.9</v>
      </c>
    </row>
    <row r="1270" spans="1:1" x14ac:dyDescent="0.25">
      <c r="A1270" s="8">
        <v>96.5</v>
      </c>
    </row>
    <row r="1271" spans="1:1" x14ac:dyDescent="0.25">
      <c r="A1271" s="8">
        <v>97.5</v>
      </c>
    </row>
    <row r="1272" spans="1:1" x14ac:dyDescent="0.25">
      <c r="A1272" s="8">
        <v>99.1</v>
      </c>
    </row>
    <row r="1273" spans="1:1" x14ac:dyDescent="0.25">
      <c r="A1273" s="8">
        <v>99.2</v>
      </c>
    </row>
    <row r="1274" spans="1:1" x14ac:dyDescent="0.25">
      <c r="A1274" s="8">
        <v>100</v>
      </c>
    </row>
    <row r="1275" spans="1:1" x14ac:dyDescent="0.25">
      <c r="A1275" s="8">
        <v>101</v>
      </c>
    </row>
    <row r="1276" spans="1:1" x14ac:dyDescent="0.25">
      <c r="A1276" s="8">
        <v>103</v>
      </c>
    </row>
    <row r="1277" spans="1:1" x14ac:dyDescent="0.25">
      <c r="A1277" s="8">
        <v>104</v>
      </c>
    </row>
    <row r="1278" spans="1:1" x14ac:dyDescent="0.25">
      <c r="A1278" s="8">
        <v>106</v>
      </c>
    </row>
    <row r="1279" spans="1:1" x14ac:dyDescent="0.25">
      <c r="A1279" s="8">
        <v>108</v>
      </c>
    </row>
    <row r="1280" spans="1:1" x14ac:dyDescent="0.25">
      <c r="A1280" s="8">
        <v>116</v>
      </c>
    </row>
    <row r="1281" spans="1:1" x14ac:dyDescent="0.25">
      <c r="A1281" s="8">
        <v>118</v>
      </c>
    </row>
    <row r="1282" spans="1:1" x14ac:dyDescent="0.25">
      <c r="A1282" s="8">
        <v>123</v>
      </c>
    </row>
    <row r="1283" spans="1:1" x14ac:dyDescent="0.25">
      <c r="A1283" s="8">
        <v>126</v>
      </c>
    </row>
    <row r="1284" spans="1:1" x14ac:dyDescent="0.25">
      <c r="A1284" s="8">
        <v>130</v>
      </c>
    </row>
    <row r="1285" spans="1:1" x14ac:dyDescent="0.25">
      <c r="A1285" s="8">
        <v>131</v>
      </c>
    </row>
    <row r="1286" spans="1:1" x14ac:dyDescent="0.25">
      <c r="A1286" s="8">
        <v>135</v>
      </c>
    </row>
    <row r="1287" spans="1:1" x14ac:dyDescent="0.25">
      <c r="A1287" s="8">
        <v>143</v>
      </c>
    </row>
    <row r="1288" spans="1:1" x14ac:dyDescent="0.25">
      <c r="A1288" s="8">
        <v>144</v>
      </c>
    </row>
    <row r="1289" spans="1:1" x14ac:dyDescent="0.25">
      <c r="A1289" s="8">
        <v>152</v>
      </c>
    </row>
    <row r="1290" spans="1:1" x14ac:dyDescent="0.25">
      <c r="A1290" s="8">
        <v>153</v>
      </c>
    </row>
    <row r="1291" spans="1:1" x14ac:dyDescent="0.25">
      <c r="A1291" s="8">
        <v>160</v>
      </c>
    </row>
    <row r="1292" spans="1:1" x14ac:dyDescent="0.25">
      <c r="A1292" s="8">
        <v>161</v>
      </c>
    </row>
    <row r="1293" spans="1:1" x14ac:dyDescent="0.25">
      <c r="A1293" s="8">
        <v>163</v>
      </c>
    </row>
    <row r="1294" spans="1:1" x14ac:dyDescent="0.25">
      <c r="A1294" s="8">
        <v>172</v>
      </c>
    </row>
    <row r="1295" spans="1:1" x14ac:dyDescent="0.25">
      <c r="A1295" s="8">
        <v>175</v>
      </c>
    </row>
    <row r="1296" spans="1:1" x14ac:dyDescent="0.25">
      <c r="A1296" s="8">
        <v>177</v>
      </c>
    </row>
    <row r="1297" spans="1:1" x14ac:dyDescent="0.25">
      <c r="A1297" s="8">
        <v>183</v>
      </c>
    </row>
    <row r="1298" spans="1:1" x14ac:dyDescent="0.25">
      <c r="A1298" s="8">
        <v>188</v>
      </c>
    </row>
    <row r="1299" spans="1:1" x14ac:dyDescent="0.25">
      <c r="A1299" s="8">
        <v>195</v>
      </c>
    </row>
    <row r="1300" spans="1:1" x14ac:dyDescent="0.25">
      <c r="A1300" s="8">
        <v>200</v>
      </c>
    </row>
    <row r="1301" spans="1:1" x14ac:dyDescent="0.25">
      <c r="A1301" s="8">
        <v>206</v>
      </c>
    </row>
    <row r="1302" spans="1:1" x14ac:dyDescent="0.25">
      <c r="A1302" s="8">
        <v>214</v>
      </c>
    </row>
    <row r="1303" spans="1:1" x14ac:dyDescent="0.25">
      <c r="A1303" s="8">
        <v>222</v>
      </c>
    </row>
    <row r="1304" spans="1:1" x14ac:dyDescent="0.25">
      <c r="A1304" s="8">
        <v>237</v>
      </c>
    </row>
    <row r="1305" spans="1:1" x14ac:dyDescent="0.25">
      <c r="A1305" s="8">
        <v>238</v>
      </c>
    </row>
    <row r="1306" spans="1:1" x14ac:dyDescent="0.25">
      <c r="A1306" s="8">
        <v>256</v>
      </c>
    </row>
    <row r="1307" spans="1:1" x14ac:dyDescent="0.25">
      <c r="A1307" s="8">
        <v>263</v>
      </c>
    </row>
    <row r="1308" spans="1:1" x14ac:dyDescent="0.25">
      <c r="A1308" s="8">
        <v>271</v>
      </c>
    </row>
    <row r="1309" spans="1:1" x14ac:dyDescent="0.25">
      <c r="A1309" s="8">
        <v>276</v>
      </c>
    </row>
    <row r="1310" spans="1:1" x14ac:dyDescent="0.25">
      <c r="A1310" s="8">
        <v>278</v>
      </c>
    </row>
    <row r="1311" spans="1:1" x14ac:dyDescent="0.25">
      <c r="A1311" s="8">
        <v>283</v>
      </c>
    </row>
    <row r="1312" spans="1:1" x14ac:dyDescent="0.25">
      <c r="A1312" s="8">
        <v>286</v>
      </c>
    </row>
    <row r="1313" spans="1:1" x14ac:dyDescent="0.25">
      <c r="A1313" s="8">
        <v>289</v>
      </c>
    </row>
    <row r="1314" spans="1:1" x14ac:dyDescent="0.25">
      <c r="A1314" s="8">
        <v>312</v>
      </c>
    </row>
    <row r="1315" spans="1:1" x14ac:dyDescent="0.25">
      <c r="A1315" s="8">
        <v>315</v>
      </c>
    </row>
    <row r="1316" spans="1:1" x14ac:dyDescent="0.25">
      <c r="A1316" s="8">
        <v>326</v>
      </c>
    </row>
    <row r="1317" spans="1:1" x14ac:dyDescent="0.25">
      <c r="A1317" s="8">
        <v>327</v>
      </c>
    </row>
    <row r="1318" spans="1:1" x14ac:dyDescent="0.25">
      <c r="A1318" s="8">
        <v>328</v>
      </c>
    </row>
    <row r="1319" spans="1:1" x14ac:dyDescent="0.25">
      <c r="A1319" s="8">
        <v>380</v>
      </c>
    </row>
    <row r="1320" spans="1:1" x14ac:dyDescent="0.25">
      <c r="A1320" s="8">
        <v>382</v>
      </c>
    </row>
    <row r="1321" spans="1:1" x14ac:dyDescent="0.25">
      <c r="A1321" s="8">
        <v>398</v>
      </c>
    </row>
    <row r="1322" spans="1:1" x14ac:dyDescent="0.25">
      <c r="A1322" s="8">
        <v>415</v>
      </c>
    </row>
    <row r="1323" spans="1:1" x14ac:dyDescent="0.25">
      <c r="A1323" s="8">
        <v>433</v>
      </c>
    </row>
    <row r="1324" spans="1:1" x14ac:dyDescent="0.25">
      <c r="A1324" s="8">
        <v>483</v>
      </c>
    </row>
    <row r="1325" spans="1:1" x14ac:dyDescent="0.25">
      <c r="A1325" s="8">
        <v>499</v>
      </c>
    </row>
    <row r="1326" spans="1:1" x14ac:dyDescent="0.25">
      <c r="A1326" s="8">
        <v>583</v>
      </c>
    </row>
    <row r="1327" spans="1:1" x14ac:dyDescent="0.25">
      <c r="A1327" s="8">
        <v>626</v>
      </c>
    </row>
    <row r="1328" spans="1:1" x14ac:dyDescent="0.25">
      <c r="A1328" s="8">
        <v>23.5</v>
      </c>
    </row>
    <row r="1329" spans="1:1" x14ac:dyDescent="0.25">
      <c r="A1329" s="8">
        <v>23.900000000000002</v>
      </c>
    </row>
    <row r="1330" spans="1:1" x14ac:dyDescent="0.25">
      <c r="A1330" s="8">
        <v>24.5</v>
      </c>
    </row>
    <row r="1331" spans="1:1" x14ac:dyDescent="0.25">
      <c r="A1331" s="8">
        <v>26.5</v>
      </c>
    </row>
    <row r="1332" spans="1:1" x14ac:dyDescent="0.25">
      <c r="A1332" s="8">
        <v>27.400000000000002</v>
      </c>
    </row>
    <row r="1333" spans="1:1" x14ac:dyDescent="0.25">
      <c r="A1333" s="8">
        <v>28.400000000000002</v>
      </c>
    </row>
    <row r="1334" spans="1:1" x14ac:dyDescent="0.25">
      <c r="A1334" s="8">
        <v>29.4</v>
      </c>
    </row>
    <row r="1335" spans="1:1" x14ac:dyDescent="0.25">
      <c r="A1335" s="8">
        <v>31.8</v>
      </c>
    </row>
    <row r="1336" spans="1:1" x14ac:dyDescent="0.25">
      <c r="A1336" s="8">
        <v>38.4</v>
      </c>
    </row>
    <row r="1337" spans="1:1" x14ac:dyDescent="0.25">
      <c r="A1337" s="8">
        <v>39.1</v>
      </c>
    </row>
    <row r="1338" spans="1:1" x14ac:dyDescent="0.25">
      <c r="A1338" s="8">
        <v>42</v>
      </c>
    </row>
    <row r="1339" spans="1:1" x14ac:dyDescent="0.25">
      <c r="A1339" s="8">
        <v>45.400000000000006</v>
      </c>
    </row>
    <row r="1340" spans="1:1" x14ac:dyDescent="0.25">
      <c r="A1340" s="8">
        <v>48.099999999999994</v>
      </c>
    </row>
    <row r="1341" spans="1:1" x14ac:dyDescent="0.25">
      <c r="A1341" s="8">
        <v>49.099999999999994</v>
      </c>
    </row>
    <row r="1342" spans="1:1" x14ac:dyDescent="0.25">
      <c r="A1342" s="8">
        <v>54.800000000000004</v>
      </c>
    </row>
    <row r="1343" spans="1:1" x14ac:dyDescent="0.25">
      <c r="A1343" s="8">
        <v>58.4</v>
      </c>
    </row>
    <row r="1344" spans="1:1" x14ac:dyDescent="0.25">
      <c r="A1344" s="8">
        <v>65.5</v>
      </c>
    </row>
    <row r="1345" spans="1:1" x14ac:dyDescent="0.25">
      <c r="A1345" s="8">
        <v>66.5</v>
      </c>
    </row>
    <row r="1346" spans="1:1" x14ac:dyDescent="0.25">
      <c r="A1346" s="8">
        <v>72.599999999999994</v>
      </c>
    </row>
    <row r="1347" spans="1:1" x14ac:dyDescent="0.25">
      <c r="A1347" s="8">
        <v>73.800000000000011</v>
      </c>
    </row>
    <row r="1348" spans="1:1" x14ac:dyDescent="0.25">
      <c r="A1348" s="8">
        <v>75</v>
      </c>
    </row>
    <row r="1349" spans="1:1" x14ac:dyDescent="0.25">
      <c r="A1349" s="8">
        <v>77.399999999999991</v>
      </c>
    </row>
    <row r="1350" spans="1:1" x14ac:dyDescent="0.25">
      <c r="A1350" s="8">
        <v>78.100000000000009</v>
      </c>
    </row>
    <row r="1351" spans="1:1" x14ac:dyDescent="0.25">
      <c r="A1351" s="8">
        <v>79.3</v>
      </c>
    </row>
    <row r="1352" spans="1:1" x14ac:dyDescent="0.25">
      <c r="A1352" s="8">
        <v>80</v>
      </c>
    </row>
    <row r="1353" spans="1:1" x14ac:dyDescent="0.25">
      <c r="A1353" s="8">
        <v>80.699999999999989</v>
      </c>
    </row>
    <row r="1354" spans="1:1" x14ac:dyDescent="0.25">
      <c r="A1354" s="8">
        <v>80.8</v>
      </c>
    </row>
    <row r="1355" spans="1:1" x14ac:dyDescent="0.25">
      <c r="A1355" s="8">
        <v>83.2</v>
      </c>
    </row>
    <row r="1356" spans="1:1" x14ac:dyDescent="0.25">
      <c r="A1356" s="8">
        <v>83.7</v>
      </c>
    </row>
    <row r="1357" spans="1:1" x14ac:dyDescent="0.25">
      <c r="A1357" s="8">
        <v>89</v>
      </c>
    </row>
    <row r="1358" spans="1:1" x14ac:dyDescent="0.25">
      <c r="A1358" s="8">
        <v>89.1</v>
      </c>
    </row>
    <row r="1359" spans="1:1" x14ac:dyDescent="0.25">
      <c r="A1359" s="8">
        <v>91</v>
      </c>
    </row>
    <row r="1360" spans="1:1" x14ac:dyDescent="0.25">
      <c r="A1360" s="8">
        <v>91.5</v>
      </c>
    </row>
    <row r="1361" spans="1:1" x14ac:dyDescent="0.25">
      <c r="A1361" s="8">
        <v>92.899999999999991</v>
      </c>
    </row>
    <row r="1362" spans="1:1" x14ac:dyDescent="0.25">
      <c r="A1362" s="8">
        <v>103</v>
      </c>
    </row>
    <row r="1363" spans="1:1" x14ac:dyDescent="0.25">
      <c r="A1363" s="8">
        <v>105</v>
      </c>
    </row>
    <row r="1364" spans="1:1" x14ac:dyDescent="0.25">
      <c r="A1364" s="8">
        <v>110</v>
      </c>
    </row>
    <row r="1365" spans="1:1" x14ac:dyDescent="0.25">
      <c r="A1365" s="8">
        <v>120</v>
      </c>
    </row>
    <row r="1366" spans="1:1" x14ac:dyDescent="0.25">
      <c r="A1366" s="8">
        <v>126</v>
      </c>
    </row>
    <row r="1367" spans="1:1" x14ac:dyDescent="0.25">
      <c r="A1367" s="8">
        <v>148</v>
      </c>
    </row>
    <row r="1368" spans="1:1" x14ac:dyDescent="0.25">
      <c r="A1368" s="8">
        <v>150</v>
      </c>
    </row>
    <row r="1369" spans="1:1" x14ac:dyDescent="0.25">
      <c r="A1369" s="8">
        <v>156</v>
      </c>
    </row>
    <row r="1370" spans="1:1" x14ac:dyDescent="0.25">
      <c r="A1370" s="8">
        <v>164</v>
      </c>
    </row>
    <row r="1371" spans="1:1" x14ac:dyDescent="0.25">
      <c r="A1371" s="8">
        <v>178</v>
      </c>
    </row>
    <row r="1372" spans="1:1" x14ac:dyDescent="0.25">
      <c r="A1372" s="8">
        <v>260</v>
      </c>
    </row>
    <row r="1373" spans="1:1" x14ac:dyDescent="0.25">
      <c r="A1373" s="8">
        <v>285</v>
      </c>
    </row>
  </sheetData>
  <conditionalFormatting sqref="G7 G16">
    <cfRule type="cellIs" dxfId="17" priority="1" operator="greaterThan">
      <formula>$G$12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DFA15-40BB-428D-82F5-379DFEA4613D}">
  <dimension ref="A1:G1373"/>
  <sheetViews>
    <sheetView workbookViewId="0">
      <selection activeCell="H32" sqref="H32"/>
    </sheetView>
  </sheetViews>
  <sheetFormatPr defaultRowHeight="15" x14ac:dyDescent="0.25"/>
  <sheetData>
    <row r="1" spans="1:7" x14ac:dyDescent="0.25">
      <c r="A1" t="s">
        <v>74</v>
      </c>
      <c r="F1" t="s">
        <v>69</v>
      </c>
    </row>
    <row r="2" spans="1:7" x14ac:dyDescent="0.25">
      <c r="A2">
        <v>1.3909351071033789</v>
      </c>
      <c r="F2" t="s">
        <v>66</v>
      </c>
      <c r="G2">
        <f>COUNT(A:A)</f>
        <v>1372</v>
      </c>
    </row>
    <row r="3" spans="1:7" x14ac:dyDescent="0.25">
      <c r="A3">
        <v>1.4329692908744056</v>
      </c>
      <c r="F3" t="s">
        <v>65</v>
      </c>
      <c r="G3">
        <v>0.05</v>
      </c>
    </row>
    <row r="4" spans="1:7" x14ac:dyDescent="0.25">
      <c r="A4">
        <v>1.4638929889859071</v>
      </c>
      <c r="F4" t="s">
        <v>73</v>
      </c>
      <c r="G4" s="10">
        <f>SKEW(A:A)</f>
        <v>-4.9447867702810726E-2</v>
      </c>
    </row>
    <row r="5" spans="1:7" x14ac:dyDescent="0.25">
      <c r="A5">
        <v>1.517195897949974</v>
      </c>
      <c r="F5" t="s">
        <v>63</v>
      </c>
      <c r="G5" s="10">
        <f>SQRT((6*G2*(G2-1))/((G2-2)*(G2+1)*(G2+3)))</f>
        <v>6.6057861025847014E-2</v>
      </c>
    </row>
    <row r="6" spans="1:7" x14ac:dyDescent="0.25">
      <c r="A6">
        <v>1.5352941200427703</v>
      </c>
      <c r="F6" t="s">
        <v>62</v>
      </c>
      <c r="G6" s="10">
        <f>G4/G5</f>
        <v>-0.74855387284585018</v>
      </c>
    </row>
    <row r="7" spans="1:7" x14ac:dyDescent="0.25">
      <c r="A7">
        <v>1.5705429398818973</v>
      </c>
      <c r="F7" t="s">
        <v>71</v>
      </c>
      <c r="G7" s="10">
        <f>1-_xlfn.NORM.S.DIST(ABS(G6),TRUE)</f>
        <v>0.22706307148956273</v>
      </c>
    </row>
    <row r="8" spans="1:7" x14ac:dyDescent="0.25">
      <c r="A8">
        <v>1.5932860670204572</v>
      </c>
    </row>
    <row r="9" spans="1:7" x14ac:dyDescent="0.25">
      <c r="A9">
        <v>1.5998830720736876</v>
      </c>
    </row>
    <row r="10" spans="1:7" x14ac:dyDescent="0.25">
      <c r="A10">
        <v>1.6042260530844701</v>
      </c>
      <c r="F10" t="s">
        <v>67</v>
      </c>
    </row>
    <row r="11" spans="1:7" x14ac:dyDescent="0.25">
      <c r="A11">
        <v>1.6127838567197355</v>
      </c>
      <c r="F11" t="s">
        <v>66</v>
      </c>
      <c r="G11">
        <f>COUNT(A:A)</f>
        <v>1372</v>
      </c>
    </row>
    <row r="12" spans="1:7" x14ac:dyDescent="0.25">
      <c r="A12">
        <v>1.6253124509616736</v>
      </c>
      <c r="F12" t="s">
        <v>65</v>
      </c>
      <c r="G12">
        <v>0.05</v>
      </c>
    </row>
    <row r="13" spans="1:7" x14ac:dyDescent="0.25">
      <c r="A13">
        <v>1.6314437690131718</v>
      </c>
      <c r="F13" t="s">
        <v>72</v>
      </c>
      <c r="G13" s="10">
        <f>KURT(A:A)</f>
        <v>-6.1228987209993591E-4</v>
      </c>
    </row>
    <row r="14" spans="1:7" x14ac:dyDescent="0.25">
      <c r="A14">
        <v>1.6493348587121417</v>
      </c>
      <c r="F14" t="s">
        <v>63</v>
      </c>
      <c r="G14" s="10">
        <f>2*(G11-1)*SQRT((6*G11)/((G11-2)*(G11-3)*(G11+3)*(G11+5)))</f>
        <v>0.13202002312076255</v>
      </c>
    </row>
    <row r="15" spans="1:7" x14ac:dyDescent="0.25">
      <c r="A15">
        <v>1.6532125137753435</v>
      </c>
      <c r="F15" t="s">
        <v>62</v>
      </c>
      <c r="G15" s="10">
        <f>G13/G14</f>
        <v>-4.6378561192937876E-3</v>
      </c>
    </row>
    <row r="16" spans="1:7" x14ac:dyDescent="0.25">
      <c r="A16">
        <v>1.6589648426644348</v>
      </c>
      <c r="F16" t="s">
        <v>71</v>
      </c>
      <c r="G16" s="10">
        <f>1-_xlfn.NORM.S.DIST(ABS(G15),TRUE)</f>
        <v>0.49814976973658343</v>
      </c>
    </row>
    <row r="17" spans="1:1" x14ac:dyDescent="0.25">
      <c r="A17">
        <v>1.6665179805548807</v>
      </c>
    </row>
    <row r="18" spans="1:1" x14ac:dyDescent="0.25">
      <c r="A18">
        <v>1.7323937598229684</v>
      </c>
    </row>
    <row r="19" spans="1:1" x14ac:dyDescent="0.25">
      <c r="A19">
        <v>1.7528164311882712</v>
      </c>
    </row>
    <row r="20" spans="1:1" x14ac:dyDescent="0.25">
      <c r="A20">
        <v>1.7634279935629371</v>
      </c>
    </row>
    <row r="21" spans="1:1" x14ac:dyDescent="0.25">
      <c r="A21">
        <v>1.7656685547590139</v>
      </c>
    </row>
    <row r="22" spans="1:1" x14ac:dyDescent="0.25">
      <c r="A22">
        <v>1.7923916894982537</v>
      </c>
    </row>
    <row r="23" spans="1:1" x14ac:dyDescent="0.25">
      <c r="A23">
        <v>1.7944880466591693</v>
      </c>
    </row>
    <row r="24" spans="1:1" x14ac:dyDescent="0.25">
      <c r="A24">
        <v>1.8075350280688529</v>
      </c>
    </row>
    <row r="25" spans="1:1" x14ac:dyDescent="0.25">
      <c r="A25">
        <v>1.8247764624755456</v>
      </c>
    </row>
    <row r="26" spans="1:1" x14ac:dyDescent="0.25">
      <c r="A26">
        <v>1.8394780473741983</v>
      </c>
    </row>
    <row r="27" spans="1:1" x14ac:dyDescent="0.25">
      <c r="A27">
        <v>1.8555191556677997</v>
      </c>
    </row>
    <row r="28" spans="1:1" x14ac:dyDescent="0.25">
      <c r="A28">
        <v>1.8585371975696388</v>
      </c>
    </row>
    <row r="29" spans="1:1" x14ac:dyDescent="0.25">
      <c r="A29">
        <v>1.8627275283179745</v>
      </c>
    </row>
    <row r="30" spans="1:1" x14ac:dyDescent="0.25">
      <c r="A30">
        <v>1.8698182079793282</v>
      </c>
    </row>
    <row r="31" spans="1:1" x14ac:dyDescent="0.25">
      <c r="A31">
        <v>1.8704039052790267</v>
      </c>
    </row>
    <row r="32" spans="1:1" x14ac:dyDescent="0.25">
      <c r="A32">
        <v>1.885926339801431</v>
      </c>
    </row>
    <row r="33" spans="1:1" x14ac:dyDescent="0.25">
      <c r="A33">
        <v>1.8920946026904801</v>
      </c>
    </row>
    <row r="34" spans="1:1" x14ac:dyDescent="0.25">
      <c r="A34">
        <v>1.9009130677376689</v>
      </c>
    </row>
    <row r="35" spans="1:1" x14ac:dyDescent="0.25">
      <c r="A35">
        <v>1.9014583213961123</v>
      </c>
    </row>
    <row r="36" spans="1:1" x14ac:dyDescent="0.25">
      <c r="A36">
        <v>1.9041743682841634</v>
      </c>
    </row>
    <row r="37" spans="1:1" x14ac:dyDescent="0.25">
      <c r="A37">
        <v>1.9090208542111557</v>
      </c>
    </row>
    <row r="38" spans="1:1" x14ac:dyDescent="0.25">
      <c r="A38">
        <v>1.9116901587538608</v>
      </c>
    </row>
    <row r="39" spans="1:1" x14ac:dyDescent="0.25">
      <c r="A39">
        <v>1.9159272116971158</v>
      </c>
    </row>
    <row r="40" spans="1:1" x14ac:dyDescent="0.25">
      <c r="A40">
        <v>1.9222062774390161</v>
      </c>
    </row>
    <row r="41" spans="1:1" x14ac:dyDescent="0.25">
      <c r="A41">
        <v>1.9489017609702135</v>
      </c>
    </row>
    <row r="42" spans="1:1" x14ac:dyDescent="0.25">
      <c r="A42">
        <v>1.9731278535996983</v>
      </c>
    </row>
    <row r="43" spans="1:1" x14ac:dyDescent="0.25">
      <c r="A43">
        <v>1.9777236052888476</v>
      </c>
    </row>
    <row r="44" spans="1:1" x14ac:dyDescent="0.25">
      <c r="A44">
        <v>1.9912260756924949</v>
      </c>
    </row>
    <row r="45" spans="1:1" x14ac:dyDescent="0.25">
      <c r="A45">
        <v>2.012837224705172</v>
      </c>
    </row>
    <row r="46" spans="1:1" x14ac:dyDescent="0.25">
      <c r="A46">
        <v>2.0170333392987803</v>
      </c>
    </row>
    <row r="47" spans="1:1" x14ac:dyDescent="0.25">
      <c r="A47">
        <v>2.0293837776852093</v>
      </c>
    </row>
    <row r="48" spans="1:1" x14ac:dyDescent="0.25">
      <c r="A48">
        <v>2.0530784434834195</v>
      </c>
    </row>
    <row r="49" spans="1:1" x14ac:dyDescent="0.25">
      <c r="A49">
        <v>2.0718820073061255</v>
      </c>
    </row>
    <row r="50" spans="1:1" x14ac:dyDescent="0.25">
      <c r="A50">
        <v>2.0791812460476247</v>
      </c>
    </row>
    <row r="51" spans="1:1" x14ac:dyDescent="0.25">
      <c r="A51">
        <v>2.0827853703164498</v>
      </c>
    </row>
    <row r="52" spans="1:1" x14ac:dyDescent="0.25">
      <c r="A52">
        <v>2.0934216851622351</v>
      </c>
    </row>
    <row r="53" spans="1:1" x14ac:dyDescent="0.25">
      <c r="A53">
        <v>2.0969100130080562</v>
      </c>
    </row>
    <row r="54" spans="1:1" x14ac:dyDescent="0.25">
      <c r="A54">
        <v>2.1072099696478679</v>
      </c>
    </row>
    <row r="55" spans="1:1" x14ac:dyDescent="0.25">
      <c r="A55">
        <v>2.1105897102992488</v>
      </c>
    </row>
    <row r="56" spans="1:1" x14ac:dyDescent="0.25">
      <c r="A56">
        <v>2.1238516409670858</v>
      </c>
    </row>
    <row r="57" spans="1:1" x14ac:dyDescent="0.25">
      <c r="A57">
        <v>2.1367205671564067</v>
      </c>
    </row>
    <row r="58" spans="1:1" x14ac:dyDescent="0.25">
      <c r="A58">
        <v>2.2013971243204513</v>
      </c>
    </row>
    <row r="59" spans="1:1" x14ac:dyDescent="0.25">
      <c r="A59">
        <v>2.2095150145426303</v>
      </c>
    </row>
    <row r="60" spans="1:1" x14ac:dyDescent="0.25">
      <c r="A60">
        <v>2.2227164711475833</v>
      </c>
    </row>
    <row r="61" spans="1:1" x14ac:dyDescent="0.25">
      <c r="A61">
        <v>2.2355284469075487</v>
      </c>
    </row>
    <row r="62" spans="1:1" x14ac:dyDescent="0.25">
      <c r="A62">
        <v>2.2455126678141495</v>
      </c>
    </row>
    <row r="63" spans="1:1" x14ac:dyDescent="0.25">
      <c r="A63">
        <v>2.2576785748691846</v>
      </c>
    </row>
    <row r="64" spans="1:1" x14ac:dyDescent="0.25">
      <c r="A64">
        <v>2.2624510897304293</v>
      </c>
    </row>
    <row r="65" spans="1:1" x14ac:dyDescent="0.25">
      <c r="A65">
        <v>2.3074960379132126</v>
      </c>
    </row>
    <row r="66" spans="1:1" x14ac:dyDescent="0.25">
      <c r="A66">
        <v>2.3617278360175926</v>
      </c>
    </row>
    <row r="67" spans="1:1" x14ac:dyDescent="0.25">
      <c r="A67">
        <v>2.4014005407815437</v>
      </c>
    </row>
    <row r="68" spans="1:1" x14ac:dyDescent="0.25">
      <c r="A68">
        <v>2.4345689040341987</v>
      </c>
    </row>
    <row r="69" spans="1:1" x14ac:dyDescent="0.25">
      <c r="A69">
        <v>2.4727564493172123</v>
      </c>
    </row>
    <row r="70" spans="1:1" x14ac:dyDescent="0.25">
      <c r="A70">
        <v>2.5751878449276608</v>
      </c>
    </row>
    <row r="71" spans="1:1" x14ac:dyDescent="0.25">
      <c r="A71">
        <v>2.6085260335771938</v>
      </c>
    </row>
    <row r="72" spans="1:1" x14ac:dyDescent="0.25">
      <c r="A72">
        <v>2.6785183790401139</v>
      </c>
    </row>
    <row r="73" spans="1:1" x14ac:dyDescent="0.25">
      <c r="A73">
        <v>1.1398790864012365</v>
      </c>
    </row>
    <row r="74" spans="1:1" x14ac:dyDescent="0.25">
      <c r="A74">
        <v>1.2013971243204513</v>
      </c>
    </row>
    <row r="75" spans="1:1" x14ac:dyDescent="0.25">
      <c r="A75">
        <v>1.2227164711475833</v>
      </c>
    </row>
    <row r="76" spans="1:1" x14ac:dyDescent="0.25">
      <c r="A76">
        <v>1.2648178230095364</v>
      </c>
    </row>
    <row r="77" spans="1:1" x14ac:dyDescent="0.25">
      <c r="A77">
        <v>1.4281347940287887</v>
      </c>
    </row>
    <row r="78" spans="1:1" x14ac:dyDescent="0.25">
      <c r="A78">
        <v>1.4345689040341985</v>
      </c>
    </row>
    <row r="79" spans="1:1" x14ac:dyDescent="0.25">
      <c r="A79">
        <v>1.4440447959180762</v>
      </c>
    </row>
    <row r="80" spans="1:1" x14ac:dyDescent="0.25">
      <c r="A80">
        <v>1.45484486000851</v>
      </c>
    </row>
    <row r="81" spans="1:1" x14ac:dyDescent="0.25">
      <c r="A81">
        <v>1.4593924877592308</v>
      </c>
    </row>
    <row r="82" spans="1:1" x14ac:dyDescent="0.25">
      <c r="A82">
        <v>1.4785664955938431</v>
      </c>
    </row>
    <row r="83" spans="1:1" x14ac:dyDescent="0.25">
      <c r="A83">
        <v>1.5051499783199058</v>
      </c>
    </row>
    <row r="84" spans="1:1" x14ac:dyDescent="0.25">
      <c r="A84">
        <v>1.510545010206612</v>
      </c>
    </row>
    <row r="85" spans="1:1" x14ac:dyDescent="0.25">
      <c r="A85">
        <v>1.552668216112193</v>
      </c>
    </row>
    <row r="86" spans="1:1" x14ac:dyDescent="0.25">
      <c r="A86">
        <v>1.5538830266438741</v>
      </c>
    </row>
    <row r="87" spans="1:1" x14ac:dyDescent="0.25">
      <c r="A87">
        <v>1.5693739096150459</v>
      </c>
    </row>
    <row r="88" spans="1:1" x14ac:dyDescent="0.25">
      <c r="A88">
        <v>1.5809249756756192</v>
      </c>
    </row>
    <row r="89" spans="1:1" x14ac:dyDescent="0.25">
      <c r="A89">
        <v>1.5932860670204572</v>
      </c>
    </row>
    <row r="90" spans="1:1" x14ac:dyDescent="0.25">
      <c r="A90">
        <v>1.6454222693490916</v>
      </c>
    </row>
    <row r="91" spans="1:1" x14ac:dyDescent="0.25">
      <c r="A91">
        <v>1.6493348587121417</v>
      </c>
    </row>
    <row r="92" spans="1:1" x14ac:dyDescent="0.25">
      <c r="A92">
        <v>1.6776069527204931</v>
      </c>
    </row>
    <row r="93" spans="1:1" x14ac:dyDescent="0.25">
      <c r="A93">
        <v>1.6901960800285134</v>
      </c>
    </row>
    <row r="94" spans="1:1" x14ac:dyDescent="0.25">
      <c r="A94">
        <v>1.7299742856995555</v>
      </c>
    </row>
    <row r="95" spans="1:1" x14ac:dyDescent="0.25">
      <c r="A95">
        <v>1.7315887651867385</v>
      </c>
    </row>
    <row r="96" spans="1:1" x14ac:dyDescent="0.25">
      <c r="A96">
        <v>1.7339992865383869</v>
      </c>
    </row>
    <row r="97" spans="1:1" x14ac:dyDescent="0.25">
      <c r="A97">
        <v>1.7551122663950709</v>
      </c>
    </row>
    <row r="98" spans="1:1" x14ac:dyDescent="0.25">
      <c r="A98">
        <v>1.7596678446896303</v>
      </c>
    </row>
    <row r="99" spans="1:1" x14ac:dyDescent="0.25">
      <c r="A99">
        <v>1.7604224834232118</v>
      </c>
    </row>
    <row r="100" spans="1:1" x14ac:dyDescent="0.25">
      <c r="A100">
        <v>1.7634279935629371</v>
      </c>
    </row>
    <row r="101" spans="1:1" x14ac:dyDescent="0.25">
      <c r="A101">
        <v>1.7678976160180906</v>
      </c>
    </row>
    <row r="102" spans="1:1" x14ac:dyDescent="0.25">
      <c r="A102">
        <v>1.775974331129369</v>
      </c>
    </row>
    <row r="103" spans="1:1" x14ac:dyDescent="0.25">
      <c r="A103">
        <v>1.7795964912578246</v>
      </c>
    </row>
    <row r="104" spans="1:1" x14ac:dyDescent="0.25">
      <c r="A104">
        <v>1.786041210242554</v>
      </c>
    </row>
    <row r="105" spans="1:1" x14ac:dyDescent="0.25">
      <c r="A105">
        <v>1.8041394323353501</v>
      </c>
    </row>
    <row r="106" spans="1:1" x14ac:dyDescent="0.25">
      <c r="A106">
        <v>1.808885867359812</v>
      </c>
    </row>
    <row r="107" spans="1:1" x14ac:dyDescent="0.25">
      <c r="A107">
        <v>1.8208579894396997</v>
      </c>
    </row>
    <row r="108" spans="1:1" x14ac:dyDescent="0.25">
      <c r="A108">
        <v>1.8299466959416357</v>
      </c>
    </row>
    <row r="109" spans="1:1" x14ac:dyDescent="0.25">
      <c r="A109">
        <v>1.8356905714924254</v>
      </c>
    </row>
    <row r="110" spans="1:1" x14ac:dyDescent="0.25">
      <c r="A110">
        <v>1.837588438235511</v>
      </c>
    </row>
    <row r="111" spans="1:1" x14ac:dyDescent="0.25">
      <c r="A111">
        <v>1.8432327780980093</v>
      </c>
    </row>
    <row r="112" spans="1:1" x14ac:dyDescent="0.25">
      <c r="A112">
        <v>1.8469553250198238</v>
      </c>
    </row>
    <row r="113" spans="1:1" x14ac:dyDescent="0.25">
      <c r="A113">
        <v>1.870988813760575</v>
      </c>
    </row>
    <row r="114" spans="1:1" x14ac:dyDescent="0.25">
      <c r="A114">
        <v>1.8785217955012063</v>
      </c>
    </row>
    <row r="115" spans="1:1" x14ac:dyDescent="0.25">
      <c r="A115">
        <v>1.8864907251724818</v>
      </c>
    </row>
    <row r="116" spans="1:1" x14ac:dyDescent="0.25">
      <c r="A116">
        <v>1.8898617212581883</v>
      </c>
    </row>
    <row r="117" spans="1:1" x14ac:dyDescent="0.25">
      <c r="A117">
        <v>1.9009130677376689</v>
      </c>
    </row>
    <row r="118" spans="1:1" x14ac:dyDescent="0.25">
      <c r="A118">
        <v>1.9095560292411751</v>
      </c>
    </row>
    <row r="119" spans="1:1" x14ac:dyDescent="0.25">
      <c r="A119">
        <v>1.9278834103307068</v>
      </c>
    </row>
    <row r="120" spans="1:1" x14ac:dyDescent="0.25">
      <c r="A120">
        <v>1.9537596917332287</v>
      </c>
    </row>
    <row r="121" spans="1:1" x14ac:dyDescent="0.25">
      <c r="A121">
        <v>1.9590413923210932</v>
      </c>
    </row>
    <row r="122" spans="1:1" x14ac:dyDescent="0.25">
      <c r="A122">
        <v>1.9637878273455551</v>
      </c>
    </row>
    <row r="123" spans="1:1" x14ac:dyDescent="0.25">
      <c r="A123">
        <v>1.9777236052888476</v>
      </c>
    </row>
    <row r="124" spans="1:1" x14ac:dyDescent="0.25">
      <c r="A124">
        <v>1.9867717342662448</v>
      </c>
    </row>
    <row r="125" spans="1:1" x14ac:dyDescent="0.25">
      <c r="A125">
        <v>1.9956351945975497</v>
      </c>
    </row>
    <row r="126" spans="1:1" x14ac:dyDescent="0.25">
      <c r="A126">
        <v>2.0043213737826426</v>
      </c>
    </row>
    <row r="127" spans="1:1" x14ac:dyDescent="0.25">
      <c r="A127">
        <v>2.0086001717619171</v>
      </c>
    </row>
    <row r="128" spans="1:1" x14ac:dyDescent="0.25">
      <c r="A128">
        <v>2.012837224705172</v>
      </c>
    </row>
    <row r="129" spans="1:1" x14ac:dyDescent="0.25">
      <c r="A129">
        <v>2.0170333392987803</v>
      </c>
    </row>
    <row r="130" spans="1:1" x14ac:dyDescent="0.25">
      <c r="A130">
        <v>2.0334237554869494</v>
      </c>
    </row>
    <row r="131" spans="1:1" x14ac:dyDescent="0.25">
      <c r="A131">
        <v>2.0453229787866571</v>
      </c>
    </row>
    <row r="132" spans="1:1" x14ac:dyDescent="0.25">
      <c r="A132">
        <v>2.0569048513364723</v>
      </c>
    </row>
    <row r="133" spans="1:1" x14ac:dyDescent="0.25">
      <c r="A133">
        <v>2.0606978403536114</v>
      </c>
    </row>
    <row r="134" spans="1:1" x14ac:dyDescent="0.25">
      <c r="A134">
        <v>2.0681858617461617</v>
      </c>
    </row>
    <row r="135" spans="1:1" x14ac:dyDescent="0.25">
      <c r="A135">
        <v>2.0791812460476247</v>
      </c>
    </row>
    <row r="136" spans="1:1" x14ac:dyDescent="0.25">
      <c r="A136">
        <v>2.0899051114393976</v>
      </c>
    </row>
    <row r="137" spans="1:1" x14ac:dyDescent="0.25">
      <c r="A137">
        <v>2.1139433523068365</v>
      </c>
    </row>
    <row r="138" spans="1:1" x14ac:dyDescent="0.25">
      <c r="A138">
        <v>2.117271295655764</v>
      </c>
    </row>
    <row r="139" spans="1:1" x14ac:dyDescent="0.25">
      <c r="A139">
        <v>2.1238516409670858</v>
      </c>
    </row>
    <row r="140" spans="1:1" x14ac:dyDescent="0.25">
      <c r="A140">
        <v>2.1271047983648073</v>
      </c>
    </row>
    <row r="141" spans="1:1" x14ac:dyDescent="0.25">
      <c r="A141">
        <v>2.1303337684950061</v>
      </c>
    </row>
    <row r="142" spans="1:1" x14ac:dyDescent="0.25">
      <c r="A142">
        <v>2.1398790864012365</v>
      </c>
    </row>
    <row r="143" spans="1:1" x14ac:dyDescent="0.25">
      <c r="A143">
        <v>2.143014800254095</v>
      </c>
    </row>
    <row r="144" spans="1:1" x14ac:dyDescent="0.25">
      <c r="A144">
        <v>2.1461280356782377</v>
      </c>
    </row>
    <row r="145" spans="1:1" x14ac:dyDescent="0.25">
      <c r="A145">
        <v>2.1673173347481756</v>
      </c>
    </row>
    <row r="146" spans="1:1" x14ac:dyDescent="0.25">
      <c r="A146">
        <v>2.1846914308175984</v>
      </c>
    </row>
    <row r="147" spans="1:1" x14ac:dyDescent="0.25">
      <c r="A147">
        <v>2.1875207208364631</v>
      </c>
    </row>
    <row r="148" spans="1:1" x14ac:dyDescent="0.25">
      <c r="A148">
        <v>2.1903316981702914</v>
      </c>
    </row>
    <row r="149" spans="1:1" x14ac:dyDescent="0.25">
      <c r="A149">
        <v>2.1931245983544616</v>
      </c>
    </row>
    <row r="150" spans="1:1" x14ac:dyDescent="0.25">
      <c r="A150">
        <v>2.1958996524092336</v>
      </c>
    </row>
    <row r="151" spans="1:1" x14ac:dyDescent="0.25">
      <c r="A151">
        <v>2.1986570869544226</v>
      </c>
    </row>
    <row r="152" spans="1:1" x14ac:dyDescent="0.25">
      <c r="A152">
        <v>2.2121876044039577</v>
      </c>
    </row>
    <row r="153" spans="1:1" x14ac:dyDescent="0.25">
      <c r="A153">
        <v>2.214843848047698</v>
      </c>
    </row>
    <row r="154" spans="1:1" x14ac:dyDescent="0.25">
      <c r="A154">
        <v>2.2174839442139058</v>
      </c>
    </row>
    <row r="155" spans="1:1" x14ac:dyDescent="0.25">
      <c r="A155">
        <v>2.2227164711475833</v>
      </c>
    </row>
    <row r="156" spans="1:1" x14ac:dyDescent="0.25">
      <c r="A156">
        <v>2.2304489213782737</v>
      </c>
    </row>
    <row r="157" spans="1:1" x14ac:dyDescent="0.25">
      <c r="A157">
        <v>2.2576785748691846</v>
      </c>
    </row>
    <row r="158" spans="1:1" x14ac:dyDescent="0.25">
      <c r="A158">
        <v>2.2600713879850747</v>
      </c>
    </row>
    <row r="159" spans="1:1" x14ac:dyDescent="0.25">
      <c r="A159">
        <v>2.2671717284030133</v>
      </c>
    </row>
    <row r="160" spans="1:1" x14ac:dyDescent="0.25">
      <c r="A160">
        <v>2.2695129442179165</v>
      </c>
    </row>
    <row r="161" spans="1:1" x14ac:dyDescent="0.25">
      <c r="A161">
        <v>2.2944662261615929</v>
      </c>
    </row>
    <row r="162" spans="1:1" x14ac:dyDescent="0.25">
      <c r="A162">
        <v>2.3010299956639808</v>
      </c>
    </row>
    <row r="163" spans="1:1" x14ac:dyDescent="0.25">
      <c r="A163">
        <v>2.3242824552976926</v>
      </c>
    </row>
    <row r="164" spans="1:1" x14ac:dyDescent="0.25">
      <c r="A164">
        <v>2.3324384599156049</v>
      </c>
    </row>
    <row r="165" spans="1:1" x14ac:dyDescent="0.25">
      <c r="A165">
        <v>2.3384564936046046</v>
      </c>
    </row>
    <row r="166" spans="1:1" x14ac:dyDescent="0.25">
      <c r="A166">
        <v>2.3710678622717358</v>
      </c>
    </row>
    <row r="167" spans="1:1" x14ac:dyDescent="0.25">
      <c r="A167">
        <v>2.3838153659804311</v>
      </c>
    </row>
    <row r="168" spans="1:1" x14ac:dyDescent="0.25">
      <c r="A168">
        <v>2.3961993470957359</v>
      </c>
    </row>
    <row r="169" spans="1:1" x14ac:dyDescent="0.25">
      <c r="A169">
        <v>2.4014005407815437</v>
      </c>
    </row>
    <row r="170" spans="1:1" x14ac:dyDescent="0.25">
      <c r="A170">
        <v>2.4031205211758175</v>
      </c>
    </row>
    <row r="171" spans="1:1" x14ac:dyDescent="0.25">
      <c r="A171">
        <v>2.4232458739368075</v>
      </c>
    </row>
    <row r="172" spans="1:1" x14ac:dyDescent="0.25">
      <c r="A172">
        <v>2.4297522800024076</v>
      </c>
    </row>
    <row r="173" spans="1:1" x14ac:dyDescent="0.25">
      <c r="A173">
        <v>2.4533183400470375</v>
      </c>
    </row>
    <row r="174" spans="1:1" x14ac:dyDescent="0.25">
      <c r="A174">
        <v>2.465382851448418</v>
      </c>
    </row>
    <row r="175" spans="1:1" x14ac:dyDescent="0.25">
      <c r="A175">
        <v>2.4828735836087534</v>
      </c>
    </row>
    <row r="176" spans="1:1" x14ac:dyDescent="0.25">
      <c r="A176">
        <v>2.6020599913279621</v>
      </c>
    </row>
    <row r="177" spans="1:1" x14ac:dyDescent="0.25">
      <c r="A177">
        <v>2.6730209071288957</v>
      </c>
    </row>
    <row r="178" spans="1:1" x14ac:dyDescent="0.25">
      <c r="A178">
        <v>2.6776069527204931</v>
      </c>
    </row>
    <row r="179" spans="1:1" x14ac:dyDescent="0.25">
      <c r="A179">
        <v>2.6989700043360183</v>
      </c>
    </row>
    <row r="180" spans="1:1" x14ac:dyDescent="0.25">
      <c r="A180">
        <v>1.0755469613925306</v>
      </c>
    </row>
    <row r="181" spans="1:1" x14ac:dyDescent="0.25">
      <c r="A181">
        <v>1.1238516409670858</v>
      </c>
    </row>
    <row r="182" spans="1:1" x14ac:dyDescent="0.25">
      <c r="A182">
        <v>1.2355284469075487</v>
      </c>
    </row>
    <row r="183" spans="1:1" x14ac:dyDescent="0.25">
      <c r="A183">
        <v>1.3242824552976926</v>
      </c>
    </row>
    <row r="184" spans="1:1" x14ac:dyDescent="0.25">
      <c r="A184">
        <v>1.3560258571931225</v>
      </c>
    </row>
    <row r="185" spans="1:1" x14ac:dyDescent="0.25">
      <c r="A185">
        <v>1.4969296480732148</v>
      </c>
    </row>
    <row r="186" spans="1:1" x14ac:dyDescent="0.25">
      <c r="A186">
        <v>1.5010592622177512</v>
      </c>
    </row>
    <row r="187" spans="1:1" x14ac:dyDescent="0.25">
      <c r="A187">
        <v>1.5078558716958308</v>
      </c>
    </row>
    <row r="188" spans="1:1" x14ac:dyDescent="0.25">
      <c r="A188">
        <v>1.5100085129402345</v>
      </c>
    </row>
    <row r="189" spans="1:1" x14ac:dyDescent="0.25">
      <c r="A189">
        <v>1.5514499979728751</v>
      </c>
    </row>
    <row r="190" spans="1:1" x14ac:dyDescent="0.25">
      <c r="A190">
        <v>1.5611013836490559</v>
      </c>
    </row>
    <row r="191" spans="1:1" x14ac:dyDescent="0.25">
      <c r="A191">
        <v>1.5820633629117085</v>
      </c>
    </row>
    <row r="192" spans="1:1" x14ac:dyDescent="0.25">
      <c r="A192">
        <v>1.5843312243675305</v>
      </c>
    </row>
    <row r="193" spans="1:1" x14ac:dyDescent="0.25">
      <c r="A193">
        <v>1.5892792212359672</v>
      </c>
    </row>
    <row r="194" spans="1:1" x14ac:dyDescent="0.25">
      <c r="A194">
        <v>1.6159500516564007</v>
      </c>
    </row>
    <row r="195" spans="1:1" x14ac:dyDescent="0.25">
      <c r="A195">
        <v>1.6170003411208989</v>
      </c>
    </row>
    <row r="196" spans="1:1" x14ac:dyDescent="0.25">
      <c r="A196">
        <v>1.6398847419163041</v>
      </c>
    </row>
    <row r="197" spans="1:1" x14ac:dyDescent="0.25">
      <c r="A197">
        <v>1.6469915374771222</v>
      </c>
    </row>
    <row r="198" spans="1:1" x14ac:dyDescent="0.25">
      <c r="A198">
        <v>1.6608654780038692</v>
      </c>
    </row>
    <row r="199" spans="1:1" x14ac:dyDescent="0.25">
      <c r="A199">
        <v>1.669316880566112</v>
      </c>
    </row>
    <row r="200" spans="1:1" x14ac:dyDescent="0.25">
      <c r="A200">
        <v>1.7000110623221121</v>
      </c>
    </row>
    <row r="201" spans="1:1" x14ac:dyDescent="0.25">
      <c r="A201">
        <v>1.7032913781186614</v>
      </c>
    </row>
    <row r="202" spans="1:1" x14ac:dyDescent="0.25">
      <c r="A202">
        <v>1.7134905430939422</v>
      </c>
    </row>
    <row r="203" spans="1:1" x14ac:dyDescent="0.25">
      <c r="A203">
        <v>1.716003343634799</v>
      </c>
    </row>
    <row r="204" spans="1:1" x14ac:dyDescent="0.25">
      <c r="A204">
        <v>1.7168377232995244</v>
      </c>
    </row>
    <row r="205" spans="1:1" x14ac:dyDescent="0.25">
      <c r="A205">
        <v>1.7173375827238637</v>
      </c>
    </row>
    <row r="206" spans="1:1" x14ac:dyDescent="0.25">
      <c r="A206">
        <v>1.72916478969277</v>
      </c>
    </row>
    <row r="207" spans="1:1" x14ac:dyDescent="0.25">
      <c r="A207">
        <v>1.734959761272445</v>
      </c>
    </row>
    <row r="208" spans="1:1" x14ac:dyDescent="0.25">
      <c r="A208">
        <v>1.738780558484369</v>
      </c>
    </row>
    <row r="209" spans="1:1" x14ac:dyDescent="0.25">
      <c r="A209">
        <v>1.7474118078864229</v>
      </c>
    </row>
    <row r="210" spans="1:1" x14ac:dyDescent="0.25">
      <c r="A210">
        <v>1.7641761323903307</v>
      </c>
    </row>
    <row r="211" spans="1:1" x14ac:dyDescent="0.25">
      <c r="A211">
        <v>1.7656685547590139</v>
      </c>
    </row>
    <row r="212" spans="1:1" x14ac:dyDescent="0.25">
      <c r="A212">
        <v>1.7664128471123992</v>
      </c>
    </row>
    <row r="213" spans="1:1" x14ac:dyDescent="0.25">
      <c r="A213">
        <v>1.7693773260761383</v>
      </c>
    </row>
    <row r="214" spans="1:1" x14ac:dyDescent="0.25">
      <c r="A214">
        <v>1.8664054983780545</v>
      </c>
    </row>
    <row r="215" spans="1:1" x14ac:dyDescent="0.25">
      <c r="A215">
        <v>1.8744818176994664</v>
      </c>
    </row>
    <row r="216" spans="1:1" x14ac:dyDescent="0.25">
      <c r="A216">
        <v>1.9222062774390161</v>
      </c>
    </row>
    <row r="217" spans="1:1" x14ac:dyDescent="0.25">
      <c r="A217">
        <v>1.9420080530223132</v>
      </c>
    </row>
    <row r="218" spans="1:1" x14ac:dyDescent="0.25">
      <c r="A218">
        <v>1.9493900066449126</v>
      </c>
    </row>
    <row r="219" spans="1:1" x14ac:dyDescent="0.25">
      <c r="A219">
        <v>1.9590413923210932</v>
      </c>
    </row>
    <row r="220" spans="1:1" x14ac:dyDescent="0.25">
      <c r="A220">
        <v>1.9637878273455551</v>
      </c>
    </row>
    <row r="221" spans="1:1" x14ac:dyDescent="0.25">
      <c r="A221">
        <v>1.9710902131371151</v>
      </c>
    </row>
    <row r="222" spans="1:1" x14ac:dyDescent="0.25">
      <c r="A222">
        <v>1.9731278535996983</v>
      </c>
    </row>
    <row r="223" spans="1:1" x14ac:dyDescent="0.25">
      <c r="A223">
        <v>1.9896277707451508</v>
      </c>
    </row>
    <row r="224" spans="1:1" x14ac:dyDescent="0.25">
      <c r="A224">
        <v>2</v>
      </c>
    </row>
    <row r="225" spans="1:1" x14ac:dyDescent="0.25">
      <c r="A225">
        <v>2.0453229787866571</v>
      </c>
    </row>
    <row r="226" spans="1:1" x14ac:dyDescent="0.25">
      <c r="A226">
        <v>2.0606978403536114</v>
      </c>
    </row>
    <row r="227" spans="1:1" x14ac:dyDescent="0.25">
      <c r="A227">
        <v>2.0791812460476247</v>
      </c>
    </row>
    <row r="228" spans="1:1" x14ac:dyDescent="0.25">
      <c r="A228">
        <v>2.0906107078284064</v>
      </c>
    </row>
    <row r="229" spans="1:1" x14ac:dyDescent="0.25">
      <c r="A229">
        <v>2.1205739312058496</v>
      </c>
    </row>
    <row r="230" spans="1:1" x14ac:dyDescent="0.25">
      <c r="A230">
        <v>2.1335389083702174</v>
      </c>
    </row>
    <row r="231" spans="1:1" x14ac:dyDescent="0.25">
      <c r="A231">
        <v>2.143014800254095</v>
      </c>
    </row>
    <row r="232" spans="1:1" x14ac:dyDescent="0.25">
      <c r="A232">
        <v>2.1571544399062814</v>
      </c>
    </row>
    <row r="233" spans="1:1" x14ac:dyDescent="0.25">
      <c r="A233">
        <v>2.2013971243204513</v>
      </c>
    </row>
    <row r="234" spans="1:1" x14ac:dyDescent="0.25">
      <c r="A234">
        <v>2.2355284469075487</v>
      </c>
    </row>
    <row r="235" spans="1:1" x14ac:dyDescent="0.25">
      <c r="A235">
        <v>2.3404441148401181</v>
      </c>
    </row>
    <row r="236" spans="1:1" x14ac:dyDescent="0.25">
      <c r="A236">
        <v>2.3909351071033789</v>
      </c>
    </row>
    <row r="237" spans="1:1" x14ac:dyDescent="0.25">
      <c r="A237">
        <v>2.445915413951123</v>
      </c>
    </row>
    <row r="238" spans="1:1" x14ac:dyDescent="0.25">
      <c r="A238">
        <v>2.4502491083193609</v>
      </c>
    </row>
    <row r="239" spans="1:1" x14ac:dyDescent="0.25">
      <c r="A239">
        <v>2.4683473304121568</v>
      </c>
    </row>
    <row r="240" spans="1:1" x14ac:dyDescent="0.25">
      <c r="A240">
        <v>2.503790683057181</v>
      </c>
    </row>
    <row r="241" spans="1:1" x14ac:dyDescent="0.25">
      <c r="A241">
        <v>2.514547752660286</v>
      </c>
    </row>
    <row r="242" spans="1:1" x14ac:dyDescent="0.25">
      <c r="A242">
        <v>2.537819095073274</v>
      </c>
    </row>
    <row r="243" spans="1:1" x14ac:dyDescent="0.25">
      <c r="A243">
        <v>2.5728716022004798</v>
      </c>
    </row>
    <row r="244" spans="1:1" x14ac:dyDescent="0.25">
      <c r="A244">
        <v>2.5751878449276608</v>
      </c>
    </row>
    <row r="245" spans="1:1" x14ac:dyDescent="0.25">
      <c r="A245">
        <v>2.5865873046717547</v>
      </c>
    </row>
    <row r="246" spans="1:1" x14ac:dyDescent="0.25">
      <c r="A246">
        <v>2.5899496013257073</v>
      </c>
    </row>
    <row r="247" spans="1:1" x14ac:dyDescent="0.25">
      <c r="A247">
        <v>2.6483600109809311</v>
      </c>
    </row>
    <row r="248" spans="1:1" x14ac:dyDescent="0.25">
      <c r="A248">
        <v>2.6512780139981436</v>
      </c>
    </row>
    <row r="249" spans="1:1" x14ac:dyDescent="0.25">
      <c r="A249">
        <v>2.687528961214634</v>
      </c>
    </row>
    <row r="250" spans="1:1" x14ac:dyDescent="0.25">
      <c r="A250">
        <v>0.68124123737558728</v>
      </c>
    </row>
    <row r="251" spans="1:1" x14ac:dyDescent="0.25">
      <c r="A251">
        <v>1.2329961103921536</v>
      </c>
    </row>
    <row r="252" spans="1:1" x14ac:dyDescent="0.25">
      <c r="A252">
        <v>1.3242824552976926</v>
      </c>
    </row>
    <row r="253" spans="1:1" x14ac:dyDescent="0.25">
      <c r="A253">
        <v>1.4941545940184426</v>
      </c>
    </row>
    <row r="254" spans="1:1" x14ac:dyDescent="0.25">
      <c r="A254">
        <v>1.5276299008713385</v>
      </c>
    </row>
    <row r="255" spans="1:1" x14ac:dyDescent="0.25">
      <c r="A255">
        <v>1.5403294747908736</v>
      </c>
    </row>
    <row r="256" spans="1:1" x14ac:dyDescent="0.25">
      <c r="A256">
        <v>1.5428254269591797</v>
      </c>
    </row>
    <row r="257" spans="1:1" x14ac:dyDescent="0.25">
      <c r="A257">
        <v>1.5453071164658239</v>
      </c>
    </row>
    <row r="258" spans="1:1" x14ac:dyDescent="0.25">
      <c r="A258">
        <v>1.6031443726201822</v>
      </c>
    </row>
    <row r="259" spans="1:1" x14ac:dyDescent="0.25">
      <c r="A259">
        <v>1.6424645202421211</v>
      </c>
    </row>
    <row r="260" spans="1:1" x14ac:dyDescent="0.25">
      <c r="A260">
        <v>1.6627578316815739</v>
      </c>
    </row>
    <row r="261" spans="1:1" x14ac:dyDescent="0.25">
      <c r="A261">
        <v>1.6875289612146342</v>
      </c>
    </row>
    <row r="262" spans="1:1" x14ac:dyDescent="0.25">
      <c r="A262">
        <v>1.6928469192772297</v>
      </c>
    </row>
    <row r="263" spans="1:1" x14ac:dyDescent="0.25">
      <c r="A263">
        <v>1.7032913781186614</v>
      </c>
    </row>
    <row r="264" spans="1:1" x14ac:dyDescent="0.25">
      <c r="A264">
        <v>1.7050079593333358</v>
      </c>
    </row>
    <row r="265" spans="1:1" x14ac:dyDescent="0.25">
      <c r="A265">
        <v>1.7450747915820575</v>
      </c>
    </row>
    <row r="266" spans="1:1" x14ac:dyDescent="0.25">
      <c r="A266">
        <v>1.7551122663950709</v>
      </c>
    </row>
    <row r="267" spans="1:1" x14ac:dyDescent="0.25">
      <c r="A267">
        <v>1.7788744720027392</v>
      </c>
    </row>
    <row r="268" spans="1:1" x14ac:dyDescent="0.25">
      <c r="A268">
        <v>1.7831886910752575</v>
      </c>
    </row>
    <row r="269" spans="1:1" x14ac:dyDescent="0.25">
      <c r="A269">
        <v>1.7902851640332416</v>
      </c>
    </row>
    <row r="270" spans="1:1" x14ac:dyDescent="0.25">
      <c r="A270">
        <v>1.8041394323353501</v>
      </c>
    </row>
    <row r="271" spans="1:1" x14ac:dyDescent="0.25">
      <c r="A271">
        <v>1.8102325179950838</v>
      </c>
    </row>
    <row r="272" spans="1:1" x14ac:dyDescent="0.25">
      <c r="A272">
        <v>1.8115750058705933</v>
      </c>
    </row>
    <row r="273" spans="1:1" x14ac:dyDescent="0.25">
      <c r="A273">
        <v>1.8169038393756602</v>
      </c>
    </row>
    <row r="274" spans="1:1" x14ac:dyDescent="0.25">
      <c r="A274">
        <v>1.8195439355418683</v>
      </c>
    </row>
    <row r="275" spans="1:1" x14ac:dyDescent="0.25">
      <c r="A275">
        <v>1.842609239610562</v>
      </c>
    </row>
    <row r="276" spans="1:1" x14ac:dyDescent="0.25">
      <c r="A276">
        <v>1.8457180179666584</v>
      </c>
    </row>
    <row r="277" spans="1:1" x14ac:dyDescent="0.25">
      <c r="A277">
        <v>1.8656960599160706</v>
      </c>
    </row>
    <row r="278" spans="1:1" x14ac:dyDescent="0.25">
      <c r="A278">
        <v>1.8750612633916997</v>
      </c>
    </row>
    <row r="279" spans="1:1" x14ac:dyDescent="0.25">
      <c r="A279">
        <v>1.8762178405916421</v>
      </c>
    </row>
    <row r="280" spans="1:1" x14ac:dyDescent="0.25">
      <c r="A280">
        <v>1.8998205024270962</v>
      </c>
    </row>
    <row r="281" spans="1:1" x14ac:dyDescent="0.25">
      <c r="A281">
        <v>1.9030899869919433</v>
      </c>
    </row>
    <row r="282" spans="1:1" x14ac:dyDescent="0.25">
      <c r="A282">
        <v>1.9063350418050906</v>
      </c>
    </row>
    <row r="283" spans="1:1" x14ac:dyDescent="0.25">
      <c r="A283">
        <v>1.9216864754836021</v>
      </c>
    </row>
    <row r="284" spans="1:1" x14ac:dyDescent="0.25">
      <c r="A284">
        <v>1.9590413923210932</v>
      </c>
    </row>
    <row r="285" spans="1:1" x14ac:dyDescent="0.25">
      <c r="A285">
        <v>1.9637878273455551</v>
      </c>
    </row>
    <row r="286" spans="1:1" x14ac:dyDescent="0.25">
      <c r="A286">
        <v>1.9731278535996983</v>
      </c>
    </row>
    <row r="287" spans="1:1" x14ac:dyDescent="0.25">
      <c r="A287">
        <v>1.9822712330395682</v>
      </c>
    </row>
    <row r="288" spans="1:1" x14ac:dyDescent="0.25">
      <c r="A288">
        <v>2.012837224705172</v>
      </c>
    </row>
    <row r="289" spans="1:1" x14ac:dyDescent="0.25">
      <c r="A289">
        <v>2.02530586526477</v>
      </c>
    </row>
    <row r="290" spans="1:1" x14ac:dyDescent="0.25">
      <c r="A290">
        <v>2.0293837776852093</v>
      </c>
    </row>
    <row r="291" spans="1:1" x14ac:dyDescent="0.25">
      <c r="A291">
        <v>2.0334237554869494</v>
      </c>
    </row>
    <row r="292" spans="1:1" x14ac:dyDescent="0.25">
      <c r="A292">
        <v>2.0453229787866571</v>
      </c>
    </row>
    <row r="293" spans="1:1" x14ac:dyDescent="0.25">
      <c r="A293">
        <v>2.049218022670181</v>
      </c>
    </row>
    <row r="294" spans="1:1" x14ac:dyDescent="0.25">
      <c r="A294">
        <v>2.0569048513364723</v>
      </c>
    </row>
    <row r="295" spans="1:1" x14ac:dyDescent="0.25">
      <c r="A295">
        <v>2.0606978403536114</v>
      </c>
    </row>
    <row r="296" spans="1:1" x14ac:dyDescent="0.25">
      <c r="A296">
        <v>2.0755469613925306</v>
      </c>
    </row>
    <row r="297" spans="1:1" x14ac:dyDescent="0.25">
      <c r="A297">
        <v>2.1072099696478679</v>
      </c>
    </row>
    <row r="298" spans="1:1" x14ac:dyDescent="0.25">
      <c r="A298">
        <v>2.1303337684950061</v>
      </c>
    </row>
    <row r="299" spans="1:1" x14ac:dyDescent="0.25">
      <c r="A299">
        <v>2.1522883443830563</v>
      </c>
    </row>
    <row r="300" spans="1:1" x14ac:dyDescent="0.25">
      <c r="A300">
        <v>2.1583624920952493</v>
      </c>
    </row>
    <row r="301" spans="1:1" x14ac:dyDescent="0.25">
      <c r="A301">
        <v>2.1613680022349744</v>
      </c>
    </row>
    <row r="302" spans="1:1" x14ac:dyDescent="0.25">
      <c r="A302">
        <v>2.1986570869544226</v>
      </c>
    </row>
    <row r="303" spans="1:1" x14ac:dyDescent="0.25">
      <c r="A303">
        <v>2.2810333672477272</v>
      </c>
    </row>
    <row r="304" spans="1:1" x14ac:dyDescent="0.25">
      <c r="A304">
        <v>2.3180633349627615</v>
      </c>
    </row>
    <row r="305" spans="1:1" x14ac:dyDescent="0.25">
      <c r="A305">
        <v>2.3263358609287512</v>
      </c>
    </row>
    <row r="306" spans="1:1" x14ac:dyDescent="0.25">
      <c r="A306">
        <v>2.4132997640812515</v>
      </c>
    </row>
    <row r="307" spans="1:1" x14ac:dyDescent="0.25">
      <c r="A307">
        <v>2.4857214264815797</v>
      </c>
    </row>
    <row r="308" spans="1:1" x14ac:dyDescent="0.25">
      <c r="A308">
        <v>2.5051499783199058</v>
      </c>
    </row>
    <row r="309" spans="1:1" x14ac:dyDescent="0.25">
      <c r="A309">
        <v>2.5237464668115646</v>
      </c>
    </row>
    <row r="310" spans="1:1" x14ac:dyDescent="0.25">
      <c r="A310">
        <v>2.5465426634781307</v>
      </c>
    </row>
    <row r="311" spans="1:1" x14ac:dyDescent="0.25">
      <c r="A311">
        <v>1.3304137733491908</v>
      </c>
    </row>
    <row r="312" spans="1:1" x14ac:dyDescent="0.25">
      <c r="A312">
        <v>1.3765769570565116</v>
      </c>
    </row>
    <row r="313" spans="1:1" x14ac:dyDescent="0.25">
      <c r="A313">
        <v>1.4608978427565478</v>
      </c>
    </row>
    <row r="314" spans="1:1" x14ac:dyDescent="0.25">
      <c r="A314">
        <v>1.469822015978163</v>
      </c>
    </row>
    <row r="315" spans="1:1" x14ac:dyDescent="0.25">
      <c r="A315">
        <v>1.4927603890268373</v>
      </c>
    </row>
    <row r="316" spans="1:1" x14ac:dyDescent="0.25">
      <c r="A316">
        <v>1.5118833609788742</v>
      </c>
    </row>
    <row r="317" spans="1:1" x14ac:dyDescent="0.25">
      <c r="A317">
        <v>1.5550944485783189</v>
      </c>
    </row>
    <row r="318" spans="1:1" x14ac:dyDescent="0.25">
      <c r="A318">
        <v>1.6304278750250236</v>
      </c>
    </row>
    <row r="319" spans="1:1" x14ac:dyDescent="0.25">
      <c r="A319">
        <v>1.6434526764861872</v>
      </c>
    </row>
    <row r="320" spans="1:1" x14ac:dyDescent="0.25">
      <c r="A320">
        <v>1.6512780139981438</v>
      </c>
    </row>
    <row r="321" spans="1:1" x14ac:dyDescent="0.25">
      <c r="A321">
        <v>1.6541765418779604</v>
      </c>
    </row>
    <row r="322" spans="1:1" x14ac:dyDescent="0.25">
      <c r="A322">
        <v>1.6711728427150832</v>
      </c>
    </row>
    <row r="323" spans="1:1" x14ac:dyDescent="0.25">
      <c r="A323">
        <v>1.6739419986340875</v>
      </c>
    </row>
    <row r="324" spans="1:1" x14ac:dyDescent="0.25">
      <c r="A324">
        <v>1.680335513414563</v>
      </c>
    </row>
    <row r="325" spans="1:1" x14ac:dyDescent="0.25">
      <c r="A325">
        <v>1.6848453616444121</v>
      </c>
    </row>
    <row r="326" spans="1:1" x14ac:dyDescent="0.25">
      <c r="A326">
        <v>1.6857417386022635</v>
      </c>
    </row>
    <row r="327" spans="1:1" x14ac:dyDescent="0.25">
      <c r="A327">
        <v>1.6989700043360185</v>
      </c>
    </row>
    <row r="328" spans="1:1" x14ac:dyDescent="0.25">
      <c r="A328">
        <v>1.702430536445525</v>
      </c>
    </row>
    <row r="329" spans="1:1" x14ac:dyDescent="0.25">
      <c r="A329">
        <v>1.7118072290411908</v>
      </c>
    </row>
    <row r="330" spans="1:1" x14ac:dyDescent="0.25">
      <c r="A330">
        <v>1.7143297597452327</v>
      </c>
    </row>
    <row r="331" spans="1:1" x14ac:dyDescent="0.25">
      <c r="A331">
        <v>1.7185016888672742</v>
      </c>
    </row>
    <row r="332" spans="1:1" x14ac:dyDescent="0.25">
      <c r="A332">
        <v>1.7315887651867385</v>
      </c>
    </row>
    <row r="333" spans="1:1" x14ac:dyDescent="0.25">
      <c r="A333">
        <v>1.7347998295888467</v>
      </c>
    </row>
    <row r="334" spans="1:1" x14ac:dyDescent="0.25">
      <c r="A334">
        <v>1.7489628612561614</v>
      </c>
    </row>
    <row r="335" spans="1:1" x14ac:dyDescent="0.25">
      <c r="A335">
        <v>1.7520484478194385</v>
      </c>
    </row>
    <row r="336" spans="1:1" x14ac:dyDescent="0.25">
      <c r="A336">
        <v>1.7634279935629371</v>
      </c>
    </row>
    <row r="337" spans="1:1" x14ac:dyDescent="0.25">
      <c r="A337">
        <v>1.7752462597402363</v>
      </c>
    </row>
    <row r="338" spans="1:1" x14ac:dyDescent="0.25">
      <c r="A338">
        <v>1.7979596437371959</v>
      </c>
    </row>
    <row r="339" spans="1:1" x14ac:dyDescent="0.25">
      <c r="A339">
        <v>1.808885867359812</v>
      </c>
    </row>
    <row r="340" spans="1:1" x14ac:dyDescent="0.25">
      <c r="A340">
        <v>1.8267225201689918</v>
      </c>
    </row>
    <row r="341" spans="1:1" x14ac:dyDescent="0.25">
      <c r="A341">
        <v>1.8293037728310249</v>
      </c>
    </row>
    <row r="342" spans="1:1" x14ac:dyDescent="0.25">
      <c r="A342">
        <v>1.8469553250198238</v>
      </c>
    </row>
    <row r="343" spans="1:1" x14ac:dyDescent="0.25">
      <c r="A343">
        <v>1.8506462351830661</v>
      </c>
    </row>
    <row r="344" spans="1:1" x14ac:dyDescent="0.25">
      <c r="A344">
        <v>1.8603380065709934</v>
      </c>
    </row>
    <row r="345" spans="1:1" x14ac:dyDescent="0.25">
      <c r="A345">
        <v>1.877946951629188</v>
      </c>
    </row>
    <row r="346" spans="1:1" x14ac:dyDescent="0.25">
      <c r="A346">
        <v>1.9074113607745862</v>
      </c>
    </row>
    <row r="347" spans="1:1" x14ac:dyDescent="0.25">
      <c r="A347">
        <v>1.9247959957979119</v>
      </c>
    </row>
    <row r="348" spans="1:1" x14ac:dyDescent="0.25">
      <c r="A348">
        <v>1.9273703630390235</v>
      </c>
    </row>
    <row r="349" spans="1:1" x14ac:dyDescent="0.25">
      <c r="A349">
        <v>1.9299295600845878</v>
      </c>
    </row>
    <row r="350" spans="1:1" x14ac:dyDescent="0.25">
      <c r="A350">
        <v>1.9513375187959177</v>
      </c>
    </row>
    <row r="351" spans="1:1" x14ac:dyDescent="0.25">
      <c r="A351">
        <v>1.9731278535996983</v>
      </c>
    </row>
    <row r="352" spans="1:1" x14ac:dyDescent="0.25">
      <c r="A352">
        <v>2</v>
      </c>
    </row>
    <row r="353" spans="1:1" x14ac:dyDescent="0.25">
      <c r="A353">
        <v>2.0043213737826426</v>
      </c>
    </row>
    <row r="354" spans="1:1" x14ac:dyDescent="0.25">
      <c r="A354">
        <v>2.02530586526477</v>
      </c>
    </row>
    <row r="355" spans="1:1" x14ac:dyDescent="0.25">
      <c r="A355">
        <v>2.049218022670181</v>
      </c>
    </row>
    <row r="356" spans="1:1" x14ac:dyDescent="0.25">
      <c r="A356">
        <v>2.0606978403536114</v>
      </c>
    </row>
    <row r="357" spans="1:1" x14ac:dyDescent="0.25">
      <c r="A357">
        <v>2.1205739312058496</v>
      </c>
    </row>
    <row r="358" spans="1:1" x14ac:dyDescent="0.25">
      <c r="A358">
        <v>2.1238516409670858</v>
      </c>
    </row>
    <row r="359" spans="1:1" x14ac:dyDescent="0.25">
      <c r="A359">
        <v>2.1303337684950061</v>
      </c>
    </row>
    <row r="360" spans="1:1" x14ac:dyDescent="0.25">
      <c r="A360">
        <v>2.1367205671564067</v>
      </c>
    </row>
    <row r="361" spans="1:1" x14ac:dyDescent="0.25">
      <c r="A361">
        <v>2.1553360374650614</v>
      </c>
    </row>
    <row r="362" spans="1:1" x14ac:dyDescent="0.25">
      <c r="A362">
        <v>2.1613680022349744</v>
      </c>
    </row>
    <row r="363" spans="1:1" x14ac:dyDescent="0.25">
      <c r="A363">
        <v>2.1875207208364631</v>
      </c>
    </row>
    <row r="364" spans="1:1" x14ac:dyDescent="0.25">
      <c r="A364">
        <v>2.1986570869544226</v>
      </c>
    </row>
    <row r="365" spans="1:1" x14ac:dyDescent="0.25">
      <c r="A365">
        <v>2.2121876044039577</v>
      </c>
    </row>
    <row r="366" spans="1:1" x14ac:dyDescent="0.25">
      <c r="A366">
        <v>2.2174839442139058</v>
      </c>
    </row>
    <row r="367" spans="1:1" x14ac:dyDescent="0.25">
      <c r="A367">
        <v>2.2380461031287955</v>
      </c>
    </row>
    <row r="368" spans="1:1" x14ac:dyDescent="0.25">
      <c r="A368">
        <v>2.255272505103306</v>
      </c>
    </row>
    <row r="369" spans="1:1" x14ac:dyDescent="0.25">
      <c r="A369">
        <v>2.2576785748691846</v>
      </c>
    </row>
    <row r="370" spans="1:1" x14ac:dyDescent="0.25">
      <c r="A370">
        <v>2.271841606536499</v>
      </c>
    </row>
    <row r="371" spans="1:1" x14ac:dyDescent="0.25">
      <c r="A371">
        <v>2.3096301674258983</v>
      </c>
    </row>
    <row r="372" spans="1:1" x14ac:dyDescent="0.25">
      <c r="A372">
        <v>2.3222192947339191</v>
      </c>
    </row>
    <row r="373" spans="1:1" x14ac:dyDescent="0.25">
      <c r="A373">
        <v>2.3483048630481607</v>
      </c>
    </row>
    <row r="374" spans="1:1" x14ac:dyDescent="0.25">
      <c r="A374">
        <v>2.5440680443502752</v>
      </c>
    </row>
    <row r="375" spans="1:1" x14ac:dyDescent="0.25">
      <c r="A375">
        <v>2.6085260335771938</v>
      </c>
    </row>
    <row r="376" spans="1:1" x14ac:dyDescent="0.25">
      <c r="A376">
        <v>0.88081359228079137</v>
      </c>
    </row>
    <row r="377" spans="1:1" x14ac:dyDescent="0.25">
      <c r="A377">
        <v>1.012837224705172</v>
      </c>
    </row>
    <row r="378" spans="1:1" x14ac:dyDescent="0.25">
      <c r="A378">
        <v>1.0211892990699381</v>
      </c>
    </row>
    <row r="379" spans="1:1" x14ac:dyDescent="0.25">
      <c r="A379">
        <v>1.2278867046136734</v>
      </c>
    </row>
    <row r="380" spans="1:1" x14ac:dyDescent="0.25">
      <c r="A380">
        <v>1.3283796034387376</v>
      </c>
    </row>
    <row r="381" spans="1:1" x14ac:dyDescent="0.25">
      <c r="A381">
        <v>1.4031205211758178</v>
      </c>
    </row>
    <row r="382" spans="1:1" x14ac:dyDescent="0.25">
      <c r="A382">
        <v>1.4099331233312944</v>
      </c>
    </row>
    <row r="383" spans="1:1" x14ac:dyDescent="0.25">
      <c r="A383">
        <v>1.4281347940287887</v>
      </c>
    </row>
    <row r="384" spans="1:1" x14ac:dyDescent="0.25">
      <c r="A384">
        <v>1.4828735836087537</v>
      </c>
    </row>
    <row r="385" spans="1:1" x14ac:dyDescent="0.25">
      <c r="A385">
        <v>1.5237464668115643</v>
      </c>
    </row>
    <row r="386" spans="1:1" x14ac:dyDescent="0.25">
      <c r="A386">
        <v>1.5717088318086876</v>
      </c>
    </row>
    <row r="387" spans="1:1" x14ac:dyDescent="0.25">
      <c r="A387">
        <v>1.5774917998372253</v>
      </c>
    </row>
    <row r="388" spans="1:1" x14ac:dyDescent="0.25">
      <c r="A388">
        <v>1.6242820958356681</v>
      </c>
    </row>
    <row r="389" spans="1:1" x14ac:dyDescent="0.25">
      <c r="A389">
        <v>1.6283889300503114</v>
      </c>
    </row>
    <row r="390" spans="1:1" x14ac:dyDescent="0.25">
      <c r="A390">
        <v>1.6344772701607313</v>
      </c>
    </row>
    <row r="391" spans="1:1" x14ac:dyDescent="0.25">
      <c r="A391">
        <v>1.6354837468149119</v>
      </c>
    </row>
    <row r="392" spans="1:1" x14ac:dyDescent="0.25">
      <c r="A392">
        <v>1.6580113966571122</v>
      </c>
    </row>
    <row r="393" spans="1:1" x14ac:dyDescent="0.25">
      <c r="A393">
        <v>1.6910814921229682</v>
      </c>
    </row>
    <row r="394" spans="1:1" x14ac:dyDescent="0.25">
      <c r="A394">
        <v>1.7007037171450192</v>
      </c>
    </row>
    <row r="395" spans="1:1" x14ac:dyDescent="0.25">
      <c r="A395">
        <v>1.7209857441537388</v>
      </c>
    </row>
    <row r="396" spans="1:1" x14ac:dyDescent="0.25">
      <c r="A396">
        <v>1.7634279935629371</v>
      </c>
    </row>
    <row r="397" spans="1:1" x14ac:dyDescent="0.25">
      <c r="A397">
        <v>1.7641761323903307</v>
      </c>
    </row>
    <row r="398" spans="1:1" x14ac:dyDescent="0.25">
      <c r="A398">
        <v>1.7795964912578246</v>
      </c>
    </row>
    <row r="399" spans="1:1" x14ac:dyDescent="0.25">
      <c r="A399">
        <v>1.7803173121401512</v>
      </c>
    </row>
    <row r="400" spans="1:1" x14ac:dyDescent="0.25">
      <c r="A400">
        <v>1.7839035792727347</v>
      </c>
    </row>
    <row r="401" spans="1:1" x14ac:dyDescent="0.25">
      <c r="A401">
        <v>1.8267225201689918</v>
      </c>
    </row>
    <row r="402" spans="1:1" x14ac:dyDescent="0.25">
      <c r="A402">
        <v>1.8280150642239765</v>
      </c>
    </row>
    <row r="403" spans="1:1" x14ac:dyDescent="0.25">
      <c r="A403">
        <v>1.8299466959416357</v>
      </c>
    </row>
    <row r="404" spans="1:1" x14ac:dyDescent="0.25">
      <c r="A404">
        <v>1.8337843746564788</v>
      </c>
    </row>
    <row r="405" spans="1:1" x14ac:dyDescent="0.25">
      <c r="A405">
        <v>1.837588438235511</v>
      </c>
    </row>
    <row r="406" spans="1:1" x14ac:dyDescent="0.25">
      <c r="A406">
        <v>1.8419848045901135</v>
      </c>
    </row>
    <row r="407" spans="1:1" x14ac:dyDescent="0.25">
      <c r="A407">
        <v>1.844477175745681</v>
      </c>
    </row>
    <row r="408" spans="1:1" x14ac:dyDescent="0.25">
      <c r="A408">
        <v>1.8463371121298049</v>
      </c>
    </row>
    <row r="409" spans="1:1" x14ac:dyDescent="0.25">
      <c r="A409">
        <v>1.8555191556677997</v>
      </c>
    </row>
    <row r="410" spans="1:1" x14ac:dyDescent="0.25">
      <c r="A410">
        <v>1.8603380065709934</v>
      </c>
    </row>
    <row r="411" spans="1:1" x14ac:dyDescent="0.25">
      <c r="A411">
        <v>1.8762178405916421</v>
      </c>
    </row>
    <row r="412" spans="1:1" x14ac:dyDescent="0.25">
      <c r="A412">
        <v>1.8785217955012063</v>
      </c>
    </row>
    <row r="413" spans="1:1" x14ac:dyDescent="0.25">
      <c r="A413">
        <v>1.8898617212581883</v>
      </c>
    </row>
    <row r="414" spans="1:1" x14ac:dyDescent="0.25">
      <c r="A414">
        <v>1.9014583213961123</v>
      </c>
    </row>
    <row r="415" spans="1:1" x14ac:dyDescent="0.25">
      <c r="A415">
        <v>1.9079485216122722</v>
      </c>
    </row>
    <row r="416" spans="1:1" x14ac:dyDescent="0.25">
      <c r="A416">
        <v>1.9185545305502734</v>
      </c>
    </row>
    <row r="417" spans="1:1" x14ac:dyDescent="0.25">
      <c r="A417">
        <v>1.9425041061680806</v>
      </c>
    </row>
    <row r="418" spans="1:1" x14ac:dyDescent="0.25">
      <c r="A418">
        <v>1.9503648543761229</v>
      </c>
    </row>
    <row r="419" spans="1:1" x14ac:dyDescent="0.25">
      <c r="A419">
        <v>1.9637878273455551</v>
      </c>
    </row>
    <row r="420" spans="1:1" x14ac:dyDescent="0.25">
      <c r="A420">
        <v>1.9822712330395682</v>
      </c>
    </row>
    <row r="421" spans="1:1" x14ac:dyDescent="0.25">
      <c r="A421">
        <v>1.9912260756924949</v>
      </c>
    </row>
    <row r="422" spans="1:1" x14ac:dyDescent="0.25">
      <c r="A422">
        <v>2</v>
      </c>
    </row>
    <row r="423" spans="1:1" x14ac:dyDescent="0.25">
      <c r="A423">
        <v>2.0086001717619171</v>
      </c>
    </row>
    <row r="424" spans="1:1" x14ac:dyDescent="0.25">
      <c r="A424">
        <v>2.0211892990699378</v>
      </c>
    </row>
    <row r="425" spans="1:1" x14ac:dyDescent="0.25">
      <c r="A425">
        <v>2.02530586526477</v>
      </c>
    </row>
    <row r="426" spans="1:1" x14ac:dyDescent="0.25">
      <c r="A426">
        <v>2.0374264979406234</v>
      </c>
    </row>
    <row r="427" spans="1:1" x14ac:dyDescent="0.25">
      <c r="A427">
        <v>2.0791812460476247</v>
      </c>
    </row>
    <row r="428" spans="1:1" x14ac:dyDescent="0.25">
      <c r="A428">
        <v>2.0899051114393976</v>
      </c>
    </row>
    <row r="429" spans="1:1" x14ac:dyDescent="0.25">
      <c r="A429">
        <v>2.0969100130080562</v>
      </c>
    </row>
    <row r="430" spans="1:1" x14ac:dyDescent="0.25">
      <c r="A430">
        <v>2.1038037209559568</v>
      </c>
    </row>
    <row r="431" spans="1:1" x14ac:dyDescent="0.25">
      <c r="A431">
        <v>2.1367205671564067</v>
      </c>
    </row>
    <row r="432" spans="1:1" x14ac:dyDescent="0.25">
      <c r="A432">
        <v>2.1492191126553797</v>
      </c>
    </row>
    <row r="433" spans="1:1" x14ac:dyDescent="0.25">
      <c r="A433">
        <v>2.1583624920952493</v>
      </c>
    </row>
    <row r="434" spans="1:1" x14ac:dyDescent="0.25">
      <c r="A434">
        <v>2.170261715394957</v>
      </c>
    </row>
    <row r="435" spans="1:1" x14ac:dyDescent="0.25">
      <c r="A435">
        <v>2.173186268412274</v>
      </c>
    </row>
    <row r="436" spans="1:1" x14ac:dyDescent="0.25">
      <c r="A436">
        <v>2.1846914308175984</v>
      </c>
    </row>
    <row r="437" spans="1:1" x14ac:dyDescent="0.25">
      <c r="A437">
        <v>2.1903316981702914</v>
      </c>
    </row>
    <row r="438" spans="1:1" x14ac:dyDescent="0.25">
      <c r="A438">
        <v>2.1958996524092336</v>
      </c>
    </row>
    <row r="439" spans="1:1" x14ac:dyDescent="0.25">
      <c r="A439">
        <v>2.2041199826559246</v>
      </c>
    </row>
    <row r="440" spans="1:1" x14ac:dyDescent="0.25">
      <c r="A440">
        <v>2.214843848047698</v>
      </c>
    </row>
    <row r="441" spans="1:1" x14ac:dyDescent="0.25">
      <c r="A441">
        <v>2.2504200023088936</v>
      </c>
    </row>
    <row r="442" spans="1:1" x14ac:dyDescent="0.25">
      <c r="A442">
        <v>2.2528530309798929</v>
      </c>
    </row>
    <row r="443" spans="1:1" x14ac:dyDescent="0.25">
      <c r="A443">
        <v>2.2695129442179165</v>
      </c>
    </row>
    <row r="444" spans="1:1" x14ac:dyDescent="0.25">
      <c r="A444">
        <v>2.2787536009528289</v>
      </c>
    </row>
    <row r="445" spans="1:1" x14ac:dyDescent="0.25">
      <c r="A445">
        <v>2.3138672203691533</v>
      </c>
    </row>
    <row r="446" spans="1:1" x14ac:dyDescent="0.25">
      <c r="A446">
        <v>2.3159703454569174</v>
      </c>
    </row>
    <row r="447" spans="1:1" x14ac:dyDescent="0.25">
      <c r="A447">
        <v>2.3909351071033789</v>
      </c>
    </row>
    <row r="448" spans="1:1" x14ac:dyDescent="0.25">
      <c r="A448">
        <v>2.447158031342219</v>
      </c>
    </row>
    <row r="449" spans="1:1" x14ac:dyDescent="0.25">
      <c r="A449">
        <v>2.4563660331290427</v>
      </c>
    </row>
    <row r="450" spans="1:1" x14ac:dyDescent="0.25">
      <c r="A450">
        <v>2.5831987739686224</v>
      </c>
    </row>
    <row r="451" spans="1:1" x14ac:dyDescent="0.25">
      <c r="A451">
        <v>0.69897000433601875</v>
      </c>
    </row>
    <row r="452" spans="1:1" x14ac:dyDescent="0.25">
      <c r="A452">
        <v>0.86332286012045589</v>
      </c>
    </row>
    <row r="453" spans="1:1" x14ac:dyDescent="0.25">
      <c r="A453">
        <v>0.90848501887864974</v>
      </c>
    </row>
    <row r="454" spans="1:1" x14ac:dyDescent="0.25">
      <c r="A454">
        <v>0.9138138523837166</v>
      </c>
    </row>
    <row r="455" spans="1:1" x14ac:dyDescent="0.25">
      <c r="A455">
        <v>1.1003705451175627</v>
      </c>
    </row>
    <row r="456" spans="1:1" x14ac:dyDescent="0.25">
      <c r="A456">
        <v>1.1335389083702172</v>
      </c>
    </row>
    <row r="457" spans="1:1" x14ac:dyDescent="0.25">
      <c r="A457">
        <v>1.1702617153949573</v>
      </c>
    </row>
    <row r="458" spans="1:1" x14ac:dyDescent="0.25">
      <c r="A458">
        <v>1.1875207208364629</v>
      </c>
    </row>
    <row r="459" spans="1:1" x14ac:dyDescent="0.25">
      <c r="A459">
        <v>1.209515014542631</v>
      </c>
    </row>
    <row r="460" spans="1:1" x14ac:dyDescent="0.25">
      <c r="A460">
        <v>1.2405492482825997</v>
      </c>
    </row>
    <row r="461" spans="1:1" x14ac:dyDescent="0.25">
      <c r="A461">
        <v>1.2430380486862944</v>
      </c>
    </row>
    <row r="462" spans="1:1" x14ac:dyDescent="0.25">
      <c r="A462">
        <v>1.2455126678141497</v>
      </c>
    </row>
    <row r="463" spans="1:1" x14ac:dyDescent="0.25">
      <c r="A463">
        <v>1.2552725051033058</v>
      </c>
    </row>
    <row r="464" spans="1:1" x14ac:dyDescent="0.25">
      <c r="A464">
        <v>1.2671717284030135</v>
      </c>
    </row>
    <row r="465" spans="1:1" x14ac:dyDescent="0.25">
      <c r="A465">
        <v>1.2855573090077737</v>
      </c>
    </row>
    <row r="466" spans="1:1" x14ac:dyDescent="0.25">
      <c r="A466">
        <v>1.2878017299302258</v>
      </c>
    </row>
    <row r="467" spans="1:1" x14ac:dyDescent="0.25">
      <c r="A467">
        <v>1.3424226808222062</v>
      </c>
    </row>
    <row r="468" spans="1:1" x14ac:dyDescent="0.25">
      <c r="A468">
        <v>1.3483048630481607</v>
      </c>
    </row>
    <row r="469" spans="1:1" x14ac:dyDescent="0.25">
      <c r="A469">
        <v>1.3617278360175928</v>
      </c>
    </row>
    <row r="470" spans="1:1" x14ac:dyDescent="0.25">
      <c r="A470">
        <v>1.3729120029701065</v>
      </c>
    </row>
    <row r="471" spans="1:1" x14ac:dyDescent="0.25">
      <c r="A471">
        <v>1.3747483460101038</v>
      </c>
    </row>
    <row r="472" spans="1:1" x14ac:dyDescent="0.25">
      <c r="A472">
        <v>1.3820170425748683</v>
      </c>
    </row>
    <row r="473" spans="1:1" x14ac:dyDescent="0.25">
      <c r="A473">
        <v>1.3996737214810382</v>
      </c>
    </row>
    <row r="474" spans="1:1" x14ac:dyDescent="0.25">
      <c r="A474">
        <v>1.4166405073382808</v>
      </c>
    </row>
    <row r="475" spans="1:1" x14ac:dyDescent="0.25">
      <c r="A475">
        <v>1.4183012913197452</v>
      </c>
    </row>
    <row r="476" spans="1:1" x14ac:dyDescent="0.25">
      <c r="A476">
        <v>1.424881636631067</v>
      </c>
    </row>
    <row r="477" spans="1:1" x14ac:dyDescent="0.25">
      <c r="A477">
        <v>1.4329692908744056</v>
      </c>
    </row>
    <row r="478" spans="1:1" x14ac:dyDescent="0.25">
      <c r="A478">
        <v>1.4361626470407558</v>
      </c>
    </row>
    <row r="479" spans="1:1" x14ac:dyDescent="0.25">
      <c r="A479">
        <v>1.4393326938302626</v>
      </c>
    </row>
    <row r="480" spans="1:1" x14ac:dyDescent="0.25">
      <c r="A480">
        <v>1.4440447959180762</v>
      </c>
    </row>
    <row r="481" spans="1:1" x14ac:dyDescent="0.25">
      <c r="A481">
        <v>1.4533183400470375</v>
      </c>
    </row>
    <row r="482" spans="1:1" x14ac:dyDescent="0.25">
      <c r="A482">
        <v>1.4578818967339919</v>
      </c>
    </row>
    <row r="483" spans="1:1" x14ac:dyDescent="0.25">
      <c r="A483">
        <v>1.4608978427565478</v>
      </c>
    </row>
    <row r="484" spans="1:1" x14ac:dyDescent="0.25">
      <c r="A484">
        <v>1.4638929889859071</v>
      </c>
    </row>
    <row r="485" spans="1:1" x14ac:dyDescent="0.25">
      <c r="A485">
        <v>1.4800069429571505</v>
      </c>
    </row>
    <row r="486" spans="1:1" x14ac:dyDescent="0.25">
      <c r="A486">
        <v>1.4885507165004441</v>
      </c>
    </row>
    <row r="487" spans="1:1" x14ac:dyDescent="0.25">
      <c r="A487">
        <v>1.4899584794248344</v>
      </c>
    </row>
    <row r="488" spans="1:1" x14ac:dyDescent="0.25">
      <c r="A488">
        <v>1.4955443375464483</v>
      </c>
    </row>
    <row r="489" spans="1:1" x14ac:dyDescent="0.25">
      <c r="A489">
        <v>1.5065050324048721</v>
      </c>
    </row>
    <row r="490" spans="1:1" x14ac:dyDescent="0.25">
      <c r="A490">
        <v>1.5158738437116788</v>
      </c>
    </row>
    <row r="491" spans="1:1" x14ac:dyDescent="0.25">
      <c r="A491">
        <v>1.5301996982030819</v>
      </c>
    </row>
    <row r="492" spans="1:1" x14ac:dyDescent="0.25">
      <c r="A492">
        <v>1.5327543789924976</v>
      </c>
    </row>
    <row r="493" spans="1:1" x14ac:dyDescent="0.25">
      <c r="A493">
        <v>1.5340261060561351</v>
      </c>
    </row>
    <row r="494" spans="1:1" x14ac:dyDescent="0.25">
      <c r="A494">
        <v>1.5453071164658239</v>
      </c>
    </row>
    <row r="495" spans="1:1" x14ac:dyDescent="0.25">
      <c r="A495">
        <v>1.550228353055094</v>
      </c>
    </row>
    <row r="496" spans="1:1" x14ac:dyDescent="0.25">
      <c r="A496">
        <v>1.5514499979728751</v>
      </c>
    </row>
    <row r="497" spans="1:1" x14ac:dyDescent="0.25">
      <c r="A497">
        <v>1.5550944485783189</v>
      </c>
    </row>
    <row r="498" spans="1:1" x14ac:dyDescent="0.25">
      <c r="A498">
        <v>1.5587085705331654</v>
      </c>
    </row>
    <row r="499" spans="1:1" x14ac:dyDescent="0.25">
      <c r="A499">
        <v>1.5622928644564746</v>
      </c>
    </row>
    <row r="500" spans="1:1" x14ac:dyDescent="0.25">
      <c r="A500">
        <v>1.5646660642520891</v>
      </c>
    </row>
    <row r="501" spans="1:1" x14ac:dyDescent="0.25">
      <c r="A501">
        <v>1.5693739096150459</v>
      </c>
    </row>
    <row r="502" spans="1:1" x14ac:dyDescent="0.25">
      <c r="A502">
        <v>1.5705429398818973</v>
      </c>
    </row>
    <row r="503" spans="1:1" x14ac:dyDescent="0.25">
      <c r="A503">
        <v>1.5717088318086876</v>
      </c>
    </row>
    <row r="504" spans="1:1" x14ac:dyDescent="0.25">
      <c r="A504">
        <v>1.5797835966168099</v>
      </c>
    </row>
    <row r="505" spans="1:1" x14ac:dyDescent="0.25">
      <c r="A505">
        <v>1.5809249756756192</v>
      </c>
    </row>
    <row r="506" spans="1:1" x14ac:dyDescent="0.25">
      <c r="A506">
        <v>1.5921767573958665</v>
      </c>
    </row>
    <row r="507" spans="1:1" x14ac:dyDescent="0.25">
      <c r="A507">
        <v>1.5932860670204572</v>
      </c>
    </row>
    <row r="508" spans="1:1" x14ac:dyDescent="0.25">
      <c r="A508">
        <v>1.5943925503754264</v>
      </c>
    </row>
    <row r="509" spans="1:1" x14ac:dyDescent="0.25">
      <c r="A509">
        <v>1.5954962218255739</v>
      </c>
    </row>
    <row r="510" spans="1:1" x14ac:dyDescent="0.25">
      <c r="A510">
        <v>1.5965970956264601</v>
      </c>
    </row>
    <row r="511" spans="1:1" x14ac:dyDescent="0.25">
      <c r="A511">
        <v>1.5976951859255122</v>
      </c>
    </row>
    <row r="512" spans="1:1" x14ac:dyDescent="0.25">
      <c r="A512">
        <v>1.6063813651106049</v>
      </c>
    </row>
    <row r="513" spans="1:1" x14ac:dyDescent="0.25">
      <c r="A513">
        <v>1.6159500516564007</v>
      </c>
    </row>
    <row r="514" spans="1:1" x14ac:dyDescent="0.25">
      <c r="A514">
        <v>1.6222140229662951</v>
      </c>
    </row>
    <row r="515" spans="1:1" x14ac:dyDescent="0.25">
      <c r="A515">
        <v>1.6253124509616736</v>
      </c>
    </row>
    <row r="516" spans="1:1" x14ac:dyDescent="0.25">
      <c r="A516">
        <v>1.6364878963533653</v>
      </c>
    </row>
    <row r="517" spans="1:1" x14ac:dyDescent="0.25">
      <c r="A517">
        <v>1.6404814369704217</v>
      </c>
    </row>
    <row r="518" spans="1:1" x14ac:dyDescent="0.25">
      <c r="A518">
        <v>1.6414741105040993</v>
      </c>
    </row>
    <row r="519" spans="1:1" x14ac:dyDescent="0.25">
      <c r="A519">
        <v>1.6512780139981438</v>
      </c>
    </row>
    <row r="520" spans="1:1" x14ac:dyDescent="0.25">
      <c r="A520">
        <v>1.6748611407378113</v>
      </c>
    </row>
    <row r="521" spans="1:1" x14ac:dyDescent="0.25">
      <c r="A521">
        <v>1.6857417386022635</v>
      </c>
    </row>
    <row r="522" spans="1:1" x14ac:dyDescent="0.25">
      <c r="A522">
        <v>1.6884198220027105</v>
      </c>
    </row>
    <row r="523" spans="1:1" x14ac:dyDescent="0.25">
      <c r="A523">
        <v>1.6937269489236468</v>
      </c>
    </row>
    <row r="524" spans="1:1" x14ac:dyDescent="0.25">
      <c r="A524">
        <v>1.7015679850559271</v>
      </c>
    </row>
    <row r="525" spans="1:1" x14ac:dyDescent="0.25">
      <c r="A525">
        <v>1.7118072290411908</v>
      </c>
    </row>
    <row r="526" spans="1:1" x14ac:dyDescent="0.25">
      <c r="A526">
        <v>1.7151673578484576</v>
      </c>
    </row>
    <row r="527" spans="1:1" x14ac:dyDescent="0.25">
      <c r="A527">
        <v>1.7193312869837265</v>
      </c>
    </row>
    <row r="528" spans="1:1" x14ac:dyDescent="0.25">
      <c r="A528">
        <v>1.7201593034059568</v>
      </c>
    </row>
    <row r="529" spans="1:1" x14ac:dyDescent="0.25">
      <c r="A529">
        <v>1.7226339225338121</v>
      </c>
    </row>
    <row r="530" spans="1:1" x14ac:dyDescent="0.25">
      <c r="A530">
        <v>1.7234556720351855</v>
      </c>
    </row>
    <row r="531" spans="1:1" x14ac:dyDescent="0.25">
      <c r="A531">
        <v>1.7339992865383869</v>
      </c>
    </row>
    <row r="532" spans="1:1" x14ac:dyDescent="0.25">
      <c r="A532">
        <v>1.7363965022766423</v>
      </c>
    </row>
    <row r="533" spans="1:1" x14ac:dyDescent="0.25">
      <c r="A533">
        <v>1.7411515988517849</v>
      </c>
    </row>
    <row r="534" spans="1:1" x14ac:dyDescent="0.25">
      <c r="A534">
        <v>1.7435097647284294</v>
      </c>
    </row>
    <row r="535" spans="1:1" x14ac:dyDescent="0.25">
      <c r="A535">
        <v>1.7450747915820575</v>
      </c>
    </row>
    <row r="536" spans="1:1" x14ac:dyDescent="0.25">
      <c r="A536">
        <v>1.7481880270062005</v>
      </c>
    </row>
    <row r="537" spans="1:1" x14ac:dyDescent="0.25">
      <c r="A537">
        <v>1.7489628612561614</v>
      </c>
    </row>
    <row r="538" spans="1:1" x14ac:dyDescent="0.25">
      <c r="A538">
        <v>1.7528164311882712</v>
      </c>
    </row>
    <row r="539" spans="1:1" x14ac:dyDescent="0.25">
      <c r="A539">
        <v>1.7596678446896303</v>
      </c>
    </row>
    <row r="540" spans="1:1" x14ac:dyDescent="0.25">
      <c r="A540">
        <v>1.7634279935629371</v>
      </c>
    </row>
    <row r="541" spans="1:1" x14ac:dyDescent="0.25">
      <c r="A541">
        <v>1.7723217067229198</v>
      </c>
    </row>
    <row r="542" spans="1:1" x14ac:dyDescent="0.25">
      <c r="A542">
        <v>1.7767011839884108</v>
      </c>
    </row>
    <row r="543" spans="1:1" x14ac:dyDescent="0.25">
      <c r="A543">
        <v>1.777426822389311</v>
      </c>
    </row>
    <row r="544" spans="1:1" x14ac:dyDescent="0.25">
      <c r="A544">
        <v>1.7846172926328752</v>
      </c>
    </row>
    <row r="545" spans="1:1" x14ac:dyDescent="0.25">
      <c r="A545">
        <v>1.8027737252919753</v>
      </c>
    </row>
    <row r="546" spans="1:1" x14ac:dyDescent="0.25">
      <c r="A546">
        <v>1.8061799739838869</v>
      </c>
    </row>
    <row r="547" spans="1:1" x14ac:dyDescent="0.25">
      <c r="A547">
        <v>1.8075350280688529</v>
      </c>
    </row>
    <row r="548" spans="1:1" x14ac:dyDescent="0.25">
      <c r="A548">
        <v>1.8122446968003691</v>
      </c>
    </row>
    <row r="549" spans="1:1" x14ac:dyDescent="0.25">
      <c r="A549">
        <v>1.81424759573192</v>
      </c>
    </row>
    <row r="550" spans="1:1" x14ac:dyDescent="0.25">
      <c r="A550">
        <v>1.8149131812750736</v>
      </c>
    </row>
    <row r="551" spans="1:1" x14ac:dyDescent="0.25">
      <c r="A551">
        <v>1.8202014594856402</v>
      </c>
    </row>
    <row r="552" spans="1:1" x14ac:dyDescent="0.25">
      <c r="A552">
        <v>1.8280150642239765</v>
      </c>
    </row>
    <row r="553" spans="1:1" x14ac:dyDescent="0.25">
      <c r="A553">
        <v>1.8369567370595505</v>
      </c>
    </row>
    <row r="554" spans="1:1" x14ac:dyDescent="0.25">
      <c r="A554">
        <v>1.8388490907372552</v>
      </c>
    </row>
    <row r="555" spans="1:1" x14ac:dyDescent="0.25">
      <c r="A555">
        <v>1.8407332346118064</v>
      </c>
    </row>
    <row r="556" spans="1:1" x14ac:dyDescent="0.25">
      <c r="A556">
        <v>1.8481891169913987</v>
      </c>
    </row>
    <row r="557" spans="1:1" x14ac:dyDescent="0.25">
      <c r="A557">
        <v>1.8506462351830661</v>
      </c>
    </row>
    <row r="558" spans="1:1" x14ac:dyDescent="0.25">
      <c r="A558">
        <v>1.8615344108590375</v>
      </c>
    </row>
    <row r="559" spans="1:1" x14ac:dyDescent="0.25">
      <c r="A559">
        <v>1.8668778143374987</v>
      </c>
    </row>
    <row r="560" spans="1:1" x14ac:dyDescent="0.25">
      <c r="A560">
        <v>1.8715729355458788</v>
      </c>
    </row>
    <row r="561" spans="1:1" x14ac:dyDescent="0.25">
      <c r="A561">
        <v>1.8750612633916997</v>
      </c>
    </row>
    <row r="562" spans="1:1" x14ac:dyDescent="0.25">
      <c r="A562">
        <v>1.8887409606828924</v>
      </c>
    </row>
    <row r="563" spans="1:1" x14ac:dyDescent="0.25">
      <c r="A563">
        <v>1.8920946026904801</v>
      </c>
    </row>
    <row r="564" spans="1:1" x14ac:dyDescent="0.25">
      <c r="A564">
        <v>1.8932067530598478</v>
      </c>
    </row>
    <row r="565" spans="1:1" x14ac:dyDescent="0.25">
      <c r="A565">
        <v>1.8948696567452525</v>
      </c>
    </row>
    <row r="566" spans="1:1" x14ac:dyDescent="0.25">
      <c r="A566">
        <v>1.910090545594068</v>
      </c>
    </row>
    <row r="567" spans="1:1" x14ac:dyDescent="0.25">
      <c r="A567">
        <v>1.9116901587538608</v>
      </c>
    </row>
    <row r="568" spans="1:1" x14ac:dyDescent="0.25">
      <c r="A568">
        <v>1.9127533036713229</v>
      </c>
    </row>
    <row r="569" spans="1:1" x14ac:dyDescent="0.25">
      <c r="A569">
        <v>1.9143431571194407</v>
      </c>
    </row>
    <row r="570" spans="1:1" x14ac:dyDescent="0.25">
      <c r="A570">
        <v>1.9159272116971158</v>
      </c>
    </row>
    <row r="571" spans="1:1" x14ac:dyDescent="0.25">
      <c r="A571">
        <v>1.9380190974762102</v>
      </c>
    </row>
    <row r="572" spans="1:1" x14ac:dyDescent="0.25">
      <c r="A572">
        <v>1.9425041061680806</v>
      </c>
    </row>
    <row r="573" spans="1:1" x14ac:dyDescent="0.25">
      <c r="A573">
        <v>1.9439888750737719</v>
      </c>
    </row>
    <row r="574" spans="1:1" x14ac:dyDescent="0.25">
      <c r="A574">
        <v>1.9542425094393248</v>
      </c>
    </row>
    <row r="575" spans="1:1" x14ac:dyDescent="0.25">
      <c r="A575">
        <v>1.9637878273455551</v>
      </c>
    </row>
    <row r="576" spans="1:1" x14ac:dyDescent="0.25">
      <c r="A576">
        <v>1.9777236052888476</v>
      </c>
    </row>
    <row r="577" spans="1:1" x14ac:dyDescent="0.25">
      <c r="A577">
        <v>1.9822712330395682</v>
      </c>
    </row>
    <row r="578" spans="1:1" x14ac:dyDescent="0.25">
      <c r="A578">
        <v>1.9912260756924949</v>
      </c>
    </row>
    <row r="579" spans="1:1" x14ac:dyDescent="0.25">
      <c r="A579">
        <v>1.9956351945975497</v>
      </c>
    </row>
    <row r="580" spans="1:1" x14ac:dyDescent="0.25">
      <c r="A580">
        <v>2</v>
      </c>
    </row>
    <row r="581" spans="1:1" x14ac:dyDescent="0.25">
      <c r="A581">
        <v>2.0170333392987803</v>
      </c>
    </row>
    <row r="582" spans="1:1" x14ac:dyDescent="0.25">
      <c r="A582">
        <v>2.0211892990699378</v>
      </c>
    </row>
    <row r="583" spans="1:1" x14ac:dyDescent="0.25">
      <c r="A583">
        <v>2.0334237554869494</v>
      </c>
    </row>
    <row r="584" spans="1:1" x14ac:dyDescent="0.25">
      <c r="A584">
        <v>2.0453229787866571</v>
      </c>
    </row>
    <row r="585" spans="1:1" x14ac:dyDescent="0.25">
      <c r="A585">
        <v>2.0569048513364723</v>
      </c>
    </row>
    <row r="586" spans="1:1" x14ac:dyDescent="0.25">
      <c r="A586">
        <v>2.0644579892269181</v>
      </c>
    </row>
    <row r="587" spans="1:1" x14ac:dyDescent="0.25">
      <c r="A587">
        <v>2.0681858617461617</v>
      </c>
    </row>
    <row r="588" spans="1:1" x14ac:dyDescent="0.25">
      <c r="A588">
        <v>2.0718820073061255</v>
      </c>
    </row>
    <row r="589" spans="1:1" x14ac:dyDescent="0.25">
      <c r="A589">
        <v>2.086359830674748</v>
      </c>
    </row>
    <row r="590" spans="1:1" x14ac:dyDescent="0.25">
      <c r="A590">
        <v>2.0899051114393976</v>
      </c>
    </row>
    <row r="591" spans="1:1" x14ac:dyDescent="0.25">
      <c r="A591">
        <v>2.0934216851622351</v>
      </c>
    </row>
    <row r="592" spans="1:1" x14ac:dyDescent="0.25">
      <c r="A592">
        <v>2.1003705451175625</v>
      </c>
    </row>
    <row r="593" spans="1:1" x14ac:dyDescent="0.25">
      <c r="A593">
        <v>2.1072099696478679</v>
      </c>
    </row>
    <row r="594" spans="1:1" x14ac:dyDescent="0.25">
      <c r="A594">
        <v>2.1105897102992488</v>
      </c>
    </row>
    <row r="595" spans="1:1" x14ac:dyDescent="0.25">
      <c r="A595">
        <v>2.1205739312058496</v>
      </c>
    </row>
    <row r="596" spans="1:1" x14ac:dyDescent="0.25">
      <c r="A596">
        <v>2.1238516409670858</v>
      </c>
    </row>
    <row r="597" spans="1:1" x14ac:dyDescent="0.25">
      <c r="A597">
        <v>2.1271047983648073</v>
      </c>
    </row>
    <row r="598" spans="1:1" x14ac:dyDescent="0.25">
      <c r="A598">
        <v>2.1335389083702174</v>
      </c>
    </row>
    <row r="599" spans="1:1" x14ac:dyDescent="0.25">
      <c r="A599">
        <v>2.1958996524092336</v>
      </c>
    </row>
    <row r="600" spans="1:1" x14ac:dyDescent="0.25">
      <c r="A600">
        <v>2.1986570869544226</v>
      </c>
    </row>
    <row r="601" spans="1:1" x14ac:dyDescent="0.25">
      <c r="A601">
        <v>2.2304489213782737</v>
      </c>
    </row>
    <row r="602" spans="1:1" x14ac:dyDescent="0.25">
      <c r="A602">
        <v>2.2405492482825995</v>
      </c>
    </row>
    <row r="603" spans="1:1" x14ac:dyDescent="0.25">
      <c r="A603">
        <v>2.2528530309798929</v>
      </c>
    </row>
    <row r="604" spans="1:1" x14ac:dyDescent="0.25">
      <c r="A604">
        <v>2.2600713879850747</v>
      </c>
    </row>
    <row r="605" spans="1:1" x14ac:dyDescent="0.25">
      <c r="A605">
        <v>2.2741578492636796</v>
      </c>
    </row>
    <row r="606" spans="1:1" x14ac:dyDescent="0.25">
      <c r="A606">
        <v>2.2764618041732438</v>
      </c>
    </row>
    <row r="607" spans="1:1" x14ac:dyDescent="0.25">
      <c r="A607">
        <v>2.2855573090077734</v>
      </c>
    </row>
    <row r="608" spans="1:1" x14ac:dyDescent="0.25">
      <c r="A608">
        <v>2.287801729930226</v>
      </c>
    </row>
    <row r="609" spans="1:1" x14ac:dyDescent="0.25">
      <c r="A609">
        <v>2.2966651902615309</v>
      </c>
    </row>
    <row r="610" spans="1:1" x14ac:dyDescent="0.25">
      <c r="A610">
        <v>2.3010299956639808</v>
      </c>
    </row>
    <row r="611" spans="1:1" x14ac:dyDescent="0.25">
      <c r="A611">
        <v>2.3117538610557542</v>
      </c>
    </row>
    <row r="612" spans="1:1" x14ac:dyDescent="0.25">
      <c r="A612">
        <v>2.3138672203691533</v>
      </c>
    </row>
    <row r="613" spans="1:1" x14ac:dyDescent="0.25">
      <c r="A613">
        <v>2.3222192947339191</v>
      </c>
    </row>
    <row r="614" spans="1:1" x14ac:dyDescent="0.25">
      <c r="A614">
        <v>2.3463529744506384</v>
      </c>
    </row>
    <row r="615" spans="1:1" x14ac:dyDescent="0.25">
      <c r="A615">
        <v>2.3502480183341623</v>
      </c>
    </row>
    <row r="616" spans="1:1" x14ac:dyDescent="0.25">
      <c r="A616">
        <v>2.3521825181113623</v>
      </c>
    </row>
    <row r="617" spans="1:1" x14ac:dyDescent="0.25">
      <c r="A617">
        <v>2.3560258571931225</v>
      </c>
    </row>
    <row r="618" spans="1:1" x14ac:dyDescent="0.25">
      <c r="A618">
        <v>2.3617278360175926</v>
      </c>
    </row>
    <row r="619" spans="1:1" x14ac:dyDescent="0.25">
      <c r="A619">
        <v>2.3783979009481375</v>
      </c>
    </row>
    <row r="620" spans="1:1" x14ac:dyDescent="0.25">
      <c r="A620">
        <v>2.3856062735983117</v>
      </c>
    </row>
    <row r="621" spans="1:1" x14ac:dyDescent="0.25">
      <c r="A621">
        <v>2.3873898263387292</v>
      </c>
    </row>
    <row r="622" spans="1:1" x14ac:dyDescent="0.25">
      <c r="A622">
        <v>2.3909351071033789</v>
      </c>
    </row>
    <row r="623" spans="1:1" x14ac:dyDescent="0.25">
      <c r="A623">
        <v>2.4048337166199381</v>
      </c>
    </row>
    <row r="624" spans="1:1" x14ac:dyDescent="0.25">
      <c r="A624">
        <v>2.4065401804339546</v>
      </c>
    </row>
    <row r="625" spans="1:1" x14ac:dyDescent="0.25">
      <c r="A625">
        <v>2.4149733479708178</v>
      </c>
    </row>
    <row r="626" spans="1:1" x14ac:dyDescent="0.25">
      <c r="A626">
        <v>2.4313637641589874</v>
      </c>
    </row>
    <row r="627" spans="1:1" x14ac:dyDescent="0.25">
      <c r="A627">
        <v>2.4623979978989556</v>
      </c>
    </row>
    <row r="628" spans="1:1" x14ac:dyDescent="0.25">
      <c r="A628">
        <v>2.4913616938342726</v>
      </c>
    </row>
    <row r="629" spans="1:1" x14ac:dyDescent="0.25">
      <c r="A629">
        <v>2.5158738437116792</v>
      </c>
    </row>
    <row r="630" spans="1:1" x14ac:dyDescent="0.25">
      <c r="A630">
        <v>0.75587485567249124</v>
      </c>
    </row>
    <row r="631" spans="1:1" x14ac:dyDescent="0.25">
      <c r="A631">
        <v>1.0644579892269184</v>
      </c>
    </row>
    <row r="632" spans="1:1" x14ac:dyDescent="0.25">
      <c r="A632">
        <v>1.1789769472931695</v>
      </c>
    </row>
    <row r="633" spans="1:1" x14ac:dyDescent="0.25">
      <c r="A633">
        <v>1.217483944213906</v>
      </c>
    </row>
    <row r="634" spans="1:1" x14ac:dyDescent="0.25">
      <c r="A634">
        <v>1.2405492482825997</v>
      </c>
    </row>
    <row r="635" spans="1:1" x14ac:dyDescent="0.25">
      <c r="A635">
        <v>1.2576785748691843</v>
      </c>
    </row>
    <row r="636" spans="1:1" x14ac:dyDescent="0.25">
      <c r="A636">
        <v>1.3159703454569176</v>
      </c>
    </row>
    <row r="637" spans="1:1" x14ac:dyDescent="0.25">
      <c r="A637">
        <v>1.3324384599156052</v>
      </c>
    </row>
    <row r="638" spans="1:1" x14ac:dyDescent="0.25">
      <c r="A638">
        <v>1.3673559210260189</v>
      </c>
    </row>
    <row r="639" spans="1:1" x14ac:dyDescent="0.25">
      <c r="A639">
        <v>1.3961993470957361</v>
      </c>
    </row>
    <row r="640" spans="1:1" x14ac:dyDescent="0.25">
      <c r="A640">
        <v>1.4099331233312944</v>
      </c>
    </row>
    <row r="641" spans="1:1" x14ac:dyDescent="0.25">
      <c r="A641">
        <v>1.4132997640812517</v>
      </c>
    </row>
    <row r="642" spans="1:1" x14ac:dyDescent="0.25">
      <c r="A642">
        <v>1.414973347970818</v>
      </c>
    </row>
    <row r="643" spans="1:1" x14ac:dyDescent="0.25">
      <c r="A643">
        <v>1.4281347940287887</v>
      </c>
    </row>
    <row r="644" spans="1:1" x14ac:dyDescent="0.25">
      <c r="A644">
        <v>1.4297522800024078</v>
      </c>
    </row>
    <row r="645" spans="1:1" x14ac:dyDescent="0.25">
      <c r="A645">
        <v>1.4329692908744056</v>
      </c>
    </row>
    <row r="646" spans="1:1" x14ac:dyDescent="0.25">
      <c r="A646">
        <v>1.4409090820652177</v>
      </c>
    </row>
    <row r="647" spans="1:1" x14ac:dyDescent="0.25">
      <c r="A647">
        <v>1.4578818967339919</v>
      </c>
    </row>
    <row r="648" spans="1:1" x14ac:dyDescent="0.25">
      <c r="A648">
        <v>1.4683473304121573</v>
      </c>
    </row>
    <row r="649" spans="1:1" x14ac:dyDescent="0.25">
      <c r="A649">
        <v>1.4842998393467857</v>
      </c>
    </row>
    <row r="650" spans="1:1" x14ac:dyDescent="0.25">
      <c r="A650">
        <v>1.503790683057181</v>
      </c>
    </row>
    <row r="651" spans="1:1" x14ac:dyDescent="0.25">
      <c r="A651">
        <v>1.5078558716958308</v>
      </c>
    </row>
    <row r="652" spans="1:1" x14ac:dyDescent="0.25">
      <c r="A652">
        <v>1.5289167002776545</v>
      </c>
    </row>
    <row r="653" spans="1:1" x14ac:dyDescent="0.25">
      <c r="A653">
        <v>1.5327543789924976</v>
      </c>
    </row>
    <row r="654" spans="1:1" x14ac:dyDescent="0.25">
      <c r="A654">
        <v>1.5646660642520891</v>
      </c>
    </row>
    <row r="655" spans="1:1" x14ac:dyDescent="0.25">
      <c r="A655">
        <v>1.5670263661590602</v>
      </c>
    </row>
    <row r="656" spans="1:1" x14ac:dyDescent="0.25">
      <c r="A656">
        <v>1.5682017240669948</v>
      </c>
    </row>
    <row r="657" spans="1:1" x14ac:dyDescent="0.25">
      <c r="A657">
        <v>1.5751878449276608</v>
      </c>
    </row>
    <row r="658" spans="1:1" x14ac:dyDescent="0.25">
      <c r="A658">
        <v>1.5943925503754264</v>
      </c>
    </row>
    <row r="659" spans="1:1" x14ac:dyDescent="0.25">
      <c r="A659">
        <v>1.6020599913279623</v>
      </c>
    </row>
    <row r="660" spans="1:1" x14ac:dyDescent="0.25">
      <c r="A660">
        <v>1.6031443726201822</v>
      </c>
    </row>
    <row r="661" spans="1:1" x14ac:dyDescent="0.25">
      <c r="A661">
        <v>1.6042260530844701</v>
      </c>
    </row>
    <row r="662" spans="1:1" x14ac:dyDescent="0.25">
      <c r="A662">
        <v>1.6106601630898798</v>
      </c>
    </row>
    <row r="663" spans="1:1" x14ac:dyDescent="0.25">
      <c r="A663">
        <v>1.6127838567197355</v>
      </c>
    </row>
    <row r="664" spans="1:1" x14ac:dyDescent="0.25">
      <c r="A664">
        <v>1.6354837468149119</v>
      </c>
    </row>
    <row r="665" spans="1:1" x14ac:dyDescent="0.25">
      <c r="A665">
        <v>1.6454222693490916</v>
      </c>
    </row>
    <row r="666" spans="1:1" x14ac:dyDescent="0.25">
      <c r="A666">
        <v>1.6711728427150832</v>
      </c>
    </row>
    <row r="667" spans="1:1" x14ac:dyDescent="0.25">
      <c r="A667">
        <v>1.6857417386022635</v>
      </c>
    </row>
    <row r="668" spans="1:1" x14ac:dyDescent="0.25">
      <c r="A668">
        <v>1.6901960800285134</v>
      </c>
    </row>
    <row r="669" spans="1:1" x14ac:dyDescent="0.25">
      <c r="A669">
        <v>1.7143297597452327</v>
      </c>
    </row>
    <row r="670" spans="1:1" x14ac:dyDescent="0.25">
      <c r="A670">
        <v>1.7267272090265722</v>
      </c>
    </row>
    <row r="671" spans="1:1" x14ac:dyDescent="0.25">
      <c r="A671">
        <v>1.762678563727436</v>
      </c>
    </row>
    <row r="672" spans="1:1" x14ac:dyDescent="0.25">
      <c r="A672">
        <v>1.775974331129369</v>
      </c>
    </row>
    <row r="673" spans="1:1" x14ac:dyDescent="0.25">
      <c r="A673">
        <v>1.777426822389311</v>
      </c>
    </row>
    <row r="674" spans="1:1" x14ac:dyDescent="0.25">
      <c r="A674">
        <v>1.7902851640332416</v>
      </c>
    </row>
    <row r="675" spans="1:1" x14ac:dyDescent="0.25">
      <c r="A675">
        <v>1.7986506454452689</v>
      </c>
    </row>
    <row r="676" spans="1:1" x14ac:dyDescent="0.25">
      <c r="A676">
        <v>1.8007170782823849</v>
      </c>
    </row>
    <row r="677" spans="1:1" x14ac:dyDescent="0.25">
      <c r="A677">
        <v>1.808885867359812</v>
      </c>
    </row>
    <row r="678" spans="1:1" x14ac:dyDescent="0.25">
      <c r="A678">
        <v>1.8102325179950838</v>
      </c>
    </row>
    <row r="679" spans="1:1" x14ac:dyDescent="0.25">
      <c r="A679">
        <v>1.837588438235511</v>
      </c>
    </row>
    <row r="680" spans="1:1" x14ac:dyDescent="0.25">
      <c r="A680">
        <v>1.8645110810583918</v>
      </c>
    </row>
    <row r="681" spans="1:1" x14ac:dyDescent="0.25">
      <c r="A681">
        <v>1.8704039052790267</v>
      </c>
    </row>
    <row r="682" spans="1:1" x14ac:dyDescent="0.25">
      <c r="A682">
        <v>1.8744818176994664</v>
      </c>
    </row>
    <row r="683" spans="1:1" x14ac:dyDescent="0.25">
      <c r="A683">
        <v>1.8870543780509565</v>
      </c>
    </row>
    <row r="684" spans="1:1" x14ac:dyDescent="0.25">
      <c r="A684">
        <v>1.9283958522567135</v>
      </c>
    </row>
    <row r="685" spans="1:1" x14ac:dyDescent="0.25">
      <c r="A685">
        <v>1.9484129657786007</v>
      </c>
    </row>
    <row r="686" spans="1:1" x14ac:dyDescent="0.25">
      <c r="A686">
        <v>1.9956351945975497</v>
      </c>
    </row>
    <row r="687" spans="1:1" x14ac:dyDescent="0.25">
      <c r="A687">
        <v>2.0043213737826426</v>
      </c>
    </row>
    <row r="688" spans="1:1" x14ac:dyDescent="0.25">
      <c r="A688">
        <v>2.0086001717619171</v>
      </c>
    </row>
    <row r="689" spans="1:1" x14ac:dyDescent="0.25">
      <c r="A689">
        <v>2.012837224705172</v>
      </c>
    </row>
    <row r="690" spans="1:1" x14ac:dyDescent="0.25">
      <c r="A690">
        <v>2.0170333392987803</v>
      </c>
    </row>
    <row r="691" spans="1:1" x14ac:dyDescent="0.25">
      <c r="A691">
        <v>2.0293837776852093</v>
      </c>
    </row>
    <row r="692" spans="1:1" x14ac:dyDescent="0.25">
      <c r="A692">
        <v>2.0374264979406234</v>
      </c>
    </row>
    <row r="693" spans="1:1" x14ac:dyDescent="0.25">
      <c r="A693">
        <v>2.086359830674748</v>
      </c>
    </row>
    <row r="694" spans="1:1" x14ac:dyDescent="0.25">
      <c r="A694">
        <v>2.0969100130080562</v>
      </c>
    </row>
    <row r="695" spans="1:1" x14ac:dyDescent="0.25">
      <c r="A695">
        <v>2.1139433523068365</v>
      </c>
    </row>
    <row r="696" spans="1:1" x14ac:dyDescent="0.25">
      <c r="A696">
        <v>2.1673173347481756</v>
      </c>
    </row>
    <row r="697" spans="1:1" x14ac:dyDescent="0.25">
      <c r="A697">
        <v>2.1875207208364631</v>
      </c>
    </row>
    <row r="698" spans="1:1" x14ac:dyDescent="0.25">
      <c r="A698">
        <v>2.2013971243204513</v>
      </c>
    </row>
    <row r="699" spans="1:1" x14ac:dyDescent="0.25">
      <c r="A699">
        <v>2.2405492482825995</v>
      </c>
    </row>
    <row r="700" spans="1:1" x14ac:dyDescent="0.25">
      <c r="A700">
        <v>2.2528530309798929</v>
      </c>
    </row>
    <row r="701" spans="1:1" x14ac:dyDescent="0.25">
      <c r="A701">
        <v>2.271841606536499</v>
      </c>
    </row>
    <row r="702" spans="1:1" x14ac:dyDescent="0.25">
      <c r="A702">
        <v>2.2988530764097064</v>
      </c>
    </row>
    <row r="703" spans="1:1" x14ac:dyDescent="0.25">
      <c r="A703">
        <v>2.3673559210260184</v>
      </c>
    </row>
    <row r="704" spans="1:1" x14ac:dyDescent="0.25">
      <c r="A704">
        <v>2.6532125137753435</v>
      </c>
    </row>
    <row r="705" spans="1:1" x14ac:dyDescent="0.25">
      <c r="A705">
        <v>1.3961993470957361</v>
      </c>
    </row>
    <row r="706" spans="1:1" x14ac:dyDescent="0.25">
      <c r="A706">
        <v>1.4377505628203879</v>
      </c>
    </row>
    <row r="707" spans="1:1" x14ac:dyDescent="0.25">
      <c r="A707">
        <v>1.45484486000851</v>
      </c>
    </row>
    <row r="708" spans="1:1" x14ac:dyDescent="0.25">
      <c r="A708">
        <v>1.4885507165004441</v>
      </c>
    </row>
    <row r="709" spans="1:1" x14ac:dyDescent="0.25">
      <c r="A709">
        <v>1.4996870826184037</v>
      </c>
    </row>
    <row r="710" spans="1:1" x14ac:dyDescent="0.25">
      <c r="A710">
        <v>1.5051499783199058</v>
      </c>
    </row>
    <row r="711" spans="1:1" x14ac:dyDescent="0.25">
      <c r="A711">
        <v>1.5658478186735176</v>
      </c>
    </row>
    <row r="712" spans="1:1" x14ac:dyDescent="0.25">
      <c r="A712">
        <v>1.5670263661590602</v>
      </c>
    </row>
    <row r="713" spans="1:1" x14ac:dyDescent="0.25">
      <c r="A713">
        <v>1.5774917998372253</v>
      </c>
    </row>
    <row r="714" spans="1:1" x14ac:dyDescent="0.25">
      <c r="A714">
        <v>1.5965970956264601</v>
      </c>
    </row>
    <row r="715" spans="1:1" x14ac:dyDescent="0.25">
      <c r="A715">
        <v>1.675778341674085</v>
      </c>
    </row>
    <row r="716" spans="1:1" x14ac:dyDescent="0.25">
      <c r="A716">
        <v>1.7134905430939422</v>
      </c>
    </row>
    <row r="717" spans="1:1" x14ac:dyDescent="0.25">
      <c r="A717">
        <v>1.7411515988517849</v>
      </c>
    </row>
    <row r="718" spans="1:1" x14ac:dyDescent="0.25">
      <c r="A718">
        <v>1.7619278384205288</v>
      </c>
    </row>
    <row r="719" spans="1:1" x14ac:dyDescent="0.25">
      <c r="A719">
        <v>1.7641761323903307</v>
      </c>
    </row>
    <row r="720" spans="1:1" x14ac:dyDescent="0.25">
      <c r="A720">
        <v>1.7916906490201177</v>
      </c>
    </row>
    <row r="721" spans="1:1" x14ac:dyDescent="0.25">
      <c r="A721">
        <v>1.8048206787211625</v>
      </c>
    </row>
    <row r="722" spans="1:1" x14ac:dyDescent="0.25">
      <c r="A722">
        <v>1.808885867359812</v>
      </c>
    </row>
    <row r="723" spans="1:1" x14ac:dyDescent="0.25">
      <c r="A723">
        <v>1.8221680793680171</v>
      </c>
    </row>
    <row r="724" spans="1:1" x14ac:dyDescent="0.25">
      <c r="A724">
        <v>1.8651039746411275</v>
      </c>
    </row>
    <row r="725" spans="1:1" x14ac:dyDescent="0.25">
      <c r="A725">
        <v>1.9014583213961123</v>
      </c>
    </row>
    <row r="726" spans="1:1" x14ac:dyDescent="0.25">
      <c r="A726">
        <v>1.9047155452786806</v>
      </c>
    </row>
    <row r="727" spans="1:1" x14ac:dyDescent="0.25">
      <c r="A727">
        <v>1.9063350418050906</v>
      </c>
    </row>
    <row r="728" spans="1:1" x14ac:dyDescent="0.25">
      <c r="A728">
        <v>1.9532763366673043</v>
      </c>
    </row>
    <row r="729" spans="1:1" x14ac:dyDescent="0.25">
      <c r="A729">
        <v>2</v>
      </c>
    </row>
    <row r="730" spans="1:1" x14ac:dyDescent="0.25">
      <c r="A730">
        <v>2.0374264979406234</v>
      </c>
    </row>
    <row r="731" spans="1:1" x14ac:dyDescent="0.25">
      <c r="A731">
        <v>2.1367205671564067</v>
      </c>
    </row>
    <row r="732" spans="1:1" x14ac:dyDescent="0.25">
      <c r="A732">
        <v>2.4857214264815797</v>
      </c>
    </row>
    <row r="733" spans="1:1" x14ac:dyDescent="0.25">
      <c r="A733">
        <v>1.2648178230095364</v>
      </c>
    </row>
    <row r="734" spans="1:1" x14ac:dyDescent="0.25">
      <c r="A734">
        <v>1.3324384599156052</v>
      </c>
    </row>
    <row r="735" spans="1:1" x14ac:dyDescent="0.25">
      <c r="A735">
        <v>1.3692158574101427</v>
      </c>
    </row>
    <row r="736" spans="1:1" x14ac:dyDescent="0.25">
      <c r="A736">
        <v>1.4099331233312944</v>
      </c>
    </row>
    <row r="737" spans="1:1" x14ac:dyDescent="0.25">
      <c r="A737">
        <v>1.4132997640812517</v>
      </c>
    </row>
    <row r="738" spans="1:1" x14ac:dyDescent="0.25">
      <c r="A738">
        <v>1.4409090820652177</v>
      </c>
    </row>
    <row r="739" spans="1:1" x14ac:dyDescent="0.25">
      <c r="A739">
        <v>1.5078558716958308</v>
      </c>
    </row>
    <row r="740" spans="1:1" x14ac:dyDescent="0.25">
      <c r="A740">
        <v>1.5693739096150459</v>
      </c>
    </row>
    <row r="741" spans="1:1" x14ac:dyDescent="0.25">
      <c r="A741">
        <v>1.5954962218255739</v>
      </c>
    </row>
    <row r="742" spans="1:1" x14ac:dyDescent="0.25">
      <c r="A742">
        <v>1.5998830720736876</v>
      </c>
    </row>
    <row r="743" spans="1:1" x14ac:dyDescent="0.25">
      <c r="A743">
        <v>1.6599162000698502</v>
      </c>
    </row>
    <row r="744" spans="1:1" x14ac:dyDescent="0.25">
      <c r="A744">
        <v>1.670245853074124</v>
      </c>
    </row>
    <row r="745" spans="1:1" x14ac:dyDescent="0.25">
      <c r="A745">
        <v>1.6776069527204931</v>
      </c>
    </row>
    <row r="746" spans="1:1" x14ac:dyDescent="0.25">
      <c r="A746">
        <v>1.704150516839799</v>
      </c>
    </row>
    <row r="747" spans="1:1" x14ac:dyDescent="0.25">
      <c r="A747">
        <v>1.7371926427047371</v>
      </c>
    </row>
    <row r="748" spans="1:1" x14ac:dyDescent="0.25">
      <c r="A748">
        <v>1.7481880270062005</v>
      </c>
    </row>
    <row r="749" spans="1:1" x14ac:dyDescent="0.25">
      <c r="A749">
        <v>1.7520484478194385</v>
      </c>
    </row>
    <row r="750" spans="1:1" x14ac:dyDescent="0.25">
      <c r="A750">
        <v>1.7671558660821802</v>
      </c>
    </row>
    <row r="751" spans="1:1" x14ac:dyDescent="0.25">
      <c r="A751">
        <v>1.7737864449811933</v>
      </c>
    </row>
    <row r="752" spans="1:1" x14ac:dyDescent="0.25">
      <c r="A752">
        <v>1.7874604745184148</v>
      </c>
    </row>
    <row r="753" spans="1:1" x14ac:dyDescent="0.25">
      <c r="A753">
        <v>1.7909884750888159</v>
      </c>
    </row>
    <row r="754" spans="1:1" x14ac:dyDescent="0.25">
      <c r="A754">
        <v>1.801403710017355</v>
      </c>
    </row>
    <row r="755" spans="1:1" x14ac:dyDescent="0.25">
      <c r="A755">
        <v>1.8182258936139553</v>
      </c>
    </row>
    <row r="756" spans="1:1" x14ac:dyDescent="0.25">
      <c r="A756">
        <v>1.8247764624755456</v>
      </c>
    </row>
    <row r="757" spans="1:1" x14ac:dyDescent="0.25">
      <c r="A757">
        <v>1.8920946026904801</v>
      </c>
    </row>
    <row r="758" spans="1:1" x14ac:dyDescent="0.25">
      <c r="A758">
        <v>1.8937617620579434</v>
      </c>
    </row>
    <row r="759" spans="1:1" x14ac:dyDescent="0.25">
      <c r="A759">
        <v>1.9127533036713229</v>
      </c>
    </row>
    <row r="760" spans="1:1" x14ac:dyDescent="0.25">
      <c r="A760">
        <v>1.9247959957979119</v>
      </c>
    </row>
    <row r="761" spans="1:1" x14ac:dyDescent="0.25">
      <c r="A761">
        <v>1.9444826721501687</v>
      </c>
    </row>
    <row r="762" spans="1:1" x14ac:dyDescent="0.25">
      <c r="A762">
        <v>1.9479236198317265</v>
      </c>
    </row>
    <row r="763" spans="1:1" x14ac:dyDescent="0.25">
      <c r="A763">
        <v>1.9484129657786007</v>
      </c>
    </row>
    <row r="764" spans="1:1" x14ac:dyDescent="0.25">
      <c r="A764">
        <v>1.9867717342662448</v>
      </c>
    </row>
    <row r="765" spans="1:1" x14ac:dyDescent="0.25">
      <c r="A765">
        <v>2.0086001717619171</v>
      </c>
    </row>
    <row r="766" spans="1:1" x14ac:dyDescent="0.25">
      <c r="A766">
        <v>2.0644579892269181</v>
      </c>
    </row>
    <row r="767" spans="1:1" x14ac:dyDescent="0.25">
      <c r="A767">
        <v>2.1205739312058496</v>
      </c>
    </row>
    <row r="768" spans="1:1" x14ac:dyDescent="0.25">
      <c r="A768">
        <v>2.2174839442139058</v>
      </c>
    </row>
    <row r="769" spans="1:1" x14ac:dyDescent="0.25">
      <c r="A769">
        <v>2.255272505103306</v>
      </c>
    </row>
    <row r="770" spans="1:1" x14ac:dyDescent="0.25">
      <c r="A770">
        <v>0.43136376415898714</v>
      </c>
    </row>
    <row r="771" spans="1:1" x14ac:dyDescent="0.25">
      <c r="A771">
        <v>0.60205999132796229</v>
      </c>
    </row>
    <row r="772" spans="1:1" x14ac:dyDescent="0.25">
      <c r="A772">
        <v>1.0334237554869496</v>
      </c>
    </row>
    <row r="773" spans="1:1" x14ac:dyDescent="0.25">
      <c r="A773">
        <v>1.0530784434834197</v>
      </c>
    </row>
    <row r="774" spans="1:1" x14ac:dyDescent="0.25">
      <c r="A774">
        <v>1.0969100130080565</v>
      </c>
    </row>
    <row r="775" spans="1:1" x14ac:dyDescent="0.25">
      <c r="A775">
        <v>1.1072099696478683</v>
      </c>
    </row>
    <row r="776" spans="1:1" x14ac:dyDescent="0.25">
      <c r="A776">
        <v>1.1702617153949573</v>
      </c>
    </row>
    <row r="777" spans="1:1" x14ac:dyDescent="0.25">
      <c r="A777">
        <v>1.2041199826559246</v>
      </c>
    </row>
    <row r="778" spans="1:1" x14ac:dyDescent="0.25">
      <c r="A778">
        <v>1.2068258760318495</v>
      </c>
    </row>
    <row r="779" spans="1:1" x14ac:dyDescent="0.25">
      <c r="A779">
        <v>1.2121876044039579</v>
      </c>
    </row>
    <row r="780" spans="1:1" x14ac:dyDescent="0.25">
      <c r="A780">
        <v>1.2380461031287953</v>
      </c>
    </row>
    <row r="781" spans="1:1" x14ac:dyDescent="0.25">
      <c r="A781">
        <v>1.2479732663618064</v>
      </c>
    </row>
    <row r="782" spans="1:1" x14ac:dyDescent="0.25">
      <c r="A782">
        <v>1.2600713879850747</v>
      </c>
    </row>
    <row r="783" spans="1:1" x14ac:dyDescent="0.25">
      <c r="A783">
        <v>1.2810333672477274</v>
      </c>
    </row>
    <row r="784" spans="1:1" x14ac:dyDescent="0.25">
      <c r="A784">
        <v>1.2878017299302258</v>
      </c>
    </row>
    <row r="785" spans="1:1" x14ac:dyDescent="0.25">
      <c r="A785">
        <v>1.3117538610557542</v>
      </c>
    </row>
    <row r="786" spans="1:1" x14ac:dyDescent="0.25">
      <c r="A786">
        <v>1.3159703454569176</v>
      </c>
    </row>
    <row r="787" spans="1:1" x14ac:dyDescent="0.25">
      <c r="A787">
        <v>1.3304137733491908</v>
      </c>
    </row>
    <row r="788" spans="1:1" x14ac:dyDescent="0.25">
      <c r="A788">
        <v>1.3324384599156052</v>
      </c>
    </row>
    <row r="789" spans="1:1" x14ac:dyDescent="0.25">
      <c r="A789">
        <v>1.3483048630481607</v>
      </c>
    </row>
    <row r="790" spans="1:1" x14ac:dyDescent="0.25">
      <c r="A790">
        <v>1.3502480183341627</v>
      </c>
    </row>
    <row r="791" spans="1:1" x14ac:dyDescent="0.25">
      <c r="A791">
        <v>1.3521825181113623</v>
      </c>
    </row>
    <row r="792" spans="1:1" x14ac:dyDescent="0.25">
      <c r="A792">
        <v>1.3654879848908996</v>
      </c>
    </row>
    <row r="793" spans="1:1" x14ac:dyDescent="0.25">
      <c r="A793">
        <v>1.3673559210260189</v>
      </c>
    </row>
    <row r="794" spans="1:1" x14ac:dyDescent="0.25">
      <c r="A794">
        <v>1.3765769570565116</v>
      </c>
    </row>
    <row r="795" spans="1:1" x14ac:dyDescent="0.25">
      <c r="A795">
        <v>1.4031205211758178</v>
      </c>
    </row>
    <row r="796" spans="1:1" x14ac:dyDescent="0.25">
      <c r="A796">
        <v>1.4132997640812517</v>
      </c>
    </row>
    <row r="797" spans="1:1" x14ac:dyDescent="0.25">
      <c r="A797">
        <v>1.4199557484897578</v>
      </c>
    </row>
    <row r="798" spans="1:1" x14ac:dyDescent="0.25">
      <c r="A798">
        <v>1.4232458739368077</v>
      </c>
    </row>
    <row r="799" spans="1:1" x14ac:dyDescent="0.25">
      <c r="A799">
        <v>1.424881636631067</v>
      </c>
    </row>
    <row r="800" spans="1:1" x14ac:dyDescent="0.25">
      <c r="A800">
        <v>1.4502491083193609</v>
      </c>
    </row>
    <row r="801" spans="1:1" x14ac:dyDescent="0.25">
      <c r="A801">
        <v>1.4593924877592308</v>
      </c>
    </row>
    <row r="802" spans="1:1" x14ac:dyDescent="0.25">
      <c r="A802">
        <v>1.4668676203541093</v>
      </c>
    </row>
    <row r="803" spans="1:1" x14ac:dyDescent="0.25">
      <c r="A803">
        <v>1.4899584794248344</v>
      </c>
    </row>
    <row r="804" spans="1:1" x14ac:dyDescent="0.25">
      <c r="A804">
        <v>1.4983105537896002</v>
      </c>
    </row>
    <row r="805" spans="1:1" x14ac:dyDescent="0.25">
      <c r="A805">
        <v>1.5024271199844326</v>
      </c>
    </row>
    <row r="806" spans="1:1" x14ac:dyDescent="0.25">
      <c r="A806">
        <v>1.510545010206612</v>
      </c>
    </row>
    <row r="807" spans="1:1" x14ac:dyDescent="0.25">
      <c r="A807">
        <v>1.5118833609788742</v>
      </c>
    </row>
    <row r="808" spans="1:1" x14ac:dyDescent="0.25">
      <c r="A808">
        <v>1.5158738437116788</v>
      </c>
    </row>
    <row r="809" spans="1:1" x14ac:dyDescent="0.25">
      <c r="A809">
        <v>1.517195897949974</v>
      </c>
    </row>
    <row r="810" spans="1:1" x14ac:dyDescent="0.25">
      <c r="A810">
        <v>1.5211380837040362</v>
      </c>
    </row>
    <row r="811" spans="1:1" x14ac:dyDescent="0.25">
      <c r="A811">
        <v>1.5276299008713385</v>
      </c>
    </row>
    <row r="812" spans="1:1" x14ac:dyDescent="0.25">
      <c r="A812">
        <v>1.5301996982030819</v>
      </c>
    </row>
    <row r="813" spans="1:1" x14ac:dyDescent="0.25">
      <c r="A813">
        <v>1.5403294747908736</v>
      </c>
    </row>
    <row r="814" spans="1:1" x14ac:dyDescent="0.25">
      <c r="A814">
        <v>1.5622928644564746</v>
      </c>
    </row>
    <row r="815" spans="1:1" x14ac:dyDescent="0.25">
      <c r="A815">
        <v>1.5634810853944106</v>
      </c>
    </row>
    <row r="816" spans="1:1" x14ac:dyDescent="0.25">
      <c r="A816">
        <v>1.5646660642520891</v>
      </c>
    </row>
    <row r="817" spans="1:1" x14ac:dyDescent="0.25">
      <c r="A817">
        <v>1.5910646070264991</v>
      </c>
    </row>
    <row r="818" spans="1:1" x14ac:dyDescent="0.25">
      <c r="A818">
        <v>1.6095944092252199</v>
      </c>
    </row>
    <row r="819" spans="1:1" x14ac:dyDescent="0.25">
      <c r="A819">
        <v>1.6232492903979003</v>
      </c>
    </row>
    <row r="820" spans="1:1" x14ac:dyDescent="0.25">
      <c r="A820">
        <v>1.6414741105040993</v>
      </c>
    </row>
    <row r="821" spans="1:1" x14ac:dyDescent="0.25">
      <c r="A821">
        <v>1.6551384348113818</v>
      </c>
    </row>
    <row r="822" spans="1:1" x14ac:dyDescent="0.25">
      <c r="A822">
        <v>1.6655809910179531</v>
      </c>
    </row>
    <row r="823" spans="1:1" x14ac:dyDescent="0.25">
      <c r="A823">
        <v>1.6711728427150832</v>
      </c>
    </row>
    <row r="824" spans="1:1" x14ac:dyDescent="0.25">
      <c r="A824">
        <v>1.6739419986340875</v>
      </c>
    </row>
    <row r="825" spans="1:1" x14ac:dyDescent="0.25">
      <c r="A825">
        <v>1.6766936096248664</v>
      </c>
    </row>
    <row r="826" spans="1:1" x14ac:dyDescent="0.25">
      <c r="A826">
        <v>1.680335513414563</v>
      </c>
    </row>
    <row r="827" spans="1:1" x14ac:dyDescent="0.25">
      <c r="A827">
        <v>1.6812412373755872</v>
      </c>
    </row>
    <row r="828" spans="1:1" x14ac:dyDescent="0.25">
      <c r="A828">
        <v>1.6857417386022635</v>
      </c>
    </row>
    <row r="829" spans="1:1" x14ac:dyDescent="0.25">
      <c r="A829">
        <v>1.6884198220027105</v>
      </c>
    </row>
    <row r="830" spans="1:1" x14ac:dyDescent="0.25">
      <c r="A830">
        <v>1.6919651027673601</v>
      </c>
    </row>
    <row r="831" spans="1:1" x14ac:dyDescent="0.25">
      <c r="A831">
        <v>1.7193312869837265</v>
      </c>
    </row>
    <row r="832" spans="1:1" x14ac:dyDescent="0.25">
      <c r="A832">
        <v>1.7201593034059568</v>
      </c>
    </row>
    <row r="833" spans="1:1" x14ac:dyDescent="0.25">
      <c r="A833">
        <v>1.7299742856995555</v>
      </c>
    </row>
    <row r="834" spans="1:1" x14ac:dyDescent="0.25">
      <c r="A834">
        <v>1.7323937598229684</v>
      </c>
    </row>
    <row r="835" spans="1:1" x14ac:dyDescent="0.25">
      <c r="A835">
        <v>1.7355988996981799</v>
      </c>
    </row>
    <row r="836" spans="1:1" x14ac:dyDescent="0.25">
      <c r="A836">
        <v>1.7371926427047371</v>
      </c>
    </row>
    <row r="837" spans="1:1" x14ac:dyDescent="0.25">
      <c r="A837">
        <v>1.7442929831226759</v>
      </c>
    </row>
    <row r="838" spans="1:1" x14ac:dyDescent="0.25">
      <c r="A838">
        <v>1.7566361082458479</v>
      </c>
    </row>
    <row r="839" spans="1:1" x14ac:dyDescent="0.25">
      <c r="A839">
        <v>1.7596678446896303</v>
      </c>
    </row>
    <row r="840" spans="1:1" x14ac:dyDescent="0.25">
      <c r="A840">
        <v>1.7686381012476144</v>
      </c>
    </row>
    <row r="841" spans="1:1" x14ac:dyDescent="0.25">
      <c r="A841">
        <v>1.7708520116421442</v>
      </c>
    </row>
    <row r="842" spans="1:1" x14ac:dyDescent="0.25">
      <c r="A842">
        <v>1.775974331129369</v>
      </c>
    </row>
    <row r="843" spans="1:1" x14ac:dyDescent="0.25">
      <c r="A843">
        <v>1.7767011839884108</v>
      </c>
    </row>
    <row r="844" spans="1:1" x14ac:dyDescent="0.25">
      <c r="A844">
        <v>1.7867514221455609</v>
      </c>
    </row>
    <row r="845" spans="1:1" x14ac:dyDescent="0.25">
      <c r="A845">
        <v>1.7874604745184148</v>
      </c>
    </row>
    <row r="846" spans="1:1" x14ac:dyDescent="0.25">
      <c r="A846">
        <v>1.7902851640332416</v>
      </c>
    </row>
    <row r="847" spans="1:1" x14ac:dyDescent="0.25">
      <c r="A847">
        <v>1.7923916894982537</v>
      </c>
    </row>
    <row r="848" spans="1:1" x14ac:dyDescent="0.25">
      <c r="A848">
        <v>1.7958800173440752</v>
      </c>
    </row>
    <row r="849" spans="1:1" x14ac:dyDescent="0.25">
      <c r="A849">
        <v>1.8055008581583998</v>
      </c>
    </row>
    <row r="850" spans="1:1" x14ac:dyDescent="0.25">
      <c r="A850">
        <v>1.8325089127062362</v>
      </c>
    </row>
    <row r="851" spans="1:1" x14ac:dyDescent="0.25">
      <c r="A851">
        <v>1.8344207036815323</v>
      </c>
    </row>
    <row r="852" spans="1:1" x14ac:dyDescent="0.25">
      <c r="A852">
        <v>1.8597385661971468</v>
      </c>
    </row>
    <row r="853" spans="1:1" x14ac:dyDescent="0.25">
      <c r="A853">
        <v>1.8656960599160706</v>
      </c>
    </row>
    <row r="854" spans="1:1" x14ac:dyDescent="0.25">
      <c r="A854">
        <v>1.8715729355458788</v>
      </c>
    </row>
    <row r="855" spans="1:1" x14ac:dyDescent="0.25">
      <c r="A855">
        <v>1.877946951629188</v>
      </c>
    </row>
    <row r="856" spans="1:1" x14ac:dyDescent="0.25">
      <c r="A856">
        <v>1.8842287696326037</v>
      </c>
    </row>
    <row r="857" spans="1:1" x14ac:dyDescent="0.25">
      <c r="A857">
        <v>1.9159272116971158</v>
      </c>
    </row>
    <row r="858" spans="1:1" x14ac:dyDescent="0.25">
      <c r="A858">
        <v>1.9185545305502734</v>
      </c>
    </row>
    <row r="859" spans="1:1" x14ac:dyDescent="0.25">
      <c r="A859">
        <v>1.9344984512435675</v>
      </c>
    </row>
    <row r="860" spans="1:1" x14ac:dyDescent="0.25">
      <c r="A860">
        <v>1.9365137424788932</v>
      </c>
    </row>
    <row r="861" spans="1:1" x14ac:dyDescent="0.25">
      <c r="A861">
        <v>1.9439888750737719</v>
      </c>
    </row>
    <row r="862" spans="1:1" x14ac:dyDescent="0.25">
      <c r="A862">
        <v>1.968482948553935</v>
      </c>
    </row>
    <row r="863" spans="1:1" x14ac:dyDescent="0.25">
      <c r="A863">
        <v>1.9731278535996983</v>
      </c>
    </row>
    <row r="864" spans="1:1" x14ac:dyDescent="0.25">
      <c r="A864">
        <v>2</v>
      </c>
    </row>
    <row r="865" spans="1:1" x14ac:dyDescent="0.25">
      <c r="A865">
        <v>2.0086001717619171</v>
      </c>
    </row>
    <row r="866" spans="1:1" x14ac:dyDescent="0.25">
      <c r="A866">
        <v>2.0211892990699378</v>
      </c>
    </row>
    <row r="867" spans="1:1" x14ac:dyDescent="0.25">
      <c r="A867">
        <v>2.0293837776852093</v>
      </c>
    </row>
    <row r="868" spans="1:1" x14ac:dyDescent="0.25">
      <c r="A868">
        <v>2.0606978403536114</v>
      </c>
    </row>
    <row r="869" spans="1:1" x14ac:dyDescent="0.25">
      <c r="A869">
        <v>2.0681858617461617</v>
      </c>
    </row>
    <row r="870" spans="1:1" x14ac:dyDescent="0.25">
      <c r="A870">
        <v>2.0755469613925306</v>
      </c>
    </row>
    <row r="871" spans="1:1" x14ac:dyDescent="0.25">
      <c r="A871">
        <v>2.0791812460476247</v>
      </c>
    </row>
    <row r="872" spans="1:1" x14ac:dyDescent="0.25">
      <c r="A872">
        <v>2.086359830674748</v>
      </c>
    </row>
    <row r="873" spans="1:1" x14ac:dyDescent="0.25">
      <c r="A873">
        <v>2.1105897102992488</v>
      </c>
    </row>
    <row r="874" spans="1:1" x14ac:dyDescent="0.25">
      <c r="A874">
        <v>2.143014800254095</v>
      </c>
    </row>
    <row r="875" spans="1:1" x14ac:dyDescent="0.25">
      <c r="A875">
        <v>2.1461280356782377</v>
      </c>
    </row>
    <row r="876" spans="1:1" x14ac:dyDescent="0.25">
      <c r="A876">
        <v>2.1492191126553797</v>
      </c>
    </row>
    <row r="877" spans="1:1" x14ac:dyDescent="0.25">
      <c r="A877">
        <v>2.170261715394957</v>
      </c>
    </row>
    <row r="878" spans="1:1" x14ac:dyDescent="0.25">
      <c r="A878">
        <v>2.173186268412274</v>
      </c>
    </row>
    <row r="879" spans="1:1" x14ac:dyDescent="0.25">
      <c r="A879">
        <v>2.1760912590556809</v>
      </c>
    </row>
    <row r="880" spans="1:1" x14ac:dyDescent="0.25">
      <c r="A880">
        <v>2.1818435879447722</v>
      </c>
    </row>
    <row r="881" spans="1:1" x14ac:dyDescent="0.25">
      <c r="A881">
        <v>2.1875207208364631</v>
      </c>
    </row>
    <row r="882" spans="1:1" x14ac:dyDescent="0.25">
      <c r="A882">
        <v>2.3117538610557542</v>
      </c>
    </row>
    <row r="883" spans="1:1" x14ac:dyDescent="0.25">
      <c r="A883">
        <v>2.3222192947339191</v>
      </c>
    </row>
    <row r="884" spans="1:1" x14ac:dyDescent="0.25">
      <c r="A884">
        <v>2.3654879848908994</v>
      </c>
    </row>
    <row r="885" spans="1:1" x14ac:dyDescent="0.25">
      <c r="A885">
        <v>2.3783979009481375</v>
      </c>
    </row>
    <row r="886" spans="1:1" x14ac:dyDescent="0.25">
      <c r="A886">
        <v>2.4668676203541096</v>
      </c>
    </row>
    <row r="887" spans="1:1" x14ac:dyDescent="0.25">
      <c r="A887">
        <v>2.4771212547196622</v>
      </c>
    </row>
    <row r="888" spans="1:1" x14ac:dyDescent="0.25">
      <c r="A888">
        <v>1.1818435879447724</v>
      </c>
    </row>
    <row r="889" spans="1:1" x14ac:dyDescent="0.25">
      <c r="A889">
        <v>1.2552725051033058</v>
      </c>
    </row>
    <row r="890" spans="1:1" x14ac:dyDescent="0.25">
      <c r="A890">
        <v>1.2600713879850747</v>
      </c>
    </row>
    <row r="891" spans="1:1" x14ac:dyDescent="0.25">
      <c r="A891">
        <v>1.3304137733491908</v>
      </c>
    </row>
    <row r="892" spans="1:1" x14ac:dyDescent="0.25">
      <c r="A892">
        <v>1.3579348470004537</v>
      </c>
    </row>
    <row r="893" spans="1:1" x14ac:dyDescent="0.25">
      <c r="A893">
        <v>1.4014005407815442</v>
      </c>
    </row>
    <row r="894" spans="1:1" x14ac:dyDescent="0.25">
      <c r="A894">
        <v>1.4099331233312944</v>
      </c>
    </row>
    <row r="895" spans="1:1" x14ac:dyDescent="0.25">
      <c r="A895">
        <v>1.45178643552429</v>
      </c>
    </row>
    <row r="896" spans="1:1" x14ac:dyDescent="0.25">
      <c r="A896">
        <v>1.4623979978989561</v>
      </c>
    </row>
    <row r="897" spans="1:1" x14ac:dyDescent="0.25">
      <c r="A897">
        <v>1.4871383754771863</v>
      </c>
    </row>
    <row r="898" spans="1:1" x14ac:dyDescent="0.25">
      <c r="A898">
        <v>1.514547752660286</v>
      </c>
    </row>
    <row r="899" spans="1:1" x14ac:dyDescent="0.25">
      <c r="A899">
        <v>1.5340261060561351</v>
      </c>
    </row>
    <row r="900" spans="1:1" x14ac:dyDescent="0.25">
      <c r="A900">
        <v>1.537819095073274</v>
      </c>
    </row>
    <row r="901" spans="1:1" x14ac:dyDescent="0.25">
      <c r="A901">
        <v>1.5682017240669948</v>
      </c>
    </row>
    <row r="902" spans="1:1" x14ac:dyDescent="0.25">
      <c r="A902">
        <v>1.5728716022004801</v>
      </c>
    </row>
    <row r="903" spans="1:1" x14ac:dyDescent="0.25">
      <c r="A903">
        <v>1.5899496013257075</v>
      </c>
    </row>
    <row r="904" spans="1:1" x14ac:dyDescent="0.25">
      <c r="A904">
        <v>1.5921767573958665</v>
      </c>
    </row>
    <row r="905" spans="1:1" x14ac:dyDescent="0.25">
      <c r="A905">
        <v>1.5954962218255739</v>
      </c>
    </row>
    <row r="906" spans="1:1" x14ac:dyDescent="0.25">
      <c r="A906">
        <v>1.6020599913279623</v>
      </c>
    </row>
    <row r="907" spans="1:1" x14ac:dyDescent="0.25">
      <c r="A907">
        <v>1.6148972160331345</v>
      </c>
    </row>
    <row r="908" spans="1:1" x14ac:dyDescent="0.25">
      <c r="A908">
        <v>1.6170003411208989</v>
      </c>
    </row>
    <row r="909" spans="1:1" x14ac:dyDescent="0.25">
      <c r="A909">
        <v>1.675778341674085</v>
      </c>
    </row>
    <row r="910" spans="1:1" x14ac:dyDescent="0.25">
      <c r="A910">
        <v>1.6848453616444121</v>
      </c>
    </row>
    <row r="911" spans="1:1" x14ac:dyDescent="0.25">
      <c r="A911">
        <v>1.7118072290411908</v>
      </c>
    </row>
    <row r="912" spans="1:1" x14ac:dyDescent="0.25">
      <c r="A912">
        <v>1.716003343634799</v>
      </c>
    </row>
    <row r="913" spans="1:1" x14ac:dyDescent="0.25">
      <c r="A913">
        <v>1.7411515988517849</v>
      </c>
    </row>
    <row r="914" spans="1:1" x14ac:dyDescent="0.25">
      <c r="A914">
        <v>1.7442929831226759</v>
      </c>
    </row>
    <row r="915" spans="1:1" x14ac:dyDescent="0.25">
      <c r="A915">
        <v>1.7634279935629371</v>
      </c>
    </row>
    <row r="916" spans="1:1" x14ac:dyDescent="0.25">
      <c r="A916">
        <v>1.7671558660821802</v>
      </c>
    </row>
    <row r="917" spans="1:1" x14ac:dyDescent="0.25">
      <c r="A917">
        <v>1.7745169657285496</v>
      </c>
    </row>
    <row r="918" spans="1:1" x14ac:dyDescent="0.25">
      <c r="A918">
        <v>1.7824726241662858</v>
      </c>
    </row>
    <row r="919" spans="1:1" x14ac:dyDescent="0.25">
      <c r="A919">
        <v>1.7895807121644254</v>
      </c>
    </row>
    <row r="920" spans="1:1" x14ac:dyDescent="0.25">
      <c r="A920">
        <v>1.815577748324267</v>
      </c>
    </row>
    <row r="921" spans="1:1" x14ac:dyDescent="0.25">
      <c r="A921">
        <v>1.8162412999917832</v>
      </c>
    </row>
    <row r="922" spans="1:1" x14ac:dyDescent="0.25">
      <c r="A922">
        <v>1.8241258339165489</v>
      </c>
    </row>
    <row r="923" spans="1:1" x14ac:dyDescent="0.25">
      <c r="A923">
        <v>1.8260748027008262</v>
      </c>
    </row>
    <row r="924" spans="1:1" x14ac:dyDescent="0.25">
      <c r="A924">
        <v>1.8438554226231607</v>
      </c>
    </row>
    <row r="925" spans="1:1" x14ac:dyDescent="0.25">
      <c r="A925">
        <v>1.8488047010518038</v>
      </c>
    </row>
    <row r="926" spans="1:1" x14ac:dyDescent="0.25">
      <c r="A926">
        <v>1.8656960599160706</v>
      </c>
    </row>
    <row r="927" spans="1:1" x14ac:dyDescent="0.25">
      <c r="A927">
        <v>1.870988813760575</v>
      </c>
    </row>
    <row r="928" spans="1:1" x14ac:dyDescent="0.25">
      <c r="A928">
        <v>1.8808135922807911</v>
      </c>
    </row>
    <row r="929" spans="1:1" x14ac:dyDescent="0.25">
      <c r="A929">
        <v>1.8853612200315117</v>
      </c>
    </row>
    <row r="930" spans="1:1" x14ac:dyDescent="0.25">
      <c r="A930">
        <v>1.8943160626844384</v>
      </c>
    </row>
    <row r="931" spans="1:1" x14ac:dyDescent="0.25">
      <c r="A931">
        <v>1.8965262174895552</v>
      </c>
    </row>
    <row r="932" spans="1:1" x14ac:dyDescent="0.25">
      <c r="A932">
        <v>1.9247959957979119</v>
      </c>
    </row>
    <row r="933" spans="1:1" x14ac:dyDescent="0.25">
      <c r="A933">
        <v>1.968482948553935</v>
      </c>
    </row>
    <row r="934" spans="1:1" x14ac:dyDescent="0.25">
      <c r="A934">
        <v>1.9731278535996983</v>
      </c>
    </row>
    <row r="935" spans="1:1" x14ac:dyDescent="0.25">
      <c r="A935">
        <v>2</v>
      </c>
    </row>
    <row r="936" spans="1:1" x14ac:dyDescent="0.25">
      <c r="A936">
        <v>2.02530586526477</v>
      </c>
    </row>
    <row r="937" spans="1:1" x14ac:dyDescent="0.25">
      <c r="A937">
        <v>2.0293837776852093</v>
      </c>
    </row>
    <row r="938" spans="1:1" x14ac:dyDescent="0.25">
      <c r="A938">
        <v>2.0374264979406234</v>
      </c>
    </row>
    <row r="939" spans="1:1" x14ac:dyDescent="0.25">
      <c r="A939">
        <v>2.0453229787866571</v>
      </c>
    </row>
    <row r="940" spans="1:1" x14ac:dyDescent="0.25">
      <c r="A940">
        <v>2.0644579892269181</v>
      </c>
    </row>
    <row r="941" spans="1:1" x14ac:dyDescent="0.25">
      <c r="A941">
        <v>2.086359830674748</v>
      </c>
    </row>
    <row r="942" spans="1:1" x14ac:dyDescent="0.25">
      <c r="A942">
        <v>2.0899051114393976</v>
      </c>
    </row>
    <row r="943" spans="1:1" x14ac:dyDescent="0.25">
      <c r="A943">
        <v>2.1105897102992488</v>
      </c>
    </row>
    <row r="944" spans="1:1" x14ac:dyDescent="0.25">
      <c r="A944">
        <v>2.1139433523068365</v>
      </c>
    </row>
    <row r="945" spans="1:1" x14ac:dyDescent="0.25">
      <c r="A945">
        <v>2.143014800254095</v>
      </c>
    </row>
    <row r="946" spans="1:1" x14ac:dyDescent="0.25">
      <c r="A946">
        <v>2.1789769472931693</v>
      </c>
    </row>
    <row r="947" spans="1:1" x14ac:dyDescent="0.25">
      <c r="A947">
        <v>2.1875207208364631</v>
      </c>
    </row>
    <row r="948" spans="1:1" x14ac:dyDescent="0.25">
      <c r="A948">
        <v>2.2304489213782737</v>
      </c>
    </row>
    <row r="949" spans="1:1" x14ac:dyDescent="0.25">
      <c r="A949">
        <v>2.2576785748691846</v>
      </c>
    </row>
    <row r="950" spans="1:1" x14ac:dyDescent="0.25">
      <c r="A950">
        <v>2.2600713879850747</v>
      </c>
    </row>
    <row r="951" spans="1:1" x14ac:dyDescent="0.25">
      <c r="A951">
        <v>2.271841606536499</v>
      </c>
    </row>
    <row r="952" spans="1:1" x14ac:dyDescent="0.25">
      <c r="A952">
        <v>2.3820170425748679</v>
      </c>
    </row>
    <row r="953" spans="1:1" x14ac:dyDescent="0.25">
      <c r="A953">
        <v>2.4183012913197452</v>
      </c>
    </row>
    <row r="954" spans="1:1" x14ac:dyDescent="0.25">
      <c r="A954">
        <v>2.4742162640762553</v>
      </c>
    </row>
    <row r="955" spans="1:1" x14ac:dyDescent="0.25">
      <c r="A955">
        <v>1.447158031342219</v>
      </c>
    </row>
    <row r="956" spans="1:1" x14ac:dyDescent="0.25">
      <c r="A956">
        <v>1.469822015978163</v>
      </c>
    </row>
    <row r="957" spans="1:1" x14ac:dyDescent="0.25">
      <c r="A957">
        <v>1.5078558716958308</v>
      </c>
    </row>
    <row r="958" spans="1:1" x14ac:dyDescent="0.25">
      <c r="A958">
        <v>1.5490032620257876</v>
      </c>
    </row>
    <row r="959" spans="1:1" x14ac:dyDescent="0.25">
      <c r="A959">
        <v>1.5538830266438741</v>
      </c>
    </row>
    <row r="960" spans="1:1" x14ac:dyDescent="0.25">
      <c r="A960">
        <v>1.5646660642520891</v>
      </c>
    </row>
    <row r="961" spans="1:1" x14ac:dyDescent="0.25">
      <c r="A961">
        <v>1.6541765418779604</v>
      </c>
    </row>
    <row r="962" spans="1:1" x14ac:dyDescent="0.25">
      <c r="A962">
        <v>1.6580113966571122</v>
      </c>
    </row>
    <row r="963" spans="1:1" x14ac:dyDescent="0.25">
      <c r="A963">
        <v>1.6785183790401137</v>
      </c>
    </row>
    <row r="964" spans="1:1" x14ac:dyDescent="0.25">
      <c r="A964">
        <v>1.6794278966121186</v>
      </c>
    </row>
    <row r="965" spans="1:1" x14ac:dyDescent="0.25">
      <c r="A965">
        <v>1.6839471307515119</v>
      </c>
    </row>
    <row r="966" spans="1:1" x14ac:dyDescent="0.25">
      <c r="A966">
        <v>1.7032913781186614</v>
      </c>
    </row>
    <row r="967" spans="1:1" x14ac:dyDescent="0.25">
      <c r="A967">
        <v>1.7075701760979363</v>
      </c>
    </row>
    <row r="968" spans="1:1" x14ac:dyDescent="0.25">
      <c r="A968">
        <v>1.7226339225338121</v>
      </c>
    </row>
    <row r="969" spans="1:1" x14ac:dyDescent="0.25">
      <c r="A969">
        <v>1.7259116322950481</v>
      </c>
    </row>
    <row r="970" spans="1:1" x14ac:dyDescent="0.25">
      <c r="A970">
        <v>1.7853298350107669</v>
      </c>
    </row>
    <row r="971" spans="1:1" x14ac:dyDescent="0.25">
      <c r="A971">
        <v>1.79309160017658</v>
      </c>
    </row>
    <row r="972" spans="1:1" x14ac:dyDescent="0.25">
      <c r="A972">
        <v>1.8082109729242222</v>
      </c>
    </row>
    <row r="973" spans="1:1" x14ac:dyDescent="0.25">
      <c r="A973">
        <v>1.8208579894396997</v>
      </c>
    </row>
    <row r="974" spans="1:1" x14ac:dyDescent="0.25">
      <c r="A974">
        <v>1.8228216453031043</v>
      </c>
    </row>
    <row r="975" spans="1:1" x14ac:dyDescent="0.25">
      <c r="A975">
        <v>1.8293037728310249</v>
      </c>
    </row>
    <row r="976" spans="1:1" x14ac:dyDescent="0.25">
      <c r="A976">
        <v>1.8651039746411275</v>
      </c>
    </row>
    <row r="977" spans="1:1" x14ac:dyDescent="0.25">
      <c r="A977">
        <v>1.8750612633916997</v>
      </c>
    </row>
    <row r="978" spans="1:1" x14ac:dyDescent="0.25">
      <c r="A978">
        <v>1.8773713458697738</v>
      </c>
    </row>
    <row r="979" spans="1:1" x14ac:dyDescent="0.25">
      <c r="A979">
        <v>1.8808135922807911</v>
      </c>
    </row>
    <row r="980" spans="1:1" x14ac:dyDescent="0.25">
      <c r="A980">
        <v>1.9009130677376689</v>
      </c>
    </row>
    <row r="981" spans="1:1" x14ac:dyDescent="0.25">
      <c r="A981">
        <v>1.9047155452786806</v>
      </c>
    </row>
    <row r="982" spans="1:1" x14ac:dyDescent="0.25">
      <c r="A982">
        <v>1.9052560487484511</v>
      </c>
    </row>
    <row r="983" spans="1:1" x14ac:dyDescent="0.25">
      <c r="A983">
        <v>1.9222062774390161</v>
      </c>
    </row>
    <row r="984" spans="1:1" x14ac:dyDescent="0.25">
      <c r="A984">
        <v>1.9484129657786007</v>
      </c>
    </row>
    <row r="985" spans="1:1" x14ac:dyDescent="0.25">
      <c r="A985">
        <v>1.9518230353159116</v>
      </c>
    </row>
    <row r="986" spans="1:1" x14ac:dyDescent="0.25">
      <c r="A986">
        <v>1.9637878273455551</v>
      </c>
    </row>
    <row r="987" spans="1:1" x14ac:dyDescent="0.25">
      <c r="A987">
        <v>1.968482948553935</v>
      </c>
    </row>
    <row r="988" spans="1:1" x14ac:dyDescent="0.25">
      <c r="A988">
        <v>1.9912260756924949</v>
      </c>
    </row>
    <row r="989" spans="1:1" x14ac:dyDescent="0.25">
      <c r="A989">
        <v>2.0170333392987803</v>
      </c>
    </row>
    <row r="990" spans="1:1" x14ac:dyDescent="0.25">
      <c r="A990">
        <v>2.02530586526477</v>
      </c>
    </row>
    <row r="991" spans="1:1" x14ac:dyDescent="0.25">
      <c r="A991">
        <v>2.086359830674748</v>
      </c>
    </row>
    <row r="992" spans="1:1" x14ac:dyDescent="0.25">
      <c r="A992">
        <v>2.117271295655764</v>
      </c>
    </row>
    <row r="993" spans="1:1" x14ac:dyDescent="0.25">
      <c r="A993">
        <v>2.1238516409670858</v>
      </c>
    </row>
    <row r="994" spans="1:1" x14ac:dyDescent="0.25">
      <c r="A994">
        <v>2.1492191126553797</v>
      </c>
    </row>
    <row r="995" spans="1:1" x14ac:dyDescent="0.25">
      <c r="A995">
        <v>2.1553360374650614</v>
      </c>
    </row>
    <row r="996" spans="1:1" x14ac:dyDescent="0.25">
      <c r="A996">
        <v>2.1789769472931693</v>
      </c>
    </row>
    <row r="997" spans="1:1" x14ac:dyDescent="0.25">
      <c r="A997">
        <v>2.1875207208364631</v>
      </c>
    </row>
    <row r="998" spans="1:1" x14ac:dyDescent="0.25">
      <c r="A998">
        <v>2.2068258760318495</v>
      </c>
    </row>
    <row r="999" spans="1:1" x14ac:dyDescent="0.25">
      <c r="A999">
        <v>2.2174839442139058</v>
      </c>
    </row>
    <row r="1000" spans="1:1" x14ac:dyDescent="0.25">
      <c r="A1000">
        <v>2.2253092817258624</v>
      </c>
    </row>
    <row r="1001" spans="1:1" x14ac:dyDescent="0.25">
      <c r="A1001">
        <v>2.2278867046136734</v>
      </c>
    </row>
    <row r="1002" spans="1:1" x14ac:dyDescent="0.25">
      <c r="A1002">
        <v>2.2355284469075487</v>
      </c>
    </row>
    <row r="1003" spans="1:1" x14ac:dyDescent="0.25">
      <c r="A1003">
        <v>2.2741578492636796</v>
      </c>
    </row>
    <row r="1004" spans="1:1" x14ac:dyDescent="0.25">
      <c r="A1004">
        <v>2.2833012287035492</v>
      </c>
    </row>
    <row r="1005" spans="1:1" x14ac:dyDescent="0.25">
      <c r="A1005">
        <v>2.2922560713564755</v>
      </c>
    </row>
    <row r="1006" spans="1:1" x14ac:dyDescent="0.25">
      <c r="A1006">
        <v>2.2966651902615309</v>
      </c>
    </row>
    <row r="1007" spans="1:1" x14ac:dyDescent="0.25">
      <c r="A1007">
        <v>2.3053513694466239</v>
      </c>
    </row>
    <row r="1008" spans="1:1" x14ac:dyDescent="0.25">
      <c r="A1008">
        <v>2.3117538610557542</v>
      </c>
    </row>
    <row r="1009" spans="1:1" x14ac:dyDescent="0.25">
      <c r="A1009">
        <v>2.3324384599156049</v>
      </c>
    </row>
    <row r="1010" spans="1:1" x14ac:dyDescent="0.25">
      <c r="A1010">
        <v>2.3692158574101425</v>
      </c>
    </row>
    <row r="1011" spans="1:1" x14ac:dyDescent="0.25">
      <c r="A1011">
        <v>2.4116197059632301</v>
      </c>
    </row>
    <row r="1012" spans="1:1" x14ac:dyDescent="0.25">
      <c r="A1012">
        <v>2.4281347940287885</v>
      </c>
    </row>
    <row r="1013" spans="1:1" x14ac:dyDescent="0.25">
      <c r="A1013">
        <v>2.4297522800024076</v>
      </c>
    </row>
    <row r="1014" spans="1:1" x14ac:dyDescent="0.25">
      <c r="A1014">
        <v>2.4517864355242902</v>
      </c>
    </row>
    <row r="1015" spans="1:1" x14ac:dyDescent="0.25">
      <c r="A1015">
        <v>2.4742162640762553</v>
      </c>
    </row>
    <row r="1016" spans="1:1" x14ac:dyDescent="0.25">
      <c r="A1016">
        <v>2.4885507165004439</v>
      </c>
    </row>
    <row r="1017" spans="1:1" x14ac:dyDescent="0.25">
      <c r="A1017">
        <v>2.4899584794248346</v>
      </c>
    </row>
    <row r="1018" spans="1:1" x14ac:dyDescent="0.25">
      <c r="A1018">
        <v>2.5198279937757184</v>
      </c>
    </row>
    <row r="1019" spans="1:1" x14ac:dyDescent="0.25">
      <c r="A1019">
        <v>2.5263392773898437</v>
      </c>
    </row>
    <row r="1020" spans="1:1" x14ac:dyDescent="0.25">
      <c r="A1020">
        <v>2.5611013836490555</v>
      </c>
    </row>
    <row r="1021" spans="1:1" x14ac:dyDescent="0.25">
      <c r="A1021">
        <v>2.5831987739686224</v>
      </c>
    </row>
    <row r="1022" spans="1:1" x14ac:dyDescent="0.25">
      <c r="A1022">
        <v>2.5888317255942073</v>
      </c>
    </row>
    <row r="1023" spans="1:1" x14ac:dyDescent="0.25">
      <c r="A1023">
        <v>2.6232492903979003</v>
      </c>
    </row>
    <row r="1024" spans="1:1" x14ac:dyDescent="0.25">
      <c r="A1024">
        <v>2.6541765418779604</v>
      </c>
    </row>
    <row r="1025" spans="1:1" x14ac:dyDescent="0.25">
      <c r="A1025">
        <v>2.7075701760979358</v>
      </c>
    </row>
    <row r="1026" spans="1:1" x14ac:dyDescent="0.25">
      <c r="A1026">
        <v>2.8020892578817325</v>
      </c>
    </row>
    <row r="1027" spans="1:1" x14ac:dyDescent="0.25">
      <c r="A1027">
        <v>1.7915503050273296</v>
      </c>
    </row>
    <row r="1028" spans="1:1" x14ac:dyDescent="0.25">
      <c r="A1028">
        <v>1.807264355276107</v>
      </c>
    </row>
    <row r="1029" spans="1:1" x14ac:dyDescent="0.25">
      <c r="A1029">
        <v>1.8527239107912059</v>
      </c>
    </row>
    <row r="1030" spans="1:1" x14ac:dyDescent="0.25">
      <c r="A1030">
        <v>1.9922883537970921</v>
      </c>
    </row>
    <row r="1031" spans="1:1" x14ac:dyDescent="0.25">
      <c r="A1031">
        <v>2.0342272607705505</v>
      </c>
    </row>
    <row r="1032" spans="1:1" x14ac:dyDescent="0.25">
      <c r="A1032">
        <v>2.055378331375</v>
      </c>
    </row>
    <row r="1033" spans="1:1" x14ac:dyDescent="0.25">
      <c r="A1033">
        <v>2.111262513659065</v>
      </c>
    </row>
    <row r="1034" spans="1:1" x14ac:dyDescent="0.25">
      <c r="A1034">
        <v>2.2084413564385672</v>
      </c>
    </row>
    <row r="1035" spans="1:1" x14ac:dyDescent="0.25">
      <c r="A1035">
        <v>2.2484637175510316</v>
      </c>
    </row>
    <row r="1036" spans="1:1" x14ac:dyDescent="0.25">
      <c r="A1036">
        <v>2.2571984261393445</v>
      </c>
    </row>
    <row r="1037" spans="1:1" x14ac:dyDescent="0.25">
      <c r="A1037">
        <v>2.3594560201209864</v>
      </c>
    </row>
    <row r="1038" spans="1:1" x14ac:dyDescent="0.25">
      <c r="A1038">
        <v>2.3986343245383916</v>
      </c>
    </row>
    <row r="1039" spans="1:1" x14ac:dyDescent="0.25">
      <c r="A1039">
        <v>2.4364806950094948</v>
      </c>
    </row>
    <row r="1040" spans="1:1" x14ac:dyDescent="0.25">
      <c r="A1040">
        <v>2.445915413951123</v>
      </c>
    </row>
    <row r="1041" spans="1:1" x14ac:dyDescent="0.25">
      <c r="A1041">
        <v>1.7339992865383869</v>
      </c>
    </row>
    <row r="1042" spans="1:1" x14ac:dyDescent="0.25">
      <c r="A1042">
        <v>1.7564839644426091</v>
      </c>
    </row>
    <row r="1043" spans="1:1" x14ac:dyDescent="0.25">
      <c r="A1043">
        <v>1.808885867359812</v>
      </c>
    </row>
    <row r="1044" spans="1:1" x14ac:dyDescent="0.25">
      <c r="A1044">
        <v>1.8224296237793567</v>
      </c>
    </row>
    <row r="1045" spans="1:1" x14ac:dyDescent="0.25">
      <c r="A1045">
        <v>1.8490506905695121</v>
      </c>
    </row>
    <row r="1046" spans="1:1" x14ac:dyDescent="0.25">
      <c r="A1046">
        <v>1.8762178405916421</v>
      </c>
    </row>
    <row r="1047" spans="1:1" x14ac:dyDescent="0.25">
      <c r="A1047">
        <v>1.8985057855343586</v>
      </c>
    </row>
    <row r="1048" spans="1:1" x14ac:dyDescent="0.25">
      <c r="A1048">
        <v>1.9030899869919433</v>
      </c>
    </row>
    <row r="1049" spans="1:1" x14ac:dyDescent="0.25">
      <c r="A1049">
        <v>1.9127533036713229</v>
      </c>
    </row>
    <row r="1050" spans="1:1" x14ac:dyDescent="0.25">
      <c r="A1050">
        <v>1.9476297473843545</v>
      </c>
    </row>
    <row r="1051" spans="1:1" x14ac:dyDescent="0.25">
      <c r="A1051">
        <v>1.9523080096621248</v>
      </c>
    </row>
    <row r="1052" spans="1:1" x14ac:dyDescent="0.25">
      <c r="A1052">
        <v>1.9552065375419416</v>
      </c>
    </row>
    <row r="1053" spans="1:1" x14ac:dyDescent="0.25">
      <c r="A1053">
        <v>1.9766250520507271</v>
      </c>
    </row>
    <row r="1054" spans="1:1" x14ac:dyDescent="0.25">
      <c r="A1054">
        <v>1.9880235619286597</v>
      </c>
    </row>
    <row r="1055" spans="1:1" x14ac:dyDescent="0.25">
      <c r="A1055">
        <v>2.0380635269978589</v>
      </c>
    </row>
    <row r="1056" spans="1:1" x14ac:dyDescent="0.25">
      <c r="A1056">
        <v>2.0777311796523921</v>
      </c>
    </row>
    <row r="1057" spans="1:1" x14ac:dyDescent="0.25">
      <c r="A1057">
        <v>2.082066934285113</v>
      </c>
    </row>
    <row r="1058" spans="1:1" x14ac:dyDescent="0.25">
      <c r="A1058">
        <v>2.0906107078284064</v>
      </c>
    </row>
    <row r="1059" spans="1:1" x14ac:dyDescent="0.25">
      <c r="A1059">
        <v>2.0948203803547996</v>
      </c>
    </row>
    <row r="1060" spans="1:1" x14ac:dyDescent="0.25">
      <c r="A1060">
        <v>2.1031192535457137</v>
      </c>
    </row>
    <row r="1061" spans="1:1" x14ac:dyDescent="0.25">
      <c r="A1061">
        <v>2.1271047983648073</v>
      </c>
    </row>
    <row r="1062" spans="1:1" x14ac:dyDescent="0.25">
      <c r="A1062">
        <v>2.1348143703204601</v>
      </c>
    </row>
    <row r="1063" spans="1:1" x14ac:dyDescent="0.25">
      <c r="A1063">
        <v>2.1461280356782377</v>
      </c>
    </row>
    <row r="1064" spans="1:1" x14ac:dyDescent="0.25">
      <c r="A1064">
        <v>2.1749315935284423</v>
      </c>
    </row>
    <row r="1065" spans="1:1" x14ac:dyDescent="0.25">
      <c r="A1065">
        <v>2.1852587652965854</v>
      </c>
    </row>
    <row r="1066" spans="1:1" x14ac:dyDescent="0.25">
      <c r="A1066">
        <v>2.2180100429843632</v>
      </c>
    </row>
    <row r="1067" spans="1:1" x14ac:dyDescent="0.25">
      <c r="A1067">
        <v>2.2242740142942572</v>
      </c>
    </row>
    <row r="1068" spans="1:1" x14ac:dyDescent="0.25">
      <c r="A1068">
        <v>2.2957869402516091</v>
      </c>
    </row>
    <row r="1069" spans="1:1" x14ac:dyDescent="0.25">
      <c r="A1069">
        <v>2.3163897510731952</v>
      </c>
    </row>
    <row r="1070" spans="1:1" x14ac:dyDescent="0.25">
      <c r="A1070">
        <v>2.3213912783116886</v>
      </c>
    </row>
    <row r="1071" spans="1:1" x14ac:dyDescent="0.25">
      <c r="A1071">
        <v>2.3384564936046046</v>
      </c>
    </row>
    <row r="1072" spans="1:1" x14ac:dyDescent="0.25">
      <c r="A1072">
        <v>2.4007106367732312</v>
      </c>
    </row>
    <row r="1073" spans="1:1" x14ac:dyDescent="0.25">
      <c r="A1073">
        <v>2.4421660857847201</v>
      </c>
    </row>
    <row r="1074" spans="1:1" x14ac:dyDescent="0.25">
      <c r="A1074">
        <v>2.4695274791870134</v>
      </c>
    </row>
    <row r="1075" spans="1:1" x14ac:dyDescent="0.25">
      <c r="A1075">
        <v>2.4935974490005264</v>
      </c>
    </row>
    <row r="1076" spans="1:1" x14ac:dyDescent="0.25">
      <c r="A1076">
        <v>2.5335178620169674</v>
      </c>
    </row>
    <row r="1077" spans="1:1" x14ac:dyDescent="0.25">
      <c r="A1077">
        <v>2.5946135091600975</v>
      </c>
    </row>
    <row r="1078" spans="1:1" x14ac:dyDescent="0.25">
      <c r="A1078">
        <v>2.6469915374771222</v>
      </c>
    </row>
    <row r="1079" spans="1:1" x14ac:dyDescent="0.25">
      <c r="A1079">
        <v>1.3031960574204886</v>
      </c>
    </row>
    <row r="1080" spans="1:1" x14ac:dyDescent="0.25">
      <c r="A1080">
        <v>1.4183012913197452</v>
      </c>
    </row>
    <row r="1081" spans="1:1" x14ac:dyDescent="0.25">
      <c r="A1081">
        <v>1.4857214264815797</v>
      </c>
    </row>
    <row r="1082" spans="1:1" x14ac:dyDescent="0.25">
      <c r="A1082">
        <v>1.4941545940184426</v>
      </c>
    </row>
    <row r="1083" spans="1:1" x14ac:dyDescent="0.25">
      <c r="A1083">
        <v>1.510545010206612</v>
      </c>
    </row>
    <row r="1084" spans="1:1" x14ac:dyDescent="0.25">
      <c r="A1084">
        <v>1.5865873046717547</v>
      </c>
    </row>
    <row r="1085" spans="1:1" x14ac:dyDescent="0.25">
      <c r="A1085">
        <v>1.5921767573958665</v>
      </c>
    </row>
    <row r="1086" spans="1:1" x14ac:dyDescent="0.25">
      <c r="A1086">
        <v>1.6253124509616736</v>
      </c>
    </row>
    <row r="1087" spans="1:1" x14ac:dyDescent="0.25">
      <c r="A1087">
        <v>1.652246341003323</v>
      </c>
    </row>
    <row r="1088" spans="1:1" x14ac:dyDescent="0.25">
      <c r="A1088">
        <v>1.6532125137753435</v>
      </c>
    </row>
    <row r="1089" spans="1:1" x14ac:dyDescent="0.25">
      <c r="A1089">
        <v>1.675778341674085</v>
      </c>
    </row>
    <row r="1090" spans="1:1" x14ac:dyDescent="0.25">
      <c r="A1090">
        <v>1.6893088591236201</v>
      </c>
    </row>
    <row r="1091" spans="1:1" x14ac:dyDescent="0.25">
      <c r="A1091">
        <v>1.7075701760979363</v>
      </c>
    </row>
    <row r="1092" spans="1:1" x14ac:dyDescent="0.25">
      <c r="A1092">
        <v>1.7395723444500919</v>
      </c>
    </row>
    <row r="1093" spans="1:1" x14ac:dyDescent="0.25">
      <c r="A1093">
        <v>1.7474118078864229</v>
      </c>
    </row>
    <row r="1094" spans="1:1" x14ac:dyDescent="0.25">
      <c r="A1094">
        <v>1.7767011839884108</v>
      </c>
    </row>
    <row r="1095" spans="1:1" x14ac:dyDescent="0.25">
      <c r="A1095">
        <v>1.8241258339165489</v>
      </c>
    </row>
    <row r="1096" spans="1:1" x14ac:dyDescent="0.25">
      <c r="A1096">
        <v>1.8337843746564788</v>
      </c>
    </row>
    <row r="1097" spans="1:1" x14ac:dyDescent="0.25">
      <c r="A1097">
        <v>1.8518696007297664</v>
      </c>
    </row>
    <row r="1098" spans="1:1" x14ac:dyDescent="0.25">
      <c r="A1098">
        <v>1.8543060418010802</v>
      </c>
    </row>
    <row r="1099" spans="1:1" x14ac:dyDescent="0.25">
      <c r="A1099">
        <v>1.8656960599160706</v>
      </c>
    </row>
    <row r="1100" spans="1:1" x14ac:dyDescent="0.25">
      <c r="A1100">
        <v>1.9211660506377386</v>
      </c>
    </row>
    <row r="1101" spans="1:1" x14ac:dyDescent="0.25">
      <c r="A1101">
        <v>1.9339931638312422</v>
      </c>
    </row>
    <row r="1102" spans="1:1" x14ac:dyDescent="0.25">
      <c r="A1102">
        <v>1.9375178920173464</v>
      </c>
    </row>
    <row r="1103" spans="1:1" x14ac:dyDescent="0.25">
      <c r="A1103">
        <v>1.9380190974762102</v>
      </c>
    </row>
    <row r="1104" spans="1:1" x14ac:dyDescent="0.25">
      <c r="A1104">
        <v>1.9405164849325669</v>
      </c>
    </row>
    <row r="1105" spans="1:1" x14ac:dyDescent="0.25">
      <c r="A1105">
        <v>1.9454685851318194</v>
      </c>
    </row>
    <row r="1106" spans="1:1" x14ac:dyDescent="0.25">
      <c r="A1106">
        <v>1.9484129657786007</v>
      </c>
    </row>
    <row r="1107" spans="1:1" x14ac:dyDescent="0.25">
      <c r="A1107">
        <v>1.9590413923210932</v>
      </c>
    </row>
    <row r="1108" spans="1:1" x14ac:dyDescent="0.25">
      <c r="A1108">
        <v>1.968482948553935</v>
      </c>
    </row>
    <row r="1109" spans="1:1" x14ac:dyDescent="0.25">
      <c r="A1109">
        <v>1.9822712330395682</v>
      </c>
    </row>
    <row r="1110" spans="1:1" x14ac:dyDescent="0.25">
      <c r="A1110">
        <v>2.012837224705172</v>
      </c>
    </row>
    <row r="1111" spans="1:1" x14ac:dyDescent="0.25">
      <c r="A1111">
        <v>2.02530586526477</v>
      </c>
    </row>
    <row r="1112" spans="1:1" x14ac:dyDescent="0.25">
      <c r="A1112">
        <v>2.0334237554869494</v>
      </c>
    </row>
    <row r="1113" spans="1:1" x14ac:dyDescent="0.25">
      <c r="A1113">
        <v>2.0606978403536114</v>
      </c>
    </row>
    <row r="1114" spans="1:1" x14ac:dyDescent="0.25">
      <c r="A1114">
        <v>2.0644579892269181</v>
      </c>
    </row>
    <row r="1115" spans="1:1" x14ac:dyDescent="0.25">
      <c r="A1115">
        <v>2.086359830674748</v>
      </c>
    </row>
    <row r="1116" spans="1:1" x14ac:dyDescent="0.25">
      <c r="A1116">
        <v>2.0899051114393976</v>
      </c>
    </row>
    <row r="1117" spans="1:1" x14ac:dyDescent="0.25">
      <c r="A1117">
        <v>2.0969100130080562</v>
      </c>
    </row>
    <row r="1118" spans="1:1" x14ac:dyDescent="0.25">
      <c r="A1118">
        <v>2.1072099696478679</v>
      </c>
    </row>
    <row r="1119" spans="1:1" x14ac:dyDescent="0.25">
      <c r="A1119">
        <v>2.1139433523068365</v>
      </c>
    </row>
    <row r="1120" spans="1:1" x14ac:dyDescent="0.25">
      <c r="A1120">
        <v>2.1205739312058496</v>
      </c>
    </row>
    <row r="1121" spans="1:1" x14ac:dyDescent="0.25">
      <c r="A1121">
        <v>2.1303337684950061</v>
      </c>
    </row>
    <row r="1122" spans="1:1" x14ac:dyDescent="0.25">
      <c r="A1122">
        <v>2.1492191126553797</v>
      </c>
    </row>
    <row r="1123" spans="1:1" x14ac:dyDescent="0.25">
      <c r="A1123">
        <v>2.1583624920952493</v>
      </c>
    </row>
    <row r="1124" spans="1:1" x14ac:dyDescent="0.25">
      <c r="A1124">
        <v>2.2329961103921536</v>
      </c>
    </row>
    <row r="1125" spans="1:1" x14ac:dyDescent="0.25">
      <c r="A1125">
        <v>2.2479732663618064</v>
      </c>
    </row>
    <row r="1126" spans="1:1" x14ac:dyDescent="0.25">
      <c r="A1126">
        <v>2.2576785748691846</v>
      </c>
    </row>
    <row r="1127" spans="1:1" x14ac:dyDescent="0.25">
      <c r="A1127">
        <v>2.2600713879850747</v>
      </c>
    </row>
    <row r="1128" spans="1:1" x14ac:dyDescent="0.25">
      <c r="A1128">
        <v>2.2944662261615929</v>
      </c>
    </row>
    <row r="1129" spans="1:1" x14ac:dyDescent="0.25">
      <c r="A1129">
        <v>2.3031960574204886</v>
      </c>
    </row>
    <row r="1130" spans="1:1" x14ac:dyDescent="0.25">
      <c r="A1130">
        <v>2.3324384599156049</v>
      </c>
    </row>
    <row r="1131" spans="1:1" x14ac:dyDescent="0.25">
      <c r="A1131">
        <v>2.3443922736851102</v>
      </c>
    </row>
    <row r="1132" spans="1:1" x14ac:dyDescent="0.25">
      <c r="A1132">
        <v>2.3483048630481607</v>
      </c>
    </row>
    <row r="1133" spans="1:1" x14ac:dyDescent="0.25">
      <c r="A1133">
        <v>2.3502480183341623</v>
      </c>
    </row>
    <row r="1134" spans="1:1" x14ac:dyDescent="0.25">
      <c r="A1134">
        <v>2.394451680826216</v>
      </c>
    </row>
    <row r="1135" spans="1:1" x14ac:dyDescent="0.25">
      <c r="A1135">
        <v>2.4065401804339546</v>
      </c>
    </row>
    <row r="1136" spans="1:1" x14ac:dyDescent="0.25">
      <c r="A1136">
        <v>2.4638929889859074</v>
      </c>
    </row>
    <row r="1137" spans="1:1" x14ac:dyDescent="0.25">
      <c r="A1137">
        <v>2.4712917110589383</v>
      </c>
    </row>
    <row r="1138" spans="1:1" x14ac:dyDescent="0.25">
      <c r="A1138">
        <v>2.4941545940184424</v>
      </c>
    </row>
    <row r="1139" spans="1:1" x14ac:dyDescent="0.25">
      <c r="A1139">
        <v>2.5092025223311025</v>
      </c>
    </row>
    <row r="1140" spans="1:1" x14ac:dyDescent="0.25">
      <c r="A1140">
        <v>2.5477747053878224</v>
      </c>
    </row>
    <row r="1141" spans="1:1" x14ac:dyDescent="0.25">
      <c r="A1141">
        <v>2.5611013836490555</v>
      </c>
    </row>
    <row r="1142" spans="1:1" x14ac:dyDescent="0.25">
      <c r="A1142">
        <v>2.5954962218255737</v>
      </c>
    </row>
    <row r="1143" spans="1:1" x14ac:dyDescent="0.25">
      <c r="A1143">
        <v>2.7331972651065688</v>
      </c>
    </row>
    <row r="1144" spans="1:1" x14ac:dyDescent="0.25">
      <c r="A1144">
        <v>2.7604224834232118</v>
      </c>
    </row>
    <row r="1145" spans="1:1" x14ac:dyDescent="0.25">
      <c r="A1145">
        <v>2.7817553746524686</v>
      </c>
    </row>
    <row r="1146" spans="1:1" x14ac:dyDescent="0.25">
      <c r="A1146">
        <v>1.3159703454569176</v>
      </c>
    </row>
    <row r="1147" spans="1:1" x14ac:dyDescent="0.25">
      <c r="A1147">
        <v>1.3765769570565116</v>
      </c>
    </row>
    <row r="1148" spans="1:1" x14ac:dyDescent="0.25">
      <c r="A1148">
        <v>1.3820170425748683</v>
      </c>
    </row>
    <row r="1149" spans="1:1" x14ac:dyDescent="0.25">
      <c r="A1149">
        <v>1.4996870826184037</v>
      </c>
    </row>
    <row r="1150" spans="1:1" x14ac:dyDescent="0.25">
      <c r="A1150">
        <v>1.5024271199844326</v>
      </c>
    </row>
    <row r="1151" spans="1:1" x14ac:dyDescent="0.25">
      <c r="A1151">
        <v>1.5065050324048721</v>
      </c>
    </row>
    <row r="1152" spans="1:1" x14ac:dyDescent="0.25">
      <c r="A1152">
        <v>1.537819095073274</v>
      </c>
    </row>
    <row r="1153" spans="1:1" x14ac:dyDescent="0.25">
      <c r="A1153">
        <v>1.5693739096150459</v>
      </c>
    </row>
    <row r="1154" spans="1:1" x14ac:dyDescent="0.25">
      <c r="A1154">
        <v>1.5751878449276608</v>
      </c>
    </row>
    <row r="1155" spans="1:1" x14ac:dyDescent="0.25">
      <c r="A1155">
        <v>1.6344772701607313</v>
      </c>
    </row>
    <row r="1156" spans="1:1" x14ac:dyDescent="0.25">
      <c r="A1156">
        <v>1.663700925389648</v>
      </c>
    </row>
    <row r="1157" spans="1:1" x14ac:dyDescent="0.25">
      <c r="A1157">
        <v>1.680335513414563</v>
      </c>
    </row>
    <row r="1158" spans="1:1" x14ac:dyDescent="0.25">
      <c r="A1158">
        <v>1.7528164311882712</v>
      </c>
    </row>
    <row r="1159" spans="1:1" x14ac:dyDescent="0.25">
      <c r="A1159">
        <v>1.7581546219673898</v>
      </c>
    </row>
    <row r="1160" spans="1:1" x14ac:dyDescent="0.25">
      <c r="A1160">
        <v>1.7730546933642626</v>
      </c>
    </row>
    <row r="1161" spans="1:1" x14ac:dyDescent="0.25">
      <c r="A1161">
        <v>1.7979596437371959</v>
      </c>
    </row>
    <row r="1162" spans="1:1" x14ac:dyDescent="0.25">
      <c r="A1162">
        <v>1.8007170782823849</v>
      </c>
    </row>
    <row r="1163" spans="1:1" x14ac:dyDescent="0.25">
      <c r="A1163">
        <v>1.8034571156484136</v>
      </c>
    </row>
    <row r="1164" spans="1:1" x14ac:dyDescent="0.25">
      <c r="A1164">
        <v>1.8102325179950838</v>
      </c>
    </row>
    <row r="1165" spans="1:1" x14ac:dyDescent="0.25">
      <c r="A1165">
        <v>1.8215135284047728</v>
      </c>
    </row>
    <row r="1166" spans="1:1" x14ac:dyDescent="0.25">
      <c r="A1166">
        <v>1.8567288903828825</v>
      </c>
    </row>
    <row r="1167" spans="1:1" x14ac:dyDescent="0.25">
      <c r="A1167">
        <v>1.9020028913507292</v>
      </c>
    </row>
    <row r="1168" spans="1:1" x14ac:dyDescent="0.25">
      <c r="A1168">
        <v>1.9185545305502734</v>
      </c>
    </row>
    <row r="1169" spans="1:1" x14ac:dyDescent="0.25">
      <c r="A1169">
        <v>1.9237619608286998</v>
      </c>
    </row>
    <row r="1170" spans="1:1" x14ac:dyDescent="0.25">
      <c r="A1170">
        <v>1.9268567089496922</v>
      </c>
    </row>
    <row r="1171" spans="1:1" x14ac:dyDescent="0.25">
      <c r="A1171">
        <v>1.9283958522567135</v>
      </c>
    </row>
    <row r="1172" spans="1:1" x14ac:dyDescent="0.25">
      <c r="A1172">
        <v>1.9410142437055697</v>
      </c>
    </row>
    <row r="1173" spans="1:1" x14ac:dyDescent="0.25">
      <c r="A1173">
        <v>1.968482948553935</v>
      </c>
    </row>
    <row r="1174" spans="1:1" x14ac:dyDescent="0.25">
      <c r="A1174">
        <v>1.9912260756924949</v>
      </c>
    </row>
    <row r="1175" spans="1:1" x14ac:dyDescent="0.25">
      <c r="A1175">
        <v>2.0170333392987803</v>
      </c>
    </row>
    <row r="1176" spans="1:1" x14ac:dyDescent="0.25">
      <c r="A1176">
        <v>2.0334237554869494</v>
      </c>
    </row>
    <row r="1177" spans="1:1" x14ac:dyDescent="0.25">
      <c r="A1177">
        <v>2.0374264979406234</v>
      </c>
    </row>
    <row r="1178" spans="1:1" x14ac:dyDescent="0.25">
      <c r="A1178">
        <v>2.049218022670181</v>
      </c>
    </row>
    <row r="1179" spans="1:1" x14ac:dyDescent="0.25">
      <c r="A1179">
        <v>2.0569048513364723</v>
      </c>
    </row>
    <row r="1180" spans="1:1" x14ac:dyDescent="0.25">
      <c r="A1180">
        <v>2.0718820073061255</v>
      </c>
    </row>
    <row r="1181" spans="1:1" x14ac:dyDescent="0.25">
      <c r="A1181">
        <v>2.0755469613925306</v>
      </c>
    </row>
    <row r="1182" spans="1:1" x14ac:dyDescent="0.25">
      <c r="A1182">
        <v>2.0899051114393976</v>
      </c>
    </row>
    <row r="1183" spans="1:1" x14ac:dyDescent="0.25">
      <c r="A1183">
        <v>2.1238516409670858</v>
      </c>
    </row>
    <row r="1184" spans="1:1" x14ac:dyDescent="0.25">
      <c r="A1184">
        <v>2.1398790864012365</v>
      </c>
    </row>
    <row r="1185" spans="1:1" x14ac:dyDescent="0.25">
      <c r="A1185">
        <v>2.1492191126553797</v>
      </c>
    </row>
    <row r="1186" spans="1:1" x14ac:dyDescent="0.25">
      <c r="A1186">
        <v>2.1522883443830563</v>
      </c>
    </row>
    <row r="1187" spans="1:1" x14ac:dyDescent="0.25">
      <c r="A1187">
        <v>2.1553360374650614</v>
      </c>
    </row>
    <row r="1188" spans="1:1" x14ac:dyDescent="0.25">
      <c r="A1188">
        <v>2.1583624920952493</v>
      </c>
    </row>
    <row r="1189" spans="1:1" x14ac:dyDescent="0.25">
      <c r="A1189">
        <v>2.1760912590556809</v>
      </c>
    </row>
    <row r="1190" spans="1:1" x14ac:dyDescent="0.25">
      <c r="A1190">
        <v>2.1846914308175984</v>
      </c>
    </row>
    <row r="1191" spans="1:1" x14ac:dyDescent="0.25">
      <c r="A1191">
        <v>2.1958996524092336</v>
      </c>
    </row>
    <row r="1192" spans="1:1" x14ac:dyDescent="0.25">
      <c r="A1192">
        <v>2.1986570869544226</v>
      </c>
    </row>
    <row r="1193" spans="1:1" x14ac:dyDescent="0.25">
      <c r="A1193">
        <v>2.2121876044039577</v>
      </c>
    </row>
    <row r="1194" spans="1:1" x14ac:dyDescent="0.25">
      <c r="A1194">
        <v>2.2278867046136734</v>
      </c>
    </row>
    <row r="1195" spans="1:1" x14ac:dyDescent="0.25">
      <c r="A1195">
        <v>2.2405492482825995</v>
      </c>
    </row>
    <row r="1196" spans="1:1" x14ac:dyDescent="0.25">
      <c r="A1196">
        <v>2.2479732663618064</v>
      </c>
    </row>
    <row r="1197" spans="1:1" x14ac:dyDescent="0.25">
      <c r="A1197">
        <v>2.2528530309798929</v>
      </c>
    </row>
    <row r="1198" spans="1:1" x14ac:dyDescent="0.25">
      <c r="A1198">
        <v>2.2624510897304293</v>
      </c>
    </row>
    <row r="1199" spans="1:1" x14ac:dyDescent="0.25">
      <c r="A1199">
        <v>2.2671717284030133</v>
      </c>
    </row>
    <row r="1200" spans="1:1" x14ac:dyDescent="0.25">
      <c r="A1200">
        <v>2.2764618041732438</v>
      </c>
    </row>
    <row r="1201" spans="1:1" x14ac:dyDescent="0.25">
      <c r="A1201">
        <v>2.2855573090077734</v>
      </c>
    </row>
    <row r="1202" spans="1:1" x14ac:dyDescent="0.25">
      <c r="A1202">
        <v>2.3010299956639808</v>
      </c>
    </row>
    <row r="1203" spans="1:1" x14ac:dyDescent="0.25">
      <c r="A1203">
        <v>2.3074960379132126</v>
      </c>
    </row>
    <row r="1204" spans="1:1" x14ac:dyDescent="0.25">
      <c r="A1204">
        <v>2.3138672203691533</v>
      </c>
    </row>
    <row r="1205" spans="1:1" x14ac:dyDescent="0.25">
      <c r="A1205">
        <v>2.3765769570565118</v>
      </c>
    </row>
    <row r="1206" spans="1:1" x14ac:dyDescent="0.25">
      <c r="A1206">
        <v>2.394451680826216</v>
      </c>
    </row>
    <row r="1207" spans="1:1" x14ac:dyDescent="0.25">
      <c r="A1207">
        <v>2.3961993470957359</v>
      </c>
    </row>
    <row r="1208" spans="1:1" x14ac:dyDescent="0.25">
      <c r="A1208">
        <v>2.3996737214810375</v>
      </c>
    </row>
    <row r="1209" spans="1:1" x14ac:dyDescent="0.25">
      <c r="A1209">
        <v>2.4031205211758175</v>
      </c>
    </row>
    <row r="1210" spans="1:1" x14ac:dyDescent="0.25">
      <c r="A1210">
        <v>2.4116197059632301</v>
      </c>
    </row>
    <row r="1211" spans="1:1" x14ac:dyDescent="0.25">
      <c r="A1211">
        <v>2.4149733479708178</v>
      </c>
    </row>
    <row r="1212" spans="1:1" x14ac:dyDescent="0.25">
      <c r="A1212">
        <v>2.4345689040341987</v>
      </c>
    </row>
    <row r="1213" spans="1:1" x14ac:dyDescent="0.25">
      <c r="A1213">
        <v>2.4409090820652173</v>
      </c>
    </row>
    <row r="1214" spans="1:1" x14ac:dyDescent="0.25">
      <c r="A1214">
        <v>2.4487063199050794</v>
      </c>
    </row>
    <row r="1215" spans="1:1" x14ac:dyDescent="0.25">
      <c r="A1215">
        <v>2.4593924877592306</v>
      </c>
    </row>
    <row r="1216" spans="1:1" x14ac:dyDescent="0.25">
      <c r="A1216">
        <v>2.4623979978989556</v>
      </c>
    </row>
    <row r="1217" spans="1:1" x14ac:dyDescent="0.25">
      <c r="A1217">
        <v>2.4842998393467859</v>
      </c>
    </row>
    <row r="1218" spans="1:1" x14ac:dyDescent="0.25">
      <c r="A1218">
        <v>2.5078558716958308</v>
      </c>
    </row>
    <row r="1219" spans="1:1" x14ac:dyDescent="0.25">
      <c r="A1219">
        <v>2.5224442335063197</v>
      </c>
    </row>
    <row r="1220" spans="1:1" x14ac:dyDescent="0.25">
      <c r="A1220">
        <v>2.5327543789924976</v>
      </c>
    </row>
    <row r="1221" spans="1:1" x14ac:dyDescent="0.25">
      <c r="A1221">
        <v>2.5477747053878224</v>
      </c>
    </row>
    <row r="1222" spans="1:1" x14ac:dyDescent="0.25">
      <c r="A1222">
        <v>2.5502283530550938</v>
      </c>
    </row>
    <row r="1223" spans="1:1" x14ac:dyDescent="0.25">
      <c r="A1223">
        <v>2.5526682161121927</v>
      </c>
    </row>
    <row r="1224" spans="1:1" x14ac:dyDescent="0.25">
      <c r="A1224">
        <v>2.5751878449276608</v>
      </c>
    </row>
    <row r="1225" spans="1:1" x14ac:dyDescent="0.25">
      <c r="A1225">
        <v>2.6148972160331345</v>
      </c>
    </row>
    <row r="1226" spans="1:1" x14ac:dyDescent="0.25">
      <c r="A1226">
        <v>2.6253124509616739</v>
      </c>
    </row>
    <row r="1227" spans="1:1" x14ac:dyDescent="0.25">
      <c r="A1227">
        <v>2.6364878963533651</v>
      </c>
    </row>
    <row r="1228" spans="1:1" x14ac:dyDescent="0.25">
      <c r="A1228">
        <v>2.6503075231319362</v>
      </c>
    </row>
    <row r="1229" spans="1:1" x14ac:dyDescent="0.25">
      <c r="A1229">
        <v>2.6522463410033232</v>
      </c>
    </row>
    <row r="1230" spans="1:1" x14ac:dyDescent="0.25">
      <c r="A1230">
        <v>2.6665179805548807</v>
      </c>
    </row>
    <row r="1231" spans="1:1" x14ac:dyDescent="0.25">
      <c r="A1231">
        <v>2.6693168805661118</v>
      </c>
    </row>
    <row r="1232" spans="1:1" x14ac:dyDescent="0.25">
      <c r="A1232">
        <v>2.6711728427150829</v>
      </c>
    </row>
    <row r="1233" spans="1:1" x14ac:dyDescent="0.25">
      <c r="A1233">
        <v>2.6928469192772297</v>
      </c>
    </row>
    <row r="1234" spans="1:1" x14ac:dyDescent="0.25">
      <c r="A1234">
        <v>2.6972293427597172</v>
      </c>
    </row>
    <row r="1235" spans="1:1" x14ac:dyDescent="0.25">
      <c r="A1235">
        <v>2.7226339225338121</v>
      </c>
    </row>
    <row r="1236" spans="1:1" x14ac:dyDescent="0.25">
      <c r="A1236">
        <v>2.726727209026572</v>
      </c>
    </row>
    <row r="1237" spans="1:1" x14ac:dyDescent="0.25">
      <c r="A1237">
        <v>2.7411515988517849</v>
      </c>
    </row>
    <row r="1238" spans="1:1" x14ac:dyDescent="0.25">
      <c r="A1238">
        <v>2.7458551951737289</v>
      </c>
    </row>
    <row r="1239" spans="1:1" x14ac:dyDescent="0.25">
      <c r="A1239">
        <v>2.8382192219076257</v>
      </c>
    </row>
    <row r="1240" spans="1:1" x14ac:dyDescent="0.25">
      <c r="A1240">
        <v>2.8494194137968991</v>
      </c>
    </row>
    <row r="1241" spans="1:1" x14ac:dyDescent="0.25">
      <c r="A1241">
        <v>2.8597385661971466</v>
      </c>
    </row>
    <row r="1242" spans="1:1" x14ac:dyDescent="0.25">
      <c r="A1242">
        <v>2.9415114326344027</v>
      </c>
    </row>
    <row r="1243" spans="1:1" x14ac:dyDescent="0.25">
      <c r="A1243">
        <v>1.0086001717619173</v>
      </c>
    </row>
    <row r="1244" spans="1:1" x14ac:dyDescent="0.25">
      <c r="A1244">
        <v>1.2121876044039579</v>
      </c>
    </row>
    <row r="1245" spans="1:1" x14ac:dyDescent="0.25">
      <c r="A1245">
        <v>1.2355284469075487</v>
      </c>
    </row>
    <row r="1246" spans="1:1" x14ac:dyDescent="0.25">
      <c r="A1246">
        <v>1.2764618041732441</v>
      </c>
    </row>
    <row r="1247" spans="1:1" x14ac:dyDescent="0.25">
      <c r="A1247">
        <v>1.3404441148401183</v>
      </c>
    </row>
    <row r="1248" spans="1:1" x14ac:dyDescent="0.25">
      <c r="A1248">
        <v>1.4608978427565478</v>
      </c>
    </row>
    <row r="1249" spans="1:1" x14ac:dyDescent="0.25">
      <c r="A1249">
        <v>1.5024271199844326</v>
      </c>
    </row>
    <row r="1250" spans="1:1" x14ac:dyDescent="0.25">
      <c r="A1250">
        <v>1.5611013836490559</v>
      </c>
    </row>
    <row r="1251" spans="1:1" x14ac:dyDescent="0.25">
      <c r="A1251">
        <v>1.5976951859255122</v>
      </c>
    </row>
    <row r="1252" spans="1:1" x14ac:dyDescent="0.25">
      <c r="A1252">
        <v>1.6031443726201822</v>
      </c>
    </row>
    <row r="1253" spans="1:1" x14ac:dyDescent="0.25">
      <c r="A1253">
        <v>1.6074550232146683</v>
      </c>
    </row>
    <row r="1254" spans="1:1" x14ac:dyDescent="0.25">
      <c r="A1254">
        <v>1.6674529528899538</v>
      </c>
    </row>
    <row r="1255" spans="1:1" x14ac:dyDescent="0.25">
      <c r="A1255">
        <v>1.6812412373755872</v>
      </c>
    </row>
    <row r="1256" spans="1:1" x14ac:dyDescent="0.25">
      <c r="A1256">
        <v>1.6866362692622934</v>
      </c>
    </row>
    <row r="1257" spans="1:1" x14ac:dyDescent="0.25">
      <c r="A1257">
        <v>1.7092699609758306</v>
      </c>
    </row>
    <row r="1258" spans="1:1" x14ac:dyDescent="0.25">
      <c r="A1258">
        <v>1.7323937598229684</v>
      </c>
    </row>
    <row r="1259" spans="1:1" x14ac:dyDescent="0.25">
      <c r="A1259">
        <v>1.7363965022766423</v>
      </c>
    </row>
    <row r="1260" spans="1:1" x14ac:dyDescent="0.25">
      <c r="A1260">
        <v>1.7458551951737287</v>
      </c>
    </row>
    <row r="1261" spans="1:1" x14ac:dyDescent="0.25">
      <c r="A1261">
        <v>1.775974331129369</v>
      </c>
    </row>
    <row r="1262" spans="1:1" x14ac:dyDescent="0.25">
      <c r="A1262">
        <v>1.8075350280688529</v>
      </c>
    </row>
    <row r="1263" spans="1:1" x14ac:dyDescent="0.25">
      <c r="A1263">
        <v>1.8388490907372552</v>
      </c>
    </row>
    <row r="1264" spans="1:1" x14ac:dyDescent="0.25">
      <c r="A1264">
        <v>1.8450980400142569</v>
      </c>
    </row>
    <row r="1265" spans="1:1" x14ac:dyDescent="0.25">
      <c r="A1265">
        <v>1.8579352647194289</v>
      </c>
    </row>
    <row r="1266" spans="1:1" x14ac:dyDescent="0.25">
      <c r="A1266">
        <v>1.8796692056320532</v>
      </c>
    </row>
    <row r="1267" spans="1:1" x14ac:dyDescent="0.25">
      <c r="A1267">
        <v>1.8965262174895552</v>
      </c>
    </row>
    <row r="1268" spans="1:1" x14ac:dyDescent="0.25">
      <c r="A1268">
        <v>1.8970770032094202</v>
      </c>
    </row>
    <row r="1269" spans="1:1" x14ac:dyDescent="0.25">
      <c r="A1269">
        <v>1.9339931638312422</v>
      </c>
    </row>
    <row r="1270" spans="1:1" x14ac:dyDescent="0.25">
      <c r="A1270">
        <v>1.9370161074648142</v>
      </c>
    </row>
    <row r="1271" spans="1:1" x14ac:dyDescent="0.25">
      <c r="A1271">
        <v>1.9420080530223132</v>
      </c>
    </row>
    <row r="1272" spans="1:1" x14ac:dyDescent="0.25">
      <c r="A1272">
        <v>1.9498777040368747</v>
      </c>
    </row>
    <row r="1273" spans="1:1" x14ac:dyDescent="0.25">
      <c r="A1273">
        <v>1.9503648543761229</v>
      </c>
    </row>
    <row r="1274" spans="1:1" x14ac:dyDescent="0.25">
      <c r="A1274">
        <v>1.9542425094393248</v>
      </c>
    </row>
    <row r="1275" spans="1:1" x14ac:dyDescent="0.25">
      <c r="A1275">
        <v>1.9590413923210932</v>
      </c>
    </row>
    <row r="1276" spans="1:1" x14ac:dyDescent="0.25">
      <c r="A1276">
        <v>1.968482948553935</v>
      </c>
    </row>
    <row r="1277" spans="1:1" x14ac:dyDescent="0.25">
      <c r="A1277">
        <v>1.9731278535996983</v>
      </c>
    </row>
    <row r="1278" spans="1:1" x14ac:dyDescent="0.25">
      <c r="A1278">
        <v>1.9822712330395682</v>
      </c>
    </row>
    <row r="1279" spans="1:1" x14ac:dyDescent="0.25">
      <c r="A1279">
        <v>1.9912260756924949</v>
      </c>
    </row>
    <row r="1280" spans="1:1" x14ac:dyDescent="0.25">
      <c r="A1280">
        <v>2.02530586526477</v>
      </c>
    </row>
    <row r="1281" spans="1:1" x14ac:dyDescent="0.25">
      <c r="A1281">
        <v>2.0334237554869494</v>
      </c>
    </row>
    <row r="1282" spans="1:1" x14ac:dyDescent="0.25">
      <c r="A1282">
        <v>2.0530784434834195</v>
      </c>
    </row>
    <row r="1283" spans="1:1" x14ac:dyDescent="0.25">
      <c r="A1283">
        <v>2.0644579892269181</v>
      </c>
    </row>
    <row r="1284" spans="1:1" x14ac:dyDescent="0.25">
      <c r="A1284">
        <v>2.0791812460476247</v>
      </c>
    </row>
    <row r="1285" spans="1:1" x14ac:dyDescent="0.25">
      <c r="A1285">
        <v>2.0827853703164498</v>
      </c>
    </row>
    <row r="1286" spans="1:1" x14ac:dyDescent="0.25">
      <c r="A1286">
        <v>2.0969100130080562</v>
      </c>
    </row>
    <row r="1287" spans="1:1" x14ac:dyDescent="0.25">
      <c r="A1287">
        <v>2.1238516409670858</v>
      </c>
    </row>
    <row r="1288" spans="1:1" x14ac:dyDescent="0.25">
      <c r="A1288">
        <v>2.1271047983648073</v>
      </c>
    </row>
    <row r="1289" spans="1:1" x14ac:dyDescent="0.25">
      <c r="A1289">
        <v>2.1522883443830563</v>
      </c>
    </row>
    <row r="1290" spans="1:1" x14ac:dyDescent="0.25">
      <c r="A1290">
        <v>2.1553360374650614</v>
      </c>
    </row>
    <row r="1291" spans="1:1" x14ac:dyDescent="0.25">
      <c r="A1291">
        <v>2.1760912590556809</v>
      </c>
    </row>
    <row r="1292" spans="1:1" x14ac:dyDescent="0.25">
      <c r="A1292">
        <v>2.1789769472931693</v>
      </c>
    </row>
    <row r="1293" spans="1:1" x14ac:dyDescent="0.25">
      <c r="A1293">
        <v>2.1846914308175984</v>
      </c>
    </row>
    <row r="1294" spans="1:1" x14ac:dyDescent="0.25">
      <c r="A1294">
        <v>2.2095150145426303</v>
      </c>
    </row>
    <row r="1295" spans="1:1" x14ac:dyDescent="0.25">
      <c r="A1295">
        <v>2.2174839442139058</v>
      </c>
    </row>
    <row r="1296" spans="1:1" x14ac:dyDescent="0.25">
      <c r="A1296">
        <v>2.2227164711475833</v>
      </c>
    </row>
    <row r="1297" spans="1:1" x14ac:dyDescent="0.25">
      <c r="A1297">
        <v>2.2380461031287955</v>
      </c>
    </row>
    <row r="1298" spans="1:1" x14ac:dyDescent="0.25">
      <c r="A1298">
        <v>2.2504200023088936</v>
      </c>
    </row>
    <row r="1299" spans="1:1" x14ac:dyDescent="0.25">
      <c r="A1299">
        <v>2.2671717284030133</v>
      </c>
    </row>
    <row r="1300" spans="1:1" x14ac:dyDescent="0.25">
      <c r="A1300">
        <v>2.2787536009528289</v>
      </c>
    </row>
    <row r="1301" spans="1:1" x14ac:dyDescent="0.25">
      <c r="A1301">
        <v>2.2922560713564755</v>
      </c>
    </row>
    <row r="1302" spans="1:1" x14ac:dyDescent="0.25">
      <c r="A1302">
        <v>2.3096301674258983</v>
      </c>
    </row>
    <row r="1303" spans="1:1" x14ac:dyDescent="0.25">
      <c r="A1303">
        <v>2.3263358609287512</v>
      </c>
    </row>
    <row r="1304" spans="1:1" x14ac:dyDescent="0.25">
      <c r="A1304">
        <v>2.3560258571931225</v>
      </c>
    </row>
    <row r="1305" spans="1:1" x14ac:dyDescent="0.25">
      <c r="A1305">
        <v>2.3579348470004535</v>
      </c>
    </row>
    <row r="1306" spans="1:1" x14ac:dyDescent="0.25">
      <c r="A1306">
        <v>2.3909351071033789</v>
      </c>
    </row>
    <row r="1307" spans="1:1" x14ac:dyDescent="0.25">
      <c r="A1307">
        <v>2.4031205211758175</v>
      </c>
    </row>
    <row r="1308" spans="1:1" x14ac:dyDescent="0.25">
      <c r="A1308">
        <v>2.4166405073382808</v>
      </c>
    </row>
    <row r="1309" spans="1:1" x14ac:dyDescent="0.25">
      <c r="A1309">
        <v>2.4248816366310666</v>
      </c>
    </row>
    <row r="1310" spans="1:1" x14ac:dyDescent="0.25">
      <c r="A1310">
        <v>2.4281347940287885</v>
      </c>
    </row>
    <row r="1311" spans="1:1" x14ac:dyDescent="0.25">
      <c r="A1311">
        <v>2.436162647040756</v>
      </c>
    </row>
    <row r="1312" spans="1:1" x14ac:dyDescent="0.25">
      <c r="A1312">
        <v>2.4409090820652173</v>
      </c>
    </row>
    <row r="1313" spans="1:1" x14ac:dyDescent="0.25">
      <c r="A1313">
        <v>2.4456042032735974</v>
      </c>
    </row>
    <row r="1314" spans="1:1" x14ac:dyDescent="0.25">
      <c r="A1314">
        <v>2.4800069429571505</v>
      </c>
    </row>
    <row r="1315" spans="1:1" x14ac:dyDescent="0.25">
      <c r="A1315">
        <v>2.4842998393467859</v>
      </c>
    </row>
    <row r="1316" spans="1:1" x14ac:dyDescent="0.25">
      <c r="A1316">
        <v>2.4996870826184034</v>
      </c>
    </row>
    <row r="1317" spans="1:1" x14ac:dyDescent="0.25">
      <c r="A1317">
        <v>2.5010592622177512</v>
      </c>
    </row>
    <row r="1318" spans="1:1" x14ac:dyDescent="0.25">
      <c r="A1318">
        <v>2.5024271199844326</v>
      </c>
    </row>
    <row r="1319" spans="1:1" x14ac:dyDescent="0.25">
      <c r="A1319">
        <v>2.5682017240669945</v>
      </c>
    </row>
    <row r="1320" spans="1:1" x14ac:dyDescent="0.25">
      <c r="A1320">
        <v>2.5705429398818973</v>
      </c>
    </row>
    <row r="1321" spans="1:1" x14ac:dyDescent="0.25">
      <c r="A1321">
        <v>2.5888317255942073</v>
      </c>
    </row>
    <row r="1322" spans="1:1" x14ac:dyDescent="0.25">
      <c r="A1322">
        <v>2.6074550232146683</v>
      </c>
    </row>
    <row r="1323" spans="1:1" x14ac:dyDescent="0.25">
      <c r="A1323">
        <v>2.6263403673750418</v>
      </c>
    </row>
    <row r="1324" spans="1:1" x14ac:dyDescent="0.25">
      <c r="A1324">
        <v>2.6748611407378111</v>
      </c>
    </row>
    <row r="1325" spans="1:1" x14ac:dyDescent="0.25">
      <c r="A1325">
        <v>2.6893088591236203</v>
      </c>
    </row>
    <row r="1326" spans="1:1" x14ac:dyDescent="0.25">
      <c r="A1326">
        <v>2.7581546219673898</v>
      </c>
    </row>
    <row r="1327" spans="1:1" x14ac:dyDescent="0.25">
      <c r="A1327">
        <v>2.7895807121644252</v>
      </c>
    </row>
    <row r="1328" spans="1:1" x14ac:dyDescent="0.25">
      <c r="A1328">
        <v>1.1303337684950059</v>
      </c>
    </row>
    <row r="1329" spans="1:1" x14ac:dyDescent="0.25">
      <c r="A1329">
        <v>1.143014800254095</v>
      </c>
    </row>
    <row r="1330" spans="1:1" x14ac:dyDescent="0.25">
      <c r="A1330">
        <v>1.1613680022349748</v>
      </c>
    </row>
    <row r="1331" spans="1:1" x14ac:dyDescent="0.25">
      <c r="A1331">
        <v>1.217483944213906</v>
      </c>
    </row>
    <row r="1332" spans="1:1" x14ac:dyDescent="0.25">
      <c r="A1332">
        <v>1.2405492482825997</v>
      </c>
    </row>
    <row r="1333" spans="1:1" x14ac:dyDescent="0.25">
      <c r="A1333">
        <v>1.2648178230095364</v>
      </c>
    </row>
    <row r="1334" spans="1:1" x14ac:dyDescent="0.25">
      <c r="A1334">
        <v>1.2878017299302258</v>
      </c>
    </row>
    <row r="1335" spans="1:1" x14ac:dyDescent="0.25">
      <c r="A1335">
        <v>1.3384564936046048</v>
      </c>
    </row>
    <row r="1336" spans="1:1" x14ac:dyDescent="0.25">
      <c r="A1336">
        <v>1.4533183400470375</v>
      </c>
    </row>
    <row r="1337" spans="1:1" x14ac:dyDescent="0.25">
      <c r="A1337">
        <v>1.4638929889859071</v>
      </c>
    </row>
    <row r="1338" spans="1:1" x14ac:dyDescent="0.25">
      <c r="A1338">
        <v>1.5051499783199058</v>
      </c>
    </row>
    <row r="1339" spans="1:1" x14ac:dyDescent="0.25">
      <c r="A1339">
        <v>1.5490032620257876</v>
      </c>
    </row>
    <row r="1340" spans="1:1" x14ac:dyDescent="0.25">
      <c r="A1340">
        <v>1.5809249756756192</v>
      </c>
    </row>
    <row r="1341" spans="1:1" x14ac:dyDescent="0.25">
      <c r="A1341">
        <v>1.5921767573958665</v>
      </c>
    </row>
    <row r="1342" spans="1:1" x14ac:dyDescent="0.25">
      <c r="A1342">
        <v>1.6512780139981438</v>
      </c>
    </row>
    <row r="1343" spans="1:1" x14ac:dyDescent="0.25">
      <c r="A1343">
        <v>1.6848453616444121</v>
      </c>
    </row>
    <row r="1344" spans="1:1" x14ac:dyDescent="0.25">
      <c r="A1344">
        <v>1.7442929831226759</v>
      </c>
    </row>
    <row r="1345" spans="1:1" x14ac:dyDescent="0.25">
      <c r="A1345">
        <v>1.7520484478194385</v>
      </c>
    </row>
    <row r="1346" spans="1:1" x14ac:dyDescent="0.25">
      <c r="A1346">
        <v>1.7965743332104294</v>
      </c>
    </row>
    <row r="1347" spans="1:1" x14ac:dyDescent="0.25">
      <c r="A1347">
        <v>1.8048206787211625</v>
      </c>
    </row>
    <row r="1348" spans="1:1" x14ac:dyDescent="0.25">
      <c r="A1348">
        <v>1.8129133566428552</v>
      </c>
    </row>
    <row r="1349" spans="1:1" x14ac:dyDescent="0.25">
      <c r="A1349">
        <v>1.8286598965353196</v>
      </c>
    </row>
    <row r="1350" spans="1:1" x14ac:dyDescent="0.25">
      <c r="A1350">
        <v>1.8331471119127851</v>
      </c>
    </row>
    <row r="1351" spans="1:1" x14ac:dyDescent="0.25">
      <c r="A1351">
        <v>1.8407332346118064</v>
      </c>
    </row>
    <row r="1352" spans="1:1" x14ac:dyDescent="0.25">
      <c r="A1352">
        <v>1.8450980400142569</v>
      </c>
    </row>
    <row r="1353" spans="1:1" x14ac:dyDescent="0.25">
      <c r="A1353">
        <v>1.8494194137968993</v>
      </c>
    </row>
    <row r="1354" spans="1:1" x14ac:dyDescent="0.25">
      <c r="A1354">
        <v>1.8500332576897687</v>
      </c>
    </row>
    <row r="1355" spans="1:1" x14ac:dyDescent="0.25">
      <c r="A1355">
        <v>1.8645110810583918</v>
      </c>
    </row>
    <row r="1356" spans="1:1" x14ac:dyDescent="0.25">
      <c r="A1356">
        <v>1.8674674878590516</v>
      </c>
    </row>
    <row r="1357" spans="1:1" x14ac:dyDescent="0.25">
      <c r="A1357">
        <v>1.8976270912904412</v>
      </c>
    </row>
    <row r="1358" spans="1:1" x14ac:dyDescent="0.25">
      <c r="A1358">
        <v>1.8981764834976764</v>
      </c>
    </row>
    <row r="1359" spans="1:1" x14ac:dyDescent="0.25">
      <c r="A1359">
        <v>1.9084850188786497</v>
      </c>
    </row>
    <row r="1360" spans="1:1" x14ac:dyDescent="0.25">
      <c r="A1360">
        <v>1.9111576087399764</v>
      </c>
    </row>
    <row r="1361" spans="1:1" x14ac:dyDescent="0.25">
      <c r="A1361">
        <v>1.9185545305502734</v>
      </c>
    </row>
    <row r="1362" spans="1:1" x14ac:dyDescent="0.25">
      <c r="A1362">
        <v>1.968482948553935</v>
      </c>
    </row>
    <row r="1363" spans="1:1" x14ac:dyDescent="0.25">
      <c r="A1363">
        <v>1.9777236052888476</v>
      </c>
    </row>
    <row r="1364" spans="1:1" x14ac:dyDescent="0.25">
      <c r="A1364">
        <v>2</v>
      </c>
    </row>
    <row r="1365" spans="1:1" x14ac:dyDescent="0.25">
      <c r="A1365">
        <v>2.0413926851582249</v>
      </c>
    </row>
    <row r="1366" spans="1:1" x14ac:dyDescent="0.25">
      <c r="A1366">
        <v>2.0644579892269181</v>
      </c>
    </row>
    <row r="1367" spans="1:1" x14ac:dyDescent="0.25">
      <c r="A1367">
        <v>2.1398790864012365</v>
      </c>
    </row>
    <row r="1368" spans="1:1" x14ac:dyDescent="0.25">
      <c r="A1368">
        <v>2.1461280356782377</v>
      </c>
    </row>
    <row r="1369" spans="1:1" x14ac:dyDescent="0.25">
      <c r="A1369">
        <v>2.1643528557844367</v>
      </c>
    </row>
    <row r="1370" spans="1:1" x14ac:dyDescent="0.25">
      <c r="A1370">
        <v>2.1875207208364631</v>
      </c>
    </row>
    <row r="1371" spans="1:1" x14ac:dyDescent="0.25">
      <c r="A1371">
        <v>2.2253092817258624</v>
      </c>
    </row>
    <row r="1372" spans="1:1" x14ac:dyDescent="0.25">
      <c r="A1372">
        <v>2.397940008672037</v>
      </c>
    </row>
    <row r="1373" spans="1:1" x14ac:dyDescent="0.25">
      <c r="A1373">
        <v>2.4393326938302624</v>
      </c>
    </row>
  </sheetData>
  <conditionalFormatting sqref="G7 G16">
    <cfRule type="cellIs" dxfId="16" priority="1" operator="greaterThan">
      <formula>$G$12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251D9-3BE7-4102-91D4-36336321366F}">
  <dimension ref="A1:E166"/>
  <sheetViews>
    <sheetView workbookViewId="0">
      <selection activeCell="I23" sqref="I23"/>
    </sheetView>
  </sheetViews>
  <sheetFormatPr defaultRowHeight="15" x14ac:dyDescent="0.25"/>
  <cols>
    <col min="1" max="5" width="9.140625" style="2"/>
  </cols>
  <sheetData>
    <row r="1" spans="1:5" x14ac:dyDescent="0.25">
      <c r="A1" s="2" t="s">
        <v>32</v>
      </c>
      <c r="B1" s="2" t="s">
        <v>20</v>
      </c>
      <c r="C1" s="2" t="s">
        <v>21</v>
      </c>
      <c r="D1" s="2" t="s">
        <v>11</v>
      </c>
      <c r="E1" s="2" t="s">
        <v>22</v>
      </c>
    </row>
    <row r="2" spans="1:5" x14ac:dyDescent="0.25">
      <c r="A2" s="2" t="s">
        <v>33</v>
      </c>
      <c r="B2" s="4">
        <f>AVERAGE(B7:B2000)</f>
        <v>-3.998508849443521</v>
      </c>
      <c r="C2" s="4">
        <f>AVERAGE(C7:C2000)</f>
        <v>-0.82489101436347645</v>
      </c>
      <c r="D2" s="4">
        <f>AVERAGE(D7:D2000)</f>
        <v>-4.1667960123190175</v>
      </c>
      <c r="E2" s="4">
        <f>AVERAGE(E7:E2000)</f>
        <v>-6.1364996258398987</v>
      </c>
    </row>
    <row r="3" spans="1:5" x14ac:dyDescent="0.25">
      <c r="A3" s="2" t="s">
        <v>34</v>
      </c>
      <c r="B3" s="4">
        <f>MEDIAN(B7:B2000)</f>
        <v>-3.7621737159191535</v>
      </c>
      <c r="C3" s="4">
        <f>MEDIAN(C7:C2000)</f>
        <v>-0.8076695836601544</v>
      </c>
      <c r="D3" s="4">
        <f>MEDIAN(D7:D2000)</f>
        <v>-4.1098469792691468</v>
      </c>
      <c r="E3" s="4">
        <f>MEDIAN(E7:E2000)</f>
        <v>-6.2816620984690505</v>
      </c>
    </row>
    <row r="4" spans="1:5" x14ac:dyDescent="0.25">
      <c r="A4" s="2" t="s">
        <v>35</v>
      </c>
      <c r="B4" s="4">
        <f>_xlfn.QUARTILE.INC(B7:B2000,3)-_xlfn.QUARTILE.INC(B7:B2000,1)</f>
        <v>1.3312132477552931</v>
      </c>
      <c r="C4" s="4">
        <f>_xlfn.QUARTILE.INC(C7:C2000,3)-_xlfn.QUARTILE.INC(C7:C2000,1)</f>
        <v>0.84137018837402566</v>
      </c>
      <c r="D4" s="4">
        <f>_xlfn.QUARTILE.INC(D7:D2000,3)-_xlfn.QUARTILE.INC(D7:D2000,1)</f>
        <v>1.1791327850602209</v>
      </c>
      <c r="E4" s="4">
        <f>_xlfn.QUARTILE.INC(E7:E2000,3)-_xlfn.QUARTILE.INC(E7:E2000,1)</f>
        <v>1.2265006576771178</v>
      </c>
    </row>
    <row r="5" spans="1:5" x14ac:dyDescent="0.25">
      <c r="A5" s="2" t="s">
        <v>36</v>
      </c>
      <c r="B5" s="2">
        <f>COUNT(B7:B2000)</f>
        <v>46</v>
      </c>
      <c r="C5" s="2">
        <f>COUNT(C7:C2000)</f>
        <v>104</v>
      </c>
      <c r="D5" s="2">
        <f>COUNT(D7:D2000)</f>
        <v>36</v>
      </c>
      <c r="E5" s="2">
        <f>COUNT(E7:E2000)</f>
        <v>58</v>
      </c>
    </row>
    <row r="7" spans="1:5" x14ac:dyDescent="0.25">
      <c r="A7" s="4"/>
      <c r="B7" s="4">
        <v>-6.1195756432635795</v>
      </c>
      <c r="C7" s="4">
        <v>-2.8250067978570765</v>
      </c>
      <c r="D7" s="4">
        <v>-5.9908391689857181</v>
      </c>
      <c r="E7" s="4">
        <v>-9.0626666921609011</v>
      </c>
    </row>
    <row r="8" spans="1:5" x14ac:dyDescent="0.25">
      <c r="A8" s="4"/>
      <c r="B8" s="4">
        <v>-6.07726879675341</v>
      </c>
      <c r="C8" s="4">
        <v>-2.6443650679026156</v>
      </c>
      <c r="D8" s="4">
        <v>-5.7392955091238429</v>
      </c>
      <c r="E8" s="4">
        <v>-7.9991973728153001</v>
      </c>
    </row>
    <row r="9" spans="1:5" x14ac:dyDescent="0.25">
      <c r="A9" s="4"/>
      <c r="B9" s="4">
        <v>-6.0160382822395828</v>
      </c>
      <c r="C9" s="4">
        <v>-2.3248538882663996</v>
      </c>
      <c r="D9" s="4">
        <v>-5.6024863693515936</v>
      </c>
      <c r="E9" s="4">
        <v>-7.790624526360296</v>
      </c>
    </row>
    <row r="10" spans="1:5" x14ac:dyDescent="0.25">
      <c r="A10" s="4"/>
      <c r="B10" s="4">
        <v>-5.8288225580636208</v>
      </c>
      <c r="C10" s="4">
        <v>-2.1720988556315417</v>
      </c>
      <c r="D10" s="4">
        <v>-5.4510212167295755</v>
      </c>
      <c r="E10" s="4">
        <v>-7.529940806325139</v>
      </c>
    </row>
    <row r="11" spans="1:5" x14ac:dyDescent="0.25">
      <c r="A11" s="4"/>
      <c r="B11" s="4">
        <v>-5.7518713842567113</v>
      </c>
      <c r="C11" s="4">
        <v>-2.053569665897407</v>
      </c>
      <c r="D11" s="4">
        <v>-5.4384975675237754</v>
      </c>
      <c r="E11" s="4">
        <v>-7.3400569154686579</v>
      </c>
    </row>
    <row r="12" spans="1:5" x14ac:dyDescent="0.25">
      <c r="A12" s="4"/>
      <c r="B12" s="4">
        <v>-5.6709058220297104</v>
      </c>
      <c r="C12" s="4">
        <v>-1.9440460761697353</v>
      </c>
      <c r="D12" s="4">
        <v>-5.335792990788951</v>
      </c>
      <c r="E12" s="4">
        <v>-7.3198422455787231</v>
      </c>
    </row>
    <row r="13" spans="1:5" x14ac:dyDescent="0.25">
      <c r="A13" s="4"/>
      <c r="B13" s="4">
        <v>-5.5942262078807525</v>
      </c>
      <c r="C13" s="4">
        <v>-1.8493123899793502</v>
      </c>
      <c r="D13" s="4">
        <v>-5.0867559918757363</v>
      </c>
      <c r="E13" s="4">
        <v>-7.0935300572233233</v>
      </c>
    </row>
    <row r="14" spans="1:5" x14ac:dyDescent="0.25">
      <c r="A14" s="4"/>
      <c r="B14" s="4">
        <v>-5.4252302340125507</v>
      </c>
      <c r="C14" s="4">
        <v>-1.7338121954132497</v>
      </c>
      <c r="D14" s="4">
        <v>-4.8579135391313715</v>
      </c>
      <c r="E14" s="4">
        <v>-7.0279052356882028</v>
      </c>
    </row>
    <row r="15" spans="1:5" x14ac:dyDescent="0.25">
      <c r="A15" s="4"/>
      <c r="B15" s="4">
        <v>-5.0420246242772322</v>
      </c>
      <c r="C15" s="4">
        <v>-1.730616129672935</v>
      </c>
      <c r="D15" s="4">
        <v>-4.7607405115152837</v>
      </c>
      <c r="E15" s="4">
        <v>-7.0225842245562626</v>
      </c>
    </row>
    <row r="16" spans="1:5" x14ac:dyDescent="0.25">
      <c r="A16" s="4"/>
      <c r="B16" s="4">
        <v>-5.0067451566396688</v>
      </c>
      <c r="C16" s="4">
        <v>-1.6961417463628858</v>
      </c>
      <c r="D16" s="4">
        <v>-4.7444217600635739</v>
      </c>
      <c r="E16" s="4">
        <v>-6.9553366879652154</v>
      </c>
    </row>
    <row r="17" spans="1:5" x14ac:dyDescent="0.25">
      <c r="A17" s="4"/>
      <c r="B17" s="4">
        <v>-4.869102325331867</v>
      </c>
      <c r="C17" s="4">
        <v>-1.6688249047289019</v>
      </c>
      <c r="D17" s="4">
        <v>-4.5211030600328757</v>
      </c>
      <c r="E17" s="4">
        <v>-6.9452950546338741</v>
      </c>
    </row>
    <row r="18" spans="1:5" x14ac:dyDescent="0.25">
      <c r="A18" s="4"/>
      <c r="B18" s="4">
        <v>-4.7227976572292985</v>
      </c>
      <c r="C18" s="4">
        <v>-1.6510346221268248</v>
      </c>
      <c r="D18" s="4">
        <v>-4.4826775313676022</v>
      </c>
      <c r="E18" s="4">
        <v>-6.9107522515369668</v>
      </c>
    </row>
    <row r="19" spans="1:5" x14ac:dyDescent="0.25">
      <c r="A19" s="4"/>
      <c r="B19" s="4">
        <v>-4.6162994585510218</v>
      </c>
      <c r="C19" s="4">
        <v>-1.6306860815026485</v>
      </c>
      <c r="D19" s="4">
        <v>-4.4552947968892544</v>
      </c>
      <c r="E19" s="4">
        <v>-6.8818627603935472</v>
      </c>
    </row>
    <row r="20" spans="1:5" x14ac:dyDescent="0.25">
      <c r="A20" s="4"/>
      <c r="B20" s="4">
        <v>-4.5787609197910939</v>
      </c>
      <c r="C20" s="4">
        <v>-1.6220951217408879</v>
      </c>
      <c r="D20" s="4">
        <v>-4.3565547440023904</v>
      </c>
      <c r="E20" s="4">
        <v>-6.8489560459204917</v>
      </c>
    </row>
    <row r="21" spans="1:5" x14ac:dyDescent="0.25">
      <c r="A21" s="4"/>
      <c r="B21" s="4">
        <v>-4.3815854975437247</v>
      </c>
      <c r="C21" s="4">
        <v>-1.5375373651709139</v>
      </c>
      <c r="D21" s="4">
        <v>-4.2336405324543875</v>
      </c>
      <c r="E21" s="4">
        <v>-6.7988835302087534</v>
      </c>
    </row>
    <row r="22" spans="1:5" x14ac:dyDescent="0.25">
      <c r="A22" s="4"/>
      <c r="B22" s="4">
        <v>-4.2695970843291358</v>
      </c>
      <c r="C22" s="4">
        <v>-1.5323286339081843</v>
      </c>
      <c r="D22" s="4">
        <v>-4.1927385336663576</v>
      </c>
      <c r="E22" s="4">
        <v>-6.7593128301935925</v>
      </c>
    </row>
    <row r="23" spans="1:5" x14ac:dyDescent="0.25">
      <c r="A23" s="4"/>
      <c r="B23" s="4">
        <v>-4.0712661089751068</v>
      </c>
      <c r="C23" s="4">
        <v>-1.5271479067122495</v>
      </c>
      <c r="D23" s="4">
        <v>-4.1783780599352722</v>
      </c>
      <c r="E23" s="4">
        <v>-6.7378423952194177</v>
      </c>
    </row>
    <row r="24" spans="1:5" x14ac:dyDescent="0.25">
      <c r="A24" s="4"/>
      <c r="B24" s="4">
        <v>-4.045392090143336</v>
      </c>
      <c r="C24" s="4">
        <v>-1.4430873578040233</v>
      </c>
      <c r="D24" s="4">
        <v>-4.1221796055173838</v>
      </c>
      <c r="E24" s="4">
        <v>-6.7251295498153745</v>
      </c>
    </row>
    <row r="25" spans="1:5" x14ac:dyDescent="0.25">
      <c r="A25" s="4"/>
      <c r="B25" s="4">
        <v>-3.896843467700537</v>
      </c>
      <c r="C25" s="4">
        <v>-1.4173894898998713</v>
      </c>
      <c r="D25" s="4">
        <v>-4.0975143530209088</v>
      </c>
      <c r="E25" s="4">
        <v>-6.6199022195749793</v>
      </c>
    </row>
    <row r="26" spans="1:5" x14ac:dyDescent="0.25">
      <c r="A26" s="4"/>
      <c r="B26" s="4">
        <v>-3.8693317572640149</v>
      </c>
      <c r="C26" s="4">
        <v>-1.3856440752394503</v>
      </c>
      <c r="D26" s="4">
        <v>-4.046647996354821</v>
      </c>
      <c r="E26" s="4">
        <v>-6.6160214847070602</v>
      </c>
    </row>
    <row r="27" spans="1:5" x14ac:dyDescent="0.25">
      <c r="A27" s="4"/>
      <c r="B27" s="4">
        <v>-3.842332717344104</v>
      </c>
      <c r="C27" s="4">
        <v>-1.3570742102012949</v>
      </c>
      <c r="D27" s="4">
        <v>-4.033524100809351</v>
      </c>
      <c r="E27" s="4">
        <v>-6.4976262047041562</v>
      </c>
    </row>
    <row r="28" spans="1:5" x14ac:dyDescent="0.25">
      <c r="A28" s="4"/>
      <c r="B28" s="4">
        <v>-3.7897986287184473</v>
      </c>
      <c r="C28" s="4">
        <v>-1.3251283143298469</v>
      </c>
      <c r="D28" s="4">
        <v>-3.9947802138523971</v>
      </c>
      <c r="E28" s="4">
        <v>-6.4558863917106342</v>
      </c>
    </row>
    <row r="29" spans="1:5" x14ac:dyDescent="0.25">
      <c r="A29" s="4"/>
      <c r="B29" s="4">
        <v>-3.7748282433555662</v>
      </c>
      <c r="C29" s="4">
        <v>-1.3044046567461585</v>
      </c>
      <c r="D29" s="4">
        <v>-3.9322029619605634</v>
      </c>
      <c r="E29" s="4">
        <v>-6.4088374110173207</v>
      </c>
    </row>
    <row r="30" spans="1:5" x14ac:dyDescent="0.25">
      <c r="A30" s="4"/>
      <c r="B30" s="4">
        <v>-3.7495191884827408</v>
      </c>
      <c r="C30" s="4">
        <v>-1.2962383965386537</v>
      </c>
      <c r="D30" s="4">
        <v>-3.9078353407577273</v>
      </c>
      <c r="E30" s="4">
        <v>-6.4055415130032181</v>
      </c>
    </row>
    <row r="31" spans="1:5" x14ac:dyDescent="0.25">
      <c r="A31" s="4"/>
      <c r="B31" s="4">
        <v>-3.7349571910273003</v>
      </c>
      <c r="C31" s="4">
        <v>-1.2583666231556536</v>
      </c>
      <c r="D31" s="4">
        <v>-3.6574169457301604</v>
      </c>
      <c r="E31" s="4">
        <v>-6.3570873830700902</v>
      </c>
    </row>
    <row r="32" spans="1:5" x14ac:dyDescent="0.25">
      <c r="A32" s="4"/>
      <c r="B32" s="4">
        <v>-3.720540091471952</v>
      </c>
      <c r="C32" s="4">
        <v>-1.2294849526155187</v>
      </c>
      <c r="D32" s="4">
        <v>-3.6512152388540895</v>
      </c>
      <c r="E32" s="4">
        <v>-6.341332079014359</v>
      </c>
    </row>
    <row r="33" spans="1:5" x14ac:dyDescent="0.25">
      <c r="A33" s="4"/>
      <c r="B33" s="4">
        <v>-3.7184921666776445</v>
      </c>
      <c r="C33" s="4">
        <v>-1.2125625344279332</v>
      </c>
      <c r="D33" s="4">
        <v>-3.5805681390569584</v>
      </c>
      <c r="E33" s="4">
        <v>-6.3257668315146134</v>
      </c>
    </row>
    <row r="34" spans="1:5" x14ac:dyDescent="0.25">
      <c r="A34" s="4"/>
      <c r="B34" s="4">
        <v>-3.6701908089731612</v>
      </c>
      <c r="C34" s="4">
        <v>-1.2069871306155806</v>
      </c>
      <c r="D34" s="4">
        <v>-3.5357702342942461</v>
      </c>
      <c r="E34" s="4">
        <v>-6.3012465046622346</v>
      </c>
    </row>
    <row r="35" spans="1:5" x14ac:dyDescent="0.25">
      <c r="A35" s="4"/>
      <c r="B35" s="4">
        <v>-3.6603275540650984</v>
      </c>
      <c r="C35" s="4">
        <v>-1.1724061850431258</v>
      </c>
      <c r="D35" s="4">
        <v>-3.4625372857930112</v>
      </c>
      <c r="E35" s="4">
        <v>-6.2831572826503734</v>
      </c>
    </row>
    <row r="36" spans="1:5" x14ac:dyDescent="0.25">
      <c r="A36" s="4"/>
      <c r="B36" s="4">
        <v>-3.5597081614620594</v>
      </c>
      <c r="C36" s="4">
        <v>-1.1688372441584924</v>
      </c>
      <c r="D36"/>
      <c r="E36" s="4">
        <v>-6.2801669142877277</v>
      </c>
    </row>
    <row r="37" spans="1:5" x14ac:dyDescent="0.25">
      <c r="A37" s="4"/>
      <c r="B37" s="4">
        <v>-3.5578752623551932</v>
      </c>
      <c r="C37" s="4">
        <v>-1.1652814728273608</v>
      </c>
      <c r="D37" s="4">
        <v>-3.4479168904690072</v>
      </c>
      <c r="E37" s="4">
        <v>-6.1604466195824257</v>
      </c>
    </row>
    <row r="38" spans="1:5" x14ac:dyDescent="0.25">
      <c r="A38" s="4"/>
      <c r="B38" s="4">
        <v>-3.5234836109191892</v>
      </c>
      <c r="C38" s="4">
        <v>-1.1599722972077022</v>
      </c>
      <c r="D38" s="4">
        <v>-3.3052251700911066</v>
      </c>
      <c r="E38" s="4">
        <v>-6.1523056249375863</v>
      </c>
    </row>
    <row r="39" spans="1:5" x14ac:dyDescent="0.25">
      <c r="A39" s="4"/>
      <c r="B39" s="4">
        <v>-3.5145672347759978</v>
      </c>
      <c r="C39" s="4">
        <v>-1.1442180563153155</v>
      </c>
      <c r="D39" s="4">
        <v>-3.2240250319682593</v>
      </c>
      <c r="E39" s="4">
        <v>-6.1361761227787488</v>
      </c>
    </row>
    <row r="40" spans="1:5" x14ac:dyDescent="0.25">
      <c r="A40" s="4"/>
      <c r="B40" s="4">
        <v>-3.489889397702397</v>
      </c>
      <c r="C40" s="4">
        <v>-1.1219072320998458</v>
      </c>
      <c r="D40" s="4">
        <v>-3.0162381716261919</v>
      </c>
      <c r="E40" s="4">
        <v>-6.125534055272472</v>
      </c>
    </row>
    <row r="41" spans="1:5" x14ac:dyDescent="0.25">
      <c r="A41" s="4"/>
      <c r="B41" s="4">
        <v>-3.3233166805051155</v>
      </c>
      <c r="C41" s="4">
        <v>-1.1067584197866243</v>
      </c>
      <c r="D41" s="4">
        <v>-2.8074911075962432</v>
      </c>
      <c r="E41" s="4">
        <v>-6.0066525064339684</v>
      </c>
    </row>
    <row r="42" spans="1:5" x14ac:dyDescent="0.25">
      <c r="A42" s="4"/>
      <c r="B42" s="4">
        <v>-3.2924877185117891</v>
      </c>
      <c r="C42" s="4">
        <v>-1.0739234564913467</v>
      </c>
      <c r="D42" s="4">
        <v>-2.4469931817460262</v>
      </c>
      <c r="E42" s="4">
        <v>-6.0018287872800062</v>
      </c>
    </row>
    <row r="43" spans="1:5" x14ac:dyDescent="0.25">
      <c r="A43" s="4"/>
      <c r="B43" s="4">
        <v>-3.2181685282637895</v>
      </c>
      <c r="C43" s="4">
        <v>-1.0626905390149786</v>
      </c>
      <c r="D43" s="4">
        <v>-2.3064225905485953</v>
      </c>
      <c r="E43" s="4">
        <v>-5.9803424622582231</v>
      </c>
    </row>
    <row r="44" spans="1:5" x14ac:dyDescent="0.25">
      <c r="A44" s="4"/>
      <c r="B44" s="4">
        <v>-3.0800729843915304</v>
      </c>
      <c r="C44" s="4">
        <v>-1.046867310942055</v>
      </c>
      <c r="D44" s="4"/>
      <c r="E44" s="4">
        <v>-5.9453083635017698</v>
      </c>
    </row>
    <row r="45" spans="1:5" x14ac:dyDescent="0.25">
      <c r="A45" s="4"/>
      <c r="B45" s="4">
        <v>-3.0031218105846205</v>
      </c>
      <c r="C45" s="4">
        <v>-1.0452991853928586</v>
      </c>
      <c r="D45" s="4"/>
      <c r="E45" s="4">
        <v>-5.8244219201667411</v>
      </c>
    </row>
    <row r="46" spans="1:5" x14ac:dyDescent="0.25">
      <c r="A46" s="4"/>
      <c r="B46" s="4">
        <v>-2.7514996364271087</v>
      </c>
      <c r="C46" s="4">
        <v>-0.98017565648725702</v>
      </c>
      <c r="D46" s="4"/>
      <c r="E46" s="4">
        <v>-5.7216236151669149</v>
      </c>
    </row>
    <row r="47" spans="1:5" x14ac:dyDescent="0.25">
      <c r="A47" s="4"/>
      <c r="B47" s="4">
        <v>-2.7306517004756463</v>
      </c>
      <c r="C47" s="4">
        <v>-0.96708486431299434</v>
      </c>
      <c r="D47" s="4"/>
      <c r="E47" s="4">
        <v>-5.6985811569335478</v>
      </c>
    </row>
    <row r="48" spans="1:5" x14ac:dyDescent="0.25">
      <c r="A48" s="4"/>
      <c r="B48" s="4">
        <v>-2.6698494975038121</v>
      </c>
      <c r="C48" s="4">
        <v>-0.94424259919799602</v>
      </c>
      <c r="D48" s="4"/>
      <c r="E48" s="4">
        <v>-5.6228198462095769</v>
      </c>
    </row>
    <row r="49" spans="1:5" x14ac:dyDescent="0.25">
      <c r="A49" s="4"/>
      <c r="B49" s="4">
        <v>-2.5925561566033877</v>
      </c>
      <c r="C49" s="4">
        <v>-0.91780246277976918</v>
      </c>
      <c r="D49" s="4"/>
      <c r="E49" s="4">
        <v>-5.596177260946277</v>
      </c>
    </row>
    <row r="50" spans="1:5" x14ac:dyDescent="0.25">
      <c r="A50" s="4"/>
      <c r="B50" s="4">
        <v>-2.4664848024927757</v>
      </c>
      <c r="C50" s="4">
        <v>-0.90824137716695796</v>
      </c>
      <c r="D50" s="4"/>
      <c r="E50" s="4">
        <v>-5.5512611763883672</v>
      </c>
    </row>
    <row r="51" spans="1:5" x14ac:dyDescent="0.25">
      <c r="A51" s="4"/>
      <c r="B51" s="4">
        <v>-1.8905488844539242</v>
      </c>
      <c r="C51" s="4">
        <v>-0.90417263247037061</v>
      </c>
      <c r="D51" s="4"/>
      <c r="E51" s="4">
        <v>-5.5029405429115013</v>
      </c>
    </row>
    <row r="52" spans="1:5" x14ac:dyDescent="0.25">
      <c r="A52" s="4"/>
      <c r="B52" s="4">
        <v>-1.7524533405816638</v>
      </c>
      <c r="C52" s="4">
        <v>-0.89742933737067154</v>
      </c>
      <c r="D52" s="4"/>
      <c r="E52" s="4">
        <v>-5.0859445927180778</v>
      </c>
    </row>
    <row r="53" spans="1:5" x14ac:dyDescent="0.25">
      <c r="A53" s="4"/>
      <c r="B53" s="4"/>
      <c r="C53" s="4">
        <v>-0.87353688355441783</v>
      </c>
      <c r="D53" s="4"/>
      <c r="E53" s="4">
        <v>-5.0741605530917431</v>
      </c>
    </row>
    <row r="54" spans="1:5" x14ac:dyDescent="0.25">
      <c r="A54" s="4"/>
      <c r="B54" s="4"/>
      <c r="C54" s="4">
        <v>-0.84257476820468769</v>
      </c>
      <c r="D54" s="4"/>
      <c r="E54" s="4">
        <v>-5.0509104939616254</v>
      </c>
    </row>
    <row r="55" spans="1:5" x14ac:dyDescent="0.25">
      <c r="A55" s="4"/>
      <c r="B55" s="4"/>
      <c r="C55" s="4">
        <v>-0.83877352880858547</v>
      </c>
      <c r="D55" s="4"/>
      <c r="E55" s="4">
        <v>-4.9405575243949835</v>
      </c>
    </row>
    <row r="56" spans="1:5" x14ac:dyDescent="0.25">
      <c r="A56" s="4"/>
      <c r="B56" s="4"/>
      <c r="C56" s="4">
        <v>-0.81874968233273215</v>
      </c>
      <c r="D56" s="4"/>
      <c r="E56" s="4">
        <v>-4.7909294605260735</v>
      </c>
    </row>
    <row r="57" spans="1:5" x14ac:dyDescent="0.25">
      <c r="A57" s="4"/>
      <c r="B57" s="4"/>
      <c r="C57" s="4">
        <v>-0.81627570680864725</v>
      </c>
      <c r="D57" s="4"/>
      <c r="E57" s="4">
        <v>-4.7815451037371552</v>
      </c>
    </row>
    <row r="58" spans="1:5" x14ac:dyDescent="0.25">
      <c r="A58" s="4"/>
      <c r="B58" s="4"/>
      <c r="C58" s="4">
        <v>-0.81011841469377632</v>
      </c>
      <c r="D58" s="4"/>
      <c r="E58" s="4">
        <v>-4.7446756420177909</v>
      </c>
    </row>
    <row r="59" spans="1:5" x14ac:dyDescent="0.25">
      <c r="A59" s="4"/>
      <c r="B59" s="4"/>
      <c r="C59" s="4">
        <v>-0.80522075262653248</v>
      </c>
      <c r="D59" s="4"/>
      <c r="E59" s="4">
        <v>-4.6912745026860048</v>
      </c>
    </row>
    <row r="60" spans="1:5" x14ac:dyDescent="0.25">
      <c r="A60" s="4"/>
      <c r="B60" s="4"/>
      <c r="C60" s="4">
        <v>-0.79067537551446021</v>
      </c>
      <c r="D60" s="4"/>
      <c r="E60" s="4">
        <v>-4.6825852889009276</v>
      </c>
    </row>
    <row r="61" spans="1:5" x14ac:dyDescent="0.25">
      <c r="A61" s="4"/>
      <c r="B61" s="4"/>
      <c r="C61" s="4">
        <v>-0.78947311342796445</v>
      </c>
      <c r="D61" s="4"/>
      <c r="E61" s="4">
        <v>-4.6653804557319276</v>
      </c>
    </row>
    <row r="62" spans="1:5" x14ac:dyDescent="0.25">
      <c r="A62" s="4"/>
      <c r="B62" s="4"/>
      <c r="C62" s="4">
        <v>-0.78827234948775837</v>
      </c>
      <c r="D62" s="4"/>
      <c r="E62" s="4">
        <v>-4.5509713386858648</v>
      </c>
    </row>
    <row r="63" spans="1:5" x14ac:dyDescent="0.25">
      <c r="A63" s="4"/>
      <c r="B63" s="4"/>
      <c r="C63" s="4">
        <v>-0.78348420081695813</v>
      </c>
      <c r="D63" s="4"/>
      <c r="E63" s="4">
        <v>-4.46038373889317</v>
      </c>
    </row>
    <row r="64" spans="1:5" x14ac:dyDescent="0.25">
      <c r="A64" s="4"/>
      <c r="B64" s="4"/>
      <c r="C64" s="4">
        <v>-0.76573760462256502</v>
      </c>
      <c r="D64" s="4"/>
      <c r="E64" s="4">
        <v>-3.7289481406199805</v>
      </c>
    </row>
    <row r="65" spans="1:5" x14ac:dyDescent="0.25">
      <c r="A65" s="4"/>
      <c r="B65" s="4"/>
      <c r="C65" s="4">
        <v>-0.73459479925037752</v>
      </c>
      <c r="D65" s="4"/>
      <c r="E65" s="4"/>
    </row>
    <row r="66" spans="1:5" x14ac:dyDescent="0.25">
      <c r="A66" s="4"/>
      <c r="B66" s="4"/>
      <c r="C66" s="4">
        <v>-0.72668239049897676</v>
      </c>
      <c r="D66" s="4"/>
      <c r="E66" s="4"/>
    </row>
    <row r="67" spans="1:5" x14ac:dyDescent="0.25">
      <c r="A67" s="4"/>
      <c r="B67" s="4"/>
      <c r="C67" s="4">
        <v>-0.719951655771774</v>
      </c>
      <c r="D67" s="4"/>
      <c r="E67" s="4"/>
    </row>
    <row r="68" spans="1:5" x14ac:dyDescent="0.25">
      <c r="A68" s="4"/>
      <c r="B68" s="4"/>
      <c r="C68" s="4">
        <v>-0.71883442325551872</v>
      </c>
      <c r="D68" s="4"/>
      <c r="E68" s="4"/>
    </row>
    <row r="69" spans="1:5" x14ac:dyDescent="0.25">
      <c r="A69" s="4"/>
      <c r="B69" s="4"/>
      <c r="C69" s="4">
        <v>-0.71104985632444395</v>
      </c>
      <c r="D69" s="4"/>
      <c r="E69" s="4"/>
    </row>
    <row r="70" spans="1:5" x14ac:dyDescent="0.25">
      <c r="A70" s="4"/>
      <c r="B70" s="4"/>
      <c r="C70" s="4">
        <v>-0.6978494726745168</v>
      </c>
      <c r="D70" s="4"/>
      <c r="E70" s="4"/>
    </row>
    <row r="71" spans="1:5" x14ac:dyDescent="0.25">
      <c r="A71" s="4"/>
      <c r="B71" s="4"/>
      <c r="C71" s="4">
        <v>-0.68052562743927225</v>
      </c>
      <c r="D71" s="4"/>
      <c r="E71" s="4"/>
    </row>
    <row r="72" spans="1:5" x14ac:dyDescent="0.25">
      <c r="A72" s="4"/>
      <c r="B72" s="4"/>
      <c r="C72" s="4">
        <v>-0.67838188253436282</v>
      </c>
      <c r="D72" s="4"/>
      <c r="E72" s="4"/>
    </row>
    <row r="73" spans="1:5" x14ac:dyDescent="0.25">
      <c r="A73" s="4"/>
      <c r="B73" s="4"/>
      <c r="C73" s="4">
        <v>-0.65720272367189025</v>
      </c>
      <c r="D73" s="4"/>
      <c r="E73" s="4"/>
    </row>
    <row r="74" spans="1:5" x14ac:dyDescent="0.25">
      <c r="A74" s="4"/>
      <c r="B74" s="4"/>
      <c r="C74" s="4">
        <v>-0.63647906608820226</v>
      </c>
      <c r="D74" s="4"/>
      <c r="E74" s="4"/>
    </row>
    <row r="75" spans="1:5" x14ac:dyDescent="0.25">
      <c r="A75" s="4"/>
      <c r="B75" s="4"/>
      <c r="C75" s="4">
        <v>-0.59632271670339487</v>
      </c>
      <c r="D75" s="4"/>
      <c r="E75" s="4"/>
    </row>
    <row r="76" spans="1:5" x14ac:dyDescent="0.25">
      <c r="A76" s="4"/>
      <c r="B76" s="4"/>
      <c r="C76" s="4">
        <v>-0.55777305870761629</v>
      </c>
      <c r="D76" s="4"/>
      <c r="E76" s="4"/>
    </row>
    <row r="77" spans="1:5" x14ac:dyDescent="0.25">
      <c r="A77" s="4"/>
      <c r="B77" s="4"/>
      <c r="C77" s="4">
        <v>-0.5483718823114565</v>
      </c>
      <c r="D77" s="4"/>
      <c r="E77" s="4"/>
    </row>
    <row r="78" spans="1:5" x14ac:dyDescent="0.25">
      <c r="A78" s="4"/>
      <c r="B78" s="4"/>
      <c r="C78" s="4">
        <v>-0.50269447165446124</v>
      </c>
      <c r="D78" s="4"/>
      <c r="E78" s="4"/>
    </row>
    <row r="79" spans="1:5" x14ac:dyDescent="0.25">
      <c r="A79" s="4"/>
      <c r="B79" s="4"/>
      <c r="C79" s="4">
        <v>-0.46765013923137233</v>
      </c>
      <c r="D79" s="4"/>
      <c r="E79" s="4"/>
    </row>
    <row r="80" spans="1:5" x14ac:dyDescent="0.25">
      <c r="A80" s="4"/>
      <c r="B80" s="4"/>
      <c r="C80" s="4">
        <v>-0.45059459775320665</v>
      </c>
      <c r="D80" s="4"/>
      <c r="E80" s="4"/>
    </row>
    <row r="81" spans="1:5" x14ac:dyDescent="0.25">
      <c r="A81" s="4"/>
      <c r="B81" s="4"/>
      <c r="C81" s="4">
        <v>-0.4338356894734206</v>
      </c>
      <c r="D81" s="4"/>
      <c r="E81" s="4"/>
    </row>
    <row r="82" spans="1:5" x14ac:dyDescent="0.25">
      <c r="A82" s="4"/>
      <c r="B82" s="4"/>
      <c r="C82" s="4">
        <v>-0.42556428300171345</v>
      </c>
      <c r="D82" s="4"/>
      <c r="E82" s="4"/>
    </row>
    <row r="83" spans="1:5" x14ac:dyDescent="0.25">
      <c r="A83" s="4"/>
      <c r="B83" s="4"/>
      <c r="C83" s="4">
        <v>-0.38523986647820069</v>
      </c>
      <c r="D83" s="4"/>
      <c r="E83" s="4"/>
    </row>
    <row r="84" spans="1:5" x14ac:dyDescent="0.25">
      <c r="A84" s="4"/>
      <c r="B84" s="4"/>
      <c r="C84" s="4">
        <v>-0.37737359473490195</v>
      </c>
      <c r="D84" s="4"/>
      <c r="E84" s="4"/>
    </row>
    <row r="85" spans="1:5" x14ac:dyDescent="0.25">
      <c r="A85" s="4"/>
      <c r="B85" s="4"/>
      <c r="C85" s="4">
        <v>-0.36957101819850913</v>
      </c>
      <c r="D85" s="4"/>
      <c r="E85" s="4"/>
    </row>
    <row r="86" spans="1:5" x14ac:dyDescent="0.25">
      <c r="A86" s="4"/>
      <c r="B86" s="4"/>
      <c r="C86" s="4">
        <v>-0.36183111363620962</v>
      </c>
      <c r="D86" s="4"/>
      <c r="E86" s="4"/>
    </row>
    <row r="87" spans="1:5" x14ac:dyDescent="0.25">
      <c r="A87" s="4"/>
      <c r="B87" s="4"/>
      <c r="C87" s="4">
        <v>-0.33897756175934929</v>
      </c>
      <c r="D87" s="4"/>
      <c r="E87" s="4"/>
    </row>
    <row r="88" spans="1:5" x14ac:dyDescent="0.25">
      <c r="A88" s="4"/>
      <c r="B88" s="4"/>
      <c r="C88" s="4">
        <v>-0.28767045872742947</v>
      </c>
      <c r="D88" s="4"/>
      <c r="E88" s="4"/>
    </row>
    <row r="89" spans="1:5" x14ac:dyDescent="0.25">
      <c r="A89" s="4"/>
      <c r="B89" s="4"/>
      <c r="C89" s="4">
        <v>-0.27349942484450984</v>
      </c>
      <c r="D89" s="4"/>
      <c r="E89" s="4"/>
    </row>
    <row r="90" spans="1:5" x14ac:dyDescent="0.25">
      <c r="A90" s="4"/>
      <c r="B90" s="4"/>
      <c r="C90" s="4">
        <v>-0.2664912998649569</v>
      </c>
      <c r="D90" s="4"/>
      <c r="E90" s="4"/>
    </row>
    <row r="91" spans="1:5" x14ac:dyDescent="0.25">
      <c r="A91" s="4"/>
      <c r="B91" s="4"/>
      <c r="C91" s="4">
        <v>-0.23895762851485736</v>
      </c>
      <c r="D91" s="4"/>
      <c r="E91" s="4"/>
    </row>
    <row r="92" spans="1:5" x14ac:dyDescent="0.25">
      <c r="A92" s="4"/>
      <c r="B92" s="4"/>
      <c r="C92" s="4">
        <v>-0.21218888114802759</v>
      </c>
      <c r="D92" s="4"/>
      <c r="E92" s="4"/>
    </row>
    <row r="93" spans="1:5" x14ac:dyDescent="0.25">
      <c r="A93" s="4"/>
      <c r="B93" s="4"/>
      <c r="C93" s="4">
        <v>-0.16706163490068249</v>
      </c>
      <c r="D93" s="4"/>
      <c r="E93" s="4"/>
    </row>
    <row r="94" spans="1:5" x14ac:dyDescent="0.25">
      <c r="A94" s="4"/>
      <c r="B94" s="4"/>
      <c r="C94" s="4">
        <v>-0.15454700527147736</v>
      </c>
      <c r="D94" s="4"/>
      <c r="E94" s="4"/>
    </row>
    <row r="95" spans="1:5" x14ac:dyDescent="0.25">
      <c r="A95" s="4"/>
      <c r="B95" s="4"/>
      <c r="C95" s="4">
        <v>-0.1483501161506906</v>
      </c>
      <c r="D95" s="4"/>
      <c r="E95" s="4"/>
    </row>
    <row r="96" spans="1:5" x14ac:dyDescent="0.25">
      <c r="A96" s="4"/>
      <c r="B96" s="4"/>
      <c r="C96" s="4">
        <v>-0.12395354883231746</v>
      </c>
      <c r="D96" s="4"/>
      <c r="E96" s="4"/>
    </row>
    <row r="97" spans="1:5" x14ac:dyDescent="0.25">
      <c r="A97" s="4"/>
      <c r="B97" s="4"/>
      <c r="C97" s="4">
        <v>-3.2111426514091157E-2</v>
      </c>
      <c r="D97" s="4"/>
      <c r="E97" s="4"/>
    </row>
    <row r="98" spans="1:5" x14ac:dyDescent="0.25">
      <c r="A98" s="4"/>
      <c r="B98" s="4"/>
      <c r="C98" s="4">
        <v>-2.6651848525224064E-2</v>
      </c>
      <c r="D98" s="4"/>
      <c r="E98" s="4"/>
    </row>
    <row r="99" spans="1:5" x14ac:dyDescent="0.25">
      <c r="A99" s="4"/>
      <c r="B99" s="4"/>
      <c r="C99" s="4">
        <v>2.6307243388664747E-2</v>
      </c>
      <c r="D99" s="4"/>
      <c r="E99" s="4"/>
    </row>
    <row r="100" spans="1:5" x14ac:dyDescent="0.25">
      <c r="A100" s="4"/>
      <c r="B100" s="4"/>
      <c r="C100" s="4">
        <v>4.164358202484808E-2</v>
      </c>
      <c r="D100" s="4"/>
      <c r="E100" s="4"/>
    </row>
    <row r="101" spans="1:5" x14ac:dyDescent="0.25">
      <c r="A101" s="4"/>
      <c r="B101" s="4"/>
      <c r="C101" s="4">
        <v>7.160287395456133E-2</v>
      </c>
      <c r="D101" s="4"/>
      <c r="E101" s="4"/>
    </row>
    <row r="102" spans="1:5" x14ac:dyDescent="0.25">
      <c r="A102" s="4"/>
      <c r="B102" s="4"/>
      <c r="C102" s="4">
        <v>0.10065873163549288</v>
      </c>
      <c r="D102" s="4"/>
      <c r="E102" s="4"/>
    </row>
    <row r="103" spans="1:5" x14ac:dyDescent="0.25">
      <c r="A103" s="4"/>
      <c r="B103" s="4"/>
      <c r="C103" s="4">
        <v>0.15626721308601221</v>
      </c>
      <c r="D103" s="4"/>
      <c r="E103" s="4"/>
    </row>
    <row r="104" spans="1:5" x14ac:dyDescent="0.25">
      <c r="A104" s="4"/>
      <c r="B104" s="4"/>
      <c r="C104" s="4">
        <v>0.16523111900349452</v>
      </c>
      <c r="D104" s="4"/>
      <c r="E104" s="4"/>
    </row>
    <row r="105" spans="1:5" x14ac:dyDescent="0.25">
      <c r="A105" s="4"/>
      <c r="B105" s="4"/>
      <c r="C105" s="4">
        <v>0.38025513193052718</v>
      </c>
      <c r="D105" s="4"/>
      <c r="E105" s="4"/>
    </row>
    <row r="106" spans="1:5" x14ac:dyDescent="0.25">
      <c r="A106" s="4"/>
      <c r="B106" s="4"/>
      <c r="C106" s="4">
        <v>0.3979365993399735</v>
      </c>
      <c r="D106" s="4"/>
      <c r="E106" s="4"/>
    </row>
    <row r="107" spans="1:5" x14ac:dyDescent="0.25">
      <c r="A107" s="4"/>
      <c r="B107" s="4"/>
      <c r="C107" s="4">
        <v>0.48178188790164911</v>
      </c>
      <c r="D107" s="4"/>
      <c r="E107" s="4"/>
    </row>
    <row r="108" spans="1:5" x14ac:dyDescent="0.25">
      <c r="A108" s="4"/>
      <c r="B108" s="4"/>
      <c r="C108" s="4">
        <v>0.54697863689294501</v>
      </c>
      <c r="D108" s="4"/>
      <c r="E108" s="4"/>
    </row>
    <row r="109" spans="1:5" x14ac:dyDescent="0.25">
      <c r="A109" s="4"/>
      <c r="B109" s="4"/>
      <c r="C109" s="4">
        <v>0.81286937218362154</v>
      </c>
      <c r="D109" s="4"/>
      <c r="E109" s="4"/>
    </row>
    <row r="110" spans="1:5" x14ac:dyDescent="0.25">
      <c r="A110" s="4"/>
      <c r="B110" s="4"/>
      <c r="C110" s="4">
        <v>0.82868517988670742</v>
      </c>
      <c r="D110" s="4"/>
      <c r="E110" s="4"/>
    </row>
    <row r="111" spans="1:5" x14ac:dyDescent="0.25">
      <c r="A111" s="4"/>
      <c r="B111" s="4"/>
      <c r="C111" s="4"/>
      <c r="D111" s="4"/>
      <c r="E111" s="4"/>
    </row>
    <row r="112" spans="1:5" x14ac:dyDescent="0.25">
      <c r="A112" s="4"/>
      <c r="B112" s="4"/>
      <c r="C112" s="4"/>
      <c r="D112" s="4"/>
      <c r="E112" s="4"/>
    </row>
    <row r="113" spans="1:5" x14ac:dyDescent="0.25">
      <c r="A113" s="4"/>
      <c r="B113" s="4"/>
      <c r="C113" s="4"/>
      <c r="D113" s="4"/>
      <c r="E113" s="4"/>
    </row>
    <row r="114" spans="1:5" x14ac:dyDescent="0.25">
      <c r="A114" s="4"/>
      <c r="B114" s="4"/>
      <c r="C114" s="4"/>
      <c r="D114" s="4"/>
      <c r="E114" s="4"/>
    </row>
    <row r="115" spans="1:5" x14ac:dyDescent="0.25">
      <c r="A115" s="4"/>
      <c r="B115" s="4"/>
      <c r="C115" s="4"/>
      <c r="D115" s="4"/>
      <c r="E115" s="4"/>
    </row>
    <row r="116" spans="1:5" x14ac:dyDescent="0.25">
      <c r="A116" s="4"/>
      <c r="B116" s="4"/>
      <c r="C116" s="4"/>
      <c r="D116" s="4"/>
      <c r="E116" s="4"/>
    </row>
    <row r="117" spans="1:5" x14ac:dyDescent="0.25">
      <c r="A117" s="4"/>
      <c r="B117" s="4"/>
      <c r="C117" s="4"/>
      <c r="D117" s="4"/>
      <c r="E117" s="4"/>
    </row>
    <row r="118" spans="1:5" x14ac:dyDescent="0.25">
      <c r="A118" s="4"/>
      <c r="B118" s="4"/>
      <c r="C118" s="4"/>
      <c r="D118" s="4"/>
      <c r="E118" s="4"/>
    </row>
    <row r="119" spans="1:5" x14ac:dyDescent="0.25">
      <c r="A119" s="4"/>
      <c r="B119" s="4"/>
      <c r="C119" s="4"/>
      <c r="D119" s="4"/>
      <c r="E119" s="4"/>
    </row>
    <row r="120" spans="1:5" x14ac:dyDescent="0.25">
      <c r="A120" s="4"/>
      <c r="B120" s="4"/>
      <c r="C120" s="4"/>
      <c r="D120" s="4"/>
      <c r="E120" s="4"/>
    </row>
    <row r="121" spans="1:5" x14ac:dyDescent="0.25">
      <c r="A121" s="4"/>
      <c r="B121" s="4"/>
      <c r="C121" s="4"/>
      <c r="D121" s="4"/>
      <c r="E121" s="4"/>
    </row>
    <row r="122" spans="1:5" x14ac:dyDescent="0.25">
      <c r="A122" s="4"/>
      <c r="B122" s="4"/>
      <c r="C122" s="4"/>
      <c r="D122" s="4"/>
      <c r="E122" s="4"/>
    </row>
    <row r="123" spans="1:5" x14ac:dyDescent="0.25">
      <c r="A123" s="4"/>
      <c r="B123" s="4"/>
      <c r="C123" s="4"/>
      <c r="D123" s="4"/>
      <c r="E123" s="4"/>
    </row>
    <row r="124" spans="1:5" x14ac:dyDescent="0.25">
      <c r="A124" s="4"/>
      <c r="B124" s="4"/>
      <c r="C124" s="4"/>
      <c r="D124" s="4"/>
      <c r="E124" s="4"/>
    </row>
    <row r="125" spans="1:5" x14ac:dyDescent="0.25">
      <c r="A125" s="4"/>
      <c r="B125" s="4"/>
      <c r="C125" s="4"/>
      <c r="D125" s="4"/>
      <c r="E125" s="4"/>
    </row>
    <row r="126" spans="1:5" x14ac:dyDescent="0.25">
      <c r="A126" s="4"/>
      <c r="B126" s="4"/>
      <c r="C126" s="4"/>
      <c r="D126" s="4"/>
      <c r="E126" s="4"/>
    </row>
    <row r="127" spans="1:5" x14ac:dyDescent="0.25">
      <c r="A127" s="4"/>
      <c r="B127" s="4"/>
      <c r="C127" s="4"/>
      <c r="D127" s="4"/>
      <c r="E127" s="4"/>
    </row>
    <row r="128" spans="1:5" x14ac:dyDescent="0.25">
      <c r="A128" s="4"/>
      <c r="B128" s="4"/>
      <c r="C128" s="4"/>
      <c r="D128" s="4"/>
      <c r="E128" s="4"/>
    </row>
    <row r="129" spans="1:5" x14ac:dyDescent="0.25">
      <c r="A129" s="4"/>
      <c r="B129" s="4"/>
      <c r="C129" s="4"/>
      <c r="D129" s="4"/>
      <c r="E129" s="4"/>
    </row>
    <row r="130" spans="1:5" x14ac:dyDescent="0.25">
      <c r="A130" s="4"/>
      <c r="B130" s="4"/>
      <c r="C130" s="4"/>
      <c r="D130" s="4"/>
      <c r="E130" s="4"/>
    </row>
    <row r="131" spans="1:5" x14ac:dyDescent="0.25">
      <c r="A131" s="4"/>
      <c r="B131" s="4"/>
      <c r="C131" s="4"/>
      <c r="D131" s="4"/>
      <c r="E131" s="4"/>
    </row>
    <row r="132" spans="1:5" x14ac:dyDescent="0.25">
      <c r="A132" s="4"/>
      <c r="B132" s="4"/>
      <c r="C132" s="4"/>
      <c r="D132" s="4"/>
      <c r="E132" s="4"/>
    </row>
    <row r="133" spans="1:5" x14ac:dyDescent="0.25">
      <c r="A133" s="4"/>
      <c r="B133" s="4"/>
      <c r="C133" s="4"/>
      <c r="D133" s="4"/>
      <c r="E133" s="4"/>
    </row>
    <row r="134" spans="1:5" x14ac:dyDescent="0.25">
      <c r="A134" s="4"/>
      <c r="B134" s="4"/>
      <c r="C134" s="4"/>
      <c r="D134" s="4"/>
      <c r="E134" s="4"/>
    </row>
    <row r="135" spans="1:5" x14ac:dyDescent="0.25">
      <c r="A135" s="4"/>
      <c r="B135" s="4"/>
      <c r="C135" s="4"/>
      <c r="D135" s="4"/>
      <c r="E135" s="4"/>
    </row>
    <row r="136" spans="1:5" x14ac:dyDescent="0.25">
      <c r="A136" s="4"/>
      <c r="B136" s="4"/>
      <c r="C136" s="4"/>
      <c r="D136" s="4"/>
      <c r="E136" s="4"/>
    </row>
    <row r="137" spans="1:5" x14ac:dyDescent="0.25">
      <c r="A137" s="4"/>
      <c r="B137" s="4"/>
      <c r="C137" s="4"/>
      <c r="D137" s="4"/>
      <c r="E137" s="4"/>
    </row>
    <row r="138" spans="1:5" x14ac:dyDescent="0.25">
      <c r="A138" s="4"/>
      <c r="B138" s="4"/>
      <c r="C138" s="4"/>
      <c r="D138" s="4"/>
      <c r="E138" s="4"/>
    </row>
    <row r="139" spans="1:5" x14ac:dyDescent="0.25">
      <c r="A139" s="4"/>
      <c r="B139" s="4"/>
      <c r="C139" s="4"/>
      <c r="D139" s="4"/>
      <c r="E139" s="4"/>
    </row>
    <row r="140" spans="1:5" x14ac:dyDescent="0.25">
      <c r="A140" s="4"/>
      <c r="B140" s="4"/>
      <c r="C140" s="4"/>
      <c r="D140" s="4"/>
      <c r="E140" s="4"/>
    </row>
    <row r="141" spans="1:5" x14ac:dyDescent="0.25">
      <c r="A141" s="4"/>
      <c r="B141" s="4"/>
      <c r="C141" s="4"/>
      <c r="D141" s="4"/>
      <c r="E141" s="4"/>
    </row>
    <row r="142" spans="1:5" x14ac:dyDescent="0.25">
      <c r="A142" s="4"/>
      <c r="B142" s="4"/>
      <c r="C142" s="4"/>
      <c r="D142" s="4"/>
      <c r="E142" s="4"/>
    </row>
    <row r="143" spans="1:5" x14ac:dyDescent="0.25">
      <c r="A143" s="4"/>
      <c r="B143" s="4"/>
      <c r="C143" s="4"/>
      <c r="D143" s="4"/>
      <c r="E143" s="4"/>
    </row>
    <row r="144" spans="1:5" x14ac:dyDescent="0.25">
      <c r="A144" s="4"/>
      <c r="B144" s="4"/>
      <c r="C144" s="4"/>
      <c r="D144" s="4"/>
      <c r="E144" s="4"/>
    </row>
    <row r="145" spans="1:5" x14ac:dyDescent="0.25">
      <c r="A145" s="4"/>
      <c r="B145" s="4"/>
      <c r="C145" s="4"/>
      <c r="D145" s="4"/>
      <c r="E145" s="4"/>
    </row>
    <row r="146" spans="1:5" x14ac:dyDescent="0.25">
      <c r="A146" s="4"/>
      <c r="B146" s="4"/>
      <c r="C146" s="4"/>
      <c r="D146" s="4"/>
      <c r="E146" s="4"/>
    </row>
    <row r="147" spans="1:5" x14ac:dyDescent="0.25">
      <c r="A147" s="4"/>
      <c r="B147" s="4"/>
      <c r="C147" s="4"/>
      <c r="D147" s="4"/>
      <c r="E147" s="4"/>
    </row>
    <row r="148" spans="1:5" x14ac:dyDescent="0.25">
      <c r="A148" s="4"/>
      <c r="B148" s="4"/>
      <c r="C148" s="4"/>
      <c r="D148" s="4"/>
      <c r="E148" s="4"/>
    </row>
    <row r="149" spans="1:5" x14ac:dyDescent="0.25">
      <c r="A149" s="4"/>
      <c r="B149" s="4"/>
      <c r="C149" s="4"/>
      <c r="D149" s="4"/>
      <c r="E149" s="4"/>
    </row>
    <row r="150" spans="1:5" x14ac:dyDescent="0.25">
      <c r="A150" s="4"/>
      <c r="B150" s="4"/>
      <c r="C150" s="4"/>
      <c r="D150" s="4"/>
      <c r="E150" s="4"/>
    </row>
    <row r="151" spans="1:5" x14ac:dyDescent="0.25">
      <c r="A151" s="4"/>
      <c r="B151" s="4"/>
      <c r="C151" s="4"/>
      <c r="D151" s="4"/>
      <c r="E151" s="4"/>
    </row>
    <row r="152" spans="1:5" x14ac:dyDescent="0.25">
      <c r="A152" s="4"/>
      <c r="B152" s="4"/>
      <c r="C152" s="4"/>
      <c r="D152" s="4"/>
      <c r="E152" s="4"/>
    </row>
    <row r="153" spans="1:5" x14ac:dyDescent="0.25">
      <c r="A153" s="4"/>
      <c r="B153" s="4"/>
      <c r="C153" s="4"/>
      <c r="D153" s="4"/>
      <c r="E153" s="4"/>
    </row>
    <row r="154" spans="1:5" x14ac:dyDescent="0.25">
      <c r="A154" s="4"/>
      <c r="B154" s="4"/>
      <c r="C154" s="4"/>
      <c r="D154" s="4"/>
      <c r="E154" s="4"/>
    </row>
    <row r="155" spans="1:5" x14ac:dyDescent="0.25">
      <c r="A155" s="4"/>
      <c r="B155" s="4"/>
      <c r="C155" s="4"/>
      <c r="D155" s="4"/>
      <c r="E155" s="4"/>
    </row>
    <row r="156" spans="1:5" x14ac:dyDescent="0.25">
      <c r="A156" s="4"/>
      <c r="B156" s="4"/>
      <c r="C156" s="4"/>
      <c r="D156" s="4"/>
      <c r="E156" s="4"/>
    </row>
    <row r="157" spans="1:5" x14ac:dyDescent="0.25">
      <c r="A157" s="4"/>
      <c r="B157" s="4"/>
      <c r="C157" s="4"/>
      <c r="D157" s="4"/>
      <c r="E157" s="4"/>
    </row>
    <row r="158" spans="1:5" x14ac:dyDescent="0.25">
      <c r="A158" s="4"/>
      <c r="B158" s="4"/>
      <c r="C158" s="4"/>
      <c r="D158" s="4"/>
      <c r="E158" s="4"/>
    </row>
    <row r="159" spans="1:5" x14ac:dyDescent="0.25">
      <c r="A159" s="4"/>
      <c r="B159" s="4"/>
      <c r="C159" s="4"/>
      <c r="D159" s="4"/>
      <c r="E159" s="4"/>
    </row>
    <row r="160" spans="1:5" x14ac:dyDescent="0.25">
      <c r="A160" s="4"/>
      <c r="B160" s="4"/>
      <c r="C160" s="4"/>
      <c r="D160" s="4"/>
      <c r="E160" s="4"/>
    </row>
    <row r="161" spans="1:5" x14ac:dyDescent="0.25">
      <c r="A161" s="4"/>
      <c r="B161" s="4"/>
      <c r="C161" s="4"/>
      <c r="D161" s="4"/>
      <c r="E161" s="4"/>
    </row>
    <row r="162" spans="1:5" x14ac:dyDescent="0.25">
      <c r="A162" s="4"/>
      <c r="B162" s="4"/>
      <c r="C162" s="4"/>
      <c r="D162" s="4"/>
      <c r="E162" s="4"/>
    </row>
    <row r="163" spans="1:5" x14ac:dyDescent="0.25">
      <c r="A163" s="4"/>
      <c r="B163" s="4"/>
      <c r="C163" s="4"/>
      <c r="D163" s="4"/>
      <c r="E163" s="4"/>
    </row>
    <row r="164" spans="1:5" x14ac:dyDescent="0.25">
      <c r="A164" s="4"/>
      <c r="B164" s="4"/>
      <c r="C164" s="4"/>
      <c r="D164" s="4"/>
      <c r="E164" s="4"/>
    </row>
    <row r="165" spans="1:5" x14ac:dyDescent="0.25">
      <c r="A165" s="4"/>
      <c r="B165" s="4"/>
      <c r="C165" s="4"/>
      <c r="D165" s="4"/>
      <c r="E165" s="4"/>
    </row>
    <row r="166" spans="1:5" x14ac:dyDescent="0.25">
      <c r="A166" s="4"/>
      <c r="B166" s="4"/>
      <c r="C166" s="4"/>
      <c r="D166" s="4"/>
      <c r="E166" s="4"/>
    </row>
  </sheetData>
  <sortState xmlns:xlrd2="http://schemas.microsoft.com/office/spreadsheetml/2017/richdata2" ref="E7:E64">
    <sortCondition ref="E7:E64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9FB84-AF21-4E48-9572-D480B3003D92}">
  <dimension ref="A1:E7"/>
  <sheetViews>
    <sheetView workbookViewId="0">
      <selection activeCell="F31" sqref="F31"/>
    </sheetView>
  </sheetViews>
  <sheetFormatPr defaultRowHeight="15" x14ac:dyDescent="0.25"/>
  <cols>
    <col min="1" max="1" width="11.42578125" bestFit="1" customWidth="1"/>
    <col min="2" max="2" width="16.28515625" bestFit="1" customWidth="1"/>
  </cols>
  <sheetData>
    <row r="1" spans="1:5" x14ac:dyDescent="0.25">
      <c r="A1" s="2" t="s">
        <v>39</v>
      </c>
      <c r="B1" s="2" t="s">
        <v>40</v>
      </c>
      <c r="C1" s="2" t="s">
        <v>5</v>
      </c>
      <c r="D1" s="2" t="s">
        <v>6</v>
      </c>
      <c r="E1" s="2" t="s">
        <v>7</v>
      </c>
    </row>
    <row r="2" spans="1:5" x14ac:dyDescent="0.25">
      <c r="A2" s="2" t="s">
        <v>42</v>
      </c>
      <c r="B2" s="2">
        <v>17</v>
      </c>
      <c r="C2" s="2">
        <v>19</v>
      </c>
      <c r="D2" s="2">
        <v>22</v>
      </c>
      <c r="E2" s="3">
        <f>C2/D2*100</f>
        <v>86.36363636363636</v>
      </c>
    </row>
    <row r="3" spans="1:5" x14ac:dyDescent="0.25">
      <c r="A3" s="2" t="s">
        <v>24</v>
      </c>
      <c r="B3" s="2">
        <v>17</v>
      </c>
      <c r="C3" s="2">
        <v>5</v>
      </c>
      <c r="D3" s="2">
        <v>6</v>
      </c>
      <c r="E3" s="3">
        <f>C3/D3*100</f>
        <v>83.333333333333343</v>
      </c>
    </row>
    <row r="4" spans="1:5" x14ac:dyDescent="0.25">
      <c r="A4" s="2" t="s">
        <v>25</v>
      </c>
      <c r="B4" s="2">
        <v>17</v>
      </c>
      <c r="C4" s="2">
        <v>3</v>
      </c>
      <c r="D4" s="2">
        <v>4</v>
      </c>
      <c r="E4" s="3">
        <f>C4/D4*100</f>
        <v>75</v>
      </c>
    </row>
    <row r="5" spans="1:5" x14ac:dyDescent="0.25">
      <c r="A5" s="2" t="s">
        <v>26</v>
      </c>
      <c r="B5" s="2">
        <v>17</v>
      </c>
      <c r="C5" s="2">
        <v>1</v>
      </c>
      <c r="D5" s="2">
        <v>2</v>
      </c>
      <c r="E5" s="3">
        <f>C5/D5*100</f>
        <v>50</v>
      </c>
    </row>
    <row r="6" spans="1:5" x14ac:dyDescent="0.25">
      <c r="A6" s="2"/>
      <c r="B6" s="2"/>
      <c r="C6" s="2"/>
      <c r="D6" s="2"/>
      <c r="E6" s="3"/>
    </row>
    <row r="7" spans="1:5" x14ac:dyDescent="0.25">
      <c r="A7" s="2"/>
      <c r="B7" s="2" t="s">
        <v>31</v>
      </c>
      <c r="C7" s="2">
        <f>SUM(C2:C5)</f>
        <v>28</v>
      </c>
      <c r="D7" s="2">
        <f>SUM(D2:D5)</f>
        <v>34</v>
      </c>
      <c r="E7" s="4">
        <f>C7/D7</f>
        <v>0.82352941176470584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0C36-CF0F-4FFB-B1AC-96B97A73C7DC}">
  <dimension ref="A1:E7"/>
  <sheetViews>
    <sheetView workbookViewId="0">
      <selection activeCell="F24" sqref="F23:F24"/>
    </sheetView>
  </sheetViews>
  <sheetFormatPr defaultRowHeight="15" x14ac:dyDescent="0.25"/>
  <cols>
    <col min="1" max="1" width="11.42578125" bestFit="1" customWidth="1"/>
    <col min="2" max="2" width="16.28515625" bestFit="1" customWidth="1"/>
  </cols>
  <sheetData>
    <row r="1" spans="1:5" x14ac:dyDescent="0.25">
      <c r="A1" s="2" t="s">
        <v>39</v>
      </c>
      <c r="B1" s="2" t="s">
        <v>40</v>
      </c>
      <c r="C1" s="2" t="s">
        <v>5</v>
      </c>
      <c r="D1" s="2" t="s">
        <v>6</v>
      </c>
      <c r="E1" s="2" t="s">
        <v>7</v>
      </c>
    </row>
    <row r="2" spans="1:5" x14ac:dyDescent="0.25">
      <c r="A2" s="2" t="s">
        <v>27</v>
      </c>
      <c r="B2" s="2">
        <v>11</v>
      </c>
      <c r="C2" s="2">
        <v>14</v>
      </c>
      <c r="D2" s="2">
        <v>14</v>
      </c>
      <c r="E2" s="3">
        <f>C2/D2*100</f>
        <v>100</v>
      </c>
    </row>
    <row r="3" spans="1:5" x14ac:dyDescent="0.25">
      <c r="A3" s="2" t="s">
        <v>28</v>
      </c>
      <c r="B3" s="2">
        <v>11</v>
      </c>
      <c r="C3" s="2">
        <v>11</v>
      </c>
      <c r="D3" s="2">
        <v>12</v>
      </c>
      <c r="E3" s="3">
        <f>C3/D3*100</f>
        <v>91.666666666666657</v>
      </c>
    </row>
    <row r="4" spans="1:5" x14ac:dyDescent="0.25">
      <c r="A4" s="2" t="s">
        <v>29</v>
      </c>
      <c r="B4" s="2">
        <v>11</v>
      </c>
      <c r="C4" s="2">
        <v>22</v>
      </c>
      <c r="D4" s="2">
        <v>24</v>
      </c>
      <c r="E4" s="3">
        <f>C4/D4*100</f>
        <v>91.666666666666657</v>
      </c>
    </row>
    <row r="5" spans="1:5" x14ac:dyDescent="0.25">
      <c r="A5" s="2" t="s">
        <v>30</v>
      </c>
      <c r="B5" s="2">
        <v>11</v>
      </c>
      <c r="C5" s="2">
        <v>15</v>
      </c>
      <c r="D5" s="2">
        <v>18</v>
      </c>
      <c r="E5" s="3">
        <f>C5/D5*100</f>
        <v>83.333333333333343</v>
      </c>
    </row>
    <row r="6" spans="1:5" x14ac:dyDescent="0.25">
      <c r="A6" s="2"/>
      <c r="B6" s="2"/>
      <c r="C6" s="2"/>
      <c r="D6" s="2"/>
      <c r="E6" s="3"/>
    </row>
    <row r="7" spans="1:5" x14ac:dyDescent="0.25">
      <c r="A7" s="2"/>
      <c r="B7" s="2" t="s">
        <v>31</v>
      </c>
      <c r="C7" s="2">
        <f>SUM(C2:C5)</f>
        <v>62</v>
      </c>
      <c r="D7" s="2">
        <f>SUM(D2:D5)</f>
        <v>68</v>
      </c>
      <c r="E7" s="4">
        <f>C7/D7</f>
        <v>0.91176470588235292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E14B8-16DD-4A0A-9469-7FB1DCF5F126}">
  <dimension ref="A1:F79"/>
  <sheetViews>
    <sheetView workbookViewId="0">
      <selection activeCell="J16" sqref="J16"/>
    </sheetView>
  </sheetViews>
  <sheetFormatPr defaultRowHeight="15" x14ac:dyDescent="0.25"/>
  <cols>
    <col min="1" max="1" width="9.28515625" bestFit="1" customWidth="1"/>
    <col min="2" max="4" width="14.14062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F1" s="2" t="s">
        <v>4</v>
      </c>
    </row>
    <row r="2" spans="1:6" x14ac:dyDescent="0.25">
      <c r="A2" s="4">
        <v>0</v>
      </c>
      <c r="B2" s="11">
        <v>7.3128799999999995E-8</v>
      </c>
      <c r="C2" s="11">
        <v>1.62259E-7</v>
      </c>
      <c r="D2" s="11">
        <v>2.28088E-7</v>
      </c>
    </row>
    <row r="3" spans="1:6" x14ac:dyDescent="0.25">
      <c r="A3" s="4">
        <v>5.9988E-2</v>
      </c>
      <c r="B3" s="11">
        <v>1.05906E-7</v>
      </c>
      <c r="C3" s="11">
        <v>1.7606300000000001E-7</v>
      </c>
      <c r="D3" s="11">
        <v>2.66912E-7</v>
      </c>
    </row>
    <row r="4" spans="1:6" x14ac:dyDescent="0.25">
      <c r="A4" s="4">
        <v>0.119976</v>
      </c>
      <c r="B4" s="11">
        <v>1.2337600000000001E-7</v>
      </c>
      <c r="C4" s="11">
        <v>1.81823E-7</v>
      </c>
      <c r="D4" s="11">
        <v>2.6330700000000002E-7</v>
      </c>
    </row>
    <row r="5" spans="1:6" x14ac:dyDescent="0.25">
      <c r="A5" s="4">
        <v>0.17996400000000001</v>
      </c>
      <c r="B5" s="11">
        <v>1.16008E-7</v>
      </c>
      <c r="C5" s="11">
        <v>1.8083299999999999E-7</v>
      </c>
      <c r="D5" s="11">
        <v>2.30562E-7</v>
      </c>
    </row>
    <row r="6" spans="1:6" x14ac:dyDescent="0.25">
      <c r="A6" s="4">
        <v>0.239952</v>
      </c>
      <c r="B6" s="11">
        <v>9.9137600000000002E-8</v>
      </c>
      <c r="C6" s="11">
        <v>1.58271E-7</v>
      </c>
      <c r="D6" s="11">
        <v>1.8316500000000001E-7</v>
      </c>
    </row>
    <row r="7" spans="1:6" x14ac:dyDescent="0.25">
      <c r="A7" s="4">
        <v>0.29993999999999998</v>
      </c>
      <c r="B7" s="11">
        <v>7.9469799999999999E-8</v>
      </c>
      <c r="C7" s="11">
        <v>1.26311E-7</v>
      </c>
      <c r="D7" s="11">
        <v>1.4292000000000001E-7</v>
      </c>
    </row>
    <row r="8" spans="1:6" x14ac:dyDescent="0.25">
      <c r="A8" s="4">
        <v>0.35992799999999997</v>
      </c>
      <c r="B8" s="11">
        <v>6.4499100000000006E-8</v>
      </c>
      <c r="C8" s="11">
        <v>8.9963699999999994E-8</v>
      </c>
      <c r="D8" s="11">
        <v>1.08057E-7</v>
      </c>
    </row>
    <row r="9" spans="1:6" x14ac:dyDescent="0.25">
      <c r="A9" s="4">
        <v>0.41991599999999996</v>
      </c>
      <c r="B9" s="11">
        <v>5.5675400000000002E-8</v>
      </c>
      <c r="C9" s="11">
        <v>5.6436499999999997E-8</v>
      </c>
      <c r="D9" s="11">
        <v>8.0496900000000004E-8</v>
      </c>
    </row>
    <row r="10" spans="1:6" x14ac:dyDescent="0.25">
      <c r="A10" s="4">
        <v>0.47990399999999994</v>
      </c>
      <c r="B10" s="11">
        <v>4.9722E-8</v>
      </c>
      <c r="C10" s="11">
        <v>3.7276799999999999E-8</v>
      </c>
      <c r="D10" s="11">
        <v>6.1815199999999999E-8</v>
      </c>
    </row>
    <row r="11" spans="1:6" x14ac:dyDescent="0.25">
      <c r="A11" s="4">
        <v>0.53989199999999993</v>
      </c>
      <c r="B11" s="11">
        <v>4.6105600000000001E-8</v>
      </c>
      <c r="C11" s="11">
        <v>3.4219100000000002E-8</v>
      </c>
      <c r="D11" s="11">
        <v>5.07709E-8</v>
      </c>
    </row>
    <row r="12" spans="1:6" x14ac:dyDescent="0.25">
      <c r="A12" s="4">
        <v>0.59987999999999997</v>
      </c>
      <c r="B12" s="11">
        <v>4.55211E-8</v>
      </c>
      <c r="C12" s="11">
        <v>3.2267699999999998E-8</v>
      </c>
      <c r="D12" s="11">
        <v>4.8656399999999998E-8</v>
      </c>
    </row>
    <row r="13" spans="1:6" x14ac:dyDescent="0.25">
      <c r="A13" s="4">
        <v>0.65986800000000001</v>
      </c>
      <c r="B13" s="11">
        <v>4.4766800000000002E-8</v>
      </c>
      <c r="C13" s="11">
        <v>3.61836E-8</v>
      </c>
      <c r="D13" s="11">
        <v>4.43158E-8</v>
      </c>
    </row>
    <row r="14" spans="1:6" x14ac:dyDescent="0.25">
      <c r="A14" s="4">
        <v>0.71985600000000005</v>
      </c>
      <c r="B14" s="11">
        <v>4.3350899999999997E-8</v>
      </c>
      <c r="C14" s="11">
        <v>5.51298E-8</v>
      </c>
      <c r="D14" s="11">
        <v>4.4999999999999999E-8</v>
      </c>
    </row>
    <row r="15" spans="1:6" x14ac:dyDescent="0.25">
      <c r="A15" s="4">
        <v>0.77984400000000009</v>
      </c>
      <c r="B15" s="11">
        <v>4.0780599999999998E-8</v>
      </c>
      <c r="C15" s="11">
        <v>7.9190199999999994E-8</v>
      </c>
      <c r="D15" s="11">
        <v>5.0787600000000003E-8</v>
      </c>
    </row>
    <row r="16" spans="1:6" x14ac:dyDescent="0.25">
      <c r="A16" s="4">
        <v>0.83983200000000013</v>
      </c>
      <c r="B16" s="11">
        <v>4.7751899999999998E-8</v>
      </c>
      <c r="C16" s="11">
        <v>1.04144E-7</v>
      </c>
      <c r="D16" s="11">
        <v>8.4473700000000003E-8</v>
      </c>
    </row>
    <row r="17" spans="1:4" x14ac:dyDescent="0.25">
      <c r="A17" s="4">
        <v>0.89982000000000018</v>
      </c>
      <c r="B17" s="11">
        <v>7.2744099999999998E-8</v>
      </c>
      <c r="C17" s="11">
        <v>1.2769500000000001E-7</v>
      </c>
      <c r="D17" s="11">
        <v>1.50842E-7</v>
      </c>
    </row>
    <row r="18" spans="1:4" x14ac:dyDescent="0.25">
      <c r="A18" s="4">
        <v>0.95980800000000022</v>
      </c>
      <c r="B18" s="11">
        <v>9.9572300000000003E-8</v>
      </c>
      <c r="C18" s="11">
        <v>1.4502699999999999E-7</v>
      </c>
      <c r="D18" s="11">
        <v>2.10184E-7</v>
      </c>
    </row>
    <row r="19" spans="1:4" x14ac:dyDescent="0.25">
      <c r="A19" s="4">
        <v>1.0197960000000001</v>
      </c>
      <c r="B19" s="11">
        <v>1.1658499999999999E-7</v>
      </c>
      <c r="C19" s="11">
        <v>1.5734400000000001E-7</v>
      </c>
      <c r="D19" s="11">
        <v>2.5031900000000001E-7</v>
      </c>
    </row>
    <row r="20" spans="1:4" x14ac:dyDescent="0.25">
      <c r="A20" s="4">
        <v>1.0797840000000001</v>
      </c>
      <c r="B20" s="11">
        <v>1.1363199999999999E-7</v>
      </c>
      <c r="C20" s="11">
        <v>1.67677E-7</v>
      </c>
      <c r="D20" s="11">
        <v>2.4977199999999999E-7</v>
      </c>
    </row>
    <row r="21" spans="1:4" x14ac:dyDescent="0.25">
      <c r="A21" s="4">
        <v>1.139772</v>
      </c>
      <c r="B21" s="11">
        <v>9.6733499999999997E-8</v>
      </c>
      <c r="C21" s="11">
        <v>1.6885200000000001E-7</v>
      </c>
      <c r="D21" s="11">
        <v>2.2249999999999999E-7</v>
      </c>
    </row>
    <row r="22" spans="1:4" x14ac:dyDescent="0.25">
      <c r="A22" s="4">
        <v>1.1997599999999999</v>
      </c>
      <c r="B22" s="11">
        <v>7.8898699999999994E-8</v>
      </c>
      <c r="C22" s="11">
        <v>1.53297E-7</v>
      </c>
      <c r="D22" s="11">
        <v>1.8190500000000001E-7</v>
      </c>
    </row>
    <row r="23" spans="1:4" x14ac:dyDescent="0.25">
      <c r="A23" s="4">
        <v>1.2597479999999999</v>
      </c>
      <c r="B23" s="11">
        <v>6.2308700000000003E-8</v>
      </c>
      <c r="C23" s="11">
        <v>1.2553699999999999E-7</v>
      </c>
      <c r="D23" s="11">
        <v>1.4434599999999999E-7</v>
      </c>
    </row>
    <row r="24" spans="1:4" x14ac:dyDescent="0.25">
      <c r="A24" s="4">
        <v>1.3197359999999998</v>
      </c>
      <c r="B24" s="11">
        <v>5.2167199999999997E-8</v>
      </c>
      <c r="C24" s="11">
        <v>9.2408500000000003E-8</v>
      </c>
      <c r="D24" s="11">
        <v>1.14229E-7</v>
      </c>
    </row>
    <row r="25" spans="1:4" x14ac:dyDescent="0.25">
      <c r="A25" s="4">
        <v>1.3797239999999997</v>
      </c>
      <c r="B25" s="11">
        <v>4.4782100000000002E-8</v>
      </c>
      <c r="C25" s="11">
        <v>5.7461500000000001E-8</v>
      </c>
      <c r="D25" s="11">
        <v>9.2786600000000001E-8</v>
      </c>
    </row>
    <row r="26" spans="1:4" x14ac:dyDescent="0.25">
      <c r="A26" s="4">
        <v>1.4397119999999997</v>
      </c>
      <c r="B26" s="11">
        <v>4.2387167143692904E-8</v>
      </c>
      <c r="C26" s="11">
        <v>2.9943610000000001E-8</v>
      </c>
      <c r="D26" s="11">
        <v>7.9306200000000006E-8</v>
      </c>
    </row>
    <row r="27" spans="1:4" x14ac:dyDescent="0.25">
      <c r="A27" s="4">
        <v>1.4996999999999996</v>
      </c>
      <c r="B27" s="11">
        <v>4.0657688287782216E-8</v>
      </c>
      <c r="C27" s="11">
        <v>2.0189400000000001E-8</v>
      </c>
      <c r="D27" s="11">
        <v>6.4652599999999995E-8</v>
      </c>
    </row>
    <row r="28" spans="1:4" x14ac:dyDescent="0.25">
      <c r="A28" s="4">
        <v>1.5596879999999995</v>
      </c>
      <c r="B28" s="11">
        <v>4.0572970639208562E-8</v>
      </c>
      <c r="C28" s="11">
        <v>1.8238999999999999E-8</v>
      </c>
      <c r="D28" s="11">
        <v>5.7784899999999999E-8</v>
      </c>
    </row>
    <row r="29" spans="1:4" x14ac:dyDescent="0.25">
      <c r="A29" s="4">
        <v>1.6196759999999994</v>
      </c>
      <c r="B29" s="11">
        <v>4.0583975607538898E-8</v>
      </c>
      <c r="C29" s="11">
        <v>2.7026E-8</v>
      </c>
      <c r="D29" s="11">
        <v>5.6317799999999998E-8</v>
      </c>
    </row>
    <row r="30" spans="1:4" x14ac:dyDescent="0.25">
      <c r="A30" s="4">
        <v>1.6796639999999994</v>
      </c>
      <c r="B30" s="11">
        <v>4.0007253812335341E-8</v>
      </c>
      <c r="C30" s="11">
        <v>4.92856E-8</v>
      </c>
      <c r="D30" s="11">
        <v>5.3545400000000002E-8</v>
      </c>
    </row>
    <row r="31" spans="1:4" x14ac:dyDescent="0.25">
      <c r="A31" s="4">
        <v>1.7396519999999993</v>
      </c>
      <c r="B31" s="11">
        <v>4.0271872119077371E-8</v>
      </c>
      <c r="C31" s="11">
        <v>7.5465700000000006E-8</v>
      </c>
      <c r="D31" s="11">
        <v>5.34805E-8</v>
      </c>
    </row>
    <row r="32" spans="1:4" x14ac:dyDescent="0.25">
      <c r="A32" s="4">
        <v>1.7996399999999992</v>
      </c>
      <c r="B32" s="11">
        <v>4.0646046225850913E-8</v>
      </c>
      <c r="C32" s="11">
        <v>9.9503199999999999E-8</v>
      </c>
      <c r="D32" s="11">
        <v>8.2388299999999999E-8</v>
      </c>
    </row>
    <row r="33" spans="1:4" x14ac:dyDescent="0.25">
      <c r="A33" s="4">
        <v>1.8596279999999992</v>
      </c>
      <c r="B33" s="11">
        <v>6.0958999999999997E-8</v>
      </c>
      <c r="C33" s="11">
        <v>1.20946E-7</v>
      </c>
      <c r="D33" s="11">
        <v>1.42419E-7</v>
      </c>
    </row>
    <row r="34" spans="1:4" x14ac:dyDescent="0.25">
      <c r="A34" s="4">
        <v>1.9196159999999991</v>
      </c>
      <c r="B34" s="11">
        <v>8.9161100000000006E-8</v>
      </c>
      <c r="C34" s="11">
        <v>1.37936E-7</v>
      </c>
      <c r="D34" s="11">
        <v>1.9937099999999999E-7</v>
      </c>
    </row>
    <row r="35" spans="1:4" x14ac:dyDescent="0.25">
      <c r="A35" s="4">
        <v>1.979603999999999</v>
      </c>
      <c r="B35" s="11">
        <v>1.02704E-7</v>
      </c>
      <c r="C35" s="11">
        <v>1.5298599999999999E-7</v>
      </c>
      <c r="D35" s="11">
        <v>2.4225199999999999E-7</v>
      </c>
    </row>
    <row r="36" spans="1:4" x14ac:dyDescent="0.25">
      <c r="A36" s="4">
        <v>2.039591999999999</v>
      </c>
      <c r="B36" s="11">
        <v>9.8754499999999999E-8</v>
      </c>
      <c r="C36" s="11">
        <v>1.6372000000000001E-7</v>
      </c>
      <c r="D36" s="11">
        <v>2.5098199999999999E-7</v>
      </c>
    </row>
    <row r="37" spans="1:4" x14ac:dyDescent="0.25">
      <c r="A37" s="4">
        <v>2.0995799999999991</v>
      </c>
      <c r="B37" s="11">
        <v>8.5044200000000001E-8</v>
      </c>
      <c r="C37" s="11">
        <v>1.68824E-7</v>
      </c>
      <c r="D37" s="11">
        <v>2.2621000000000001E-7</v>
      </c>
    </row>
    <row r="38" spans="1:4" x14ac:dyDescent="0.25">
      <c r="A38" s="4">
        <v>2.1595679999999993</v>
      </c>
      <c r="B38" s="11">
        <v>7.3075800000000001E-8</v>
      </c>
      <c r="C38" s="11">
        <v>1.5428400000000001E-7</v>
      </c>
      <c r="D38" s="11">
        <v>1.91415E-7</v>
      </c>
    </row>
    <row r="39" spans="1:4" x14ac:dyDescent="0.25">
      <c r="A39" s="4">
        <v>2.2195559999999994</v>
      </c>
      <c r="B39" s="11">
        <v>5.9867800000000006E-8</v>
      </c>
      <c r="C39" s="11">
        <v>1.2992099999999999E-7</v>
      </c>
      <c r="D39" s="11">
        <v>1.5326299999999999E-7</v>
      </c>
    </row>
    <row r="40" spans="1:4" x14ac:dyDescent="0.25">
      <c r="A40" s="4">
        <v>2.2795439999999996</v>
      </c>
      <c r="B40" s="11">
        <v>5.34636E-8</v>
      </c>
      <c r="C40" s="11">
        <v>1.0062899999999999E-7</v>
      </c>
      <c r="D40" s="11">
        <v>1.2672000000000001E-7</v>
      </c>
    </row>
    <row r="41" spans="1:4" x14ac:dyDescent="0.25">
      <c r="A41" s="4">
        <v>2.3395319999999997</v>
      </c>
      <c r="B41" s="11">
        <v>4.7948300000000003E-8</v>
      </c>
      <c r="C41" s="11">
        <v>7.0790199999999998E-8</v>
      </c>
      <c r="D41" s="11">
        <v>1.00449E-7</v>
      </c>
    </row>
    <row r="42" spans="1:4" x14ac:dyDescent="0.25">
      <c r="A42" s="4">
        <v>2.3995199999999999</v>
      </c>
      <c r="B42" s="11">
        <v>4.1781000000000002E-8</v>
      </c>
      <c r="C42" s="11">
        <v>4.7228599999999997E-8</v>
      </c>
      <c r="D42" s="11">
        <v>8.2129499999999994E-8</v>
      </c>
    </row>
    <row r="43" spans="1:4" x14ac:dyDescent="0.25">
      <c r="A43" s="4">
        <v>2.459508</v>
      </c>
      <c r="B43" s="11">
        <v>4.0542400000000002E-8</v>
      </c>
      <c r="C43" s="11">
        <v>3.5127199999999998E-8</v>
      </c>
      <c r="D43" s="11">
        <v>6.7400700000000006E-8</v>
      </c>
    </row>
    <row r="44" spans="1:4" x14ac:dyDescent="0.25">
      <c r="A44" s="4">
        <v>2.5194960000000002</v>
      </c>
      <c r="B44" s="11">
        <v>4.0149700000000003E-8</v>
      </c>
      <c r="C44" s="11">
        <v>3.8915000000000001E-8</v>
      </c>
      <c r="D44" s="11">
        <v>5.6154400000000003E-8</v>
      </c>
    </row>
    <row r="45" spans="1:4" x14ac:dyDescent="0.25">
      <c r="A45" s="4">
        <v>2.5794840000000003</v>
      </c>
      <c r="B45" s="11">
        <v>4.01477E-8</v>
      </c>
      <c r="C45" s="11">
        <v>4.2269099999999998E-8</v>
      </c>
      <c r="D45" s="11">
        <v>5.3227599999999997E-8</v>
      </c>
    </row>
    <row r="46" spans="1:4" x14ac:dyDescent="0.25">
      <c r="A46" s="4">
        <v>2.6394720000000005</v>
      </c>
      <c r="B46" s="11">
        <v>4.0000400000000003E-8</v>
      </c>
      <c r="C46" s="11">
        <v>5.8784499999999999E-8</v>
      </c>
      <c r="D46" s="11">
        <v>5.0168999999999997E-8</v>
      </c>
    </row>
    <row r="47" spans="1:4" x14ac:dyDescent="0.25">
      <c r="A47" s="4">
        <v>2.6994600000000006</v>
      </c>
      <c r="B47" s="11">
        <v>3.9912300000000003E-8</v>
      </c>
      <c r="C47" s="11">
        <v>8.2187999999999995E-8</v>
      </c>
      <c r="D47" s="11">
        <v>5.2381499999999998E-8</v>
      </c>
    </row>
    <row r="48" spans="1:4" x14ac:dyDescent="0.25">
      <c r="A48" s="4">
        <v>2.7594480000000008</v>
      </c>
      <c r="B48" s="11">
        <v>5.9071900000000002E-8</v>
      </c>
      <c r="C48" s="11">
        <v>1.0414299999999999E-7</v>
      </c>
      <c r="D48" s="11">
        <v>8.5401800000000002E-8</v>
      </c>
    </row>
    <row r="49" spans="1:4" x14ac:dyDescent="0.25">
      <c r="A49" s="4">
        <v>2.8194360000000009</v>
      </c>
      <c r="B49" s="11">
        <v>9.0918400000000002E-8</v>
      </c>
      <c r="C49" s="11">
        <v>1.2319500000000001E-7</v>
      </c>
      <c r="D49" s="11">
        <v>1.4321800000000001E-7</v>
      </c>
    </row>
    <row r="50" spans="1:4" x14ac:dyDescent="0.25">
      <c r="A50" s="4">
        <v>2.8794240000000011</v>
      </c>
      <c r="B50" s="11">
        <v>1.1190399999999999E-7</v>
      </c>
      <c r="C50" s="11">
        <v>1.4114600000000001E-7</v>
      </c>
      <c r="D50" s="11">
        <v>1.9914900000000001E-7</v>
      </c>
    </row>
    <row r="51" spans="1:4" x14ac:dyDescent="0.25">
      <c r="A51" s="4">
        <v>2.9394120000000012</v>
      </c>
      <c r="B51" s="11">
        <v>1.1607099999999999E-7</v>
      </c>
      <c r="C51" s="11">
        <v>1.5280199999999999E-7</v>
      </c>
      <c r="D51" s="11">
        <v>2.4016E-7</v>
      </c>
    </row>
    <row r="52" spans="1:4" x14ac:dyDescent="0.25">
      <c r="A52" s="4">
        <v>2.9994000000000014</v>
      </c>
      <c r="B52" s="11">
        <v>1.02597E-7</v>
      </c>
      <c r="C52" s="11">
        <v>1.6408E-7</v>
      </c>
      <c r="D52" s="11">
        <v>2.51759E-7</v>
      </c>
    </row>
    <row r="53" spans="1:4" x14ac:dyDescent="0.25">
      <c r="A53" s="4">
        <v>3.0593880000000016</v>
      </c>
      <c r="B53" s="11">
        <v>8.7292100000000004E-8</v>
      </c>
      <c r="C53" s="11">
        <v>1.68047E-7</v>
      </c>
      <c r="D53" s="11">
        <v>2.30942E-7</v>
      </c>
    </row>
    <row r="54" spans="1:4" x14ac:dyDescent="0.25">
      <c r="A54" s="4">
        <v>3.1193760000000017</v>
      </c>
      <c r="B54" s="11">
        <v>7.1270399999999997E-8</v>
      </c>
      <c r="C54" s="11">
        <v>1.5557999999999999E-7</v>
      </c>
      <c r="D54" s="11">
        <v>1.9845500000000001E-7</v>
      </c>
    </row>
    <row r="55" spans="1:4" x14ac:dyDescent="0.25">
      <c r="A55" s="4">
        <v>3.1793640000000019</v>
      </c>
      <c r="B55" s="11">
        <v>5.9907299999999998E-8</v>
      </c>
      <c r="C55" s="11">
        <v>1.2993600000000001E-7</v>
      </c>
      <c r="D55" s="11">
        <v>1.62193E-7</v>
      </c>
    </row>
    <row r="56" spans="1:4" x14ac:dyDescent="0.25">
      <c r="A56" s="4">
        <v>3.239352000000002</v>
      </c>
      <c r="B56" s="11">
        <v>5.3500399999999998E-8</v>
      </c>
      <c r="C56" s="11">
        <v>1.0167999999999999E-7</v>
      </c>
      <c r="D56" s="11">
        <v>1.3148599999999999E-7</v>
      </c>
    </row>
    <row r="57" spans="1:4" x14ac:dyDescent="0.25">
      <c r="A57" s="4">
        <v>3.2993400000000022</v>
      </c>
      <c r="B57" s="11">
        <v>4.8564600000000003E-8</v>
      </c>
      <c r="C57" s="11">
        <v>7.2367500000000003E-8</v>
      </c>
      <c r="D57" s="11">
        <v>1.09812E-7</v>
      </c>
    </row>
    <row r="58" spans="1:4" x14ac:dyDescent="0.25">
      <c r="A58" s="4">
        <v>3.3593280000000023</v>
      </c>
      <c r="B58" s="11">
        <v>4.5943700000000001E-8</v>
      </c>
      <c r="C58" s="11">
        <v>4.9433399999999998E-8</v>
      </c>
      <c r="D58" s="11">
        <v>9.0582100000000002E-8</v>
      </c>
    </row>
    <row r="59" spans="1:4" x14ac:dyDescent="0.25">
      <c r="A59" s="4">
        <v>3.4193160000000025</v>
      </c>
      <c r="B59" s="11">
        <v>4.2679000000000001E-8</v>
      </c>
      <c r="C59" s="11">
        <v>3.9395499999999997E-8</v>
      </c>
      <c r="D59" s="11">
        <v>8.0894100000000002E-8</v>
      </c>
    </row>
    <row r="60" spans="1:4" x14ac:dyDescent="0.25">
      <c r="A60" s="4">
        <v>3.4793040000000026</v>
      </c>
      <c r="B60" s="11">
        <v>3.9963499999999999E-8</v>
      </c>
      <c r="C60" s="11">
        <v>3.9224500000000002E-8</v>
      </c>
      <c r="D60" s="11">
        <v>7.6114500000000003E-8</v>
      </c>
    </row>
    <row r="61" spans="1:4" x14ac:dyDescent="0.25">
      <c r="A61" s="4">
        <v>3.5392920000000028</v>
      </c>
      <c r="B61" s="11">
        <v>3.8537899999999999E-8</v>
      </c>
      <c r="C61" s="11">
        <v>4.4060400000000001E-8</v>
      </c>
      <c r="D61" s="11">
        <v>6.7736299999999995E-8</v>
      </c>
    </row>
    <row r="62" spans="1:4" x14ac:dyDescent="0.25">
      <c r="A62" s="4">
        <v>3.5992800000000029</v>
      </c>
      <c r="B62" s="11">
        <v>3.9452400000000003E-8</v>
      </c>
      <c r="C62" s="11">
        <v>5.7124100000000001E-8</v>
      </c>
      <c r="D62" s="11">
        <v>6.7568300000000003E-8</v>
      </c>
    </row>
    <row r="63" spans="1:4" x14ac:dyDescent="0.25">
      <c r="A63" s="4">
        <v>3.6592680000000031</v>
      </c>
      <c r="B63" s="11">
        <v>4.1360400000000003E-8</v>
      </c>
      <c r="C63" s="11">
        <v>7.5494699999999999E-8</v>
      </c>
      <c r="D63" s="11">
        <v>6.7953600000000006E-8</v>
      </c>
    </row>
    <row r="64" spans="1:4" x14ac:dyDescent="0.25">
      <c r="A64" s="4">
        <v>3.7192560000000032</v>
      </c>
      <c r="B64" s="11">
        <v>4.0298400000000003E-8</v>
      </c>
      <c r="C64" s="11">
        <v>1.0007999999999999E-7</v>
      </c>
      <c r="D64" s="11">
        <v>9.6192900000000001E-8</v>
      </c>
    </row>
    <row r="65" spans="1:4" x14ac:dyDescent="0.25">
      <c r="A65" s="4">
        <v>3.7792440000000034</v>
      </c>
      <c r="B65" s="11">
        <v>5.8015E-8</v>
      </c>
      <c r="C65" s="11">
        <v>1.2214599999999999E-7</v>
      </c>
      <c r="D65" s="11">
        <v>1.5444900000000001E-7</v>
      </c>
    </row>
    <row r="66" spans="1:4" x14ac:dyDescent="0.25">
      <c r="A66" s="4">
        <v>3.8392320000000035</v>
      </c>
      <c r="B66" s="11">
        <v>8.5343899999999994E-8</v>
      </c>
      <c r="C66" s="11">
        <v>1.4146E-7</v>
      </c>
      <c r="D66" s="11">
        <v>2.11217E-7</v>
      </c>
    </row>
    <row r="67" spans="1:4" x14ac:dyDescent="0.25">
      <c r="A67" s="4">
        <v>3.8992200000000037</v>
      </c>
      <c r="B67" s="11">
        <v>1.0774E-7</v>
      </c>
      <c r="C67" s="11">
        <v>1.5548399999999999E-7</v>
      </c>
      <c r="D67" s="11">
        <v>2.5296400000000001E-7</v>
      </c>
    </row>
    <row r="68" spans="1:4" x14ac:dyDescent="0.25">
      <c r="A68" s="4">
        <v>3.9592080000000038</v>
      </c>
      <c r="B68" s="11">
        <v>1.15695E-7</v>
      </c>
      <c r="C68" s="11">
        <v>1.6806699999999999E-7</v>
      </c>
      <c r="D68" s="11">
        <v>2.5934199999999999E-7</v>
      </c>
    </row>
    <row r="69" spans="1:4" x14ac:dyDescent="0.25">
      <c r="A69" s="4">
        <v>4.0191960000000035</v>
      </c>
      <c r="B69" s="11">
        <v>1.0410799999999999E-7</v>
      </c>
      <c r="C69" s="11">
        <v>1.7236299999999999E-7</v>
      </c>
      <c r="D69" s="11">
        <v>2.3366399999999999E-7</v>
      </c>
    </row>
    <row r="70" spans="1:4" x14ac:dyDescent="0.25">
      <c r="A70" s="4">
        <v>4.0791840000000033</v>
      </c>
      <c r="B70" s="11">
        <v>8.8816799999999996E-8</v>
      </c>
      <c r="C70" s="11">
        <v>1.59768E-7</v>
      </c>
      <c r="D70" s="11">
        <v>1.9667900000000001E-7</v>
      </c>
    </row>
    <row r="71" spans="1:4" x14ac:dyDescent="0.25">
      <c r="A71" s="4">
        <v>4.139172000000003</v>
      </c>
      <c r="B71" s="11">
        <v>7.39104E-8</v>
      </c>
      <c r="C71" s="11">
        <v>1.3919299999999999E-7</v>
      </c>
      <c r="D71" s="11">
        <v>1.6365199999999999E-7</v>
      </c>
    </row>
    <row r="72" spans="1:4" x14ac:dyDescent="0.25">
      <c r="A72" s="4">
        <v>4.1991600000000027</v>
      </c>
      <c r="B72" s="11">
        <v>6.1449600000000003E-8</v>
      </c>
      <c r="C72" s="11">
        <v>1.09239E-7</v>
      </c>
      <c r="D72" s="11">
        <v>1.3745400000000001E-7</v>
      </c>
    </row>
    <row r="73" spans="1:4" x14ac:dyDescent="0.25">
      <c r="A73" s="4">
        <v>4.2591480000000024</v>
      </c>
      <c r="B73" s="11">
        <v>5.2845000000000001E-8</v>
      </c>
      <c r="C73" s="11">
        <v>8.2456099999999999E-8</v>
      </c>
      <c r="D73" s="11">
        <v>1.19729E-7</v>
      </c>
    </row>
    <row r="74" spans="1:4" x14ac:dyDescent="0.25">
      <c r="A74" s="4">
        <v>4.3191360000000021</v>
      </c>
      <c r="B74" s="11">
        <v>4.5834499999999999E-8</v>
      </c>
      <c r="C74" s="11">
        <v>5.8974399999999998E-8</v>
      </c>
      <c r="D74" s="11">
        <v>9.9267199999999996E-8</v>
      </c>
    </row>
    <row r="75" spans="1:4" x14ac:dyDescent="0.25">
      <c r="A75" s="4">
        <v>4.3791240000000018</v>
      </c>
      <c r="B75" s="11">
        <v>4.3211000000000002E-8</v>
      </c>
      <c r="C75" s="11">
        <v>4.6292100000000001E-8</v>
      </c>
      <c r="D75" s="11">
        <v>8.3943600000000005E-8</v>
      </c>
    </row>
    <row r="76" spans="1:4" x14ac:dyDescent="0.25">
      <c r="A76" s="4">
        <v>4.4391120000000015</v>
      </c>
      <c r="B76" s="11">
        <v>4.0800199999999999E-8</v>
      </c>
      <c r="C76" s="11">
        <v>4.75997E-8</v>
      </c>
      <c r="D76" s="11">
        <v>7.6237100000000002E-8</v>
      </c>
    </row>
    <row r="77" spans="1:4" x14ac:dyDescent="0.25">
      <c r="A77" s="4">
        <v>4.4991000000000012</v>
      </c>
      <c r="B77" s="11">
        <v>4.2646899999999999E-8</v>
      </c>
      <c r="C77" s="11">
        <v>5.0151499999999997E-8</v>
      </c>
      <c r="D77" s="11">
        <v>7.0883100000000006E-8</v>
      </c>
    </row>
    <row r="78" spans="1:4" x14ac:dyDescent="0.25">
      <c r="A78" s="4">
        <v>4.5590880000000009</v>
      </c>
      <c r="B78" s="11">
        <v>4.3094600000000001E-8</v>
      </c>
      <c r="C78" s="11">
        <v>6.1687199999999999E-8</v>
      </c>
      <c r="D78" s="11">
        <v>6.7432299999999994E-8</v>
      </c>
    </row>
    <row r="79" spans="1:4" x14ac:dyDescent="0.25">
      <c r="A79" s="4">
        <v>4.6190760000000006</v>
      </c>
      <c r="B79" s="11">
        <v>4.0972100000000003E-8</v>
      </c>
      <c r="C79" s="11">
        <v>7.9752399999999994E-8</v>
      </c>
      <c r="D79" s="11">
        <v>6.7432299999999994E-8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4739E-5798-41B4-9078-08445EB533D2}">
  <dimension ref="A1:AB166"/>
  <sheetViews>
    <sheetView workbookViewId="0">
      <selection activeCell="D1" sqref="C1:D1"/>
    </sheetView>
  </sheetViews>
  <sheetFormatPr defaultRowHeight="15" x14ac:dyDescent="0.25"/>
  <cols>
    <col min="1" max="2" width="9.140625" style="2"/>
    <col min="3" max="4" width="12.7109375" style="2" bestFit="1" customWidth="1"/>
    <col min="5" max="24" width="9.140625" style="2"/>
    <col min="29" max="16384" width="9.140625" style="2"/>
  </cols>
  <sheetData>
    <row r="1" spans="1:24" x14ac:dyDescent="0.25">
      <c r="A1" s="2" t="s">
        <v>32</v>
      </c>
      <c r="B1" s="2" t="s">
        <v>37</v>
      </c>
      <c r="C1" s="2" t="s">
        <v>60</v>
      </c>
      <c r="D1" s="2" t="s">
        <v>61</v>
      </c>
      <c r="E1" s="2" t="s">
        <v>9</v>
      </c>
      <c r="F1" s="2" t="s">
        <v>2</v>
      </c>
      <c r="G1" s="2" t="s">
        <v>1</v>
      </c>
      <c r="H1" s="2" t="s">
        <v>10</v>
      </c>
      <c r="I1" s="2" t="s">
        <v>14</v>
      </c>
      <c r="J1" s="2" t="s">
        <v>3</v>
      </c>
      <c r="K1" s="2" t="s">
        <v>16</v>
      </c>
      <c r="L1" s="2" t="s">
        <v>12</v>
      </c>
      <c r="M1" s="2" t="s">
        <v>17</v>
      </c>
      <c r="N1" s="2" t="s">
        <v>18</v>
      </c>
      <c r="O1" s="2" t="s">
        <v>13</v>
      </c>
      <c r="P1" s="2" t="s">
        <v>19</v>
      </c>
      <c r="Q1" s="2" t="s">
        <v>23</v>
      </c>
      <c r="R1" s="2" t="s">
        <v>24</v>
      </c>
      <c r="S1" s="2" t="s">
        <v>25</v>
      </c>
      <c r="T1" s="2" t="s">
        <v>26</v>
      </c>
      <c r="U1" s="2" t="s">
        <v>27</v>
      </c>
      <c r="V1" s="2" t="s">
        <v>28</v>
      </c>
      <c r="W1" s="2" t="s">
        <v>29</v>
      </c>
      <c r="X1" s="2" t="s">
        <v>30</v>
      </c>
    </row>
    <row r="2" spans="1:24" x14ac:dyDescent="0.25">
      <c r="A2" s="2" t="s">
        <v>33</v>
      </c>
      <c r="B2" s="4">
        <f t="shared" ref="B2:X2" si="0">AVERAGE(B7:B2000)</f>
        <v>0.66018377654338023</v>
      </c>
      <c r="C2" s="4">
        <f t="shared" si="0"/>
        <v>6.6145557436863039E-2</v>
      </c>
      <c r="D2" s="4">
        <f t="shared" si="0"/>
        <v>0.58451086096461413</v>
      </c>
      <c r="E2" s="4">
        <f t="shared" si="0"/>
        <v>-0.23486381290103933</v>
      </c>
      <c r="F2" s="4">
        <f t="shared" si="0"/>
        <v>-0.88605513890421317</v>
      </c>
      <c r="G2" s="4">
        <f t="shared" si="0"/>
        <v>-5.2551333759383292</v>
      </c>
      <c r="H2" s="4">
        <f t="shared" si="0"/>
        <v>-3.7248941303970082</v>
      </c>
      <c r="I2" s="4">
        <f t="shared" si="0"/>
        <v>3.0948208134201605</v>
      </c>
      <c r="J2" s="4">
        <f t="shared" si="0"/>
        <v>4.7226038792212659</v>
      </c>
      <c r="K2" s="4">
        <f t="shared" si="0"/>
        <v>5.4531611271944174</v>
      </c>
      <c r="L2" s="4">
        <f t="shared" si="0"/>
        <v>-6.2390309744153747</v>
      </c>
      <c r="M2" s="4">
        <f t="shared" si="0"/>
        <v>3.3617294516031597</v>
      </c>
      <c r="N2" s="4">
        <f t="shared" si="0"/>
        <v>6.0322588129362549</v>
      </c>
      <c r="O2" s="4">
        <f t="shared" si="0"/>
        <v>-2.718006289171877</v>
      </c>
      <c r="P2" s="4">
        <f t="shared" si="0"/>
        <v>3.6046323356519303</v>
      </c>
      <c r="Q2" s="4">
        <f t="shared" si="0"/>
        <v>-1.8977536570441937</v>
      </c>
      <c r="R2" s="4">
        <f t="shared" si="0"/>
        <v>-7.6480110389265858</v>
      </c>
      <c r="S2" s="4">
        <f t="shared" si="0"/>
        <v>2.1284768348880108</v>
      </c>
      <c r="T2" s="4">
        <f t="shared" si="0"/>
        <v>3.1203787584612712</v>
      </c>
      <c r="U2" s="4">
        <f t="shared" si="0"/>
        <v>1.252701713352365</v>
      </c>
      <c r="V2" s="4">
        <f t="shared" si="0"/>
        <v>0.45513070055221377</v>
      </c>
      <c r="W2" s="4">
        <f t="shared" si="0"/>
        <v>-4.1085584499856083</v>
      </c>
      <c r="X2" s="4">
        <f t="shared" si="0"/>
        <v>-4.6120041880703146</v>
      </c>
    </row>
    <row r="3" spans="1:24" x14ac:dyDescent="0.25">
      <c r="A3" s="2" t="s">
        <v>34</v>
      </c>
      <c r="B3" s="4">
        <f t="shared" ref="B3:X3" si="1">MEDIAN(B7:B2000)</f>
        <v>0.56261921570978546</v>
      </c>
      <c r="C3" s="4">
        <f t="shared" si="1"/>
        <v>5.7952970331562118E-3</v>
      </c>
      <c r="D3" s="4">
        <f t="shared" si="1"/>
        <v>0.56551625528055305</v>
      </c>
      <c r="E3" s="4">
        <f t="shared" si="1"/>
        <v>-0.30114160668333478</v>
      </c>
      <c r="F3" s="4">
        <f t="shared" si="1"/>
        <v>-0.87559514483986189</v>
      </c>
      <c r="G3" s="4">
        <f t="shared" si="1"/>
        <v>-5.3387651667068416</v>
      </c>
      <c r="H3" s="4">
        <f t="shared" si="1"/>
        <v>-3.6628232727347991</v>
      </c>
      <c r="I3" s="4">
        <f t="shared" si="1"/>
        <v>3.1409441259731414</v>
      </c>
      <c r="J3" s="4">
        <f t="shared" si="1"/>
        <v>4.6671620419661171</v>
      </c>
      <c r="K3" s="4">
        <f t="shared" si="1"/>
        <v>5.3401013017786294</v>
      </c>
      <c r="L3" s="4">
        <f t="shared" si="1"/>
        <v>-6.2240590289923503</v>
      </c>
      <c r="M3" s="4">
        <f t="shared" si="1"/>
        <v>3.3178433605466036</v>
      </c>
      <c r="N3" s="4">
        <f t="shared" si="1"/>
        <v>6.0953558168866406</v>
      </c>
      <c r="O3" s="4">
        <f t="shared" si="1"/>
        <v>-2.7155998827283248</v>
      </c>
      <c r="P3" s="4">
        <f t="shared" si="1"/>
        <v>3.6398066413759222</v>
      </c>
      <c r="Q3" s="4">
        <f t="shared" si="1"/>
        <v>-1.8365727647032712</v>
      </c>
      <c r="R3" s="4">
        <f t="shared" si="1"/>
        <v>-7.1192735337524544</v>
      </c>
      <c r="S3" s="4">
        <f t="shared" si="1"/>
        <v>2.2043727373823438</v>
      </c>
      <c r="T3" s="4">
        <f t="shared" si="1"/>
        <v>3.2193831092782239</v>
      </c>
      <c r="U3" s="4">
        <f t="shared" si="1"/>
        <v>1.2536065692914713</v>
      </c>
      <c r="V3" s="4">
        <f t="shared" si="1"/>
        <v>0.50688692733420393</v>
      </c>
      <c r="W3" s="4">
        <f t="shared" si="1"/>
        <v>-4.1335772470874819</v>
      </c>
      <c r="X3" s="4">
        <f t="shared" si="1"/>
        <v>-4.387551007449991</v>
      </c>
    </row>
    <row r="4" spans="1:24" x14ac:dyDescent="0.25">
      <c r="A4" s="2" t="s">
        <v>35</v>
      </c>
      <c r="B4" s="4">
        <f t="shared" ref="B4:X4" si="2">_xlfn.QUARTILE.INC(B7:B2000,3)-_xlfn.QUARTILE.INC(B7:B2000,1)</f>
        <v>0.94197134716076591</v>
      </c>
      <c r="C4" s="4">
        <f t="shared" si="2"/>
        <v>1.2248665782460948</v>
      </c>
      <c r="D4" s="4">
        <f t="shared" si="2"/>
        <v>0.72572158106597084</v>
      </c>
      <c r="E4" s="4">
        <f t="shared" si="2"/>
        <v>1.0283043472283424</v>
      </c>
      <c r="F4" s="4">
        <f t="shared" si="2"/>
        <v>1.1290517575710766</v>
      </c>
      <c r="G4" s="4">
        <f t="shared" si="2"/>
        <v>1.2951608306676885</v>
      </c>
      <c r="H4" s="4">
        <f t="shared" si="2"/>
        <v>1.0811220702603421</v>
      </c>
      <c r="I4" s="4">
        <f t="shared" si="2"/>
        <v>0.8313451319672982</v>
      </c>
      <c r="J4" s="4">
        <f t="shared" si="2"/>
        <v>1.7575600207068289</v>
      </c>
      <c r="K4" s="4">
        <f t="shared" si="2"/>
        <v>1.3303900461416784</v>
      </c>
      <c r="L4" s="4">
        <f t="shared" si="2"/>
        <v>1.0137533378665742</v>
      </c>
      <c r="M4" s="4">
        <f t="shared" si="2"/>
        <v>1.2989154327598111</v>
      </c>
      <c r="N4" s="4">
        <f t="shared" si="2"/>
        <v>1.0248845080568394</v>
      </c>
      <c r="O4" s="4">
        <f t="shared" si="2"/>
        <v>1.2151343233835377</v>
      </c>
      <c r="P4" s="4">
        <f t="shared" si="2"/>
        <v>1.0693228148377889</v>
      </c>
      <c r="Q4" s="4">
        <f t="shared" si="2"/>
        <v>2.2027087300699097</v>
      </c>
      <c r="R4" s="4">
        <f t="shared" si="2"/>
        <v>2.7673124401966671</v>
      </c>
      <c r="S4" s="4">
        <f t="shared" si="2"/>
        <v>1.1715235797850014</v>
      </c>
      <c r="T4" s="4">
        <f t="shared" si="2"/>
        <v>0.99205180663017289</v>
      </c>
      <c r="U4" s="4">
        <f t="shared" si="2"/>
        <v>1.3404863548008885</v>
      </c>
      <c r="V4" s="4">
        <f t="shared" si="2"/>
        <v>1.16460296388269</v>
      </c>
      <c r="W4" s="4">
        <f t="shared" si="2"/>
        <v>1.6871151414568439</v>
      </c>
      <c r="X4" s="4">
        <f t="shared" si="2"/>
        <v>1.6337478635322964</v>
      </c>
    </row>
    <row r="5" spans="1:24" x14ac:dyDescent="0.25">
      <c r="A5" s="2" t="s">
        <v>36</v>
      </c>
      <c r="B5" s="2">
        <f t="shared" ref="B5:X5" si="3">COUNT(B7:B2000)</f>
        <v>71</v>
      </c>
      <c r="C5" s="2">
        <f t="shared" si="3"/>
        <v>82</v>
      </c>
      <c r="D5" s="2">
        <f t="shared" si="3"/>
        <v>127</v>
      </c>
      <c r="E5" s="2">
        <f t="shared" si="3"/>
        <v>83</v>
      </c>
      <c r="F5" s="2">
        <f t="shared" si="3"/>
        <v>75</v>
      </c>
      <c r="G5" s="2">
        <f t="shared" si="3"/>
        <v>75</v>
      </c>
      <c r="H5" s="2">
        <f t="shared" si="3"/>
        <v>44</v>
      </c>
      <c r="I5" s="2">
        <f t="shared" si="3"/>
        <v>113</v>
      </c>
      <c r="J5" s="2">
        <f t="shared" si="3"/>
        <v>39</v>
      </c>
      <c r="K5" s="2">
        <f t="shared" si="3"/>
        <v>38</v>
      </c>
      <c r="L5" s="2">
        <f t="shared" si="3"/>
        <v>118</v>
      </c>
      <c r="M5" s="2">
        <f t="shared" si="3"/>
        <v>67</v>
      </c>
      <c r="N5" s="2">
        <f t="shared" si="3"/>
        <v>137</v>
      </c>
      <c r="O5" s="2">
        <f t="shared" si="3"/>
        <v>67</v>
      </c>
      <c r="P5" s="2">
        <f t="shared" si="3"/>
        <v>118</v>
      </c>
      <c r="Q5" s="2">
        <f t="shared" si="3"/>
        <v>42</v>
      </c>
      <c r="R5" s="2">
        <f t="shared" si="3"/>
        <v>22</v>
      </c>
      <c r="S5" s="2">
        <f t="shared" si="3"/>
        <v>139</v>
      </c>
      <c r="T5" s="2">
        <f t="shared" si="3"/>
        <v>149</v>
      </c>
      <c r="U5" s="2">
        <f t="shared" si="3"/>
        <v>69</v>
      </c>
      <c r="V5" s="2">
        <f t="shared" si="3"/>
        <v>89</v>
      </c>
      <c r="W5" s="2">
        <f t="shared" si="3"/>
        <v>67</v>
      </c>
      <c r="X5" s="2">
        <f t="shared" si="3"/>
        <v>76</v>
      </c>
    </row>
    <row r="7" spans="1:24" x14ac:dyDescent="0.25">
      <c r="A7" s="4"/>
      <c r="B7" s="4">
        <v>-0.82863806740079438</v>
      </c>
      <c r="C7" s="4">
        <v>-2.0501937624740374</v>
      </c>
      <c r="D7" s="4">
        <v>-1.947799805025431</v>
      </c>
      <c r="E7" s="4">
        <v>-1.6766417683134756</v>
      </c>
      <c r="F7" s="4">
        <v>-3.512025056204847</v>
      </c>
      <c r="G7" s="4">
        <v>-7.7683111847230855</v>
      </c>
      <c r="H7" s="4">
        <v>-5.0226201681739333</v>
      </c>
      <c r="I7" s="4">
        <v>1.1397885353731088</v>
      </c>
      <c r="J7" s="4">
        <v>2.9202532299634081</v>
      </c>
      <c r="K7" s="4">
        <v>4.0004215885695613</v>
      </c>
      <c r="L7" s="4">
        <v>-8.8397459223013222</v>
      </c>
      <c r="M7" s="4">
        <v>1.2992172746439787</v>
      </c>
      <c r="N7" s="4">
        <v>3.6686746857416193</v>
      </c>
      <c r="O7" s="4">
        <v>-4.4693155713634098</v>
      </c>
      <c r="P7" s="4">
        <v>1.4173643340709088</v>
      </c>
      <c r="Q7" s="4">
        <v>-4.4686807400775699</v>
      </c>
      <c r="R7" s="4">
        <v>-13.409610247673616</v>
      </c>
      <c r="S7" s="4">
        <v>0.32940795716911997</v>
      </c>
      <c r="T7" s="4">
        <v>1.4220812012391519</v>
      </c>
      <c r="U7" s="4">
        <v>-1.0295293131893242</v>
      </c>
      <c r="V7" s="4">
        <v>-1.5362319365890145</v>
      </c>
      <c r="W7" s="4">
        <v>-6.0058067209011297</v>
      </c>
      <c r="X7" s="4">
        <v>-7.3205202301151591</v>
      </c>
    </row>
    <row r="8" spans="1:24" x14ac:dyDescent="0.25">
      <c r="A8" s="4"/>
      <c r="B8" s="4">
        <v>-0.71576029641883399</v>
      </c>
      <c r="C8" s="4">
        <v>-1.9294909860583269</v>
      </c>
      <c r="D8" s="4">
        <v>-0.83995405114539912</v>
      </c>
      <c r="E8" s="4">
        <v>-1.5619871145447874</v>
      </c>
      <c r="F8" s="4">
        <v>-3.1670751538811199</v>
      </c>
      <c r="G8" s="4">
        <v>-6.9620485495897988</v>
      </c>
      <c r="H8" s="4">
        <v>-4.8808801848468581</v>
      </c>
      <c r="I8" s="4">
        <v>1.3898407798656827</v>
      </c>
      <c r="J8" s="4">
        <v>3.0188708129008175</v>
      </c>
      <c r="K8" s="4">
        <v>4.0829550106854064</v>
      </c>
      <c r="L8" s="4">
        <v>-8.484181827522697</v>
      </c>
      <c r="M8" s="4">
        <v>1.6174117616350967</v>
      </c>
      <c r="N8" s="4">
        <v>3.900269185684198</v>
      </c>
      <c r="O8" s="4">
        <v>-4.266330217578175</v>
      </c>
      <c r="P8" s="4">
        <v>1.8414415523916912</v>
      </c>
      <c r="Q8" s="4">
        <v>-4.3338067131458562</v>
      </c>
      <c r="R8" s="4">
        <v>-12.483919639332719</v>
      </c>
      <c r="S8" s="4">
        <v>0.51540079988098064</v>
      </c>
      <c r="T8" s="4">
        <v>1.5135333047467834</v>
      </c>
      <c r="U8" s="4">
        <v>-0.78498219060645913</v>
      </c>
      <c r="V8" s="4">
        <v>-1.2045127207513915</v>
      </c>
      <c r="W8" s="4">
        <v>-5.727864179706093</v>
      </c>
      <c r="X8" s="4">
        <v>-6.7223802057306052</v>
      </c>
    </row>
    <row r="9" spans="1:24" x14ac:dyDescent="0.25">
      <c r="A9" s="4"/>
      <c r="B9" s="4">
        <v>-0.63271840526758127</v>
      </c>
      <c r="C9" s="4">
        <v>-1.6504351956675136</v>
      </c>
      <c r="D9" s="4">
        <v>-0.65666398061476206</v>
      </c>
      <c r="E9" s="4">
        <v>-1.3525608752996481</v>
      </c>
      <c r="F9" s="4">
        <v>-3.145252945361166</v>
      </c>
      <c r="G9" s="4">
        <v>-6.6628346689098024</v>
      </c>
      <c r="H9" s="4">
        <v>-4.8225679223492053</v>
      </c>
      <c r="I9" s="4">
        <v>1.6245384954309456</v>
      </c>
      <c r="J9" s="4">
        <v>3.4669572110854396</v>
      </c>
      <c r="K9" s="4">
        <v>4.2753041469088293</v>
      </c>
      <c r="L9" s="4">
        <v>-7.5856413684435449</v>
      </c>
      <c r="M9" s="4">
        <v>1.803786564882252</v>
      </c>
      <c r="N9" s="4">
        <v>3.951168045127742</v>
      </c>
      <c r="O9" s="4">
        <v>-4.2530642866993817</v>
      </c>
      <c r="P9" s="4">
        <v>1.8900610542623699</v>
      </c>
      <c r="Q9" s="4">
        <v>-4.2603367551473816</v>
      </c>
      <c r="R9" s="4">
        <v>-11.213995176173309</v>
      </c>
      <c r="S9" s="4">
        <v>0.52681895195858264</v>
      </c>
      <c r="T9" s="4">
        <v>1.7505185295853434</v>
      </c>
      <c r="U9" s="4">
        <v>-0.74987494837993585</v>
      </c>
      <c r="V9" s="4">
        <v>-1.1358072128043231</v>
      </c>
      <c r="W9" s="4">
        <v>-5.5496778703633804</v>
      </c>
      <c r="X9" s="4">
        <v>-6.5970033454449988</v>
      </c>
    </row>
    <row r="10" spans="1:24" x14ac:dyDescent="0.25">
      <c r="A10" s="4"/>
      <c r="B10" s="4">
        <v>-0.48957982112156506</v>
      </c>
      <c r="C10" s="4">
        <v>-1.4546838204157062</v>
      </c>
      <c r="D10" s="4">
        <v>-0.64843748658081068</v>
      </c>
      <c r="E10" s="4">
        <v>-1.330396069739805</v>
      </c>
      <c r="F10" s="4">
        <v>-2.6051962256392769</v>
      </c>
      <c r="G10" s="4">
        <v>-6.56222400866156</v>
      </c>
      <c r="H10" s="4">
        <v>-4.8122079478616682</v>
      </c>
      <c r="I10" s="4">
        <v>1.6286747119723504</v>
      </c>
      <c r="J10" s="4">
        <v>3.5556705727204077</v>
      </c>
      <c r="K10" s="4">
        <v>4.3250185600024933</v>
      </c>
      <c r="L10" s="4">
        <v>-7.5447002096286919</v>
      </c>
      <c r="M10" s="4">
        <v>1.8270990358029995</v>
      </c>
      <c r="N10" s="4">
        <v>4.2653098744719617</v>
      </c>
      <c r="O10" s="4">
        <v>-4.0586112764717477</v>
      </c>
      <c r="P10" s="4">
        <v>1.9753261615457267</v>
      </c>
      <c r="Q10" s="4">
        <v>-4.2000771750671122</v>
      </c>
      <c r="R10" s="4">
        <v>-10.666405830968642</v>
      </c>
      <c r="S10" s="4">
        <v>0.57098886529588944</v>
      </c>
      <c r="T10" s="4">
        <v>1.8161949976462695</v>
      </c>
      <c r="U10" s="4">
        <v>-0.42520868294425407</v>
      </c>
      <c r="V10" s="4">
        <v>-1.1084655925943039</v>
      </c>
      <c r="W10" s="4">
        <v>-5.5496778703633804</v>
      </c>
      <c r="X10" s="4">
        <v>-6.5851997832610696</v>
      </c>
    </row>
    <row r="11" spans="1:24" x14ac:dyDescent="0.25">
      <c r="A11" s="4"/>
      <c r="B11" s="4">
        <v>-0.44097921120608385</v>
      </c>
      <c r="C11" s="4">
        <v>-1.4286584376998088</v>
      </c>
      <c r="D11" s="4">
        <v>-0.57017855303505716</v>
      </c>
      <c r="E11" s="4">
        <v>-1.2734244527779599</v>
      </c>
      <c r="F11" s="4">
        <v>-2.3426294790850992</v>
      </c>
      <c r="G11" s="4">
        <v>-6.5019592345490915</v>
      </c>
      <c r="H11" s="4">
        <v>-4.7416484071504899</v>
      </c>
      <c r="I11" s="4">
        <v>1.688594786783294</v>
      </c>
      <c r="J11" s="4">
        <v>3.5994911713814211</v>
      </c>
      <c r="K11" s="4">
        <v>4.4227352251877843</v>
      </c>
      <c r="L11" s="4">
        <v>-7.4533980607808088</v>
      </c>
      <c r="M11" s="4">
        <v>1.8724083574897092</v>
      </c>
      <c r="N11" s="4">
        <v>4.4159522949405474</v>
      </c>
      <c r="O11" s="4">
        <v>-3.9825325994623864</v>
      </c>
      <c r="P11" s="4">
        <v>2.0444166109997983</v>
      </c>
      <c r="Q11" s="4">
        <v>-3.9219767778456136</v>
      </c>
      <c r="R11" s="4">
        <v>-9.5423903025570134</v>
      </c>
      <c r="S11" s="4">
        <v>0.70024317716922502</v>
      </c>
      <c r="T11" s="4">
        <v>1.8381524347999088</v>
      </c>
      <c r="U11" s="4">
        <v>-0.38896431337345549</v>
      </c>
      <c r="V11" s="4">
        <v>-1.0304998436772315</v>
      </c>
      <c r="W11" s="4">
        <v>-5.5223913655953938</v>
      </c>
      <c r="X11" s="4">
        <v>-6.5279677005814722</v>
      </c>
    </row>
    <row r="12" spans="1:24" x14ac:dyDescent="0.25">
      <c r="A12" s="4"/>
      <c r="B12" s="4">
        <v>-0.3463227231710323</v>
      </c>
      <c r="C12" s="4">
        <v>-1.3493386538733896</v>
      </c>
      <c r="D12" s="4">
        <v>-0.3155847499857426</v>
      </c>
      <c r="E12" s="4">
        <v>-1.2494153701712429</v>
      </c>
      <c r="F12" s="4">
        <v>-2.1473472269643765</v>
      </c>
      <c r="G12" s="4">
        <v>-6.4572039174561606</v>
      </c>
      <c r="H12" s="4">
        <v>-4.7075901183578504</v>
      </c>
      <c r="I12" s="4">
        <v>1.7664495882365223</v>
      </c>
      <c r="J12" s="4">
        <v>3.6568998962363475</v>
      </c>
      <c r="K12" s="4">
        <v>4.5224563717397617</v>
      </c>
      <c r="L12" s="4">
        <v>-7.4319430185714204</v>
      </c>
      <c r="M12" s="4">
        <v>2.0826180765207387</v>
      </c>
      <c r="N12" s="4">
        <v>4.5331164327619726</v>
      </c>
      <c r="O12" s="4">
        <v>-3.862376950011277</v>
      </c>
      <c r="P12" s="4">
        <v>2.1086027591098393</v>
      </c>
      <c r="Q12" s="4">
        <v>-3.9219767778456136</v>
      </c>
      <c r="R12" s="4">
        <v>-9.3549925781846639</v>
      </c>
      <c r="S12" s="4">
        <v>0.90715449642949997</v>
      </c>
      <c r="T12" s="4">
        <v>1.9171765542426851</v>
      </c>
      <c r="U12" s="4">
        <v>-0.24509976294619884</v>
      </c>
      <c r="V12" s="4">
        <v>-0.91227150675893665</v>
      </c>
      <c r="W12" s="4">
        <v>-5.4760832464059623</v>
      </c>
      <c r="X12" s="4">
        <v>-6.5168618975586012</v>
      </c>
    </row>
    <row r="13" spans="1:24" x14ac:dyDescent="0.25">
      <c r="A13" s="4"/>
      <c r="B13" s="4">
        <v>-0.28524877653406955</v>
      </c>
      <c r="C13" s="4">
        <v>-0.99725105249564105</v>
      </c>
      <c r="D13" s="4">
        <v>-0.27197556821529112</v>
      </c>
      <c r="E13" s="4">
        <v>-1.2259290776303091</v>
      </c>
      <c r="F13" s="4">
        <v>-2.1295473345894402</v>
      </c>
      <c r="G13" s="4">
        <v>-6.3048998170366177</v>
      </c>
      <c r="H13" s="4">
        <v>-4.6696016186146938</v>
      </c>
      <c r="I13" s="4">
        <v>1.7699983175648131</v>
      </c>
      <c r="J13" s="4">
        <v>3.6860409760355628</v>
      </c>
      <c r="K13" s="4">
        <v>4.6042676556677602</v>
      </c>
      <c r="L13" s="4">
        <v>-7.3006048087433673</v>
      </c>
      <c r="M13" s="4">
        <v>2.0980694420395865</v>
      </c>
      <c r="N13" s="4">
        <v>4.5436331554859555</v>
      </c>
      <c r="O13" s="4">
        <v>-3.8387896583204104</v>
      </c>
      <c r="P13" s="4">
        <v>2.160769705808343</v>
      </c>
      <c r="Q13" s="4">
        <v>-3.3827788813026585</v>
      </c>
      <c r="R13" s="4">
        <v>-8.053729254364784</v>
      </c>
      <c r="S13" s="4">
        <v>0.97276487177915683</v>
      </c>
      <c r="T13" s="4">
        <v>1.9171765542426851</v>
      </c>
      <c r="U13" s="4">
        <v>-0.1331664851036316</v>
      </c>
      <c r="V13" s="4">
        <v>-0.87279350491376895</v>
      </c>
      <c r="W13" s="4">
        <v>-5.3945521409318467</v>
      </c>
      <c r="X13" s="4">
        <v>-6.4215462824631775</v>
      </c>
    </row>
    <row r="14" spans="1:24" x14ac:dyDescent="0.25">
      <c r="A14" s="4"/>
      <c r="B14" s="4">
        <v>-0.2675333088180375</v>
      </c>
      <c r="C14" s="4">
        <v>-0.98693205447803023</v>
      </c>
      <c r="D14" s="4">
        <v>-0.24837106802212472</v>
      </c>
      <c r="E14" s="4">
        <v>-1.1186064908890254</v>
      </c>
      <c r="F14" s="4">
        <v>-2.0819902085360766</v>
      </c>
      <c r="G14" s="4">
        <v>-6.2618721077571138</v>
      </c>
      <c r="H14" s="4">
        <v>-4.6509665261837139</v>
      </c>
      <c r="I14" s="4">
        <v>1.8448102333047469</v>
      </c>
      <c r="J14" s="4">
        <v>3.6908457838521289</v>
      </c>
      <c r="K14" s="4">
        <v>4.6210946627333973</v>
      </c>
      <c r="L14" s="4">
        <v>-7.2300772736649197</v>
      </c>
      <c r="M14" s="4">
        <v>2.1896690562195547</v>
      </c>
      <c r="N14" s="4">
        <v>4.7711117824086626</v>
      </c>
      <c r="O14" s="4">
        <v>-3.7230912426099207</v>
      </c>
      <c r="P14" s="4">
        <v>2.2568631222575877</v>
      </c>
      <c r="Q14" s="4">
        <v>-3.2935570770653042</v>
      </c>
      <c r="R14" s="4">
        <v>-7.6949509786860313</v>
      </c>
      <c r="S14" s="4">
        <v>1.0085155084737047</v>
      </c>
      <c r="T14" s="4">
        <v>1.942940548863556</v>
      </c>
      <c r="U14" s="4">
        <v>-4.6081699649066943E-2</v>
      </c>
      <c r="V14" s="4">
        <v>-0.81421106910600916</v>
      </c>
      <c r="W14" s="4">
        <v>-5.2845449418431141</v>
      </c>
      <c r="X14" s="4">
        <v>-6.4014166423889662</v>
      </c>
    </row>
    <row r="15" spans="1:24" x14ac:dyDescent="0.25">
      <c r="A15" s="4"/>
      <c r="B15" s="4">
        <v>-0.25587075296624573</v>
      </c>
      <c r="C15" s="4">
        <v>-0.9699488213535592</v>
      </c>
      <c r="D15" s="4">
        <v>-0.22287211961062647</v>
      </c>
      <c r="E15" s="4">
        <v>-0.96746054426109263</v>
      </c>
      <c r="F15" s="4">
        <v>-1.9389692980203541</v>
      </c>
      <c r="G15" s="4">
        <v>-6.1706401474008601</v>
      </c>
      <c r="H15" s="4">
        <v>-4.4439133574696594</v>
      </c>
      <c r="I15" s="4">
        <v>1.9727330498410642</v>
      </c>
      <c r="J15" s="4">
        <v>3.7473874355268602</v>
      </c>
      <c r="K15" s="4">
        <v>4.6565653329353731</v>
      </c>
      <c r="L15" s="4">
        <v>-7.2244408366754493</v>
      </c>
      <c r="M15" s="4">
        <v>2.2641245352117494</v>
      </c>
      <c r="N15" s="4">
        <v>4.7764087971586404</v>
      </c>
      <c r="O15" s="4">
        <v>-3.6937568628289261</v>
      </c>
      <c r="P15" s="4">
        <v>2.2776604798067455</v>
      </c>
      <c r="Q15" s="4">
        <v>-3.2195749308473633</v>
      </c>
      <c r="R15" s="4">
        <v>-7.4330181772398758</v>
      </c>
      <c r="S15" s="4">
        <v>1.0304926176582088</v>
      </c>
      <c r="T15" s="4">
        <v>1.9461038382899314</v>
      </c>
      <c r="U15" s="4">
        <v>6.3198454756377309E-2</v>
      </c>
      <c r="V15" s="4">
        <v>-0.78611074669561942</v>
      </c>
      <c r="W15" s="4">
        <v>-5.2571962756580213</v>
      </c>
      <c r="X15" s="4">
        <v>-6.2262292193770215</v>
      </c>
    </row>
    <row r="16" spans="1:24" x14ac:dyDescent="0.25">
      <c r="A16" s="4"/>
      <c r="B16" s="4">
        <v>-0.23288979527447518</v>
      </c>
      <c r="C16" s="4">
        <v>-0.96456984405539758</v>
      </c>
      <c r="D16" s="4">
        <v>-0.22287211961062603</v>
      </c>
      <c r="E16" s="4">
        <v>-0.93150223956144507</v>
      </c>
      <c r="F16" s="4">
        <v>-1.8321770759795442</v>
      </c>
      <c r="G16" s="4">
        <v>-6.0952783593427302</v>
      </c>
      <c r="H16" s="4">
        <v>-4.4398930827788305</v>
      </c>
      <c r="I16" s="4">
        <v>1.9896440614449302</v>
      </c>
      <c r="J16" s="4">
        <v>3.8197483836381689</v>
      </c>
      <c r="K16" s="4">
        <v>4.7845846118028987</v>
      </c>
      <c r="L16" s="4">
        <v>-7.2132722354316137</v>
      </c>
      <c r="M16" s="4">
        <v>2.2667954028962454</v>
      </c>
      <c r="N16" s="4">
        <v>4.7842921795197704</v>
      </c>
      <c r="O16" s="4">
        <v>-3.6253650835431843</v>
      </c>
      <c r="P16" s="4">
        <v>2.2979904412151497</v>
      </c>
      <c r="Q16" s="4">
        <v>-3.0863478392457004</v>
      </c>
      <c r="R16" s="4">
        <v>-7.3931100104069145</v>
      </c>
      <c r="S16" s="4">
        <v>1.0488796588615834</v>
      </c>
      <c r="T16" s="4">
        <v>2.0156265276236738</v>
      </c>
      <c r="U16" s="4">
        <v>0.13737259992257012</v>
      </c>
      <c r="V16" s="4">
        <v>-0.74342985952568363</v>
      </c>
      <c r="W16" s="4">
        <v>-5.2464288982908851</v>
      </c>
      <c r="X16" s="4">
        <v>-6.1281473945775868</v>
      </c>
    </row>
    <row r="17" spans="1:24" x14ac:dyDescent="0.25">
      <c r="A17" s="4"/>
      <c r="B17" s="4">
        <v>-0.19924575452728188</v>
      </c>
      <c r="C17" s="4">
        <v>-0.86101668220263339</v>
      </c>
      <c r="D17" s="4">
        <v>-0.21786060064310331</v>
      </c>
      <c r="E17" s="4">
        <v>-0.89915277875727662</v>
      </c>
      <c r="F17" s="4">
        <v>-1.7068615334727975</v>
      </c>
      <c r="G17" s="4">
        <v>-6.059394899056139</v>
      </c>
      <c r="H17" s="4">
        <v>-4.40419327546432</v>
      </c>
      <c r="I17" s="4">
        <v>2.0517467806692582</v>
      </c>
      <c r="J17" s="4">
        <v>3.8395143937560245</v>
      </c>
      <c r="K17" s="4">
        <v>4.8017568833819988</v>
      </c>
      <c r="L17" s="4">
        <v>-7.1594083988142438</v>
      </c>
      <c r="M17" s="4">
        <v>2.3291759027964867</v>
      </c>
      <c r="N17" s="4">
        <v>4.8448282342074735</v>
      </c>
      <c r="O17" s="4">
        <v>-3.549595177900529</v>
      </c>
      <c r="P17" s="4">
        <v>2.3595105936861644</v>
      </c>
      <c r="Q17" s="4">
        <v>-2.912480663483465</v>
      </c>
      <c r="R17" s="4">
        <v>-7.2694559250887449</v>
      </c>
      <c r="S17" s="4">
        <v>1.0698307959012574</v>
      </c>
      <c r="T17" s="4">
        <v>2.0271275249818963</v>
      </c>
      <c r="U17" s="4">
        <v>0.19478141140933203</v>
      </c>
      <c r="V17" s="4">
        <v>-0.70976479912796631</v>
      </c>
      <c r="W17" s="4">
        <v>-5.2357572322108412</v>
      </c>
      <c r="X17" s="4">
        <v>-6.0672012067629106</v>
      </c>
    </row>
    <row r="18" spans="1:24" x14ac:dyDescent="0.25">
      <c r="A18" s="4"/>
      <c r="B18" s="4">
        <v>-0.1827808335333454</v>
      </c>
      <c r="C18" s="4">
        <v>-0.83689999086684208</v>
      </c>
      <c r="D18" s="4">
        <v>-0.21287771908312147</v>
      </c>
      <c r="E18" s="4">
        <v>-0.87971713132132601</v>
      </c>
      <c r="F18" s="4">
        <v>-1.6917518578794681</v>
      </c>
      <c r="G18" s="4">
        <v>-6.0505985769391728</v>
      </c>
      <c r="H18" s="4">
        <v>-4.3390210714891095</v>
      </c>
      <c r="I18" s="4">
        <v>2.0647125311457413</v>
      </c>
      <c r="J18" s="4">
        <v>3.9224091293636016</v>
      </c>
      <c r="K18" s="4">
        <v>4.8123963697930776</v>
      </c>
      <c r="L18" s="4">
        <v>-7.1387298936872909</v>
      </c>
      <c r="M18" s="4">
        <v>2.3665793805770661</v>
      </c>
      <c r="N18" s="4">
        <v>4.8805601821746354</v>
      </c>
      <c r="O18" s="4">
        <v>-3.4957496275613638</v>
      </c>
      <c r="P18" s="4">
        <v>2.4460170157040686</v>
      </c>
      <c r="Q18" s="4">
        <v>-2.7911092476747523</v>
      </c>
      <c r="R18" s="4">
        <v>-6.9690911424161639</v>
      </c>
      <c r="S18" s="4">
        <v>1.0902681926962756</v>
      </c>
      <c r="T18" s="4">
        <v>2.0661344129116337</v>
      </c>
      <c r="U18" s="4">
        <v>0.22551111952070846</v>
      </c>
      <c r="V18" s="4">
        <v>-0.70609052397815719</v>
      </c>
      <c r="W18" s="4">
        <v>-5.2304567621041569</v>
      </c>
      <c r="X18" s="4">
        <v>-5.8579809908673965</v>
      </c>
    </row>
    <row r="19" spans="1:24" x14ac:dyDescent="0.25">
      <c r="A19" s="4"/>
      <c r="B19" s="4">
        <v>-0.13473645287737934</v>
      </c>
      <c r="C19" s="4">
        <v>-0.82799263759152897</v>
      </c>
      <c r="D19" s="4">
        <v>-0.19322614036056118</v>
      </c>
      <c r="E19" s="4">
        <v>-0.87251811072070495</v>
      </c>
      <c r="F19" s="4">
        <v>-1.569498684428829</v>
      </c>
      <c r="G19" s="4">
        <v>-6.0462258552632484</v>
      </c>
      <c r="H19" s="4">
        <v>-4.2765954910075594</v>
      </c>
      <c r="I19" s="4">
        <v>2.0876022443786546</v>
      </c>
      <c r="J19" s="4">
        <v>4.0572560576439427</v>
      </c>
      <c r="K19" s="4">
        <v>4.8910162773842822</v>
      </c>
      <c r="L19" s="4">
        <v>-7.1135292332225415</v>
      </c>
      <c r="M19" s="4">
        <v>2.4170605810367283</v>
      </c>
      <c r="N19" s="4">
        <v>4.8967285453110776</v>
      </c>
      <c r="O19" s="4">
        <v>-3.4852643685198172</v>
      </c>
      <c r="P19" s="4">
        <v>2.5682368315296524</v>
      </c>
      <c r="Q19" s="4">
        <v>-2.7679586726605767</v>
      </c>
      <c r="R19" s="4">
        <v>-6.895076004690921</v>
      </c>
      <c r="S19" s="4">
        <v>1.0960165745635857</v>
      </c>
      <c r="T19" s="4">
        <v>2.0955095368291783</v>
      </c>
      <c r="U19" s="4">
        <v>0.27307641036116648</v>
      </c>
      <c r="V19" s="4">
        <v>-0.58503253836545044</v>
      </c>
      <c r="W19" s="4">
        <v>-5.1388446153202398</v>
      </c>
      <c r="X19" s="4">
        <v>-5.8336075031644699</v>
      </c>
    </row>
    <row r="20" spans="1:24" x14ac:dyDescent="0.25">
      <c r="A20" s="4"/>
      <c r="B20" s="4">
        <v>-0.12432347417995948</v>
      </c>
      <c r="C20" s="4">
        <v>-0.78452061233757153</v>
      </c>
      <c r="D20" s="4">
        <v>-0.13907637441893284</v>
      </c>
      <c r="E20" s="4">
        <v>-0.83030470966535919</v>
      </c>
      <c r="F20" s="4">
        <v>-1.5587683929258107</v>
      </c>
      <c r="G20" s="4">
        <v>-6.0118377730027754</v>
      </c>
      <c r="H20" s="4">
        <v>-4.1295239039016849</v>
      </c>
      <c r="I20" s="4">
        <v>2.1293504498901443</v>
      </c>
      <c r="J20" s="4">
        <v>4.0817699786721331</v>
      </c>
      <c r="K20" s="4">
        <v>4.9328562375231089</v>
      </c>
      <c r="L20" s="4">
        <v>-7.0698649571872236</v>
      </c>
      <c r="M20" s="4">
        <v>2.5055267019633396</v>
      </c>
      <c r="N20" s="4">
        <v>4.9058297081774587</v>
      </c>
      <c r="O20" s="4">
        <v>-3.4012752681235674</v>
      </c>
      <c r="P20" s="4">
        <v>2.6444625478019632</v>
      </c>
      <c r="Q20" s="4">
        <v>-2.6679444156790799</v>
      </c>
      <c r="R20" s="4">
        <v>-6.6318264928958399</v>
      </c>
      <c r="S20" s="4">
        <v>1.1017255836434401</v>
      </c>
      <c r="T20" s="4">
        <v>2.113659718989128</v>
      </c>
      <c r="U20" s="4">
        <v>0.29329959075923384</v>
      </c>
      <c r="V20" s="4">
        <v>-0.54656702607803576</v>
      </c>
      <c r="W20" s="4">
        <v>-5.1242332236606778</v>
      </c>
      <c r="X20" s="4">
        <v>-5.6815809409394635</v>
      </c>
    </row>
    <row r="21" spans="1:24" x14ac:dyDescent="0.25">
      <c r="A21" s="4"/>
      <c r="B21" s="4">
        <v>-0.10887628323430554</v>
      </c>
      <c r="C21" s="4">
        <v>-0.78168346968080082</v>
      </c>
      <c r="D21" s="4">
        <v>-9.6748688275714922E-2</v>
      </c>
      <c r="E21" s="4">
        <v>-0.8234270078340048</v>
      </c>
      <c r="F21" s="4">
        <v>-1.5428608444980254</v>
      </c>
      <c r="G21" s="4">
        <v>-6.0076116233478674</v>
      </c>
      <c r="H21" s="4">
        <v>-4.0689170974205755</v>
      </c>
      <c r="I21" s="4">
        <v>2.1761676868342583</v>
      </c>
      <c r="J21" s="4">
        <v>4.3256732926603929</v>
      </c>
      <c r="K21" s="4">
        <v>5.1165355224704285</v>
      </c>
      <c r="L21" s="4">
        <v>-7.0557663049191</v>
      </c>
      <c r="M21" s="4">
        <v>2.5271979497590076</v>
      </c>
      <c r="N21" s="4">
        <v>4.9170691538463975</v>
      </c>
      <c r="O21" s="4">
        <v>-3.3883659552569099</v>
      </c>
      <c r="P21" s="4">
        <v>2.6558133267061277</v>
      </c>
      <c r="Q21" s="4">
        <v>-2.6290165711492333</v>
      </c>
      <c r="R21" s="4">
        <v>-6.521766739840281</v>
      </c>
      <c r="S21" s="4">
        <v>1.1158293392155803</v>
      </c>
      <c r="T21" s="4">
        <v>2.113659718989128</v>
      </c>
      <c r="U21" s="4">
        <v>0.34650978459453918</v>
      </c>
      <c r="V21" s="4">
        <v>-0.54656702607803576</v>
      </c>
      <c r="W21" s="4">
        <v>-5.0221942370571293</v>
      </c>
      <c r="X21" s="4">
        <v>-5.6710950058941041</v>
      </c>
    </row>
    <row r="22" spans="1:24" x14ac:dyDescent="0.25">
      <c r="A22" s="4"/>
      <c r="B22" s="4">
        <v>-8.8593235188524688E-2</v>
      </c>
      <c r="C22" s="4">
        <v>-0.7788537250576052</v>
      </c>
      <c r="D22" s="4">
        <v>-7.1036695795678284E-2</v>
      </c>
      <c r="E22" s="4">
        <v>-0.80754755228847774</v>
      </c>
      <c r="F22" s="4">
        <v>-1.5402311333078749</v>
      </c>
      <c r="G22" s="4">
        <v>-5.9992062525389276</v>
      </c>
      <c r="H22" s="4">
        <v>-3.9633761228137936</v>
      </c>
      <c r="I22" s="4">
        <v>2.2611586474752352</v>
      </c>
      <c r="J22" s="4">
        <v>4.4607214778180859</v>
      </c>
      <c r="K22" s="4">
        <v>5.2621416607850247</v>
      </c>
      <c r="L22" s="4">
        <v>-7.005873475048662</v>
      </c>
      <c r="M22" s="4">
        <v>2.608164884861357</v>
      </c>
      <c r="N22" s="4">
        <v>5.0019468304198611</v>
      </c>
      <c r="O22" s="4">
        <v>-3.3411558937644612</v>
      </c>
      <c r="P22" s="4">
        <v>2.6647925092103675</v>
      </c>
      <c r="Q22" s="4">
        <v>-2.6255267348347715</v>
      </c>
      <c r="R22" s="4">
        <v>-6.3440610907881378</v>
      </c>
      <c r="S22" s="4">
        <v>1.1324447478832118</v>
      </c>
      <c r="T22" s="4">
        <v>2.1187712036095867</v>
      </c>
      <c r="U22" s="4">
        <v>0.46373702213215084</v>
      </c>
      <c r="V22" s="4">
        <v>-0.48545531451308482</v>
      </c>
      <c r="W22" s="4">
        <v>-4.9871390596476211</v>
      </c>
      <c r="X22" s="4">
        <v>-5.6504113083554577</v>
      </c>
    </row>
    <row r="23" spans="1:24" x14ac:dyDescent="0.25">
      <c r="A23" s="4"/>
      <c r="B23" s="4">
        <v>8.8308287771623695E-2</v>
      </c>
      <c r="C23" s="4">
        <v>-0.76648976850149697</v>
      </c>
      <c r="D23" s="4">
        <v>-3.181579844205662E-2</v>
      </c>
      <c r="E23" s="4">
        <v>-0.79634652485022717</v>
      </c>
      <c r="F23" s="4">
        <v>-1.4813711362758959</v>
      </c>
      <c r="G23" s="4">
        <v>-5.9784612529850785</v>
      </c>
      <c r="H23" s="4">
        <v>-3.9460149438819752</v>
      </c>
      <c r="I23" s="4">
        <v>2.3078473521200453</v>
      </c>
      <c r="J23" s="4">
        <v>4.4782708047390436</v>
      </c>
      <c r="K23" s="4">
        <v>5.2780567060801982</v>
      </c>
      <c r="L23" s="4">
        <v>-6.9970904428509799</v>
      </c>
      <c r="M23" s="4">
        <v>2.739264589396293</v>
      </c>
      <c r="N23" s="4">
        <v>5.0316869192356624</v>
      </c>
      <c r="O23" s="4">
        <v>-3.3349991903793343</v>
      </c>
      <c r="P23" s="4">
        <v>2.7897695512188383</v>
      </c>
      <c r="Q23" s="4">
        <v>-2.5774940651243168</v>
      </c>
      <c r="R23" s="4">
        <v>-6.235132045781322</v>
      </c>
      <c r="S23" s="4">
        <v>1.1777989915011999</v>
      </c>
      <c r="T23" s="4">
        <v>2.1633703301765679</v>
      </c>
      <c r="U23" s="4">
        <v>0.47607318443136493</v>
      </c>
      <c r="V23" s="4">
        <v>-0.32107472730996628</v>
      </c>
      <c r="W23" s="4">
        <v>-4.9699879889726999</v>
      </c>
      <c r="X23" s="4">
        <v>-5.5808684734322176</v>
      </c>
    </row>
    <row r="24" spans="1:24" x14ac:dyDescent="0.25">
      <c r="A24" s="4"/>
      <c r="B24" s="4">
        <v>0.14315092808004493</v>
      </c>
      <c r="C24" s="4">
        <v>-0.69984522579026209</v>
      </c>
      <c r="D24" s="4">
        <v>-2.3778857677158483E-2</v>
      </c>
      <c r="E24" s="4">
        <v>-0.79412020981961207</v>
      </c>
      <c r="F24" s="4">
        <v>-1.3949659526636566</v>
      </c>
      <c r="G24" s="4">
        <v>-5.9341148685186011</v>
      </c>
      <c r="H24" s="4">
        <v>-3.9402728036916059</v>
      </c>
      <c r="I24" s="4">
        <v>2.3856412427967619</v>
      </c>
      <c r="J24" s="4">
        <v>4.5549071935166081</v>
      </c>
      <c r="K24" s="4">
        <v>5.3094179233195362</v>
      </c>
      <c r="L24" s="4">
        <v>-6.9670044564809794</v>
      </c>
      <c r="M24" s="4">
        <v>2.7659644562200265</v>
      </c>
      <c r="N24" s="4">
        <v>5.0881818177049505</v>
      </c>
      <c r="O24" s="4">
        <v>-3.3258229327452073</v>
      </c>
      <c r="P24" s="4">
        <v>2.818490859082492</v>
      </c>
      <c r="Q24" s="4">
        <v>-2.399271020223086</v>
      </c>
      <c r="R24" s="4">
        <v>-5.5861642719199693</v>
      </c>
      <c r="S24" s="4">
        <v>1.1932348412860549</v>
      </c>
      <c r="T24" s="4">
        <v>2.1657770767320659</v>
      </c>
      <c r="U24" s="4">
        <v>0.6744576811075027</v>
      </c>
      <c r="V24" s="4">
        <v>-0.27885643237464347</v>
      </c>
      <c r="W24" s="4">
        <v>-4.9615034693556366</v>
      </c>
      <c r="X24" s="4">
        <v>-5.5336971603573115</v>
      </c>
    </row>
    <row r="25" spans="1:24" x14ac:dyDescent="0.25">
      <c r="A25" s="4"/>
      <c r="B25" s="4">
        <v>0.17164700912715558</v>
      </c>
      <c r="C25" s="4">
        <v>-0.69722078328238035</v>
      </c>
      <c r="D25" s="4">
        <v>-1.978799533271447E-2</v>
      </c>
      <c r="E25" s="4">
        <v>-0.7612654085286138</v>
      </c>
      <c r="F25" s="4">
        <v>-1.3698251084031074</v>
      </c>
      <c r="G25" s="4">
        <v>-5.9067708979069291</v>
      </c>
      <c r="H25" s="4">
        <v>-3.8459150932480139</v>
      </c>
      <c r="I25" s="4">
        <v>2.428315412467164</v>
      </c>
      <c r="J25" s="4">
        <v>4.60131254552741</v>
      </c>
      <c r="K25" s="4">
        <v>5.3248701651114914</v>
      </c>
      <c r="L25" s="4">
        <v>-6.9627869886544342</v>
      </c>
      <c r="M25" s="4">
        <v>2.8159588746975102</v>
      </c>
      <c r="N25" s="4">
        <v>5.0990385300161627</v>
      </c>
      <c r="O25" s="4">
        <v>-3.3076781864223048</v>
      </c>
      <c r="P25" s="4">
        <v>2.8297288322990855</v>
      </c>
      <c r="Q25" s="4">
        <v>-2.2371091600219852</v>
      </c>
      <c r="R25" s="4">
        <v>-5.2764863011877257</v>
      </c>
      <c r="S25" s="4">
        <v>1.2183425247856878</v>
      </c>
      <c r="T25" s="4">
        <v>2.1681766496657326</v>
      </c>
      <c r="U25" s="4">
        <v>0.70316339001726713</v>
      </c>
      <c r="V25" s="4">
        <v>-0.18578957924579703</v>
      </c>
      <c r="W25" s="4">
        <v>-4.9488880692589623</v>
      </c>
      <c r="X25" s="4">
        <v>-5.4751850695556037</v>
      </c>
    </row>
    <row r="26" spans="1:24" x14ac:dyDescent="0.25">
      <c r="A26" s="4"/>
      <c r="B26" s="4">
        <v>0.17766376812834123</v>
      </c>
      <c r="C26" s="4">
        <v>-0.64003769590981963</v>
      </c>
      <c r="D26" s="4">
        <v>-1.779939264603525E-2</v>
      </c>
      <c r="E26" s="4">
        <v>-0.75267054831735913</v>
      </c>
      <c r="F26" s="4">
        <v>-1.3168324501410165</v>
      </c>
      <c r="G26" s="4">
        <v>-5.8650903570994304</v>
      </c>
      <c r="H26" s="4">
        <v>-3.7750429467003026</v>
      </c>
      <c r="I26" s="4">
        <v>2.4540198354694374</v>
      </c>
      <c r="J26" s="4">
        <v>4.6671620419661171</v>
      </c>
      <c r="K26" s="4">
        <v>5.3553324384457666</v>
      </c>
      <c r="L26" s="4">
        <v>-6.9297369127342732</v>
      </c>
      <c r="M26" s="4">
        <v>2.8226941211368635</v>
      </c>
      <c r="N26" s="4">
        <v>5.1203396485506998</v>
      </c>
      <c r="O26" s="4">
        <v>-3.2721912325186531</v>
      </c>
      <c r="P26" s="4">
        <v>2.848154015246009</v>
      </c>
      <c r="Q26" s="4">
        <v>-2.0930778125327145</v>
      </c>
      <c r="R26" s="4">
        <v>-5.0637557845133463</v>
      </c>
      <c r="S26" s="4">
        <v>1.2183425247856878</v>
      </c>
      <c r="T26" s="4">
        <v>2.170569091614345</v>
      </c>
      <c r="U26" s="4">
        <v>0.78532390847594624</v>
      </c>
      <c r="V26" s="4">
        <v>-0.17251989756682379</v>
      </c>
      <c r="W26" s="4">
        <v>-4.8758588644845222</v>
      </c>
      <c r="X26" s="4">
        <v>-5.4279418553555772</v>
      </c>
    </row>
    <row r="27" spans="1:24" x14ac:dyDescent="0.25">
      <c r="A27" s="4"/>
      <c r="B27" s="4">
        <v>0.24942554895528701</v>
      </c>
      <c r="C27" s="4">
        <v>-0.62227937594652016</v>
      </c>
      <c r="D27" s="4">
        <v>5.7166904429596377E-3</v>
      </c>
      <c r="E27" s="4">
        <v>-0.72938182867731882</v>
      </c>
      <c r="F27" s="4">
        <v>-1.2059398052466421</v>
      </c>
      <c r="G27" s="4">
        <v>-5.8141648939028414</v>
      </c>
      <c r="H27" s="4">
        <v>-3.7673735405412674</v>
      </c>
      <c r="I27" s="4">
        <v>2.5410525546074787</v>
      </c>
      <c r="J27" s="4">
        <v>4.7573915972676373</v>
      </c>
      <c r="K27" s="4">
        <v>5.443375020317089</v>
      </c>
      <c r="L27" s="4">
        <v>-6.9256892764054534</v>
      </c>
      <c r="M27" s="4">
        <v>2.8541804475891501</v>
      </c>
      <c r="N27" s="4">
        <v>5.1563636730742575</v>
      </c>
      <c r="O27" s="4">
        <v>-3.2663773977718766</v>
      </c>
      <c r="P27" s="4">
        <v>2.8768753231096631</v>
      </c>
      <c r="Q27" s="4">
        <v>-2.0687380730938534</v>
      </c>
      <c r="R27" s="4">
        <v>-4.3280718756062502</v>
      </c>
      <c r="S27" s="4">
        <v>1.2427159592864898</v>
      </c>
      <c r="T27" s="4">
        <v>2.2348241817574914</v>
      </c>
      <c r="U27" s="4">
        <v>0.80407275167634829</v>
      </c>
      <c r="V27" s="4">
        <v>-0.12947013786478428</v>
      </c>
      <c r="W27" s="4">
        <v>-4.6310129466368881</v>
      </c>
      <c r="X27" s="4">
        <v>-5.3665530090279692</v>
      </c>
    </row>
    <row r="28" spans="1:24" x14ac:dyDescent="0.25">
      <c r="A28" s="4"/>
      <c r="B28" s="4">
        <v>0.25505506527455785</v>
      </c>
      <c r="C28" s="4">
        <v>-0.58761144819802724</v>
      </c>
      <c r="D28" s="4">
        <v>2.2946706772080105E-2</v>
      </c>
      <c r="E28" s="4">
        <v>-0.72311666537475083</v>
      </c>
      <c r="F28" s="4">
        <v>-1.2039850763038391</v>
      </c>
      <c r="G28" s="4">
        <v>-5.8035434135051327</v>
      </c>
      <c r="H28" s="4">
        <v>-3.6735157060508836</v>
      </c>
      <c r="I28" s="4">
        <v>2.550235837291853</v>
      </c>
      <c r="J28" s="4">
        <v>4.7791631360133788</v>
      </c>
      <c r="K28" s="4">
        <v>5.4716741740456314</v>
      </c>
      <c r="L28" s="4">
        <v>-6.9216596696968731</v>
      </c>
      <c r="M28" s="4">
        <v>3.0075205229547168</v>
      </c>
      <c r="N28" s="4">
        <v>5.2604590846209227</v>
      </c>
      <c r="O28" s="4">
        <v>-3.1038927296224337</v>
      </c>
      <c r="P28" s="4">
        <v>2.9250427181440388</v>
      </c>
      <c r="Q28" s="4">
        <v>-1.6044074563126893</v>
      </c>
      <c r="R28" s="4">
        <v>-3.8892329860686181</v>
      </c>
      <c r="S28" s="4">
        <v>1.2427159592864898</v>
      </c>
      <c r="T28" s="4">
        <v>2.2544340961167255</v>
      </c>
      <c r="U28" s="4">
        <v>0.80593139659090951</v>
      </c>
      <c r="V28" s="4">
        <v>-0.11689466209283556</v>
      </c>
      <c r="W28" s="4">
        <v>-4.5807205868428174</v>
      </c>
      <c r="X28" s="4">
        <v>-5.3468111753840191</v>
      </c>
    </row>
    <row r="29" spans="1:24" x14ac:dyDescent="0.25">
      <c r="A29" s="4"/>
      <c r="B29" s="4">
        <v>0.2900911727339181</v>
      </c>
      <c r="C29" s="4">
        <v>-0.56649325089593927</v>
      </c>
      <c r="D29" s="4">
        <v>5.6417839612720844E-2</v>
      </c>
      <c r="E29" s="4">
        <v>-0.71275492143464891</v>
      </c>
      <c r="F29" s="4">
        <v>-1.16369493136948</v>
      </c>
      <c r="G29" s="4">
        <v>-5.7485159110137287</v>
      </c>
      <c r="H29" s="4">
        <v>-3.6521308394187146</v>
      </c>
      <c r="I29" s="4">
        <v>2.5563077333721305</v>
      </c>
      <c r="J29" s="4">
        <v>4.894919230348477</v>
      </c>
      <c r="K29" s="4">
        <v>5.5132026994987609</v>
      </c>
      <c r="L29" s="4">
        <v>-6.8939440820149613</v>
      </c>
      <c r="M29" s="4">
        <v>3.0429795248082403</v>
      </c>
      <c r="N29" s="4">
        <v>5.264897371888356</v>
      </c>
      <c r="O29" s="4">
        <v>-3.078828050369693</v>
      </c>
      <c r="P29" s="4">
        <v>2.9333805210397275</v>
      </c>
      <c r="Q29" s="4">
        <v>-1.576228560186558</v>
      </c>
      <c r="R29" s="4"/>
      <c r="S29" s="4">
        <v>1.2570050875240097</v>
      </c>
      <c r="T29" s="4">
        <v>2.2544340961167255</v>
      </c>
      <c r="U29" s="4">
        <v>0.81148987468563627</v>
      </c>
      <c r="V29" s="4">
        <v>-9.6267138040469213E-2</v>
      </c>
      <c r="W29" s="4">
        <v>-4.5443373622525023</v>
      </c>
      <c r="X29" s="4">
        <v>-5.2747955380057583</v>
      </c>
    </row>
    <row r="30" spans="1:24" x14ac:dyDescent="0.25">
      <c r="A30" s="4"/>
      <c r="B30" s="4">
        <v>0.33639098183596977</v>
      </c>
      <c r="C30" s="4">
        <v>-0.48979523756910548</v>
      </c>
      <c r="D30" s="4">
        <v>7.2683631653192915E-2</v>
      </c>
      <c r="E30" s="4">
        <v>-0.68025078970565278</v>
      </c>
      <c r="F30" s="4">
        <v>-1.1618115784546608</v>
      </c>
      <c r="G30" s="4">
        <v>-5.7384888660557491</v>
      </c>
      <c r="H30" s="4">
        <v>-3.6287263982423541</v>
      </c>
      <c r="I30" s="4">
        <v>2.5728026907057195</v>
      </c>
      <c r="J30" s="4">
        <v>5.0540013843645868</v>
      </c>
      <c r="K30" s="4">
        <v>5.6189305292953646</v>
      </c>
      <c r="L30" s="4">
        <v>-6.8900531288755547</v>
      </c>
      <c r="M30" s="4">
        <v>3.0527232092521825</v>
      </c>
      <c r="N30" s="4">
        <v>5.2707788253827692</v>
      </c>
      <c r="O30" s="4">
        <v>-3.0042952313655706</v>
      </c>
      <c r="P30" s="4">
        <v>2.9530831918809066</v>
      </c>
      <c r="Q30" s="4">
        <v>-1.534918403706993</v>
      </c>
      <c r="R30" s="4"/>
      <c r="S30" s="4">
        <v>1.2871492818694921</v>
      </c>
      <c r="T30" s="4">
        <v>2.2629986037330196</v>
      </c>
      <c r="U30" s="4">
        <v>0.89532642048971001</v>
      </c>
      <c r="V30" s="4">
        <v>-3.865851836998091E-2</v>
      </c>
      <c r="W30" s="4">
        <v>-4.4946117967446071</v>
      </c>
      <c r="X30" s="4">
        <v>-5.2245285522559808</v>
      </c>
    </row>
    <row r="31" spans="1:24" x14ac:dyDescent="0.25">
      <c r="A31" s="4"/>
      <c r="B31" s="4">
        <v>0.37587032898593958</v>
      </c>
      <c r="C31" s="4">
        <v>-0.48159844943903052</v>
      </c>
      <c r="D31" s="4">
        <v>8.3361339358335118E-2</v>
      </c>
      <c r="E31" s="4">
        <v>-0.67625578791885221</v>
      </c>
      <c r="F31" s="4">
        <v>-1.1524414189281071</v>
      </c>
      <c r="G31" s="4">
        <v>-5.6551103639562355</v>
      </c>
      <c r="H31" s="4">
        <v>-3.6148591801642618</v>
      </c>
      <c r="I31" s="4">
        <v>2.5890084784662566</v>
      </c>
      <c r="J31" s="4">
        <v>5.109498387296366</v>
      </c>
      <c r="K31" s="4">
        <v>5.6568379803352986</v>
      </c>
      <c r="L31" s="4">
        <v>-6.8708455026527586</v>
      </c>
      <c r="M31" s="4">
        <v>3.0541087310782347</v>
      </c>
      <c r="N31" s="4">
        <v>5.2995835048165212</v>
      </c>
      <c r="O31" s="4">
        <v>-2.992695580461445</v>
      </c>
      <c r="P31" s="4">
        <v>3.0158220320368772</v>
      </c>
      <c r="Q31" s="4">
        <v>-1.4571406780120841</v>
      </c>
      <c r="R31" s="4"/>
      <c r="S31" s="4">
        <v>1.293953499794569</v>
      </c>
      <c r="T31" s="4">
        <v>2.2902202597625521</v>
      </c>
      <c r="U31" s="4">
        <v>0.91242248743786347</v>
      </c>
      <c r="V31" s="4">
        <v>-3.4800529052667617E-2</v>
      </c>
      <c r="W31" s="4">
        <v>-4.4888948596129188</v>
      </c>
      <c r="X31" s="4">
        <v>-5.0643921522480451</v>
      </c>
    </row>
    <row r="32" spans="1:24" x14ac:dyDescent="0.25">
      <c r="A32" s="4"/>
      <c r="B32" s="4">
        <v>0.41894680593444777</v>
      </c>
      <c r="C32" s="4">
        <v>-0.45611297804203621</v>
      </c>
      <c r="D32" s="4">
        <v>0.10433233561939964</v>
      </c>
      <c r="E32" s="4">
        <v>-0.67227552786957878</v>
      </c>
      <c r="F32" s="4">
        <v>-1.0405645586377388</v>
      </c>
      <c r="G32" s="4">
        <v>-5.6489433929578388</v>
      </c>
      <c r="H32" s="4">
        <v>-3.5695507463252785</v>
      </c>
      <c r="I32" s="4">
        <v>2.6034984750403356</v>
      </c>
      <c r="J32" s="4">
        <v>5.2545108683839992</v>
      </c>
      <c r="K32" s="4">
        <v>5.7770565148303392</v>
      </c>
      <c r="L32" s="4">
        <v>-6.815554659352884</v>
      </c>
      <c r="M32" s="4">
        <v>3.0610124564222017</v>
      </c>
      <c r="N32" s="4">
        <v>5.3396695504192335</v>
      </c>
      <c r="O32" s="4">
        <v>-2.9231762728121145</v>
      </c>
      <c r="P32" s="4">
        <v>3.0644943923147872</v>
      </c>
      <c r="Q32" s="4">
        <v>-1.3184959550483331</v>
      </c>
      <c r="R32" s="4"/>
      <c r="S32" s="4">
        <v>1.3715454907498315</v>
      </c>
      <c r="T32" s="4">
        <v>2.3439769747218837</v>
      </c>
      <c r="U32" s="4">
        <v>1.011676077504656</v>
      </c>
      <c r="V32" s="4">
        <v>-3.287687952178453E-2</v>
      </c>
      <c r="W32" s="4">
        <v>-4.457929251307795</v>
      </c>
      <c r="X32" s="4">
        <v>-4.9431920071736899</v>
      </c>
    </row>
    <row r="33" spans="1:24" x14ac:dyDescent="0.25">
      <c r="A33" s="4"/>
      <c r="B33" s="4">
        <v>0.42705139634270833</v>
      </c>
      <c r="C33" s="4">
        <v>-0.449834041828575</v>
      </c>
      <c r="D33" s="4">
        <v>0.10433233561939964</v>
      </c>
      <c r="E33" s="4">
        <v>-0.63709906555219808</v>
      </c>
      <c r="F33" s="4">
        <v>-1.0371874136726398</v>
      </c>
      <c r="G33" s="4">
        <v>-5.645872430675615</v>
      </c>
      <c r="H33" s="4">
        <v>-3.4373030537803073</v>
      </c>
      <c r="I33" s="4">
        <v>2.685970025913428</v>
      </c>
      <c r="J33" s="4">
        <v>5.2861592201743735</v>
      </c>
      <c r="K33" s="4">
        <v>5.8000493720303963</v>
      </c>
      <c r="L33" s="4">
        <v>-6.7943510665774012</v>
      </c>
      <c r="M33" s="4">
        <v>3.0747019380300395</v>
      </c>
      <c r="N33" s="4">
        <v>5.3477295232279793</v>
      </c>
      <c r="O33" s="4">
        <v>-2.9144922962225439</v>
      </c>
      <c r="P33" s="4">
        <v>3.0815636762664331</v>
      </c>
      <c r="Q33" s="4">
        <v>-1.0995457720536146</v>
      </c>
      <c r="R33" s="4"/>
      <c r="S33" s="4">
        <v>1.3817727609893187</v>
      </c>
      <c r="T33" s="4">
        <v>2.3459006461825163</v>
      </c>
      <c r="U33" s="4">
        <v>1.073995066319581</v>
      </c>
      <c r="V33" s="4">
        <v>5.9039499125645434E-2</v>
      </c>
      <c r="W33" s="4">
        <v>-4.4496208823078804</v>
      </c>
      <c r="X33" s="4">
        <v>-4.8312873087463295</v>
      </c>
    </row>
    <row r="34" spans="1:24" x14ac:dyDescent="0.25">
      <c r="A34" s="4"/>
      <c r="B34" s="4">
        <v>0.43830402817983072</v>
      </c>
      <c r="C34" s="4">
        <v>-0.44774911045123911</v>
      </c>
      <c r="D34" s="4">
        <v>0.10777898793344359</v>
      </c>
      <c r="E34" s="4">
        <v>-0.63709906555219808</v>
      </c>
      <c r="F34" s="4">
        <v>-1.0321404674547829</v>
      </c>
      <c r="G34" s="4">
        <v>-5.6276191705262333</v>
      </c>
      <c r="H34" s="4">
        <v>-3.4230873282517331</v>
      </c>
      <c r="I34" s="4">
        <v>2.6977298815894835</v>
      </c>
      <c r="J34" s="4">
        <v>5.4449735547127984</v>
      </c>
      <c r="K34" s="4">
        <v>6.0625484182661857</v>
      </c>
      <c r="L34" s="4">
        <v>-6.7804865007910218</v>
      </c>
      <c r="M34" s="4">
        <v>3.0828413219457107</v>
      </c>
      <c r="N34" s="4">
        <v>5.3530601700428937</v>
      </c>
      <c r="O34" s="4">
        <v>-2.8615958759265085</v>
      </c>
      <c r="P34" s="4">
        <v>3.099699037232019</v>
      </c>
      <c r="Q34" s="4">
        <v>-1.0742729668689246</v>
      </c>
      <c r="R34" s="4"/>
      <c r="S34" s="4">
        <v>1.387849425088016</v>
      </c>
      <c r="T34" s="4">
        <v>2.3611267477580431</v>
      </c>
      <c r="U34" s="4">
        <v>1.1527494834214791</v>
      </c>
      <c r="V34" s="4">
        <v>8.1666164906960381E-2</v>
      </c>
      <c r="W34" s="4">
        <v>-4.4115910885871488</v>
      </c>
      <c r="X34" s="4">
        <v>-4.7363065309884922</v>
      </c>
    </row>
    <row r="35" spans="1:24" x14ac:dyDescent="0.25">
      <c r="A35" s="4"/>
      <c r="B35" s="4">
        <v>0.45734519998610679</v>
      </c>
      <c r="C35" s="4">
        <v>-0.44650007162380656</v>
      </c>
      <c r="D35" s="4">
        <v>0.16598947290454386</v>
      </c>
      <c r="E35" s="4">
        <v>-0.62943545072595841</v>
      </c>
      <c r="F35" s="4">
        <v>-1.0221134224968038</v>
      </c>
      <c r="G35" s="4">
        <v>-5.5774413262515949</v>
      </c>
      <c r="H35" s="4">
        <v>-3.3617217355854181</v>
      </c>
      <c r="I35" s="4">
        <v>2.6977298815894835</v>
      </c>
      <c r="J35" s="4">
        <v>5.5440690195966988</v>
      </c>
      <c r="K35" s="4">
        <v>6.1381741616970746</v>
      </c>
      <c r="L35" s="4">
        <v>-6.7736330952079538</v>
      </c>
      <c r="M35" s="4">
        <v>3.1122223206774553</v>
      </c>
      <c r="N35" s="4">
        <v>5.3583571847928715</v>
      </c>
      <c r="O35" s="4">
        <v>-2.8512906235618156</v>
      </c>
      <c r="P35" s="4">
        <v>3.14284976030953</v>
      </c>
      <c r="Q35" s="4">
        <v>-0.85311292211414491</v>
      </c>
      <c r="R35" s="4"/>
      <c r="S35" s="4">
        <v>1.3938821081202808</v>
      </c>
      <c r="T35" s="4">
        <v>2.3797631383677103</v>
      </c>
      <c r="U35" s="4">
        <v>1.1801355962643831</v>
      </c>
      <c r="V35" s="4">
        <v>0.10381176927407587</v>
      </c>
      <c r="W35" s="4">
        <v>-4.4009430850484534</v>
      </c>
      <c r="X35" s="4">
        <v>-4.7204775663316392</v>
      </c>
    </row>
    <row r="36" spans="1:24" x14ac:dyDescent="0.25">
      <c r="A36" s="4"/>
      <c r="B36" s="4">
        <v>0.45891802000374537</v>
      </c>
      <c r="C36" s="4">
        <v>-0.41694648114429911</v>
      </c>
      <c r="D36" s="4">
        <v>0.18822752069490556</v>
      </c>
      <c r="E36" s="4">
        <v>-0.6011722814103877</v>
      </c>
      <c r="F36" s="4">
        <v>-1.0121742067978872</v>
      </c>
      <c r="G36" s="4">
        <v>-5.5574079204205207</v>
      </c>
      <c r="H36" s="4">
        <v>-3.2990749639188874</v>
      </c>
      <c r="I36" s="4">
        <v>2.7131805396543007</v>
      </c>
      <c r="J36" s="4">
        <v>5.6303137992111525</v>
      </c>
      <c r="K36" s="4">
        <v>6.1565330263673559</v>
      </c>
      <c r="L36" s="4">
        <v>-6.7702257645873356</v>
      </c>
      <c r="M36" s="4">
        <v>3.1383223600947434</v>
      </c>
      <c r="N36" s="4">
        <v>5.3714553295891099</v>
      </c>
      <c r="O36" s="4">
        <v>-2.8309417545632356</v>
      </c>
      <c r="P36" s="4">
        <v>3.1467915757413847</v>
      </c>
      <c r="Q36" s="4">
        <v>-0.7791307758962045</v>
      </c>
      <c r="R36" s="4"/>
      <c r="S36" s="4">
        <v>1.3998714421575618</v>
      </c>
      <c r="T36" s="4">
        <v>2.4553199972848061</v>
      </c>
      <c r="U36" s="4">
        <v>1.1895729006847855</v>
      </c>
      <c r="V36" s="4">
        <v>0.1287927248813609</v>
      </c>
      <c r="W36" s="4">
        <v>-4.331438207054342</v>
      </c>
      <c r="X36" s="4">
        <v>-4.6786010638209783</v>
      </c>
    </row>
    <row r="37" spans="1:24" x14ac:dyDescent="0.25">
      <c r="A37" s="4"/>
      <c r="B37" s="4">
        <v>0.50060166060080835</v>
      </c>
      <c r="C37" s="4">
        <v>-0.40246612095813217</v>
      </c>
      <c r="D37" s="4">
        <v>0.20838135058403651</v>
      </c>
      <c r="E37" s="4">
        <v>-0.57181947018975443</v>
      </c>
      <c r="F37" s="4">
        <v>-1.0006874288873631</v>
      </c>
      <c r="G37" s="4">
        <v>-5.5545746608444579</v>
      </c>
      <c r="H37" s="4">
        <v>-3.2879638844773793</v>
      </c>
      <c r="I37" s="4">
        <v>2.7507138214657205</v>
      </c>
      <c r="J37" s="4">
        <v>5.6566677809177168</v>
      </c>
      <c r="K37" s="4">
        <v>6.2191734886086891</v>
      </c>
      <c r="L37" s="4">
        <v>-6.7173847483723614</v>
      </c>
      <c r="M37" s="4">
        <v>3.1764384036469737</v>
      </c>
      <c r="N37" s="4">
        <v>5.3932636739845687</v>
      </c>
      <c r="O37" s="4">
        <v>-2.8089492997502092</v>
      </c>
      <c r="P37" s="4">
        <v>3.158515003871857</v>
      </c>
      <c r="Q37" s="4">
        <v>-0.7085909312912575</v>
      </c>
      <c r="R37" s="4"/>
      <c r="S37" s="4">
        <v>1.4253391269096054</v>
      </c>
      <c r="T37" s="4">
        <v>2.4686270130332755</v>
      </c>
      <c r="U37" s="4">
        <v>1.2042525021114256</v>
      </c>
      <c r="V37" s="4">
        <v>0.1287927248813609</v>
      </c>
      <c r="W37" s="4">
        <v>-4.2848326900225979</v>
      </c>
      <c r="X37" s="4">
        <v>-4.6614238950390661</v>
      </c>
    </row>
    <row r="38" spans="1:24" x14ac:dyDescent="0.25">
      <c r="A38" s="4"/>
      <c r="B38" s="4">
        <v>0.51716579253541151</v>
      </c>
      <c r="C38" s="4">
        <v>-0.39291878857413759</v>
      </c>
      <c r="D38" s="4">
        <v>0.21601046224123671</v>
      </c>
      <c r="E38" s="4">
        <v>-0.54854480745044853</v>
      </c>
      <c r="F38" s="4">
        <v>-0.99417538880120693</v>
      </c>
      <c r="G38" s="4">
        <v>-5.5517484579620673</v>
      </c>
      <c r="H38" s="4">
        <v>-3.2824394393643241</v>
      </c>
      <c r="I38" s="4">
        <v>2.7592565885071734</v>
      </c>
      <c r="J38" s="4">
        <v>5.7986220027690898</v>
      </c>
      <c r="K38" s="4">
        <v>6.4476867676729031</v>
      </c>
      <c r="L38" s="4">
        <v>-6.698338882580984</v>
      </c>
      <c r="M38" s="4">
        <v>3.2609343879557664</v>
      </c>
      <c r="N38" s="4">
        <v>5.4613416842104741</v>
      </c>
      <c r="O38" s="4">
        <v>-2.7892998508291016</v>
      </c>
      <c r="P38" s="4">
        <v>3.159808278159741</v>
      </c>
      <c r="Q38" s="4">
        <v>-0.66970846218475022</v>
      </c>
      <c r="R38" s="4"/>
      <c r="S38" s="4">
        <v>1.4425255516077091</v>
      </c>
      <c r="T38" s="4">
        <v>2.4817176449279419</v>
      </c>
      <c r="U38" s="4">
        <v>1.2148153155404824</v>
      </c>
      <c r="V38" s="4">
        <v>0.15318859227385445</v>
      </c>
      <c r="W38" s="4">
        <v>-4.2422889047919181</v>
      </c>
      <c r="X38" s="4">
        <v>-4.6175410086504103</v>
      </c>
    </row>
    <row r="39" spans="1:24" x14ac:dyDescent="0.25">
      <c r="A39" s="4"/>
      <c r="B39" s="4">
        <v>0.54084672525986488</v>
      </c>
      <c r="C39" s="4">
        <v>-0.37135119355145646</v>
      </c>
      <c r="D39" s="4">
        <v>0.25609249890857366</v>
      </c>
      <c r="E39" s="4">
        <v>-0.5154066544143624</v>
      </c>
      <c r="F39" s="4">
        <v>-0.98931576736639093</v>
      </c>
      <c r="G39" s="4">
        <v>-5.534937485735731</v>
      </c>
      <c r="H39" s="4">
        <v>-3.2751054129286294</v>
      </c>
      <c r="I39" s="4">
        <v>2.7773009386467704</v>
      </c>
      <c r="J39" s="4">
        <v>5.833425991396382</v>
      </c>
      <c r="K39" s="4">
        <v>6.5998552837993723</v>
      </c>
      <c r="L39" s="4">
        <v>-6.6827680126295519</v>
      </c>
      <c r="M39" s="4">
        <v>3.2954024356017189</v>
      </c>
      <c r="N39" s="4">
        <v>5.5264749934861541</v>
      </c>
      <c r="O39" s="4">
        <v>-2.7174341909981128</v>
      </c>
      <c r="P39" s="4">
        <v>3.1865485070298605</v>
      </c>
      <c r="Q39" s="4">
        <v>-0.63179815737460721</v>
      </c>
      <c r="R39" s="4"/>
      <c r="S39" s="4">
        <v>1.4537893996043256</v>
      </c>
      <c r="T39" s="4">
        <v>2.489792498213431</v>
      </c>
      <c r="U39" s="4">
        <v>1.2408169609991926</v>
      </c>
      <c r="V39" s="4">
        <v>0.18641050361721839</v>
      </c>
      <c r="W39" s="4">
        <v>-4.2056977439625838</v>
      </c>
      <c r="X39" s="4">
        <v>-4.5364957281174094</v>
      </c>
    </row>
    <row r="40" spans="1:24" x14ac:dyDescent="0.25">
      <c r="A40" s="4"/>
      <c r="B40" s="4">
        <v>0.5423109387181323</v>
      </c>
      <c r="C40" s="4">
        <v>-0.32946083157871203</v>
      </c>
      <c r="D40" s="4">
        <v>0.26043442605458256</v>
      </c>
      <c r="E40" s="4">
        <v>-0.48826939294659188</v>
      </c>
      <c r="F40" s="4">
        <v>-0.96532502447134327</v>
      </c>
      <c r="G40" s="4">
        <v>-5.5293887222550433</v>
      </c>
      <c r="H40" s="4">
        <v>-3.2714519701043936</v>
      </c>
      <c r="I40" s="4">
        <v>2.7796804582483055</v>
      </c>
      <c r="J40" s="4">
        <v>5.935750246321593</v>
      </c>
      <c r="K40" s="4">
        <v>6.7002894301531057</v>
      </c>
      <c r="L40" s="4">
        <v>-6.6346692318930822</v>
      </c>
      <c r="M40" s="4">
        <v>3.3178433605466036</v>
      </c>
      <c r="N40" s="4">
        <v>5.548864961772483</v>
      </c>
      <c r="O40" s="4">
        <v>-2.7155998827283248</v>
      </c>
      <c r="P40" s="4">
        <v>3.1878023467458991</v>
      </c>
      <c r="Q40" s="4">
        <v>-0.63179815737460721</v>
      </c>
      <c r="R40" s="4"/>
      <c r="S40" s="4">
        <v>1.4920556896373918</v>
      </c>
      <c r="T40" s="4">
        <v>2.5441563763946649</v>
      </c>
      <c r="U40" s="4">
        <v>1.2536065692914713</v>
      </c>
      <c r="V40" s="4">
        <v>0.18951992659759115</v>
      </c>
      <c r="W40" s="4">
        <v>-4.1335772470874819</v>
      </c>
      <c r="X40" s="4">
        <v>-4.5008268606522641</v>
      </c>
    </row>
    <row r="41" spans="1:24" x14ac:dyDescent="0.25">
      <c r="A41" s="4"/>
      <c r="B41" s="4">
        <v>0.54960455765161154</v>
      </c>
      <c r="C41" s="4">
        <v>-0.32573159612840819</v>
      </c>
      <c r="D41" s="4">
        <v>0.26475484067397959</v>
      </c>
      <c r="E41" s="4">
        <v>-0.44396882509159574</v>
      </c>
      <c r="F41" s="4">
        <v>-0.95273438355467732</v>
      </c>
      <c r="G41" s="4">
        <v>-5.4700786977745732</v>
      </c>
      <c r="H41" s="4">
        <v>-3.2194652215102844</v>
      </c>
      <c r="I41" s="4">
        <v>2.8043024589766472</v>
      </c>
      <c r="J41" s="4">
        <v>5.9699349361814811</v>
      </c>
      <c r="K41" s="4">
        <v>6.7886419067772543</v>
      </c>
      <c r="L41" s="4">
        <v>-6.6172716724374068</v>
      </c>
      <c r="M41" s="4">
        <v>3.3932392669559968</v>
      </c>
      <c r="N41" s="4">
        <v>5.5808624367205608</v>
      </c>
      <c r="O41" s="4">
        <v>-2.6938040430226278</v>
      </c>
      <c r="P41" s="4">
        <v>3.1928003992952765</v>
      </c>
      <c r="Q41" s="4">
        <v>-0.63179815737460721</v>
      </c>
      <c r="R41" s="4"/>
      <c r="S41" s="4">
        <v>1.4920556896373918</v>
      </c>
      <c r="T41" s="4">
        <v>2.5560833519221071</v>
      </c>
      <c r="U41" s="4">
        <v>1.2536065692914713</v>
      </c>
      <c r="V41" s="4">
        <v>0.21860552314081588</v>
      </c>
      <c r="W41" s="4">
        <v>-4.0655447994081744</v>
      </c>
      <c r="X41" s="4">
        <v>-4.4971370704879838</v>
      </c>
    </row>
    <row r="42" spans="1:24" x14ac:dyDescent="0.25">
      <c r="A42" s="4"/>
      <c r="B42" s="4">
        <v>0.56261921570978546</v>
      </c>
      <c r="C42" s="4">
        <v>-0.32387177314003834</v>
      </c>
      <c r="D42" s="4">
        <v>0.2690539548882892</v>
      </c>
      <c r="E42" s="4">
        <v>-0.43755781513761938</v>
      </c>
      <c r="F42" s="4">
        <v>-0.91124372696728784</v>
      </c>
      <c r="G42" s="4">
        <v>-5.4441114348349542</v>
      </c>
      <c r="H42" s="4">
        <v>-3.1607512546271481</v>
      </c>
      <c r="I42" s="4">
        <v>2.8043024589766472</v>
      </c>
      <c r="J42" s="4">
        <v>6.0671876975180741</v>
      </c>
      <c r="K42" s="4">
        <v>6.9351758403545753</v>
      </c>
      <c r="L42" s="4">
        <v>-6.6086967721192362</v>
      </c>
      <c r="M42" s="4">
        <v>3.4036337433948289</v>
      </c>
      <c r="N42" s="4">
        <v>5.5859110030630035</v>
      </c>
      <c r="O42" s="4">
        <v>-2.6884163547180484</v>
      </c>
      <c r="P42" s="4">
        <v>3.2051760397685563</v>
      </c>
      <c r="Q42" s="4">
        <v>-0.59481258697904393</v>
      </c>
      <c r="R42" s="4"/>
      <c r="S42" s="4">
        <v>1.5488493724687307</v>
      </c>
      <c r="T42" s="4">
        <v>2.6145808232842414</v>
      </c>
      <c r="U42" s="4">
        <v>1.3155593229125129</v>
      </c>
      <c r="V42" s="4">
        <v>0.26438373824906369</v>
      </c>
      <c r="W42" s="4">
        <v>-4.0378079825518549</v>
      </c>
      <c r="X42" s="4">
        <v>-4.4171581530450519</v>
      </c>
    </row>
    <row r="43" spans="1:24" x14ac:dyDescent="0.25">
      <c r="A43" s="4"/>
      <c r="B43" s="4">
        <v>0.56978731366772073</v>
      </c>
      <c r="C43" s="4">
        <v>-0.31646419183113011</v>
      </c>
      <c r="D43" s="4">
        <v>0.27900355476515731</v>
      </c>
      <c r="E43" s="4">
        <v>-0.39371697830283847</v>
      </c>
      <c r="F43" s="4">
        <v>-0.90522397878722116</v>
      </c>
      <c r="G43" s="4">
        <v>-5.3768306184821215</v>
      </c>
      <c r="H43" s="4">
        <v>-3.1355698498200741</v>
      </c>
      <c r="I43" s="4">
        <v>2.8066135673173211</v>
      </c>
      <c r="J43" s="4">
        <v>6.1796336179534066</v>
      </c>
      <c r="K43" s="4">
        <v>7.1594366839647847</v>
      </c>
      <c r="L43" s="4">
        <v>-6.5917870235194371</v>
      </c>
      <c r="M43" s="4">
        <v>3.4641787331192102</v>
      </c>
      <c r="N43" s="4">
        <v>5.590929392498718</v>
      </c>
      <c r="O43" s="4">
        <v>-2.6392639830759115</v>
      </c>
      <c r="P43" s="4">
        <v>3.2318207966096386</v>
      </c>
      <c r="Q43" s="4">
        <v>-0.42231621125831609</v>
      </c>
      <c r="R43" s="4"/>
      <c r="S43" s="4">
        <v>1.5538255786944744</v>
      </c>
      <c r="T43" s="4">
        <v>2.6574558394709831</v>
      </c>
      <c r="U43" s="4">
        <v>1.3512311885812194</v>
      </c>
      <c r="V43" s="4">
        <v>0.26726921357044953</v>
      </c>
      <c r="W43" s="4">
        <v>-3.9346524505021296</v>
      </c>
      <c r="X43" s="4">
        <v>-4.4035152647100579</v>
      </c>
    </row>
    <row r="44" spans="1:24" x14ac:dyDescent="0.25">
      <c r="A44" s="4"/>
      <c r="B44" s="4">
        <v>0.58116541236882613</v>
      </c>
      <c r="C44" s="4">
        <v>-9.5177369062763265E-2</v>
      </c>
      <c r="D44" s="4">
        <v>0.30407881959592886</v>
      </c>
      <c r="E44" s="4">
        <v>-0.38454993233952428</v>
      </c>
      <c r="F44" s="4">
        <v>-0.87559514483986189</v>
      </c>
      <c r="G44" s="4">
        <v>-5.3387651667068416</v>
      </c>
      <c r="H44" s="4">
        <v>-3.1223127563037831</v>
      </c>
      <c r="I44" s="4">
        <v>2.8192224068060905</v>
      </c>
      <c r="J44" s="4">
        <v>6.2329801957642825</v>
      </c>
      <c r="K44" s="4">
        <v>7.3516981848454765</v>
      </c>
      <c r="L44" s="4">
        <v>-6.5889992086466185</v>
      </c>
      <c r="M44" s="4">
        <v>3.4739792326788961</v>
      </c>
      <c r="N44" s="4">
        <v>5.5969121307809049</v>
      </c>
      <c r="O44" s="4">
        <v>-2.6255823019113826</v>
      </c>
      <c r="P44" s="4">
        <v>3.250717467181695</v>
      </c>
      <c r="Q44" s="4">
        <v>-0.41418571880658606</v>
      </c>
      <c r="R44" s="4"/>
      <c r="S44" s="4">
        <v>1.562053800175045</v>
      </c>
      <c r="T44" s="4">
        <v>2.6703991427587472</v>
      </c>
      <c r="U44" s="4">
        <v>1.4305066845377803</v>
      </c>
      <c r="V44" s="4">
        <v>0.32608799417524831</v>
      </c>
      <c r="W44" s="4">
        <v>-3.9328565570796967</v>
      </c>
      <c r="X44" s="4">
        <v>-4.3950715556505298</v>
      </c>
    </row>
    <row r="45" spans="1:24" x14ac:dyDescent="0.25">
      <c r="A45" s="4"/>
      <c r="B45" s="4">
        <v>0.59802709210681793</v>
      </c>
      <c r="C45" s="4">
        <v>-7.4012116990073637E-2</v>
      </c>
      <c r="D45" s="4">
        <v>0.30682096619587584</v>
      </c>
      <c r="E45" s="4">
        <v>-0.36047865727467554</v>
      </c>
      <c r="F45" s="4">
        <v>-0.84529567487825918</v>
      </c>
      <c r="G45" s="4">
        <v>-5.3271269121634255</v>
      </c>
      <c r="H45" s="4">
        <v>-3.0545950342120718</v>
      </c>
      <c r="I45" s="4">
        <v>2.8494612712147487</v>
      </c>
      <c r="J45" s="4">
        <v>6.6011862344338876</v>
      </c>
      <c r="K45" s="4"/>
      <c r="L45" s="4">
        <v>-6.5806869430262731</v>
      </c>
      <c r="M45" s="4">
        <v>3.4933434352051971</v>
      </c>
      <c r="N45" s="4">
        <v>5.599887588305938</v>
      </c>
      <c r="O45" s="4">
        <v>-2.5788881848297707</v>
      </c>
      <c r="P45" s="4">
        <v>3.2669343328675424</v>
      </c>
      <c r="Q45" s="4">
        <v>-0.34290889571359062</v>
      </c>
      <c r="R45" s="4"/>
      <c r="S45" s="4">
        <v>1.575052302467385</v>
      </c>
      <c r="T45" s="4">
        <v>2.6767935856160272</v>
      </c>
      <c r="U45" s="4">
        <v>1.4414102386326129</v>
      </c>
      <c r="V45" s="4">
        <v>0.35429703515666883</v>
      </c>
      <c r="W45" s="4">
        <v>-3.873341669486734</v>
      </c>
      <c r="X45" s="4">
        <v>-4.3800304592494532</v>
      </c>
    </row>
    <row r="46" spans="1:24" x14ac:dyDescent="0.25">
      <c r="A46" s="4"/>
      <c r="B46" s="4">
        <v>0.66971461892312778</v>
      </c>
      <c r="C46" s="4">
        <v>-6.1099827360921385E-2</v>
      </c>
      <c r="D46" s="4">
        <v>0.31905502049476842</v>
      </c>
      <c r="E46" s="4">
        <v>-0.36047865727467554</v>
      </c>
      <c r="F46" s="4">
        <v>-0.82833815076296002</v>
      </c>
      <c r="G46" s="4">
        <v>-5.2640706978469254</v>
      </c>
      <c r="H46" s="4">
        <v>-2.9629284604111588</v>
      </c>
      <c r="I46" s="4">
        <v>2.8830023738835404</v>
      </c>
      <c r="J46" s="4"/>
      <c r="K46" s="4"/>
      <c r="L46" s="4">
        <v>-6.5779330742016127</v>
      </c>
      <c r="M46" s="4">
        <v>3.5218164186483674</v>
      </c>
      <c r="N46" s="4">
        <v>5.6242813452868736</v>
      </c>
      <c r="O46" s="4">
        <v>-2.5642570074517166</v>
      </c>
      <c r="P46" s="4">
        <v>3.2680816319563908</v>
      </c>
      <c r="Q46" s="4">
        <v>0.57900558029238947</v>
      </c>
      <c r="R46" s="4"/>
      <c r="S46" s="4">
        <v>1.5782704997744847</v>
      </c>
      <c r="T46" s="4">
        <v>2.6931852710690616</v>
      </c>
      <c r="U46" s="4">
        <v>1.4840464653922449</v>
      </c>
      <c r="V46" s="4">
        <v>0.37008000262985546</v>
      </c>
      <c r="W46" s="4">
        <v>-3.8463238310147285</v>
      </c>
      <c r="X46" s="4">
        <v>-4.3767150748338883</v>
      </c>
    </row>
    <row r="47" spans="1:24" x14ac:dyDescent="0.25">
      <c r="A47" s="4"/>
      <c r="B47" s="4">
        <v>0.73477089194403133</v>
      </c>
      <c r="C47" s="4">
        <v>-5.3831170259858271E-2</v>
      </c>
      <c r="D47" s="4">
        <v>0.32175054628937971</v>
      </c>
      <c r="E47" s="4">
        <v>-0.31674364298971092</v>
      </c>
      <c r="F47" s="4">
        <v>-0.80062688665042581</v>
      </c>
      <c r="G47" s="4">
        <v>-5.2316787780055236</v>
      </c>
      <c r="H47" s="4">
        <v>-2.8352587616651954</v>
      </c>
      <c r="I47" s="4">
        <v>2.9112557976786166</v>
      </c>
      <c r="J47" s="4"/>
      <c r="K47" s="4"/>
      <c r="L47" s="4">
        <v>-6.5697214122783256</v>
      </c>
      <c r="M47" s="4">
        <v>3.5404300400129753</v>
      </c>
      <c r="N47" s="4">
        <v>5.6338437955026999</v>
      </c>
      <c r="O47" s="4">
        <v>-2.5370975964054936</v>
      </c>
      <c r="P47" s="4">
        <v>3.3258209192936907</v>
      </c>
      <c r="Q47" s="4">
        <v>0.6649746127225471</v>
      </c>
      <c r="R47" s="4"/>
      <c r="S47" s="4">
        <v>1.6235897209310597</v>
      </c>
      <c r="T47" s="4">
        <v>2.7043409616729943</v>
      </c>
      <c r="U47" s="4">
        <v>1.5452511777333668</v>
      </c>
      <c r="V47" s="4">
        <v>0.39331492710481203</v>
      </c>
      <c r="W47" s="4">
        <v>-3.6667564493490472</v>
      </c>
      <c r="X47" s="4">
        <v>-4.2999378398436559</v>
      </c>
    </row>
    <row r="48" spans="1:24" x14ac:dyDescent="0.25">
      <c r="A48" s="4"/>
      <c r="B48" s="4">
        <v>0.74711223320769393</v>
      </c>
      <c r="C48" s="4">
        <v>6.5421764326170695E-2</v>
      </c>
      <c r="D48" s="4">
        <v>0.33245009034495993</v>
      </c>
      <c r="E48" s="4">
        <v>-0.30114160668333478</v>
      </c>
      <c r="F48" s="4">
        <v>-0.73805169750927557</v>
      </c>
      <c r="G48" s="4">
        <v>-5.1377454717880022</v>
      </c>
      <c r="H48" s="4">
        <v>-2.4965456946785016</v>
      </c>
      <c r="I48" s="4">
        <v>2.9245573632056372</v>
      </c>
      <c r="J48" s="4"/>
      <c r="K48" s="4"/>
      <c r="L48" s="4">
        <v>-6.5561988105615621</v>
      </c>
      <c r="M48" s="4">
        <v>3.5587594728263623</v>
      </c>
      <c r="N48" s="4">
        <v>5.6683070253547712</v>
      </c>
      <c r="O48" s="4">
        <v>-2.5245262299250295</v>
      </c>
      <c r="P48" s="4">
        <v>3.3449788279395611</v>
      </c>
      <c r="Q48" s="4">
        <v>1.2543770837538688</v>
      </c>
      <c r="R48" s="4"/>
      <c r="S48" s="4">
        <v>1.6311602731306136</v>
      </c>
      <c r="T48" s="4">
        <v>2.7104724164692278</v>
      </c>
      <c r="U48" s="4">
        <v>1.5747056596300981</v>
      </c>
      <c r="V48" s="4">
        <v>0.48724336049112937</v>
      </c>
      <c r="W48" s="4">
        <v>-3.639744610015208</v>
      </c>
      <c r="X48" s="4">
        <v>-4.2937696718471292</v>
      </c>
    </row>
    <row r="49" spans="1:24" x14ac:dyDescent="0.25">
      <c r="A49" s="4"/>
      <c r="B49" s="4">
        <v>0.78337150185951243</v>
      </c>
      <c r="C49" s="4">
        <v>0.11490204888484851</v>
      </c>
      <c r="D49" s="4">
        <v>0.33245009034495993</v>
      </c>
      <c r="E49" s="4">
        <v>-0.2435634297166647</v>
      </c>
      <c r="F49" s="4">
        <v>-0.71751322059599454</v>
      </c>
      <c r="G49" s="4">
        <v>-5.1030064361896397</v>
      </c>
      <c r="H49" s="4">
        <v>-2.1768184584715513</v>
      </c>
      <c r="I49" s="4">
        <v>2.9346606643685997</v>
      </c>
      <c r="J49" s="4"/>
      <c r="K49" s="4"/>
      <c r="L49" s="4">
        <v>-6.5508458647045851</v>
      </c>
      <c r="M49" s="4">
        <v>3.5857393616996851</v>
      </c>
      <c r="N49" s="4">
        <v>5.6773835900038758</v>
      </c>
      <c r="O49" s="4">
        <v>-2.4997716512885102</v>
      </c>
      <c r="P49" s="4">
        <v>3.351275687773339</v>
      </c>
      <c r="Q49" s="4"/>
      <c r="R49" s="4"/>
      <c r="S49" s="4">
        <v>1.7251364841748922</v>
      </c>
      <c r="T49" s="4">
        <v>2.7321668582830969</v>
      </c>
      <c r="U49" s="4">
        <v>1.6768341343863222</v>
      </c>
      <c r="V49" s="4">
        <v>0.48724336049112937</v>
      </c>
      <c r="W49" s="4">
        <v>-3.6051041651229792</v>
      </c>
      <c r="X49" s="4">
        <v>-4.2280582017282367</v>
      </c>
    </row>
    <row r="50" spans="1:24" x14ac:dyDescent="0.25">
      <c r="A50" s="4"/>
      <c r="B50" s="4">
        <v>0.84140565668450584</v>
      </c>
      <c r="C50" s="4">
        <v>0.13334792836210613</v>
      </c>
      <c r="D50" s="4">
        <v>0.33775103007491358</v>
      </c>
      <c r="E50" s="4">
        <v>-0.20038553015644997</v>
      </c>
      <c r="F50" s="4">
        <v>-0.68244182368262951</v>
      </c>
      <c r="G50" s="4">
        <v>-5.0992113829174146</v>
      </c>
      <c r="H50" s="4">
        <v>-1.3060299632089003</v>
      </c>
      <c r="I50" s="4">
        <v>2.9545419221187332</v>
      </c>
      <c r="J50" s="4"/>
      <c r="K50" s="4"/>
      <c r="L50" s="4">
        <v>-6.5297453113854873</v>
      </c>
      <c r="M50" s="4">
        <v>3.6379456097841141</v>
      </c>
      <c r="N50" s="4">
        <v>5.721350391846503</v>
      </c>
      <c r="O50" s="4">
        <v>-2.4936619458427902</v>
      </c>
      <c r="P50" s="4">
        <v>3.3616740230662403</v>
      </c>
      <c r="Q50" s="4"/>
      <c r="R50" s="4"/>
      <c r="S50" s="4">
        <v>1.7411404075154693</v>
      </c>
      <c r="T50" s="4">
        <v>2.7884231673430828</v>
      </c>
      <c r="U50" s="4">
        <v>1.7032224532411129</v>
      </c>
      <c r="V50" s="4">
        <v>0.50688692733420393</v>
      </c>
      <c r="W50" s="4">
        <v>-3.586133382801413</v>
      </c>
      <c r="X50" s="4">
        <v>-4.1687166118908436</v>
      </c>
    </row>
    <row r="51" spans="1:24" x14ac:dyDescent="0.25">
      <c r="A51" s="4"/>
      <c r="B51" s="4">
        <v>0.85267382034605044</v>
      </c>
      <c r="C51" s="4">
        <v>0.15746461969789749</v>
      </c>
      <c r="D51" s="4">
        <v>0.3417056939967954</v>
      </c>
      <c r="E51" s="4">
        <v>-0.19910371271575159</v>
      </c>
      <c r="F51" s="4">
        <v>-0.63414858351283221</v>
      </c>
      <c r="G51" s="4">
        <v>-5.0656152485536721</v>
      </c>
      <c r="H51" s="4"/>
      <c r="I51" s="4">
        <v>2.9835844002513121</v>
      </c>
      <c r="J51" s="4"/>
      <c r="K51" s="4"/>
      <c r="L51" s="4">
        <v>-6.4839950748732935</v>
      </c>
      <c r="M51" s="4">
        <v>3.6632213755479972</v>
      </c>
      <c r="N51" s="4">
        <v>5.7549378327654761</v>
      </c>
      <c r="O51" s="4">
        <v>-2.4155135654307132</v>
      </c>
      <c r="P51" s="4">
        <v>3.3780666837923987</v>
      </c>
      <c r="Q51" s="4"/>
      <c r="R51" s="4"/>
      <c r="S51" s="4">
        <v>1.7424603002173793</v>
      </c>
      <c r="T51" s="4">
        <v>2.8574550819138027</v>
      </c>
      <c r="U51" s="4">
        <v>1.7375154991211319</v>
      </c>
      <c r="V51" s="4">
        <v>0.50688692733420393</v>
      </c>
      <c r="W51" s="4">
        <v>-3.511848586632389</v>
      </c>
      <c r="X51" s="4">
        <v>-4.157759248442912</v>
      </c>
    </row>
    <row r="52" spans="1:24" x14ac:dyDescent="0.25">
      <c r="A52" s="4"/>
      <c r="B52" s="4">
        <v>0.88583944486023736</v>
      </c>
      <c r="C52" s="4">
        <v>0.15746461969789749</v>
      </c>
      <c r="D52" s="4">
        <v>0.3777759074812127</v>
      </c>
      <c r="E52" s="4">
        <v>-0.19399162139629081</v>
      </c>
      <c r="F52" s="4">
        <v>-0.61075146860447971</v>
      </c>
      <c r="G52" s="4">
        <v>-5.0437580102473216</v>
      </c>
      <c r="H52" s="4"/>
      <c r="I52" s="4">
        <v>2.9835844002513121</v>
      </c>
      <c r="J52" s="4"/>
      <c r="K52" s="4"/>
      <c r="L52" s="4">
        <v>-6.4815199838346613</v>
      </c>
      <c r="M52" s="4">
        <v>3.8695369798154724</v>
      </c>
      <c r="N52" s="4">
        <v>5.7712407538079518</v>
      </c>
      <c r="O52" s="4">
        <v>-2.2947462723241769</v>
      </c>
      <c r="P52" s="4">
        <v>3.3790814289468099</v>
      </c>
      <c r="Q52" s="4"/>
      <c r="R52" s="4"/>
      <c r="S52" s="4">
        <v>1.7490285932071299</v>
      </c>
      <c r="T52" s="4">
        <v>2.8615159032513735</v>
      </c>
      <c r="U52" s="4">
        <v>1.7871602899605081</v>
      </c>
      <c r="V52" s="4">
        <v>0.52953251322204697</v>
      </c>
      <c r="W52" s="4">
        <v>-3.438322274975711</v>
      </c>
      <c r="X52" s="4">
        <v>-4.1228660135407749</v>
      </c>
    </row>
    <row r="53" spans="1:24" x14ac:dyDescent="0.25">
      <c r="A53" s="4"/>
      <c r="B53" s="4">
        <v>0.94946863471280585</v>
      </c>
      <c r="C53" s="4">
        <v>0.16932491751117776</v>
      </c>
      <c r="D53" s="4">
        <v>0.38406289866748444</v>
      </c>
      <c r="E53" s="4">
        <v>-0.18763539057292825</v>
      </c>
      <c r="F53" s="4">
        <v>-0.58782705516961076</v>
      </c>
      <c r="G53" s="4">
        <v>-5.0383588571394107</v>
      </c>
      <c r="H53" s="4"/>
      <c r="I53" s="4">
        <v>2.9930659485460072</v>
      </c>
      <c r="J53" s="4"/>
      <c r="K53" s="4"/>
      <c r="L53" s="4">
        <v>-6.4790516461223984</v>
      </c>
      <c r="M53" s="4">
        <v>3.9109395146864827</v>
      </c>
      <c r="N53" s="4">
        <v>5.802926553930031</v>
      </c>
      <c r="O53" s="4">
        <v>-2.2819059945358293</v>
      </c>
      <c r="P53" s="4">
        <v>3.3871586719842104</v>
      </c>
      <c r="Q53" s="4"/>
      <c r="R53" s="4"/>
      <c r="S53" s="4">
        <v>1.7516414858392806</v>
      </c>
      <c r="T53" s="4">
        <v>2.8635386583939635</v>
      </c>
      <c r="U53" s="4">
        <v>1.8655351180054447</v>
      </c>
      <c r="V53" s="4">
        <v>0.52953251322204697</v>
      </c>
      <c r="W53" s="4">
        <v>-3.3803131881971811</v>
      </c>
      <c r="X53" s="4">
        <v>-4.1175924137995601</v>
      </c>
    </row>
    <row r="54" spans="1:24" x14ac:dyDescent="0.25">
      <c r="A54" s="4"/>
      <c r="B54" s="4">
        <v>0.99996335544738746</v>
      </c>
      <c r="C54" s="4">
        <v>0.18757197446845536</v>
      </c>
      <c r="D54" s="4">
        <v>0.3903048859520305</v>
      </c>
      <c r="E54" s="4">
        <v>-0.16381764688764849</v>
      </c>
      <c r="F54" s="4">
        <v>-0.56535662048482105</v>
      </c>
      <c r="G54" s="4">
        <v>-5.0170155344128862</v>
      </c>
      <c r="H54" s="4"/>
      <c r="I54" s="4">
        <v>3.0117421969730702</v>
      </c>
      <c r="J54" s="4"/>
      <c r="K54" s="4"/>
      <c r="L54" s="4">
        <v>-6.4240628855579009</v>
      </c>
      <c r="M54" s="4">
        <v>3.9377686653426416</v>
      </c>
      <c r="N54" s="4">
        <v>5.8106646184105912</v>
      </c>
      <c r="O54" s="4">
        <v>-2.2076211983668053</v>
      </c>
      <c r="P54" s="4">
        <v>3.3971548533650417</v>
      </c>
      <c r="Q54" s="4"/>
      <c r="R54" s="4"/>
      <c r="S54" s="4">
        <v>1.7747960877407984</v>
      </c>
      <c r="T54" s="4">
        <v>2.8735768947250606</v>
      </c>
      <c r="U54" s="4">
        <v>1.9028576847338141</v>
      </c>
      <c r="V54" s="4">
        <v>0.55169624138188733</v>
      </c>
      <c r="W54" s="4">
        <v>-3.3690402928938084</v>
      </c>
      <c r="X54" s="4">
        <v>-4.0851798906884076</v>
      </c>
    </row>
    <row r="55" spans="1:24" x14ac:dyDescent="0.25">
      <c r="A55" s="4"/>
      <c r="B55" s="4">
        <v>1.0195645877085813</v>
      </c>
      <c r="C55" s="4">
        <v>0.19266359009114387</v>
      </c>
      <c r="D55" s="4">
        <v>0.4304179688206769</v>
      </c>
      <c r="E55" s="4">
        <v>-0.13446483566701461</v>
      </c>
      <c r="F55" s="4">
        <v>-0.53246388639246023</v>
      </c>
      <c r="G55" s="4">
        <v>-5.0134970203667946</v>
      </c>
      <c r="H55" s="4"/>
      <c r="I55" s="4">
        <v>3.0300485942830622</v>
      </c>
      <c r="J55" s="4"/>
      <c r="K55" s="4"/>
      <c r="L55" s="4">
        <v>-6.3854648892548358</v>
      </c>
      <c r="M55" s="4">
        <v>3.944383307579872</v>
      </c>
      <c r="N55" s="4">
        <v>5.8334598843407504</v>
      </c>
      <c r="O55" s="4">
        <v>-2.1376661968172019</v>
      </c>
      <c r="P55" s="4">
        <v>3.4168218281477269</v>
      </c>
      <c r="Q55" s="4"/>
      <c r="R55" s="4"/>
      <c r="S55" s="4">
        <v>1.7785934157988486</v>
      </c>
      <c r="T55" s="4">
        <v>2.9172615412720111</v>
      </c>
      <c r="U55" s="4">
        <v>1.9028576847338141</v>
      </c>
      <c r="V55" s="4">
        <v>0.57339819144486548</v>
      </c>
      <c r="W55" s="4">
        <v>-3.3468071662236136</v>
      </c>
      <c r="X55" s="4">
        <v>-4.0499510895527617</v>
      </c>
    </row>
    <row r="56" spans="1:24" x14ac:dyDescent="0.25">
      <c r="A56" s="4"/>
      <c r="B56" s="4">
        <v>1.0292430321866073</v>
      </c>
      <c r="C56" s="4">
        <v>0.23389325619443363</v>
      </c>
      <c r="D56" s="4">
        <v>0.44922197293934496</v>
      </c>
      <c r="E56" s="4">
        <v>-8.0344580264546051E-2</v>
      </c>
      <c r="F56" s="4">
        <v>-0.52170816727808234</v>
      </c>
      <c r="G56" s="4">
        <v>-4.942021771264586</v>
      </c>
      <c r="H56" s="4"/>
      <c r="I56" s="4">
        <v>3.0300485942830622</v>
      </c>
      <c r="J56" s="4"/>
      <c r="K56" s="4"/>
      <c r="L56" s="4">
        <v>-6.3570214635037354</v>
      </c>
      <c r="M56" s="4">
        <v>4.0394636746316293</v>
      </c>
      <c r="N56" s="4">
        <v>5.8409228139498026</v>
      </c>
      <c r="O56" s="4">
        <v>-2.1263933015138305</v>
      </c>
      <c r="P56" s="4">
        <v>3.4264972702200036</v>
      </c>
      <c r="Q56" s="4"/>
      <c r="R56" s="4"/>
      <c r="S56" s="4">
        <v>1.797324812333327</v>
      </c>
      <c r="T56" s="4">
        <v>2.9294524901274652</v>
      </c>
      <c r="U56" s="4">
        <v>1.9672073539419865</v>
      </c>
      <c r="V56" s="4">
        <v>0.59465721350077239</v>
      </c>
      <c r="W56" s="4">
        <v>-3.3358431217204778</v>
      </c>
      <c r="X56" s="4">
        <v>-4.0499510895527617</v>
      </c>
    </row>
    <row r="57" spans="1:24" x14ac:dyDescent="0.25">
      <c r="A57" s="4"/>
      <c r="B57" s="4">
        <v>1.0578055830331894</v>
      </c>
      <c r="C57" s="4">
        <v>0.25981117718484642</v>
      </c>
      <c r="D57" s="4">
        <v>0.45154421638956632</v>
      </c>
      <c r="E57" s="4">
        <v>-8.0344580264546051E-2</v>
      </c>
      <c r="F57" s="4">
        <v>-0.4900395108348341</v>
      </c>
      <c r="G57" s="4">
        <v>-4.8716785846584409</v>
      </c>
      <c r="H57" s="4"/>
      <c r="I57" s="4">
        <v>3.0300485942830622</v>
      </c>
      <c r="J57" s="4"/>
      <c r="K57" s="4"/>
      <c r="L57" s="4">
        <v>-6.319058751784576</v>
      </c>
      <c r="M57" s="4">
        <v>4.0635962365043126</v>
      </c>
      <c r="N57" s="4">
        <v>5.8483199900205918</v>
      </c>
      <c r="O57" s="4">
        <v>-2.1041601748436358</v>
      </c>
      <c r="P57" s="4">
        <v>3.4264972702200036</v>
      </c>
      <c r="Q57" s="4"/>
      <c r="R57" s="4"/>
      <c r="S57" s="4">
        <v>1.8264460997432752</v>
      </c>
      <c r="T57" s="4">
        <v>2.9460331794302554</v>
      </c>
      <c r="U57" s="4">
        <v>2.001500399822004</v>
      </c>
      <c r="V57" s="4">
        <v>0.6051262053901697</v>
      </c>
      <c r="W57" s="4">
        <v>-3.2214180536941712</v>
      </c>
      <c r="X57" s="4">
        <v>-4.0499510895527617</v>
      </c>
    </row>
    <row r="58" spans="1:24" x14ac:dyDescent="0.25">
      <c r="A58" s="4"/>
      <c r="B58" s="4">
        <v>1.0671730700726783</v>
      </c>
      <c r="C58" s="4">
        <v>0.34332979527831625</v>
      </c>
      <c r="D58" s="4">
        <v>0.45962370940042563</v>
      </c>
      <c r="E58" s="4">
        <v>-1.3602722487101676E-2</v>
      </c>
      <c r="F58" s="4">
        <v>-0.38094316182086796</v>
      </c>
      <c r="G58" s="4">
        <v>-4.856281878008339</v>
      </c>
      <c r="H58" s="4"/>
      <c r="I58" s="4">
        <v>3.065608472744604</v>
      </c>
      <c r="J58" s="4"/>
      <c r="K58" s="4"/>
      <c r="L58" s="4">
        <v>-6.2905956557709137</v>
      </c>
      <c r="M58" s="4">
        <v>4.1444333187560645</v>
      </c>
      <c r="N58" s="4">
        <v>5.8556525611086307</v>
      </c>
      <c r="O58" s="4">
        <v>-2.0823313093201268</v>
      </c>
      <c r="P58" s="4">
        <v>3.4455431360113811</v>
      </c>
      <c r="Q58" s="4"/>
      <c r="R58" s="4"/>
      <c r="S58" s="4">
        <v>1.8762055206580948</v>
      </c>
      <c r="T58" s="4">
        <v>2.9478545741511288</v>
      </c>
      <c r="U58" s="4">
        <v>2.0149440359083912</v>
      </c>
      <c r="V58" s="4">
        <v>0.63591630687908784</v>
      </c>
      <c r="W58" s="4">
        <v>-3.2214180536941712</v>
      </c>
      <c r="X58" s="4">
        <v>-4.0133890772756624</v>
      </c>
    </row>
    <row r="59" spans="1:24" x14ac:dyDescent="0.25">
      <c r="A59" s="4"/>
      <c r="B59" s="4">
        <v>1.0948323712035406</v>
      </c>
      <c r="C59" s="4">
        <v>0.37306333873860253</v>
      </c>
      <c r="D59" s="4">
        <v>0.48230384093330481</v>
      </c>
      <c r="E59" s="4">
        <v>-1.3602722487101676E-2</v>
      </c>
      <c r="F59" s="4">
        <v>-0.35292396365538925</v>
      </c>
      <c r="G59" s="4">
        <v>-4.8456271530527824</v>
      </c>
      <c r="H59" s="4"/>
      <c r="I59" s="4">
        <v>3.0742887511193322</v>
      </c>
      <c r="J59" s="4"/>
      <c r="K59" s="4"/>
      <c r="L59" s="4">
        <v>-6.2688435754446816</v>
      </c>
      <c r="M59" s="4">
        <v>4.1774781900544813</v>
      </c>
      <c r="N59" s="4">
        <v>5.8772736886334522</v>
      </c>
      <c r="O59" s="4">
        <v>-2.0294348890240914</v>
      </c>
      <c r="P59" s="4">
        <v>3.4641962754192073</v>
      </c>
      <c r="Q59" s="4"/>
      <c r="R59" s="4"/>
      <c r="S59" s="4">
        <v>1.911398592619052</v>
      </c>
      <c r="T59" s="4">
        <v>2.9613852476655111</v>
      </c>
      <c r="U59" s="4">
        <v>2.0282366167074679</v>
      </c>
      <c r="V59" s="4">
        <v>0.65594876897586196</v>
      </c>
      <c r="W59" s="4">
        <v>-3.1920152487027607</v>
      </c>
      <c r="X59" s="4">
        <v>-3.977975801892212</v>
      </c>
    </row>
    <row r="60" spans="1:24" x14ac:dyDescent="0.25">
      <c r="A60" s="4"/>
      <c r="B60" s="4">
        <v>1.1039082603251917</v>
      </c>
      <c r="C60" s="4">
        <v>0.41148173824944695</v>
      </c>
      <c r="D60" s="4">
        <v>0.49010454893090655</v>
      </c>
      <c r="E60" s="4">
        <v>-2.8698055809525114E-3</v>
      </c>
      <c r="F60" s="4">
        <v>-0.33462163347764651</v>
      </c>
      <c r="G60" s="4">
        <v>-4.8127777049231844</v>
      </c>
      <c r="H60" s="4"/>
      <c r="I60" s="4">
        <v>3.0828882815484446</v>
      </c>
      <c r="J60" s="4"/>
      <c r="K60" s="4"/>
      <c r="L60" s="4">
        <v>-6.2571956221196308</v>
      </c>
      <c r="M60" s="4">
        <v>4.1882940697760951</v>
      </c>
      <c r="N60" s="4">
        <v>5.8843587437842944</v>
      </c>
      <c r="O60" s="4">
        <v>-1.9688898992997101</v>
      </c>
      <c r="P60" s="4">
        <v>3.5351852464731297</v>
      </c>
      <c r="Q60" s="4"/>
      <c r="R60" s="4"/>
      <c r="S60" s="4">
        <v>1.9666044485211291</v>
      </c>
      <c r="T60" s="4">
        <v>2.9963932033017544</v>
      </c>
      <c r="U60" s="4">
        <v>2.0348273147828499</v>
      </c>
      <c r="V60" s="4">
        <v>0.694893713277004</v>
      </c>
      <c r="W60" s="4">
        <v>-3.172805966433339</v>
      </c>
      <c r="X60" s="4">
        <v>-3.9436412728294097</v>
      </c>
    </row>
    <row r="61" spans="1:24" x14ac:dyDescent="0.25">
      <c r="A61" s="4"/>
      <c r="B61" s="4">
        <v>1.1395215882979017</v>
      </c>
      <c r="C61" s="4">
        <v>0.44858642774364171</v>
      </c>
      <c r="D61" s="4">
        <v>0.49893502338274492</v>
      </c>
      <c r="E61" s="4">
        <v>1.8280857364192743E-2</v>
      </c>
      <c r="F61" s="4">
        <v>-0.31660982877564625</v>
      </c>
      <c r="G61" s="4">
        <v>-4.7047611534367464</v>
      </c>
      <c r="H61" s="4"/>
      <c r="I61" s="4">
        <v>3.1082170674651803</v>
      </c>
      <c r="J61" s="4"/>
      <c r="K61" s="4"/>
      <c r="L61" s="4">
        <v>-6.2514274078247301</v>
      </c>
      <c r="M61" s="4">
        <v>4.1936656873683473</v>
      </c>
      <c r="N61" s="4">
        <v>5.8843587437842944</v>
      </c>
      <c r="O61" s="4">
        <v>-1.9590893997400245</v>
      </c>
      <c r="P61" s="4">
        <v>3.5436796301066043</v>
      </c>
      <c r="Q61" s="4"/>
      <c r="R61" s="4"/>
      <c r="S61" s="4">
        <v>1.9796049002779699</v>
      </c>
      <c r="T61" s="4">
        <v>2.9963932033017544</v>
      </c>
      <c r="U61" s="4">
        <v>2.0736185685338402</v>
      </c>
      <c r="V61" s="4">
        <v>0.7044066188900675</v>
      </c>
      <c r="W61" s="4">
        <v>-3.172805966433339</v>
      </c>
      <c r="X61" s="4">
        <v>-3.9213191594664192</v>
      </c>
    </row>
    <row r="62" spans="1:24" x14ac:dyDescent="0.25">
      <c r="A62" s="4"/>
      <c r="B62" s="4">
        <v>1.1740795497678986</v>
      </c>
      <c r="C62" s="4">
        <v>0.45766770624540293</v>
      </c>
      <c r="D62" s="4">
        <v>0.5054996860068186</v>
      </c>
      <c r="E62" s="4">
        <v>4.9248991524754454E-2</v>
      </c>
      <c r="F62" s="4">
        <v>-0.23060505316735525</v>
      </c>
      <c r="G62" s="4">
        <v>-4.6524606582346246</v>
      </c>
      <c r="H62" s="4"/>
      <c r="I62" s="4">
        <v>3.1247254142741614</v>
      </c>
      <c r="J62" s="4"/>
      <c r="K62" s="4"/>
      <c r="L62" s="4">
        <v>-6.2456957400114126</v>
      </c>
      <c r="M62" s="4">
        <v>4.3158613619985546</v>
      </c>
      <c r="N62" s="4">
        <v>5.9121157859048132</v>
      </c>
      <c r="O62" s="4">
        <v>-1.9019093298173328</v>
      </c>
      <c r="P62" s="4">
        <v>3.5520949950729284</v>
      </c>
      <c r="Q62" s="4"/>
      <c r="R62" s="4"/>
      <c r="S62" s="4">
        <v>1.9943577113725637</v>
      </c>
      <c r="T62" s="4">
        <v>3.0049123952149475</v>
      </c>
      <c r="U62" s="4">
        <v>2.0799618933550406</v>
      </c>
      <c r="V62" s="4">
        <v>0.71383343367908758</v>
      </c>
      <c r="W62" s="4">
        <v>-3.1538992051505312</v>
      </c>
      <c r="X62" s="4">
        <v>-3.8568884869954885</v>
      </c>
    </row>
    <row r="63" spans="1:24" x14ac:dyDescent="0.25">
      <c r="A63" s="4"/>
      <c r="B63" s="4">
        <v>1.3477607052587022</v>
      </c>
      <c r="C63" s="4">
        <v>0.47560541130546086</v>
      </c>
      <c r="D63" s="4">
        <v>0.51201529714442073</v>
      </c>
      <c r="E63" s="4">
        <v>0.10863917885589772</v>
      </c>
      <c r="F63" s="4">
        <v>-0.19794899023461598</v>
      </c>
      <c r="G63" s="4">
        <v>-4.5290789354363579</v>
      </c>
      <c r="H63" s="4"/>
      <c r="I63" s="4">
        <v>3.1409441259731414</v>
      </c>
      <c r="J63" s="4"/>
      <c r="K63" s="4"/>
      <c r="L63" s="4">
        <v>-6.2381095721989723</v>
      </c>
      <c r="M63" s="4">
        <v>4.3492785559946441</v>
      </c>
      <c r="N63" s="4">
        <v>5.9256575964623481</v>
      </c>
      <c r="O63" s="4">
        <v>-1.892638592405945</v>
      </c>
      <c r="P63" s="4">
        <v>3.59303615388778</v>
      </c>
      <c r="Q63" s="4"/>
      <c r="R63" s="4"/>
      <c r="S63" s="4">
        <v>2.0059747923454019</v>
      </c>
      <c r="T63" s="4">
        <v>3.0216850044478973</v>
      </c>
      <c r="U63" s="4">
        <v>2.0799618933550406</v>
      </c>
      <c r="V63" s="4">
        <v>0.73243492664904508</v>
      </c>
      <c r="W63" s="4">
        <v>-3.1352855837859233</v>
      </c>
      <c r="X63" s="4">
        <v>-3.8158937915045641</v>
      </c>
    </row>
    <row r="64" spans="1:24" x14ac:dyDescent="0.25">
      <c r="A64" s="4"/>
      <c r="B64" s="4">
        <v>1.3695603281167883</v>
      </c>
      <c r="C64" s="4">
        <v>0.48446428864892721</v>
      </c>
      <c r="D64" s="4">
        <v>0.52169832952509765</v>
      </c>
      <c r="E64" s="4">
        <v>0.13715139175192084</v>
      </c>
      <c r="F64" s="4">
        <v>-0.17405926847212405</v>
      </c>
      <c r="G64" s="4">
        <v>-4.5063837814973065</v>
      </c>
      <c r="H64" s="4"/>
      <c r="I64" s="4">
        <v>3.1409441259731414</v>
      </c>
      <c r="J64" s="4"/>
      <c r="K64" s="4"/>
      <c r="L64" s="4">
        <v>-6.2362229287408129</v>
      </c>
      <c r="M64" s="4">
        <v>4.5078234533592649</v>
      </c>
      <c r="N64" s="4">
        <v>5.9455693768349986</v>
      </c>
      <c r="O64" s="4">
        <v>-1.8122740933097274</v>
      </c>
      <c r="P64" s="4">
        <v>3.6167400045726219</v>
      </c>
      <c r="Q64" s="4"/>
      <c r="R64" s="4"/>
      <c r="S64" s="4">
        <v>2.0145825666124328</v>
      </c>
      <c r="T64" s="4">
        <v>3.0216850044478973</v>
      </c>
      <c r="U64" s="4">
        <v>2.1594716753297503</v>
      </c>
      <c r="V64" s="4">
        <v>0.73243492664904508</v>
      </c>
      <c r="W64" s="4">
        <v>-3.1078953190654919</v>
      </c>
      <c r="X64" s="4">
        <v>-3.7763378069794573</v>
      </c>
    </row>
    <row r="65" spans="1:24" x14ac:dyDescent="0.25">
      <c r="A65" s="4"/>
      <c r="B65" s="4">
        <v>1.4050112602295526</v>
      </c>
      <c r="C65" s="4">
        <v>0.48622741892807153</v>
      </c>
      <c r="D65" s="4">
        <v>0.53760154052340492</v>
      </c>
      <c r="E65" s="4">
        <v>0.16492930234321948</v>
      </c>
      <c r="F65" s="4">
        <v>-0.1429691080244222</v>
      </c>
      <c r="G65" s="4">
        <v>-4.4952041849515192</v>
      </c>
      <c r="H65" s="4"/>
      <c r="I65" s="4">
        <v>3.1489480102123237</v>
      </c>
      <c r="J65" s="4"/>
      <c r="K65" s="4"/>
      <c r="L65" s="4">
        <v>-6.2268482830837106</v>
      </c>
      <c r="M65" s="4">
        <v>4.5282763250026044</v>
      </c>
      <c r="N65" s="4">
        <v>5.9777409010394091</v>
      </c>
      <c r="O65" s="4">
        <v>-1.7128610906115824</v>
      </c>
      <c r="P65" s="4">
        <v>3.6322044018339641</v>
      </c>
      <c r="Q65" s="4"/>
      <c r="R65" s="4"/>
      <c r="S65" s="4">
        <v>2.0371112912049618</v>
      </c>
      <c r="T65" s="4">
        <v>3.0299420627103588</v>
      </c>
      <c r="U65" s="4">
        <v>2.2505186837801472</v>
      </c>
      <c r="V65" s="4">
        <v>0.75071006074582902</v>
      </c>
      <c r="W65" s="4">
        <v>-3.0041858792509872</v>
      </c>
      <c r="X65" s="4">
        <v>-3.7763378069794573</v>
      </c>
    </row>
    <row r="66" spans="1:24" x14ac:dyDescent="0.25">
      <c r="A66" s="4"/>
      <c r="B66" s="4">
        <v>1.4394162881358308</v>
      </c>
      <c r="C66" s="4">
        <v>0.56109892793869376</v>
      </c>
      <c r="D66" s="4">
        <v>0.53970022240332316</v>
      </c>
      <c r="E66" s="4">
        <v>0.26939629445271529</v>
      </c>
      <c r="F66" s="4">
        <v>-0.13532786789840368</v>
      </c>
      <c r="G66" s="4">
        <v>-4.484133659379113</v>
      </c>
      <c r="H66" s="4"/>
      <c r="I66" s="4">
        <v>3.156883190735166</v>
      </c>
      <c r="J66" s="4"/>
      <c r="K66" s="4"/>
      <c r="L66" s="4">
        <v>-6.2212697749009909</v>
      </c>
      <c r="M66" s="4">
        <v>4.5914779976633326</v>
      </c>
      <c r="N66" s="4">
        <v>6.0087250094759348</v>
      </c>
      <c r="O66" s="4">
        <v>-1.689242862773602</v>
      </c>
      <c r="P66" s="4">
        <v>3.6474088809178808</v>
      </c>
      <c r="Q66" s="4"/>
      <c r="R66" s="4"/>
      <c r="S66" s="4">
        <v>2.0554309751763244</v>
      </c>
      <c r="T66" s="4">
        <v>3.038115291522729</v>
      </c>
      <c r="U66" s="4">
        <v>2.3248138609424336</v>
      </c>
      <c r="V66" s="4">
        <v>0.7597287831006625</v>
      </c>
      <c r="W66" s="4">
        <v>-2.9318898541535798</v>
      </c>
      <c r="X66" s="4">
        <v>-3.7475559058020966</v>
      </c>
    </row>
    <row r="67" spans="1:24" x14ac:dyDescent="0.25">
      <c r="A67" s="4"/>
      <c r="B67" s="4">
        <v>1.4662277187340251</v>
      </c>
      <c r="C67" s="4">
        <v>0.59349555604363968</v>
      </c>
      <c r="D67" s="4">
        <v>0.54283880491650194</v>
      </c>
      <c r="E67" s="4">
        <v>0.2858645418069754</v>
      </c>
      <c r="F67" s="4">
        <v>-0.10526730544411289</v>
      </c>
      <c r="G67" s="4">
        <v>-4.4731700970787545</v>
      </c>
      <c r="H67" s="4"/>
      <c r="I67" s="4">
        <v>3.156883190735166</v>
      </c>
      <c r="J67" s="4"/>
      <c r="K67" s="4"/>
      <c r="L67" s="4">
        <v>-6.2138848750310549</v>
      </c>
      <c r="M67" s="4">
        <v>4.6330761741104327</v>
      </c>
      <c r="N67" s="4">
        <v>6.0267810613556527</v>
      </c>
      <c r="O67" s="4">
        <v>-1.5705730483252984</v>
      </c>
      <c r="P67" s="4">
        <v>3.6549163531354485</v>
      </c>
      <c r="Q67" s="4"/>
      <c r="R67" s="4"/>
      <c r="S67" s="4">
        <v>2.0733566567451329</v>
      </c>
      <c r="T67" s="4">
        <v>3.0462063759420652</v>
      </c>
      <c r="U67" s="4">
        <v>2.4561260709996819</v>
      </c>
      <c r="V67" s="4">
        <v>0.76867009057493307</v>
      </c>
      <c r="W67" s="4">
        <v>-2.7922185503047059</v>
      </c>
      <c r="X67" s="4">
        <v>-3.738122964657407</v>
      </c>
    </row>
    <row r="68" spans="1:24" x14ac:dyDescent="0.25">
      <c r="A68" s="4"/>
      <c r="B68" s="4">
        <v>1.4988978064375615</v>
      </c>
      <c r="C68" s="4">
        <v>0.61717372696771733</v>
      </c>
      <c r="D68" s="4">
        <v>0.55733798290540193</v>
      </c>
      <c r="E68" s="4">
        <v>0.29400532950072222</v>
      </c>
      <c r="F68" s="4">
        <v>-9.0530476615339417E-2</v>
      </c>
      <c r="G68" s="4">
        <v>-4.4409010067892245</v>
      </c>
      <c r="H68" s="4"/>
      <c r="I68" s="4">
        <v>3.1725520888101535</v>
      </c>
      <c r="J68" s="4"/>
      <c r="K68" s="4"/>
      <c r="L68" s="4">
        <v>-6.1568804954977852</v>
      </c>
      <c r="M68" s="4">
        <v>4.7397043054654535</v>
      </c>
      <c r="N68" s="4">
        <v>6.0327144715836187</v>
      </c>
      <c r="O68" s="4">
        <v>-1.4952999670762788</v>
      </c>
      <c r="P68" s="4">
        <v>3.6843383027356631</v>
      </c>
      <c r="Q68" s="4"/>
      <c r="R68" s="4"/>
      <c r="S68" s="4">
        <v>2.1165534761875944</v>
      </c>
      <c r="T68" s="4">
        <v>3.0462063759420652</v>
      </c>
      <c r="U68" s="4">
        <v>2.4698557482505143</v>
      </c>
      <c r="V68" s="4">
        <v>0.8036870323899663</v>
      </c>
      <c r="W68" s="4">
        <v>-2.7715781359711427</v>
      </c>
      <c r="X68" s="4">
        <v>-3.7194906414586963</v>
      </c>
    </row>
    <row r="69" spans="1:24" x14ac:dyDescent="0.25">
      <c r="A69" s="4"/>
      <c r="B69" s="4">
        <v>1.5117138240495631</v>
      </c>
      <c r="C69" s="4">
        <v>0.6525055784274173</v>
      </c>
      <c r="D69" s="4">
        <v>0.56245838458347552</v>
      </c>
      <c r="E69" s="4">
        <v>0.31010487090389283</v>
      </c>
      <c r="F69" s="4">
        <v>-7.5982586698992938E-2</v>
      </c>
      <c r="G69" s="4">
        <v>-4.4198870753015322</v>
      </c>
      <c r="H69" s="4"/>
      <c r="I69" s="4">
        <v>3.1879598263904922</v>
      </c>
      <c r="J69" s="4"/>
      <c r="K69" s="4"/>
      <c r="L69" s="4">
        <v>-6.1551557185972356</v>
      </c>
      <c r="M69" s="4">
        <v>4.7765442944822887</v>
      </c>
      <c r="N69" s="4">
        <v>6.0327144715836187</v>
      </c>
      <c r="O69" s="4">
        <v>-1.4886853248390486</v>
      </c>
      <c r="P69" s="4">
        <v>3.7267513141609085</v>
      </c>
      <c r="Q69" s="4"/>
      <c r="R69" s="4"/>
      <c r="S69" s="4">
        <v>2.1249305523997117</v>
      </c>
      <c r="T69" s="4">
        <v>3.0542169507235304</v>
      </c>
      <c r="U69" s="4">
        <v>2.474397125208494</v>
      </c>
      <c r="V69" s="4">
        <v>0.95561450424315098</v>
      </c>
      <c r="W69" s="4">
        <v>-2.6987949716789705</v>
      </c>
      <c r="X69" s="4">
        <v>-3.6831252333311655</v>
      </c>
    </row>
    <row r="70" spans="1:24" x14ac:dyDescent="0.25">
      <c r="A70" s="4"/>
      <c r="B70" s="4">
        <v>1.632676642610946</v>
      </c>
      <c r="C70" s="4">
        <v>0.76305832180359745</v>
      </c>
      <c r="D70" s="4">
        <v>0.56551625528055305</v>
      </c>
      <c r="E70" s="4">
        <v>0.3259676457474977</v>
      </c>
      <c r="F70" s="4">
        <v>-5.4504597769329144E-2</v>
      </c>
      <c r="G70" s="4">
        <v>-4.2920345989149364</v>
      </c>
      <c r="H70" s="4"/>
      <c r="I70" s="4">
        <v>3.1955684525085863</v>
      </c>
      <c r="J70" s="4"/>
      <c r="K70" s="4"/>
      <c r="L70" s="4">
        <v>-6.1347108888996402</v>
      </c>
      <c r="M70" s="4">
        <v>4.8716246615340468</v>
      </c>
      <c r="N70" s="4">
        <v>6.0327144715836187</v>
      </c>
      <c r="O70" s="4">
        <v>-1.4561479802989929</v>
      </c>
      <c r="P70" s="4">
        <v>3.7404583220002476</v>
      </c>
      <c r="Q70" s="4"/>
      <c r="R70" s="4"/>
      <c r="S70" s="4">
        <v>2.1332242732372828</v>
      </c>
      <c r="T70" s="4">
        <v>3.0777812512233944</v>
      </c>
      <c r="U70" s="4">
        <v>2.5701353680818322</v>
      </c>
      <c r="V70" s="4">
        <v>0.96302845671512882</v>
      </c>
      <c r="W70" s="4">
        <v>-2.6987949716789705</v>
      </c>
      <c r="X70" s="4">
        <v>-3.6653732146588016</v>
      </c>
    </row>
    <row r="71" spans="1:24" x14ac:dyDescent="0.25">
      <c r="A71" s="4"/>
      <c r="B71" s="4">
        <v>1.7783096473984825</v>
      </c>
      <c r="C71" s="4">
        <v>0.79002135967920162</v>
      </c>
      <c r="D71" s="4">
        <v>0.60820671690944017</v>
      </c>
      <c r="E71" s="4">
        <v>0.37220254835976407</v>
      </c>
      <c r="F71" s="4">
        <v>-2.6485399603850435E-2</v>
      </c>
      <c r="G71" s="4">
        <v>-4.2644691979443454</v>
      </c>
      <c r="H71" s="4"/>
      <c r="I71" s="4">
        <v>3.2613668545686654</v>
      </c>
      <c r="J71" s="4"/>
      <c r="K71" s="4"/>
      <c r="L71" s="4">
        <v>-6.129671069679266</v>
      </c>
      <c r="M71" s="4">
        <v>5.2522825286062487</v>
      </c>
      <c r="N71" s="4">
        <v>6.0386062435021115</v>
      </c>
      <c r="O71" s="4">
        <v>-1.1515813228007359</v>
      </c>
      <c r="P71" s="4">
        <v>3.747234722301986</v>
      </c>
      <c r="Q71" s="4"/>
      <c r="R71" s="4"/>
      <c r="S71" s="4">
        <v>2.141436281210999</v>
      </c>
      <c r="T71" s="4">
        <v>3.0931161172209496</v>
      </c>
      <c r="U71" s="4">
        <v>2.6152475918530511</v>
      </c>
      <c r="V71" s="4">
        <v>0.97039001332557717</v>
      </c>
      <c r="W71" s="4">
        <v>-2.6546751423406567</v>
      </c>
      <c r="X71" s="4">
        <v>-3.6566009533544763</v>
      </c>
    </row>
    <row r="72" spans="1:24" x14ac:dyDescent="0.25">
      <c r="A72" s="4"/>
      <c r="B72" s="4">
        <v>1.8848459490660532</v>
      </c>
      <c r="C72" s="4">
        <v>0.81633068332361503</v>
      </c>
      <c r="D72" s="4">
        <v>0.61784219506094051</v>
      </c>
      <c r="E72" s="4">
        <v>0.38718402876683611</v>
      </c>
      <c r="F72" s="4">
        <v>6.6467587009985563E-2</v>
      </c>
      <c r="G72" s="4">
        <v>-4.2199646753867892</v>
      </c>
      <c r="H72" s="4"/>
      <c r="I72" s="4">
        <v>3.2753738324571082</v>
      </c>
      <c r="J72" s="4"/>
      <c r="K72" s="4"/>
      <c r="L72" s="4">
        <v>-6.1229946909609465</v>
      </c>
      <c r="M72" s="4">
        <v>5.3275433493528297</v>
      </c>
      <c r="N72" s="4">
        <v>6.0444569574430975</v>
      </c>
      <c r="O72" s="4">
        <v>-1.0512779089234909</v>
      </c>
      <c r="P72" s="4">
        <v>3.7996926171940055</v>
      </c>
      <c r="Q72" s="4"/>
      <c r="R72" s="4"/>
      <c r="S72" s="4">
        <v>2.141436281210999</v>
      </c>
      <c r="T72" s="4">
        <v>3.0931161172209496</v>
      </c>
      <c r="U72" s="4">
        <v>2.6741168134026254</v>
      </c>
      <c r="V72" s="4">
        <v>0.97769990946412633</v>
      </c>
      <c r="W72" s="4">
        <v>-2.4713782703505087</v>
      </c>
      <c r="X72" s="4">
        <v>-3.5970353289563346</v>
      </c>
    </row>
    <row r="73" spans="1:24" x14ac:dyDescent="0.25">
      <c r="A73" s="4"/>
      <c r="B73" s="4">
        <v>1.9739156198719425</v>
      </c>
      <c r="C73" s="4">
        <v>0.84834499455016565</v>
      </c>
      <c r="D73" s="4">
        <v>0.62737236533233109</v>
      </c>
      <c r="E73" s="4">
        <v>0.40927318122956191</v>
      </c>
      <c r="F73" s="4">
        <v>7.2824577701729565E-2</v>
      </c>
      <c r="G73" s="4">
        <v>-4.0805097180304708</v>
      </c>
      <c r="H73" s="4"/>
      <c r="I73" s="4">
        <v>3.2891717431529859</v>
      </c>
      <c r="J73" s="4"/>
      <c r="K73" s="4"/>
      <c r="L73" s="4">
        <v>-6.1196748882984338</v>
      </c>
      <c r="M73" s="4">
        <v>5.3865155450626432</v>
      </c>
      <c r="N73" s="4">
        <v>6.0560374728086037</v>
      </c>
      <c r="O73" s="4">
        <v>-0.89670773458240105</v>
      </c>
      <c r="P73" s="4">
        <v>3.8060410306876067</v>
      </c>
      <c r="Q73" s="4"/>
      <c r="R73" s="4"/>
      <c r="S73" s="4">
        <v>2.1655977429898305</v>
      </c>
      <c r="T73" s="4">
        <v>3.0931161172209496</v>
      </c>
      <c r="U73" s="4">
        <v>2.6855471172478129</v>
      </c>
      <c r="V73" s="4">
        <v>1.0683358258422209</v>
      </c>
      <c r="W73" s="4">
        <v>-2.1353327639796253</v>
      </c>
      <c r="X73" s="4">
        <v>-3.4716584686707281</v>
      </c>
    </row>
    <row r="74" spans="1:24" x14ac:dyDescent="0.25">
      <c r="A74" s="4"/>
      <c r="B74" s="4">
        <v>2.0764637034579119</v>
      </c>
      <c r="C74" s="4">
        <v>1.1105061872235273</v>
      </c>
      <c r="D74" s="4">
        <v>0.64612581715090689</v>
      </c>
      <c r="E74" s="4">
        <v>0.45213905689865941</v>
      </c>
      <c r="F74" s="4">
        <v>0.11635341673340438</v>
      </c>
      <c r="G74" s="4">
        <v>-4.0277225319048737</v>
      </c>
      <c r="H74" s="4"/>
      <c r="I74" s="4">
        <v>3.2891717431529859</v>
      </c>
      <c r="J74" s="4"/>
      <c r="K74" s="4"/>
      <c r="L74" s="4">
        <v>-6.1048847189127606</v>
      </c>
      <c r="M74" s="4"/>
      <c r="N74" s="4">
        <v>6.0787300448296531</v>
      </c>
      <c r="O74" s="4"/>
      <c r="P74" s="4">
        <v>3.8432234647319867</v>
      </c>
      <c r="Q74" s="4"/>
      <c r="R74" s="4"/>
      <c r="S74" s="4">
        <v>2.1813248523450759</v>
      </c>
      <c r="T74" s="4">
        <v>3.1006753851850881</v>
      </c>
      <c r="U74" s="4">
        <v>2.8904461048984098</v>
      </c>
      <c r="V74" s="4">
        <v>1.1517127865382863</v>
      </c>
      <c r="W74" s="4"/>
      <c r="X74" s="4">
        <v>-3.4569232276205168</v>
      </c>
    </row>
    <row r="75" spans="1:24" x14ac:dyDescent="0.25">
      <c r="A75" s="4"/>
      <c r="B75" s="4">
        <v>2.3515309600998355</v>
      </c>
      <c r="C75" s="4">
        <v>1.2366720784753977</v>
      </c>
      <c r="D75" s="4">
        <v>0.65535343659516354</v>
      </c>
      <c r="E75" s="4">
        <v>0.47979824543277916</v>
      </c>
      <c r="F75" s="4">
        <v>0.140497303548069</v>
      </c>
      <c r="G75" s="4">
        <v>-3.9914664167040739</v>
      </c>
      <c r="H75" s="4"/>
      <c r="I75" s="4">
        <v>3.3293712441753529</v>
      </c>
      <c r="J75" s="4"/>
      <c r="K75" s="4"/>
      <c r="L75" s="4">
        <v>-6.0791737106265877</v>
      </c>
      <c r="M75" s="4"/>
      <c r="N75" s="4">
        <v>6.0953558168866406</v>
      </c>
      <c r="O75" s="4"/>
      <c r="P75" s="4">
        <v>3.8492746258243815</v>
      </c>
      <c r="Q75" s="4"/>
      <c r="R75" s="4"/>
      <c r="S75" s="4">
        <v>2.1813248523450759</v>
      </c>
      <c r="T75" s="4">
        <v>3.1081643333585336</v>
      </c>
      <c r="U75" s="4">
        <v>3.0287232497045782</v>
      </c>
      <c r="V75" s="4">
        <v>1.1578582670475492</v>
      </c>
      <c r="W75" s="4"/>
      <c r="X75" s="4">
        <v>-3.3791524007733598</v>
      </c>
    </row>
    <row r="76" spans="1:24" x14ac:dyDescent="0.25">
      <c r="A76" s="4"/>
      <c r="B76" s="4">
        <v>2.4410566766888482</v>
      </c>
      <c r="C76" s="4">
        <v>1.3740557800786302</v>
      </c>
      <c r="D76" s="4">
        <v>0.65535343659516354</v>
      </c>
      <c r="E76" s="4">
        <v>0.51340374377369191</v>
      </c>
      <c r="F76" s="4">
        <v>0.23224178417983254</v>
      </c>
      <c r="G76" s="4">
        <v>-3.8891701755803858</v>
      </c>
      <c r="H76" s="4"/>
      <c r="I76" s="4">
        <v>3.3359044364183363</v>
      </c>
      <c r="J76" s="4"/>
      <c r="K76" s="4"/>
      <c r="L76" s="4">
        <v>-6.0728585351706377</v>
      </c>
      <c r="M76" s="4"/>
      <c r="N76" s="4">
        <v>6.1170234466160709</v>
      </c>
      <c r="O76" s="4"/>
      <c r="P76" s="4">
        <v>3.8552855795694811</v>
      </c>
      <c r="Q76" s="4"/>
      <c r="R76" s="4"/>
      <c r="S76" s="4">
        <v>2.2043727373823438</v>
      </c>
      <c r="T76" s="4">
        <v>3.1081643333585336</v>
      </c>
      <c r="U76" s="4"/>
      <c r="V76" s="4">
        <v>1.2459379712840997</v>
      </c>
      <c r="W76" s="4"/>
      <c r="X76" s="4">
        <v>-3.179341597902277</v>
      </c>
    </row>
    <row r="77" spans="1:24" x14ac:dyDescent="0.25">
      <c r="A77" s="4"/>
      <c r="B77" s="4">
        <v>2.6290127456038679</v>
      </c>
      <c r="C77" s="4">
        <v>1.3848847297164399</v>
      </c>
      <c r="D77" s="4">
        <v>0.66448442997691393</v>
      </c>
      <c r="E77" s="4">
        <v>0.52655816594268701</v>
      </c>
      <c r="F77" s="4">
        <v>0.23773680639878636</v>
      </c>
      <c r="G77" s="4">
        <v>-3.857022986764969</v>
      </c>
      <c r="H77" s="4"/>
      <c r="I77" s="4">
        <v>3.355231471816865</v>
      </c>
      <c r="J77" s="4"/>
      <c r="K77" s="4"/>
      <c r="L77" s="4">
        <v>-6.0541732882505972</v>
      </c>
      <c r="M77" s="4"/>
      <c r="N77" s="4">
        <v>6.1223540934309844</v>
      </c>
      <c r="O77" s="4"/>
      <c r="P77" s="4">
        <v>3.8671889777592945</v>
      </c>
      <c r="Q77" s="4"/>
      <c r="R77" s="4"/>
      <c r="S77" s="4">
        <v>2.2043727373823438</v>
      </c>
      <c r="T77" s="4">
        <v>3.122936419799283</v>
      </c>
      <c r="U77" s="4"/>
      <c r="V77" s="4">
        <v>1.2515533807050527</v>
      </c>
      <c r="W77" s="4"/>
      <c r="X77" s="4">
        <v>-3.0548685702632756</v>
      </c>
    </row>
    <row r="78" spans="1:24" x14ac:dyDescent="0.25">
      <c r="A78" s="4"/>
      <c r="B78" s="4"/>
      <c r="C78" s="4">
        <v>1.4301082085600794</v>
      </c>
      <c r="D78" s="4">
        <v>0.67352079996318415</v>
      </c>
      <c r="E78" s="4">
        <v>0.5713749667483824</v>
      </c>
      <c r="F78" s="4">
        <v>0.43360391543685761</v>
      </c>
      <c r="G78" s="4">
        <v>-3.8074098443052691</v>
      </c>
      <c r="H78" s="4"/>
      <c r="I78" s="4">
        <v>3.355231471816865</v>
      </c>
      <c r="J78" s="4"/>
      <c r="K78" s="4"/>
      <c r="L78" s="4">
        <v>-6.0495616629182303</v>
      </c>
      <c r="M78" s="4"/>
      <c r="N78" s="4">
        <v>6.1276511081809621</v>
      </c>
      <c r="O78" s="4"/>
      <c r="P78" s="4">
        <v>3.8847554561231825</v>
      </c>
      <c r="Q78" s="4"/>
      <c r="R78" s="4"/>
      <c r="S78" s="4">
        <v>2.2193913791496045</v>
      </c>
      <c r="T78" s="4">
        <v>3.1302220452987792</v>
      </c>
      <c r="U78" s="4"/>
      <c r="V78" s="4">
        <v>1.2900358121924367</v>
      </c>
      <c r="W78" s="4"/>
      <c r="X78" s="4">
        <v>-3.0345575723109963</v>
      </c>
    </row>
    <row r="79" spans="1:24" x14ac:dyDescent="0.25">
      <c r="A79" s="4"/>
      <c r="B79" s="4"/>
      <c r="C79" s="4">
        <v>1.5186733560243639</v>
      </c>
      <c r="D79" s="4">
        <v>0.69131737480634947</v>
      </c>
      <c r="E79" s="4">
        <v>0.57762802338732167</v>
      </c>
      <c r="F79" s="4">
        <v>0.58050255675132556</v>
      </c>
      <c r="G79" s="4">
        <v>-3.7368345713538886</v>
      </c>
      <c r="H79" s="4"/>
      <c r="I79" s="4">
        <v>3.3741627037939632</v>
      </c>
      <c r="J79" s="4"/>
      <c r="K79" s="4"/>
      <c r="L79" s="4">
        <v>-6.0388917557864277</v>
      </c>
      <c r="M79" s="4"/>
      <c r="N79" s="4">
        <v>6.1485111639124357</v>
      </c>
      <c r="O79" s="4"/>
      <c r="P79" s="4">
        <v>3.8962797547766663</v>
      </c>
      <c r="Q79" s="4"/>
      <c r="R79" s="4"/>
      <c r="S79" s="4">
        <v>2.2268004240855337</v>
      </c>
      <c r="T79" s="4">
        <v>3.1726032052906818</v>
      </c>
      <c r="U79" s="4"/>
      <c r="V79" s="4">
        <v>1.3271470728731751</v>
      </c>
      <c r="W79" s="4"/>
      <c r="X79" s="4">
        <v>-2.9662196866085289</v>
      </c>
    </row>
    <row r="80" spans="1:24" x14ac:dyDescent="0.25">
      <c r="A80" s="4"/>
      <c r="B80" s="4"/>
      <c r="C80" s="4">
        <v>1.5455529084533954</v>
      </c>
      <c r="D80" s="4">
        <v>0.72585661849015359</v>
      </c>
      <c r="E80" s="4">
        <v>0.59002642712732212</v>
      </c>
      <c r="F80" s="4">
        <v>0.60456112307490284</v>
      </c>
      <c r="G80" s="4">
        <v>-3.5578510884321553</v>
      </c>
      <c r="H80" s="4"/>
      <c r="I80" s="4">
        <v>3.3803879317279217</v>
      </c>
      <c r="J80" s="4"/>
      <c r="K80" s="4"/>
      <c r="L80" s="4">
        <v>-6.0373777048718367</v>
      </c>
      <c r="M80" s="4"/>
      <c r="N80" s="4">
        <v>6.1688654711686066</v>
      </c>
      <c r="O80" s="4"/>
      <c r="P80" s="4">
        <v>3.9188970630681457</v>
      </c>
      <c r="Q80" s="4"/>
      <c r="R80" s="4"/>
      <c r="S80" s="4">
        <v>2.2341441902441987</v>
      </c>
      <c r="T80" s="4">
        <v>3.1929854616350877</v>
      </c>
      <c r="U80" s="4"/>
      <c r="V80" s="4">
        <v>1.3629815228395388</v>
      </c>
      <c r="W80" s="4"/>
      <c r="X80" s="4">
        <v>-2.8408428263229224</v>
      </c>
    </row>
    <row r="81" spans="1:24" x14ac:dyDescent="0.25">
      <c r="A81" s="4"/>
      <c r="B81" s="4"/>
      <c r="C81" s="4">
        <v>1.6037028778747424</v>
      </c>
      <c r="D81" s="4">
        <v>0.72585661849015359</v>
      </c>
      <c r="E81" s="4">
        <v>0.62041292242266521</v>
      </c>
      <c r="F81" s="4">
        <v>0.93594832065957001</v>
      </c>
      <c r="G81" s="4">
        <v>-2.8109681104626469</v>
      </c>
      <c r="H81" s="4"/>
      <c r="I81" s="4">
        <v>3.4109003666609512</v>
      </c>
      <c r="J81" s="4"/>
      <c r="K81" s="4"/>
      <c r="L81" s="4">
        <v>-6.0164428318993997</v>
      </c>
      <c r="M81" s="4"/>
      <c r="N81" s="4">
        <v>6.1788605184151351</v>
      </c>
      <c r="O81" s="4"/>
      <c r="P81" s="4">
        <v>3.9354965234775237</v>
      </c>
      <c r="Q81" s="4"/>
      <c r="R81" s="4"/>
      <c r="S81" s="4">
        <v>2.2486404176621222</v>
      </c>
      <c r="T81" s="4">
        <v>3.2193831092782239</v>
      </c>
      <c r="U81" s="4"/>
      <c r="V81" s="4">
        <v>1.445196569388431</v>
      </c>
      <c r="W81" s="4"/>
      <c r="X81" s="4">
        <v>-2.7551892408576215</v>
      </c>
    </row>
    <row r="82" spans="1:24" x14ac:dyDescent="0.25">
      <c r="A82" s="4"/>
      <c r="B82" s="4"/>
      <c r="C82" s="4">
        <v>1.6912913883016696</v>
      </c>
      <c r="D82" s="4">
        <v>0.75089188537431706</v>
      </c>
      <c r="E82" s="4">
        <v>0.62638883382641797</v>
      </c>
      <c r="F82" s="4"/>
      <c r="G82" s="4"/>
      <c r="H82" s="4"/>
      <c r="I82" s="4">
        <v>3.4109003666609512</v>
      </c>
      <c r="J82" s="4"/>
      <c r="K82" s="4"/>
      <c r="L82" s="4">
        <v>-6.0149658597993962</v>
      </c>
      <c r="M82" s="4"/>
      <c r="N82" s="4">
        <v>6.2033396300572363</v>
      </c>
      <c r="O82" s="4"/>
      <c r="P82" s="4">
        <v>3.9409626743092572</v>
      </c>
      <c r="Q82" s="4"/>
      <c r="R82" s="4"/>
      <c r="S82" s="4">
        <v>2.2486404176621222</v>
      </c>
      <c r="T82" s="4">
        <v>3.2322642820528782</v>
      </c>
      <c r="U82" s="4"/>
      <c r="V82" s="4">
        <v>1.4906909580579384</v>
      </c>
      <c r="W82" s="4"/>
      <c r="X82" s="4">
        <v>-2.6610419048299496</v>
      </c>
    </row>
    <row r="83" spans="1:24" x14ac:dyDescent="0.25">
      <c r="A83" s="4"/>
      <c r="B83" s="4"/>
      <c r="C83" s="4">
        <v>1.6970791697440841</v>
      </c>
      <c r="D83" s="4">
        <v>0.75907975680167583</v>
      </c>
      <c r="E83" s="4">
        <v>0.66156529614379866</v>
      </c>
      <c r="F83" s="4"/>
      <c r="G83" s="4"/>
      <c r="H83" s="4"/>
      <c r="I83" s="4">
        <v>3.4228288270639489</v>
      </c>
      <c r="J83" s="4"/>
      <c r="K83" s="4"/>
      <c r="L83" s="4">
        <v>-6.0090819677706886</v>
      </c>
      <c r="M83" s="4"/>
      <c r="N83" s="4">
        <v>6.2176916727546168</v>
      </c>
      <c r="O83" s="4"/>
      <c r="P83" s="4">
        <v>3.9463959952082952</v>
      </c>
      <c r="Q83" s="4"/>
      <c r="R83" s="4"/>
      <c r="S83" s="4">
        <v>2.2557950716096333</v>
      </c>
      <c r="T83" s="4">
        <v>3.2386283952202781</v>
      </c>
      <c r="U83" s="4"/>
      <c r="V83" s="4">
        <v>1.5595858752108993</v>
      </c>
      <c r="W83" s="4"/>
      <c r="X83" s="4"/>
    </row>
    <row r="84" spans="1:24" x14ac:dyDescent="0.25">
      <c r="A84" s="4"/>
      <c r="B84" s="4"/>
      <c r="C84" s="4">
        <v>1.7255639139318109</v>
      </c>
      <c r="D84" s="4">
        <v>0.76719146087953549</v>
      </c>
      <c r="E84" s="4">
        <v>0.75542005262377687</v>
      </c>
      <c r="F84" s="4"/>
      <c r="G84" s="4"/>
      <c r="H84" s="4"/>
      <c r="I84" s="4">
        <v>3.4519934809523107</v>
      </c>
      <c r="J84" s="4"/>
      <c r="K84" s="4"/>
      <c r="L84" s="4">
        <v>-6.0046940276707952</v>
      </c>
      <c r="M84" s="4"/>
      <c r="N84" s="4">
        <v>6.2176916727546168</v>
      </c>
      <c r="O84" s="4"/>
      <c r="P84" s="4">
        <v>3.9783279647022285</v>
      </c>
      <c r="Q84" s="4"/>
      <c r="R84" s="4"/>
      <c r="S84" s="4">
        <v>2.2768977700765962</v>
      </c>
      <c r="T84" s="4">
        <v>3.2449425932608231</v>
      </c>
      <c r="U84" s="4"/>
      <c r="V84" s="4">
        <v>1.5637441878187837</v>
      </c>
      <c r="W84" s="4"/>
      <c r="X84" s="4"/>
    </row>
    <row r="85" spans="1:24" x14ac:dyDescent="0.25">
      <c r="A85" s="4"/>
      <c r="B85" s="4"/>
      <c r="C85" s="4">
        <v>1.7339655542043428</v>
      </c>
      <c r="D85" s="4">
        <v>0.79108341843485319</v>
      </c>
      <c r="E85" s="4">
        <v>0.76594354340570503</v>
      </c>
      <c r="F85" s="4"/>
      <c r="G85" s="4"/>
      <c r="H85" s="4"/>
      <c r="I85" s="4">
        <v>3.4690606030291602</v>
      </c>
      <c r="J85" s="4"/>
      <c r="K85" s="4"/>
      <c r="L85" s="4">
        <v>-5.9974277620165308</v>
      </c>
      <c r="M85" s="4"/>
      <c r="N85" s="4">
        <v>6.2271251883259353</v>
      </c>
      <c r="O85" s="4"/>
      <c r="P85" s="4">
        <v>4.0041030760437248</v>
      </c>
      <c r="Q85" s="4"/>
      <c r="R85" s="4"/>
      <c r="S85" s="4">
        <v>2.2838149223649769</v>
      </c>
      <c r="T85" s="4">
        <v>3.2449425932608231</v>
      </c>
      <c r="U85" s="4"/>
      <c r="V85" s="4">
        <v>1.5678859663368607</v>
      </c>
      <c r="W85" s="4"/>
      <c r="X85" s="4"/>
    </row>
    <row r="86" spans="1:24" x14ac:dyDescent="0.25">
      <c r="A86" s="4"/>
      <c r="B86" s="4"/>
      <c r="C86" s="4">
        <v>1.8799203287533155</v>
      </c>
      <c r="D86" s="4">
        <v>0.79108341843485319</v>
      </c>
      <c r="E86" s="4">
        <v>0.78668743751434922</v>
      </c>
      <c r="F86" s="4"/>
      <c r="G86" s="4"/>
      <c r="H86" s="4"/>
      <c r="I86" s="4">
        <v>3.4802661081636006</v>
      </c>
      <c r="J86" s="4"/>
      <c r="K86" s="4"/>
      <c r="L86" s="4">
        <v>-5.9773873334031418</v>
      </c>
      <c r="M86" s="4"/>
      <c r="N86" s="4">
        <v>6.2456800662276306</v>
      </c>
      <c r="O86" s="4"/>
      <c r="P86" s="4">
        <v>4.0142109489130995</v>
      </c>
      <c r="Q86" s="4"/>
      <c r="R86" s="4"/>
      <c r="S86" s="4">
        <v>2.304228483077031</v>
      </c>
      <c r="T86" s="4">
        <v>3.2512076530755021</v>
      </c>
      <c r="U86" s="4"/>
      <c r="V86" s="4">
        <v>1.5761204434081282</v>
      </c>
      <c r="W86" s="4"/>
      <c r="X86" s="4"/>
    </row>
    <row r="87" spans="1:24" x14ac:dyDescent="0.25">
      <c r="A87" s="4"/>
      <c r="B87" s="4"/>
      <c r="C87" s="4">
        <v>1.8872117768877215</v>
      </c>
      <c r="D87" s="4">
        <v>0.79108341843485319</v>
      </c>
      <c r="E87" s="4">
        <v>0.85147568570777932</v>
      </c>
      <c r="F87" s="4"/>
      <c r="G87" s="4"/>
      <c r="H87" s="4"/>
      <c r="I87" s="4">
        <v>3.5022776922163876</v>
      </c>
      <c r="J87" s="4"/>
      <c r="K87" s="4"/>
      <c r="L87" s="4">
        <v>-5.9211289460544458</v>
      </c>
      <c r="M87" s="4"/>
      <c r="N87" s="4">
        <v>6.254805961001189</v>
      </c>
      <c r="O87" s="4"/>
      <c r="P87" s="4">
        <v>4.0192228465541167</v>
      </c>
      <c r="Q87" s="4"/>
      <c r="R87" s="4"/>
      <c r="S87" s="4">
        <v>2.3175649606667159</v>
      </c>
      <c r="T87" s="4">
        <v>3.2512076530755021</v>
      </c>
      <c r="U87" s="4"/>
      <c r="V87" s="4">
        <v>1.584290335680731</v>
      </c>
      <c r="W87" s="4"/>
      <c r="X87" s="4"/>
    </row>
    <row r="88" spans="1:24" x14ac:dyDescent="0.25">
      <c r="A88" s="4"/>
      <c r="B88" s="4"/>
      <c r="C88" s="4">
        <v>1.9777949256689147</v>
      </c>
      <c r="D88" s="4">
        <v>0.79890411570200504</v>
      </c>
      <c r="E88" s="4">
        <v>1.3376891131688342</v>
      </c>
      <c r="F88" s="4"/>
      <c r="G88" s="4"/>
      <c r="H88" s="4"/>
      <c r="I88" s="4">
        <v>3.5076996599866366</v>
      </c>
      <c r="J88" s="4"/>
      <c r="K88" s="4"/>
      <c r="L88" s="4">
        <v>-5.9171466422928978</v>
      </c>
      <c r="M88" s="4"/>
      <c r="N88" s="4">
        <v>6.2727654490700138</v>
      </c>
      <c r="O88" s="4"/>
      <c r="P88" s="4">
        <v>4.038997299679604</v>
      </c>
      <c r="Q88" s="4"/>
      <c r="R88" s="4"/>
      <c r="S88" s="4">
        <v>2.3175649606667159</v>
      </c>
      <c r="T88" s="4">
        <v>3.2574243335672364</v>
      </c>
      <c r="U88" s="4"/>
      <c r="V88" s="4">
        <v>1.6004403634472328</v>
      </c>
      <c r="W88" s="4"/>
      <c r="X88" s="4"/>
    </row>
    <row r="89" spans="1:24" x14ac:dyDescent="0.25">
      <c r="A89" s="4"/>
      <c r="B89" s="4"/>
      <c r="C89" s="4"/>
      <c r="D89" s="4">
        <v>0.79890411570200504</v>
      </c>
      <c r="E89" s="4">
        <v>1.4977822402870602</v>
      </c>
      <c r="F89" s="4"/>
      <c r="G89" s="4"/>
      <c r="H89" s="4"/>
      <c r="I89" s="4">
        <v>3.5184491166264338</v>
      </c>
      <c r="J89" s="4"/>
      <c r="K89" s="4"/>
      <c r="L89" s="4">
        <v>-5.8644089631045775</v>
      </c>
      <c r="M89" s="4"/>
      <c r="N89" s="4">
        <v>6.2771959292875179</v>
      </c>
      <c r="O89" s="4"/>
      <c r="P89" s="4">
        <v>4.0631226016696704</v>
      </c>
      <c r="Q89" s="4"/>
      <c r="R89" s="4"/>
      <c r="S89" s="4">
        <v>2.3306914062363702</v>
      </c>
      <c r="T89" s="4">
        <v>3.2818218407449469</v>
      </c>
      <c r="U89" s="4"/>
      <c r="V89" s="4">
        <v>1.6320081103063018</v>
      </c>
      <c r="W89" s="4"/>
      <c r="X89" s="4"/>
    </row>
    <row r="90" spans="1:24" x14ac:dyDescent="0.25">
      <c r="A90" s="4"/>
      <c r="B90" s="4"/>
      <c r="C90" s="4"/>
      <c r="D90" s="4">
        <v>0.79890411570200504</v>
      </c>
      <c r="E90" s="4"/>
      <c r="F90" s="4"/>
      <c r="G90" s="4"/>
      <c r="H90" s="4"/>
      <c r="I90" s="4">
        <v>3.5237773322689443</v>
      </c>
      <c r="J90" s="4"/>
      <c r="K90" s="4"/>
      <c r="L90" s="4">
        <v>-5.8519993691935088</v>
      </c>
      <c r="M90" s="4"/>
      <c r="N90" s="4">
        <v>6.2903487944157117</v>
      </c>
      <c r="O90" s="4"/>
      <c r="P90" s="4">
        <v>4.0912485523480964</v>
      </c>
      <c r="Q90" s="4"/>
      <c r="R90" s="4"/>
      <c r="S90" s="4">
        <v>2.3500014297063267</v>
      </c>
      <c r="T90" s="4">
        <v>3.2937488162723887</v>
      </c>
      <c r="U90" s="4"/>
      <c r="V90" s="4">
        <v>1.670168272187917</v>
      </c>
      <c r="W90" s="4"/>
      <c r="X90" s="4"/>
    </row>
    <row r="91" spans="1:24" x14ac:dyDescent="0.25">
      <c r="A91" s="4"/>
      <c r="B91" s="4"/>
      <c r="C91" s="4"/>
      <c r="D91" s="4">
        <v>0.80665529474054054</v>
      </c>
      <c r="E91" s="4"/>
      <c r="F91" s="4"/>
      <c r="G91" s="4"/>
      <c r="H91" s="4"/>
      <c r="I91" s="4">
        <v>3.5290750135567817</v>
      </c>
      <c r="J91" s="4"/>
      <c r="K91" s="4"/>
      <c r="L91" s="4">
        <v>-5.8397577045820777</v>
      </c>
      <c r="M91" s="4"/>
      <c r="N91" s="4">
        <v>6.3202604483427196</v>
      </c>
      <c r="O91" s="4"/>
      <c r="P91" s="4">
        <v>4.1274391866929658</v>
      </c>
      <c r="Q91" s="4"/>
      <c r="R91" s="4"/>
      <c r="S91" s="4">
        <v>2.3688742073058684</v>
      </c>
      <c r="T91" s="4">
        <v>3.3228153713386179</v>
      </c>
      <c r="U91" s="4"/>
      <c r="V91" s="4">
        <v>1.7105903287049278</v>
      </c>
      <c r="W91" s="4"/>
      <c r="X91" s="4"/>
    </row>
    <row r="92" spans="1:24" x14ac:dyDescent="0.25">
      <c r="A92" s="4"/>
      <c r="B92" s="4"/>
      <c r="C92" s="4"/>
      <c r="D92" s="4">
        <v>0.81433818056525875</v>
      </c>
      <c r="E92" s="4"/>
      <c r="F92" s="4"/>
      <c r="G92" s="4"/>
      <c r="H92" s="4"/>
      <c r="I92" s="4">
        <v>3.5395801590446068</v>
      </c>
      <c r="J92" s="4"/>
      <c r="K92" s="4"/>
      <c r="L92" s="4">
        <v>-5.8264804851827128</v>
      </c>
      <c r="M92" s="4"/>
      <c r="N92" s="4">
        <v>6.3327605410760546</v>
      </c>
      <c r="O92" s="4"/>
      <c r="P92" s="4">
        <v>4.1536626230838483</v>
      </c>
      <c r="Q92" s="4"/>
      <c r="R92" s="4"/>
      <c r="S92" s="4">
        <v>2.3750713515937076</v>
      </c>
      <c r="T92" s="4">
        <v>3.3341543774244542</v>
      </c>
      <c r="U92" s="4"/>
      <c r="V92" s="4">
        <v>1.8167291380184551</v>
      </c>
      <c r="W92" s="4"/>
      <c r="X92" s="4"/>
    </row>
    <row r="93" spans="1:24" x14ac:dyDescent="0.25">
      <c r="A93" s="4"/>
      <c r="B93" s="4"/>
      <c r="C93" s="4"/>
      <c r="D93" s="4">
        <v>0.82195396609367211</v>
      </c>
      <c r="E93" s="4"/>
      <c r="F93" s="4"/>
      <c r="G93" s="4"/>
      <c r="H93" s="4"/>
      <c r="I93" s="4">
        <v>3.5551173794817688</v>
      </c>
      <c r="J93" s="4"/>
      <c r="K93" s="4"/>
      <c r="L93" s="4">
        <v>-5.8133953164652015</v>
      </c>
      <c r="M93" s="4"/>
      <c r="N93" s="4">
        <v>6.3450772517393217</v>
      </c>
      <c r="O93" s="4"/>
      <c r="P93" s="4">
        <v>4.1622375234020179</v>
      </c>
      <c r="Q93" s="4"/>
      <c r="R93" s="4"/>
      <c r="S93" s="4">
        <v>2.3994091993782933</v>
      </c>
      <c r="T93" s="4">
        <v>3.3563642307472223</v>
      </c>
      <c r="U93" s="4"/>
      <c r="V93" s="4">
        <v>1.8456212931731231</v>
      </c>
      <c r="W93" s="4"/>
      <c r="X93" s="4"/>
    </row>
    <row r="94" spans="1:24" x14ac:dyDescent="0.25">
      <c r="A94" s="4"/>
      <c r="B94" s="4"/>
      <c r="C94" s="4"/>
      <c r="D94" s="4">
        <v>0.85176890112429193</v>
      </c>
      <c r="E94" s="4"/>
      <c r="F94" s="4"/>
      <c r="G94" s="4"/>
      <c r="H94" s="4"/>
      <c r="I94" s="4">
        <v>3.6195818655499838</v>
      </c>
      <c r="J94" s="4"/>
      <c r="K94" s="4"/>
      <c r="L94" s="4">
        <v>-5.7473667460305213</v>
      </c>
      <c r="M94" s="4"/>
      <c r="N94" s="4">
        <v>6.3450772517393217</v>
      </c>
      <c r="O94" s="4"/>
      <c r="P94" s="4">
        <v>4.2039336227683215</v>
      </c>
      <c r="Q94" s="4"/>
      <c r="R94" s="4"/>
      <c r="S94" s="4">
        <v>2.3994091993782933</v>
      </c>
      <c r="T94" s="4">
        <v>3.3618222592683558</v>
      </c>
      <c r="U94" s="4"/>
      <c r="V94" s="4">
        <v>1.8950860604445507</v>
      </c>
      <c r="W94" s="4"/>
      <c r="X94" s="4"/>
    </row>
    <row r="95" spans="1:24" x14ac:dyDescent="0.25">
      <c r="A95" s="4"/>
      <c r="B95" s="4"/>
      <c r="C95" s="4"/>
      <c r="D95" s="4">
        <v>0.8734796134485403</v>
      </c>
      <c r="E95" s="4"/>
      <c r="F95" s="4"/>
      <c r="G95" s="4"/>
      <c r="H95" s="4"/>
      <c r="I95" s="4">
        <v>3.6338409069314097</v>
      </c>
      <c r="J95" s="4"/>
      <c r="K95" s="4"/>
      <c r="L95" s="4">
        <v>-5.7418939815458501</v>
      </c>
      <c r="M95" s="4"/>
      <c r="N95" s="4">
        <v>6.3652118870274972</v>
      </c>
      <c r="O95" s="4"/>
      <c r="P95" s="4">
        <v>4.2240824558929493</v>
      </c>
      <c r="Q95" s="4"/>
      <c r="R95" s="4"/>
      <c r="S95" s="4">
        <v>2.4053842218614658</v>
      </c>
      <c r="T95" s="4">
        <v>3.3618222592683558</v>
      </c>
      <c r="U95" s="4"/>
      <c r="V95" s="4">
        <v>2.4070701916811394</v>
      </c>
      <c r="W95" s="4"/>
      <c r="X95" s="4"/>
    </row>
    <row r="96" spans="1:24" x14ac:dyDescent="0.25">
      <c r="A96" s="4"/>
      <c r="B96" s="4"/>
      <c r="C96" s="4"/>
      <c r="D96" s="4">
        <v>0.8734796134485403</v>
      </c>
      <c r="E96" s="4"/>
      <c r="F96" s="4"/>
      <c r="G96" s="4"/>
      <c r="H96" s="4"/>
      <c r="I96" s="4">
        <v>3.6432261941904791</v>
      </c>
      <c r="J96" s="4"/>
      <c r="K96" s="4"/>
      <c r="L96" s="4">
        <v>-5.7086824347966569</v>
      </c>
      <c r="M96" s="4"/>
      <c r="N96" s="4">
        <v>6.3809789992930463</v>
      </c>
      <c r="O96" s="4"/>
      <c r="P96" s="4">
        <v>4.2280589247583888</v>
      </c>
      <c r="Q96" s="4"/>
      <c r="R96" s="4"/>
      <c r="S96" s="4">
        <v>2.4230565177870154</v>
      </c>
      <c r="T96" s="4">
        <v>3.3726285439789292</v>
      </c>
      <c r="U96" s="4"/>
      <c r="V96" s="4"/>
      <c r="W96" s="4"/>
      <c r="X96" s="4"/>
    </row>
    <row r="97" spans="1:24" x14ac:dyDescent="0.25">
      <c r="A97" s="4"/>
      <c r="B97" s="4"/>
      <c r="C97" s="4"/>
      <c r="D97" s="4">
        <v>0.88059803583773721</v>
      </c>
      <c r="E97" s="4"/>
      <c r="F97" s="4"/>
      <c r="G97" s="4"/>
      <c r="H97" s="4"/>
      <c r="I97" s="4">
        <v>3.6753440646337014</v>
      </c>
      <c r="J97" s="4"/>
      <c r="K97" s="4"/>
      <c r="L97" s="4">
        <v>-5.7044845376568762</v>
      </c>
      <c r="M97" s="4"/>
      <c r="N97" s="4">
        <v>6.4040880008857259</v>
      </c>
      <c r="O97" s="4"/>
      <c r="P97" s="4">
        <v>4.2359598065104453</v>
      </c>
      <c r="Q97" s="4"/>
      <c r="R97" s="4"/>
      <c r="S97" s="4">
        <v>2.4460514124515846</v>
      </c>
      <c r="T97" s="4">
        <v>3.3726285439789292</v>
      </c>
      <c r="U97" s="4"/>
      <c r="V97" s="4"/>
      <c r="W97" s="4"/>
      <c r="X97" s="4"/>
    </row>
    <row r="98" spans="1:24" x14ac:dyDescent="0.25">
      <c r="A98" s="4"/>
      <c r="B98" s="4"/>
      <c r="C98" s="4"/>
      <c r="D98" s="4">
        <v>0.91534374380572869</v>
      </c>
      <c r="E98" s="4"/>
      <c r="F98" s="4"/>
      <c r="G98" s="4"/>
      <c r="H98" s="4"/>
      <c r="I98" s="4">
        <v>3.6887744633927317</v>
      </c>
      <c r="J98" s="4"/>
      <c r="K98" s="4"/>
      <c r="L98" s="4">
        <v>-5.688913667705445</v>
      </c>
      <c r="M98" s="4"/>
      <c r="N98" s="4">
        <v>6.4627720775521489</v>
      </c>
      <c r="O98" s="4"/>
      <c r="P98" s="4">
        <v>4.2967992115565288</v>
      </c>
      <c r="Q98" s="4"/>
      <c r="R98" s="4"/>
      <c r="S98" s="4">
        <v>2.4573152604482016</v>
      </c>
      <c r="T98" s="4">
        <v>3.377977773780628</v>
      </c>
      <c r="U98" s="4"/>
      <c r="V98" s="4"/>
      <c r="W98" s="4"/>
      <c r="X98" s="4"/>
    </row>
    <row r="99" spans="1:24" x14ac:dyDescent="0.25">
      <c r="A99" s="4"/>
      <c r="B99" s="4"/>
      <c r="C99" s="4"/>
      <c r="D99" s="4">
        <v>0.92212978505875287</v>
      </c>
      <c r="E99" s="4"/>
      <c r="F99" s="4"/>
      <c r="G99" s="4"/>
      <c r="H99" s="4"/>
      <c r="I99" s="4">
        <v>3.7020125347849842</v>
      </c>
      <c r="J99" s="4"/>
      <c r="K99" s="4"/>
      <c r="L99" s="4">
        <v>-5.6378919596755779</v>
      </c>
      <c r="M99" s="4"/>
      <c r="N99" s="4">
        <v>6.4663071314185254</v>
      </c>
      <c r="O99" s="4"/>
      <c r="P99" s="4">
        <v>4.3221817041635875</v>
      </c>
      <c r="Q99" s="4"/>
      <c r="R99" s="4"/>
      <c r="S99" s="4">
        <v>2.4628906127884576</v>
      </c>
      <c r="T99" s="4">
        <v>3.3938154541866501</v>
      </c>
      <c r="U99" s="4"/>
      <c r="V99" s="4"/>
      <c r="W99" s="4"/>
      <c r="X99" s="4"/>
    </row>
    <row r="100" spans="1:24" x14ac:dyDescent="0.25">
      <c r="A100" s="4"/>
      <c r="B100" s="4"/>
      <c r="C100" s="4"/>
      <c r="D100" s="4">
        <v>0.96177306164087606</v>
      </c>
      <c r="E100" s="4"/>
      <c r="F100" s="4"/>
      <c r="G100" s="4"/>
      <c r="H100" s="4"/>
      <c r="I100" s="4">
        <v>3.7364143780228809</v>
      </c>
      <c r="J100" s="4"/>
      <c r="K100" s="4"/>
      <c r="L100" s="4">
        <v>-5.6282165176033008</v>
      </c>
      <c r="M100" s="4"/>
      <c r="N100" s="4">
        <v>6.5008623811511734</v>
      </c>
      <c r="O100" s="4"/>
      <c r="P100" s="4">
        <v>4.3468714099633532</v>
      </c>
      <c r="Q100" s="4"/>
      <c r="R100" s="4"/>
      <c r="S100" s="4">
        <v>2.5009075243028089</v>
      </c>
      <c r="T100" s="4">
        <v>3.4042034192602584</v>
      </c>
      <c r="U100" s="4"/>
      <c r="V100" s="4"/>
      <c r="W100" s="4"/>
      <c r="X100" s="4"/>
    </row>
    <row r="101" spans="1:24" x14ac:dyDescent="0.25">
      <c r="A101" s="4"/>
      <c r="B101" s="4"/>
      <c r="C101" s="4"/>
      <c r="D101" s="4">
        <v>0.96177306164087606</v>
      </c>
      <c r="E101" s="4"/>
      <c r="F101" s="4"/>
      <c r="G101" s="4"/>
      <c r="H101" s="4"/>
      <c r="I101" s="4">
        <v>3.740625970067184</v>
      </c>
      <c r="J101" s="4"/>
      <c r="K101" s="4"/>
      <c r="L101" s="4">
        <v>-5.5722412299941411</v>
      </c>
      <c r="M101" s="4"/>
      <c r="N101" s="4">
        <v>6.5042409533277645</v>
      </c>
      <c r="O101" s="4"/>
      <c r="P101" s="4">
        <v>4.350344140563057</v>
      </c>
      <c r="Q101" s="4"/>
      <c r="R101" s="4"/>
      <c r="S101" s="4">
        <v>2.5061996821896204</v>
      </c>
      <c r="T101" s="4">
        <v>3.439540708557558</v>
      </c>
      <c r="U101" s="4"/>
      <c r="V101" s="4"/>
      <c r="W101" s="4"/>
      <c r="X101" s="4"/>
    </row>
    <row r="102" spans="1:24" x14ac:dyDescent="0.25">
      <c r="A102" s="4"/>
      <c r="B102" s="4"/>
      <c r="C102" s="4"/>
      <c r="D102" s="4">
        <v>0.96177306164087606</v>
      </c>
      <c r="E102" s="4"/>
      <c r="F102" s="4"/>
      <c r="G102" s="4"/>
      <c r="H102" s="4"/>
      <c r="I102" s="4">
        <v>3.7572830487331013</v>
      </c>
      <c r="J102" s="4"/>
      <c r="K102" s="4"/>
      <c r="L102" s="4">
        <v>-5.5543268780592285</v>
      </c>
      <c r="M102" s="4"/>
      <c r="N102" s="4">
        <v>6.5109575815730807</v>
      </c>
      <c r="O102" s="4"/>
      <c r="P102" s="4">
        <v>4.3675105989291367</v>
      </c>
      <c r="Q102" s="4"/>
      <c r="R102" s="4"/>
      <c r="S102" s="4">
        <v>2.5114584508454665</v>
      </c>
      <c r="T102" s="4">
        <v>3.439540708557558</v>
      </c>
      <c r="U102" s="4"/>
      <c r="V102" s="4"/>
      <c r="W102" s="4"/>
      <c r="X102" s="4"/>
    </row>
    <row r="103" spans="1:24" x14ac:dyDescent="0.25">
      <c r="A103" s="4"/>
      <c r="B103" s="4"/>
      <c r="C103" s="4"/>
      <c r="D103" s="4">
        <v>0.99348571646334649</v>
      </c>
      <c r="E103" s="4"/>
      <c r="F103" s="4"/>
      <c r="G103" s="4"/>
      <c r="H103" s="4"/>
      <c r="I103" s="4">
        <v>3.793699073027478</v>
      </c>
      <c r="J103" s="4"/>
      <c r="K103" s="4"/>
      <c r="L103" s="4">
        <v>-5.5281034416683461</v>
      </c>
      <c r="M103" s="4"/>
      <c r="N103" s="4">
        <v>6.517620902683162</v>
      </c>
      <c r="O103" s="4"/>
      <c r="P103" s="4">
        <v>4.3742869992308755</v>
      </c>
      <c r="Q103" s="4"/>
      <c r="R103" s="4"/>
      <c r="S103" s="4">
        <v>2.5270385692705921</v>
      </c>
      <c r="T103" s="4">
        <v>3.4542229900873749</v>
      </c>
      <c r="U103" s="4"/>
      <c r="V103" s="4"/>
      <c r="W103" s="4"/>
      <c r="X103" s="4"/>
    </row>
    <row r="104" spans="1:24" x14ac:dyDescent="0.25">
      <c r="A104" s="4"/>
      <c r="B104" s="4"/>
      <c r="C104" s="4"/>
      <c r="D104" s="4">
        <v>1.0058547451298465</v>
      </c>
      <c r="E104" s="4"/>
      <c r="F104" s="4"/>
      <c r="G104" s="4"/>
      <c r="H104" s="4"/>
      <c r="I104" s="4">
        <v>3.9196176236360492</v>
      </c>
      <c r="J104" s="4"/>
      <c r="K104" s="4"/>
      <c r="L104" s="4">
        <v>-5.5110341577167006</v>
      </c>
      <c r="M104" s="4"/>
      <c r="N104" s="4">
        <v>6.517620902683162</v>
      </c>
      <c r="O104" s="4"/>
      <c r="P104" s="4">
        <v>4.391009198289149</v>
      </c>
      <c r="Q104" s="4"/>
      <c r="R104" s="4"/>
      <c r="S104" s="4">
        <v>2.5372658395100798</v>
      </c>
      <c r="T104" s="4">
        <v>3.4638644960224547</v>
      </c>
      <c r="U104" s="4"/>
      <c r="V104" s="4"/>
      <c r="W104" s="4"/>
      <c r="X104" s="4"/>
    </row>
    <row r="105" spans="1:24" x14ac:dyDescent="0.25">
      <c r="A105" s="4"/>
      <c r="B105" s="4"/>
      <c r="C105" s="4"/>
      <c r="D105" s="4">
        <v>1.0180507747083503</v>
      </c>
      <c r="E105" s="4"/>
      <c r="F105" s="4"/>
      <c r="G105" s="4"/>
      <c r="H105" s="4"/>
      <c r="I105" s="4">
        <v>3.9299467015383893</v>
      </c>
      <c r="J105" s="4"/>
      <c r="K105" s="4"/>
      <c r="L105" s="4">
        <v>-5.4458062582417481</v>
      </c>
      <c r="M105" s="4"/>
      <c r="N105" s="4">
        <v>6.5340514476603495</v>
      </c>
      <c r="O105" s="4"/>
      <c r="P105" s="4">
        <v>4.4008961295991629</v>
      </c>
      <c r="Q105" s="4"/>
      <c r="R105" s="4"/>
      <c r="S105" s="4">
        <v>2.5473691397832368</v>
      </c>
      <c r="T105" s="4">
        <v>3.478113648944833</v>
      </c>
      <c r="U105" s="4"/>
      <c r="V105" s="4"/>
      <c r="W105" s="4"/>
      <c r="X105" s="4"/>
    </row>
    <row r="106" spans="1:24" x14ac:dyDescent="0.25">
      <c r="A106" s="4"/>
      <c r="B106" s="4"/>
      <c r="C106" s="4"/>
      <c r="D106" s="4">
        <v>1.0240854140189808</v>
      </c>
      <c r="E106" s="4"/>
      <c r="F106" s="4"/>
      <c r="G106" s="4"/>
      <c r="H106" s="4"/>
      <c r="I106" s="4">
        <v>3.9435416944142592</v>
      </c>
      <c r="J106" s="4"/>
      <c r="K106" s="4"/>
      <c r="L106" s="4">
        <v>-5.4302085406337932</v>
      </c>
      <c r="M106" s="4"/>
      <c r="N106" s="4">
        <v>6.5405346771960424</v>
      </c>
      <c r="O106" s="4"/>
      <c r="P106" s="4">
        <v>4.4041679060779089</v>
      </c>
      <c r="Q106" s="4"/>
      <c r="R106" s="4"/>
      <c r="S106" s="4">
        <v>2.5573514395383503</v>
      </c>
      <c r="T106" s="4">
        <v>3.4828078670450786</v>
      </c>
      <c r="U106" s="4"/>
      <c r="V106" s="4"/>
      <c r="W106" s="4"/>
      <c r="X106" s="4"/>
    </row>
    <row r="107" spans="1:24" x14ac:dyDescent="0.25">
      <c r="A107" s="4"/>
      <c r="B107" s="4"/>
      <c r="C107" s="4"/>
      <c r="D107" s="4">
        <v>1.0478148211217466</v>
      </c>
      <c r="E107" s="4"/>
      <c r="F107" s="4"/>
      <c r="G107" s="4"/>
      <c r="H107" s="4"/>
      <c r="I107" s="4">
        <v>3.9469094316717266</v>
      </c>
      <c r="J107" s="4"/>
      <c r="K107" s="4"/>
      <c r="L107" s="4">
        <v>-5.4148752038884798</v>
      </c>
      <c r="M107" s="4"/>
      <c r="N107" s="4">
        <v>6.5784166239127737</v>
      </c>
      <c r="O107" s="4"/>
      <c r="P107" s="4">
        <v>4.4106761730718338</v>
      </c>
      <c r="Q107" s="4"/>
      <c r="R107" s="4"/>
      <c r="S107" s="4">
        <v>2.5672156027944952</v>
      </c>
      <c r="T107" s="4">
        <v>3.5104124956087892</v>
      </c>
      <c r="U107" s="4"/>
      <c r="V107" s="4"/>
      <c r="W107" s="4"/>
      <c r="X107" s="4"/>
    </row>
    <row r="108" spans="1:24" x14ac:dyDescent="0.25">
      <c r="A108" s="4"/>
      <c r="B108" s="4"/>
      <c r="C108" s="4"/>
      <c r="D108" s="4">
        <v>1.0709155601306373</v>
      </c>
      <c r="E108" s="4"/>
      <c r="F108" s="4"/>
      <c r="G108" s="4"/>
      <c r="H108" s="4"/>
      <c r="I108" s="4">
        <v>3.9502649448106228</v>
      </c>
      <c r="J108" s="4"/>
      <c r="K108" s="4"/>
      <c r="L108" s="4">
        <v>-5.4073049069054235</v>
      </c>
      <c r="M108" s="4"/>
      <c r="N108" s="4">
        <v>6.5906733971101659</v>
      </c>
      <c r="O108" s="4"/>
      <c r="P108" s="4">
        <v>4.4823378564983702</v>
      </c>
      <c r="Q108" s="4"/>
      <c r="R108" s="4"/>
      <c r="S108" s="4">
        <v>2.6102142971903657</v>
      </c>
      <c r="T108" s="4">
        <v>3.5327146454204206</v>
      </c>
      <c r="U108" s="4"/>
      <c r="V108" s="4"/>
      <c r="W108" s="4"/>
      <c r="X108" s="4"/>
    </row>
    <row r="109" spans="1:24" x14ac:dyDescent="0.25">
      <c r="A109" s="4"/>
      <c r="B109" s="4"/>
      <c r="C109" s="4"/>
      <c r="D109" s="4">
        <v>1.0709155601306373</v>
      </c>
      <c r="E109" s="4"/>
      <c r="F109" s="4"/>
      <c r="G109" s="4"/>
      <c r="H109" s="4"/>
      <c r="I109" s="4">
        <v>4.0812127531866276</v>
      </c>
      <c r="J109" s="4"/>
      <c r="K109" s="4"/>
      <c r="L109" s="4">
        <v>-5.3923517530656007</v>
      </c>
      <c r="M109" s="4"/>
      <c r="N109" s="4">
        <v>6.6057469447774002</v>
      </c>
      <c r="O109" s="4"/>
      <c r="P109" s="4">
        <v>4.4912800565930926</v>
      </c>
      <c r="Q109" s="4"/>
      <c r="R109" s="4"/>
      <c r="S109" s="4">
        <v>2.6240680022661369</v>
      </c>
      <c r="T109" s="4">
        <v>3.5371018831077086</v>
      </c>
      <c r="U109" s="4"/>
      <c r="V109" s="4"/>
      <c r="W109" s="4"/>
      <c r="X109" s="4"/>
    </row>
    <row r="110" spans="1:24" x14ac:dyDescent="0.25">
      <c r="A110" s="4"/>
      <c r="B110" s="4"/>
      <c r="C110" s="4"/>
      <c r="D110" s="4">
        <v>1.0822404193081672</v>
      </c>
      <c r="E110" s="4"/>
      <c r="F110" s="4"/>
      <c r="G110" s="4"/>
      <c r="H110" s="4"/>
      <c r="I110" s="4">
        <v>4.1098355614145632</v>
      </c>
      <c r="J110" s="4"/>
      <c r="K110" s="4"/>
      <c r="L110" s="4">
        <v>-5.3418803668014387</v>
      </c>
      <c r="M110" s="4"/>
      <c r="N110" s="4">
        <v>6.6264053450773286</v>
      </c>
      <c r="O110" s="4"/>
      <c r="P110" s="4">
        <v>4.5233320317055554</v>
      </c>
      <c r="Q110" s="4"/>
      <c r="R110" s="4"/>
      <c r="S110" s="4">
        <v>2.6729814091784618</v>
      </c>
      <c r="T110" s="4">
        <v>3.5671608033205193</v>
      </c>
      <c r="U110" s="4"/>
      <c r="V110" s="4"/>
      <c r="W110" s="4"/>
      <c r="X110" s="4"/>
    </row>
    <row r="111" spans="1:24" x14ac:dyDescent="0.25">
      <c r="A111" s="4"/>
      <c r="B111" s="4"/>
      <c r="C111" s="4"/>
      <c r="D111" s="4">
        <v>1.0989566225806</v>
      </c>
      <c r="E111" s="4"/>
      <c r="F111" s="4"/>
      <c r="G111" s="4"/>
      <c r="H111" s="4"/>
      <c r="I111" s="4">
        <v>4.2385471998410686</v>
      </c>
      <c r="J111" s="4"/>
      <c r="K111" s="4"/>
      <c r="L111" s="4">
        <v>-5.2743381724066127</v>
      </c>
      <c r="M111" s="4"/>
      <c r="N111" s="4">
        <v>6.6322155693241625</v>
      </c>
      <c r="O111" s="4"/>
      <c r="P111" s="4">
        <v>4.5261903127889029</v>
      </c>
      <c r="Q111" s="4"/>
      <c r="R111" s="4"/>
      <c r="S111" s="4">
        <v>2.7109708124976635</v>
      </c>
      <c r="T111" s="4">
        <v>3.5755468804336363</v>
      </c>
      <c r="U111" s="4"/>
      <c r="V111" s="4"/>
      <c r="W111" s="4"/>
      <c r="X111" s="4"/>
    </row>
    <row r="112" spans="1:24" x14ac:dyDescent="0.25">
      <c r="A112" s="4"/>
      <c r="B112" s="4"/>
      <c r="C112" s="4"/>
      <c r="D112" s="4">
        <v>1.1729890988875677</v>
      </c>
      <c r="E112" s="4"/>
      <c r="F112" s="4"/>
      <c r="G112" s="4"/>
      <c r="H112" s="4"/>
      <c r="I112" s="4">
        <v>4.3070557851814382</v>
      </c>
      <c r="J112" s="4"/>
      <c r="K112" s="4"/>
      <c r="L112" s="4">
        <v>-5.2678532327346748</v>
      </c>
      <c r="M112" s="4"/>
      <c r="N112" s="4">
        <v>6.6745560054945576</v>
      </c>
      <c r="O112" s="4"/>
      <c r="P112" s="4">
        <v>4.5290395913972361</v>
      </c>
      <c r="Q112" s="4"/>
      <c r="R112" s="4"/>
      <c r="S112" s="4">
        <v>2.7191828204713797</v>
      </c>
      <c r="T112" s="4">
        <v>3.5879644447167989</v>
      </c>
      <c r="U112" s="4"/>
      <c r="V112" s="4"/>
      <c r="W112" s="4"/>
      <c r="X112" s="4"/>
    </row>
    <row r="113" spans="1:24" x14ac:dyDescent="0.25">
      <c r="A113" s="4"/>
      <c r="B113" s="4"/>
      <c r="C113" s="4"/>
      <c r="D113" s="4">
        <v>1.1979765363610733</v>
      </c>
      <c r="E113" s="4"/>
      <c r="F113" s="4"/>
      <c r="G113" s="4"/>
      <c r="H113" s="4"/>
      <c r="I113" s="4">
        <v>4.3361921535085717</v>
      </c>
      <c r="J113" s="4"/>
      <c r="K113" s="4"/>
      <c r="L113" s="4">
        <v>-5.2614144496080835</v>
      </c>
      <c r="M113" s="4"/>
      <c r="N113" s="4">
        <v>6.7200943081289841</v>
      </c>
      <c r="O113" s="4"/>
      <c r="P113" s="4">
        <v>4.6660495766084935</v>
      </c>
      <c r="Q113" s="4"/>
      <c r="R113" s="4"/>
      <c r="S113" s="4">
        <v>2.7273147100169011</v>
      </c>
      <c r="T113" s="4">
        <v>3.6042287579485057</v>
      </c>
      <c r="U113" s="4"/>
      <c r="V113" s="4"/>
      <c r="W113" s="4"/>
      <c r="X113" s="4"/>
    </row>
    <row r="114" spans="1:24" x14ac:dyDescent="0.25">
      <c r="A114" s="4"/>
      <c r="B114" s="4"/>
      <c r="C114" s="4"/>
      <c r="D114" s="4">
        <v>1.2077744136005171</v>
      </c>
      <c r="E114" s="4"/>
      <c r="F114" s="4"/>
      <c r="G114" s="4"/>
      <c r="H114" s="4"/>
      <c r="I114" s="4">
        <v>4.3449755246173769</v>
      </c>
      <c r="J114" s="4"/>
      <c r="K114" s="4"/>
      <c r="L114" s="4">
        <v>-5.2175822330501997</v>
      </c>
      <c r="M114" s="4"/>
      <c r="N114" s="4">
        <v>6.7278802129499029</v>
      </c>
      <c r="O114" s="4"/>
      <c r="P114" s="4">
        <v>4.6709263820055051</v>
      </c>
      <c r="Q114" s="4"/>
      <c r="R114" s="4"/>
      <c r="S114" s="4">
        <v>2.7273147100169011</v>
      </c>
      <c r="T114" s="4">
        <v>3.6201709843092527</v>
      </c>
      <c r="U114" s="4"/>
      <c r="V114" s="4"/>
      <c r="W114" s="4"/>
      <c r="X114" s="4"/>
    </row>
    <row r="115" spans="1:24" x14ac:dyDescent="0.25">
      <c r="A115" s="4"/>
      <c r="B115" s="4"/>
      <c r="C115" s="4"/>
      <c r="D115" s="4">
        <v>1.2551774913360627</v>
      </c>
      <c r="E115" s="4"/>
      <c r="F115" s="4"/>
      <c r="G115" s="4"/>
      <c r="H115" s="4"/>
      <c r="I115" s="4">
        <v>4.372958469276047</v>
      </c>
      <c r="J115" s="4"/>
      <c r="K115" s="4"/>
      <c r="L115" s="4">
        <v>-5.2114903230913185</v>
      </c>
      <c r="M115" s="4"/>
      <c r="N115" s="4">
        <v>6.7482963934896576</v>
      </c>
      <c r="O115" s="4"/>
      <c r="P115" s="4">
        <v>4.7090223355262619</v>
      </c>
      <c r="Q115" s="4"/>
      <c r="R115" s="4"/>
      <c r="S115" s="4">
        <v>2.747303966975414</v>
      </c>
      <c r="T115" s="4">
        <v>3.6280252526882797</v>
      </c>
      <c r="U115" s="4"/>
      <c r="V115" s="4"/>
      <c r="W115" s="4"/>
      <c r="X115" s="4"/>
    </row>
    <row r="116" spans="1:24" x14ac:dyDescent="0.25">
      <c r="A116" s="4"/>
      <c r="B116" s="4"/>
      <c r="C116" s="4"/>
      <c r="D116" s="4">
        <v>1.2643565434629103</v>
      </c>
      <c r="E116" s="4"/>
      <c r="F116" s="4"/>
      <c r="G116" s="4"/>
      <c r="H116" s="4"/>
      <c r="I116" s="4">
        <v>4.3750763232488161</v>
      </c>
      <c r="J116" s="4"/>
      <c r="K116" s="4"/>
      <c r="L116" s="4">
        <v>-5.2054391619989229</v>
      </c>
      <c r="M116" s="4"/>
      <c r="N116" s="4">
        <v>6.7682278708453323</v>
      </c>
      <c r="O116" s="4"/>
      <c r="P116" s="4">
        <v>4.7478150849035359</v>
      </c>
      <c r="Q116" s="4"/>
      <c r="R116" s="4"/>
      <c r="S116" s="4">
        <v>2.7551673466831561</v>
      </c>
      <c r="T116" s="4">
        <v>3.6435075783662967</v>
      </c>
      <c r="U116" s="4"/>
      <c r="V116" s="4"/>
      <c r="W116" s="4"/>
      <c r="X116" s="4"/>
    </row>
    <row r="117" spans="1:24" x14ac:dyDescent="0.25">
      <c r="A117" s="4"/>
      <c r="B117" s="4"/>
      <c r="C117" s="4"/>
      <c r="D117" s="4">
        <v>1.2643565434629103</v>
      </c>
      <c r="E117" s="4"/>
      <c r="F117" s="4"/>
      <c r="G117" s="4"/>
      <c r="H117" s="4"/>
      <c r="I117" s="4">
        <v>4.3771893364082839</v>
      </c>
      <c r="J117" s="4"/>
      <c r="K117" s="4"/>
      <c r="L117" s="4">
        <v>-5.1934569310601342</v>
      </c>
      <c r="M117" s="4"/>
      <c r="N117" s="4">
        <v>6.7804489607627456</v>
      </c>
      <c r="O117" s="4"/>
      <c r="P117" s="4">
        <v>4.7522714742616357</v>
      </c>
      <c r="Q117" s="4"/>
      <c r="R117" s="4"/>
      <c r="S117" s="4">
        <v>2.7706749952506455</v>
      </c>
      <c r="T117" s="4">
        <v>3.6549270056222927</v>
      </c>
      <c r="U117" s="4"/>
      <c r="V117" s="4"/>
      <c r="W117" s="4"/>
      <c r="X117" s="4"/>
    </row>
    <row r="118" spans="1:24" x14ac:dyDescent="0.25">
      <c r="A118" s="4"/>
      <c r="B118" s="4"/>
      <c r="C118" s="4"/>
      <c r="D118" s="4">
        <v>1.3174898437141676</v>
      </c>
      <c r="E118" s="4"/>
      <c r="F118" s="4"/>
      <c r="G118" s="4"/>
      <c r="H118" s="4"/>
      <c r="I118" s="4">
        <v>4.4808993269213548</v>
      </c>
      <c r="J118" s="4"/>
      <c r="K118" s="4"/>
      <c r="L118" s="4">
        <v>-5.1816313350815326</v>
      </c>
      <c r="M118" s="4"/>
      <c r="N118" s="4">
        <v>6.7972650261235597</v>
      </c>
      <c r="O118" s="4"/>
      <c r="P118" s="4">
        <v>4.7871536831393282</v>
      </c>
      <c r="Q118" s="4"/>
      <c r="R118" s="4"/>
      <c r="S118" s="4">
        <v>2.7783219485846744</v>
      </c>
      <c r="T118" s="4">
        <v>3.6624509493889201</v>
      </c>
      <c r="U118" s="4"/>
      <c r="V118" s="4"/>
      <c r="W118" s="4"/>
      <c r="X118" s="4"/>
    </row>
    <row r="119" spans="1:24" x14ac:dyDescent="0.25">
      <c r="A119" s="4"/>
      <c r="B119" s="4"/>
      <c r="C119" s="4"/>
      <c r="D119" s="4">
        <v>1.3387074817249149</v>
      </c>
      <c r="E119" s="4"/>
      <c r="F119" s="4"/>
      <c r="G119" s="4"/>
      <c r="H119" s="4"/>
      <c r="I119" s="4">
        <v>4.4958703886056242</v>
      </c>
      <c r="J119" s="4"/>
      <c r="K119" s="4"/>
      <c r="L119" s="4">
        <v>-4.9228508993554945</v>
      </c>
      <c r="M119" s="4"/>
      <c r="N119" s="4">
        <v>6.8020083949717103</v>
      </c>
      <c r="O119" s="4"/>
      <c r="P119" s="4">
        <v>4.7892898003309075</v>
      </c>
      <c r="Q119" s="4"/>
      <c r="R119" s="4"/>
      <c r="S119" s="4">
        <v>2.8227864672328442</v>
      </c>
      <c r="T119" s="4">
        <v>3.6661867153649732</v>
      </c>
      <c r="U119" s="4"/>
      <c r="V119" s="4"/>
      <c r="W119" s="4"/>
      <c r="X119" s="4"/>
    </row>
    <row r="120" spans="1:24" x14ac:dyDescent="0.25">
      <c r="A120" s="4"/>
      <c r="B120" s="4"/>
      <c r="C120" s="4"/>
      <c r="D120" s="4">
        <v>1.355317543934567</v>
      </c>
      <c r="E120" s="4"/>
      <c r="F120" s="4"/>
      <c r="G120" s="4"/>
      <c r="H120" s="4"/>
      <c r="I120" s="4"/>
      <c r="J120" s="4"/>
      <c r="K120" s="4"/>
      <c r="L120" s="4">
        <v>-4.9010511647394575</v>
      </c>
      <c r="M120" s="4"/>
      <c r="N120" s="4">
        <v>6.80672511553969</v>
      </c>
      <c r="O120" s="4"/>
      <c r="P120" s="4">
        <v>4.8882235494440689</v>
      </c>
      <c r="Q120" s="4"/>
      <c r="R120" s="4"/>
      <c r="S120" s="4">
        <v>2.8227864672328442</v>
      </c>
      <c r="T120" s="4">
        <v>3.6661867153649732</v>
      </c>
      <c r="U120" s="4"/>
      <c r="V120" s="4"/>
      <c r="W120" s="4"/>
      <c r="X120" s="4"/>
    </row>
    <row r="121" spans="1:24" x14ac:dyDescent="0.25">
      <c r="A121" s="4"/>
      <c r="B121" s="4"/>
      <c r="C121" s="4"/>
      <c r="D121" s="4">
        <v>1.3756448490033542</v>
      </c>
      <c r="E121" s="4"/>
      <c r="F121" s="4"/>
      <c r="G121" s="4"/>
      <c r="H121" s="4"/>
      <c r="I121" s="4"/>
      <c r="J121" s="4"/>
      <c r="K121" s="4"/>
      <c r="L121" s="4">
        <v>-4.8109215063217938</v>
      </c>
      <c r="M121" s="4"/>
      <c r="N121" s="4">
        <v>6.8322038006232324</v>
      </c>
      <c r="O121" s="4"/>
      <c r="P121" s="4">
        <v>4.9015134347756595</v>
      </c>
      <c r="Q121" s="4"/>
      <c r="R121" s="4"/>
      <c r="S121" s="4">
        <v>2.8441597425783662</v>
      </c>
      <c r="T121" s="4">
        <v>3.6846098562414005</v>
      </c>
      <c r="U121" s="4"/>
      <c r="V121" s="4"/>
      <c r="W121" s="4"/>
      <c r="X121" s="4"/>
    </row>
    <row r="122" spans="1:24" x14ac:dyDescent="0.25">
      <c r="A122" s="4"/>
      <c r="B122" s="4"/>
      <c r="C122" s="4"/>
      <c r="D122" s="4">
        <v>1.3955090769951033</v>
      </c>
      <c r="E122" s="4"/>
      <c r="F122" s="4"/>
      <c r="G122" s="4"/>
      <c r="H122" s="4"/>
      <c r="I122" s="4"/>
      <c r="J122" s="4"/>
      <c r="K122" s="4"/>
      <c r="L122" s="4">
        <v>-4.7840298597242636</v>
      </c>
      <c r="M122" s="4"/>
      <c r="N122" s="4">
        <v>6.8502598525029503</v>
      </c>
      <c r="O122" s="4"/>
      <c r="P122" s="4">
        <v>4.9183184730089655</v>
      </c>
      <c r="Q122" s="4"/>
      <c r="R122" s="4"/>
      <c r="S122" s="4">
        <v>2.8615614616253566</v>
      </c>
      <c r="T122" s="4">
        <v>3.6954647099920312</v>
      </c>
      <c r="U122" s="4"/>
      <c r="V122" s="4"/>
      <c r="W122" s="4"/>
      <c r="X122" s="4"/>
    </row>
    <row r="123" spans="1:24" x14ac:dyDescent="0.25">
      <c r="A123" s="4"/>
      <c r="B123" s="4"/>
      <c r="C123" s="4"/>
      <c r="D123" s="4">
        <v>1.4187638391255097</v>
      </c>
      <c r="E123" s="4"/>
      <c r="F123" s="4"/>
      <c r="G123" s="4"/>
      <c r="H123" s="4"/>
      <c r="I123" s="4"/>
      <c r="J123" s="4"/>
      <c r="K123" s="4"/>
      <c r="L123" s="4">
        <v>-4.5997454369363844</v>
      </c>
      <c r="M123" s="4"/>
      <c r="N123" s="4">
        <v>6.9270256393735528</v>
      </c>
      <c r="O123" s="4"/>
      <c r="P123" s="4">
        <v>5.0617257512533556</v>
      </c>
      <c r="Q123" s="4"/>
      <c r="R123" s="4"/>
      <c r="S123" s="4">
        <v>2.8649986296593379</v>
      </c>
      <c r="T123" s="4">
        <v>3.6954647099920312</v>
      </c>
      <c r="U123" s="4"/>
      <c r="V123" s="4"/>
      <c r="W123" s="4"/>
      <c r="X123" s="4"/>
    </row>
    <row r="124" spans="1:24" x14ac:dyDescent="0.25">
      <c r="A124" s="4"/>
      <c r="B124" s="4"/>
      <c r="C124" s="4"/>
      <c r="D124" s="4">
        <v>1.4225800460924813</v>
      </c>
      <c r="E124" s="4"/>
      <c r="F124" s="4"/>
      <c r="G124" s="4"/>
      <c r="H124" s="4"/>
      <c r="I124" s="4"/>
      <c r="J124" s="4"/>
      <c r="K124" s="4"/>
      <c r="L124" s="4">
        <v>-4.5783868850700342</v>
      </c>
      <c r="M124" s="4"/>
      <c r="N124" s="4">
        <v>6.9471602746617283</v>
      </c>
      <c r="O124" s="4"/>
      <c r="P124" s="4">
        <v>5.1271870065995504</v>
      </c>
      <c r="Q124" s="4"/>
      <c r="R124" s="4"/>
      <c r="S124" s="4">
        <v>2.8684216819737474</v>
      </c>
      <c r="T124" s="4">
        <v>3.6990507120157932</v>
      </c>
      <c r="U124" s="4"/>
      <c r="V124" s="4"/>
      <c r="W124" s="4"/>
      <c r="X124" s="4"/>
    </row>
    <row r="125" spans="1:24" x14ac:dyDescent="0.25">
      <c r="A125" s="4"/>
      <c r="B125" s="4"/>
      <c r="C125" s="4"/>
      <c r="D125" s="4">
        <v>1.5025695962223904</v>
      </c>
      <c r="E125" s="4"/>
      <c r="F125" s="4"/>
      <c r="G125" s="4"/>
      <c r="H125" s="4"/>
      <c r="I125" s="4"/>
      <c r="J125" s="4"/>
      <c r="K125" s="4"/>
      <c r="L125" s="4"/>
      <c r="M125" s="4"/>
      <c r="N125" s="4">
        <v>6.9687645417462907</v>
      </c>
      <c r="O125" s="4"/>
      <c r="P125" s="4"/>
      <c r="Q125" s="4"/>
      <c r="R125" s="4"/>
      <c r="S125" s="4">
        <v>2.8718307340350808</v>
      </c>
      <c r="T125" s="4">
        <v>3.7026208115393167</v>
      </c>
      <c r="U125" s="4"/>
      <c r="V125" s="4"/>
      <c r="W125" s="4"/>
      <c r="X125" s="4"/>
    </row>
    <row r="126" spans="1:24" x14ac:dyDescent="0.25">
      <c r="A126" s="4"/>
      <c r="B126" s="4"/>
      <c r="C126" s="4"/>
      <c r="D126" s="4">
        <v>1.5299287627201954</v>
      </c>
      <c r="E126" s="4"/>
      <c r="F126" s="4"/>
      <c r="G126" s="4"/>
      <c r="H126" s="4"/>
      <c r="I126" s="4"/>
      <c r="J126" s="4"/>
      <c r="K126" s="4"/>
      <c r="L126" s="4"/>
      <c r="M126" s="4"/>
      <c r="N126" s="4">
        <v>6.9954805156935294</v>
      </c>
      <c r="O126" s="4"/>
      <c r="P126" s="4"/>
      <c r="Q126" s="4"/>
      <c r="R126" s="4"/>
      <c r="S126" s="4">
        <v>2.9181488755385501</v>
      </c>
      <c r="T126" s="4">
        <v>3.7061751489827195</v>
      </c>
      <c r="U126" s="4"/>
      <c r="V126" s="4"/>
      <c r="W126" s="4"/>
      <c r="X126" s="4"/>
    </row>
    <row r="127" spans="1:24" x14ac:dyDescent="0.25">
      <c r="A127" s="4"/>
      <c r="B127" s="4"/>
      <c r="C127" s="4"/>
      <c r="D127" s="4">
        <v>1.585364368624018</v>
      </c>
      <c r="E127" s="4"/>
      <c r="F127" s="4"/>
      <c r="G127" s="4"/>
      <c r="H127" s="4"/>
      <c r="I127" s="4"/>
      <c r="J127" s="4"/>
      <c r="K127" s="4"/>
      <c r="L127" s="4"/>
      <c r="M127" s="4"/>
      <c r="N127" s="4">
        <v>6.9992286203688829</v>
      </c>
      <c r="O127" s="4"/>
      <c r="P127" s="4"/>
      <c r="Q127" s="4"/>
      <c r="R127" s="4"/>
      <c r="S127" s="4">
        <v>2.9340864943196094</v>
      </c>
      <c r="T127" s="4">
        <v>3.7167449654515505</v>
      </c>
      <c r="U127" s="4"/>
      <c r="V127" s="4"/>
      <c r="W127" s="4"/>
      <c r="X127" s="4"/>
    </row>
    <row r="128" spans="1:24" x14ac:dyDescent="0.25">
      <c r="A128" s="4"/>
      <c r="B128" s="4"/>
      <c r="C128" s="4"/>
      <c r="D128" s="4">
        <v>1.6753412186908883</v>
      </c>
      <c r="E128" s="4"/>
      <c r="F128" s="4"/>
      <c r="G128" s="4"/>
      <c r="H128" s="4"/>
      <c r="I128" s="4"/>
      <c r="J128" s="4"/>
      <c r="K128" s="4"/>
      <c r="L128" s="4"/>
      <c r="M128" s="4"/>
      <c r="N128" s="4">
        <v>7.026818421204533</v>
      </c>
      <c r="O128" s="4"/>
      <c r="P128" s="4"/>
      <c r="Q128" s="4"/>
      <c r="R128" s="4"/>
      <c r="S128" s="4">
        <v>2.9403771812894481</v>
      </c>
      <c r="T128" s="4">
        <v>3.7202376222235141</v>
      </c>
      <c r="U128" s="4"/>
      <c r="V128" s="4"/>
      <c r="W128" s="4"/>
      <c r="X128" s="4"/>
    </row>
    <row r="129" spans="1:24" x14ac:dyDescent="0.25">
      <c r="A129" s="4"/>
      <c r="B129" s="4"/>
      <c r="C129" s="4"/>
      <c r="D129" s="4">
        <v>1.7143510031273204</v>
      </c>
      <c r="E129" s="4"/>
      <c r="F129" s="4"/>
      <c r="G129" s="4"/>
      <c r="H129" s="4"/>
      <c r="I129" s="4"/>
      <c r="J129" s="4"/>
      <c r="K129" s="4"/>
      <c r="L129" s="4"/>
      <c r="M129" s="4"/>
      <c r="N129" s="4">
        <v>7.0322292286727155</v>
      </c>
      <c r="O129" s="4"/>
      <c r="P129" s="4"/>
      <c r="Q129" s="4"/>
      <c r="R129" s="4"/>
      <c r="S129" s="4">
        <v>2.9620280626548827</v>
      </c>
      <c r="T129" s="4">
        <v>3.7442709330035968</v>
      </c>
      <c r="U129" s="4"/>
      <c r="V129" s="4"/>
      <c r="W129" s="4"/>
      <c r="X129" s="4"/>
    </row>
    <row r="130" spans="1:24" x14ac:dyDescent="0.25">
      <c r="A130" s="4"/>
      <c r="B130" s="4"/>
      <c r="C130" s="4"/>
      <c r="D130" s="4">
        <v>1.751690122037004</v>
      </c>
      <c r="E130" s="4"/>
      <c r="F130" s="4"/>
      <c r="G130" s="4"/>
      <c r="H130" s="4"/>
      <c r="I130" s="4"/>
      <c r="J130" s="4"/>
      <c r="K130" s="4"/>
      <c r="L130" s="4"/>
      <c r="M130" s="4"/>
      <c r="N130" s="4">
        <v>7.0358171574361652</v>
      </c>
      <c r="O130" s="4"/>
      <c r="P130" s="4"/>
      <c r="Q130" s="4"/>
      <c r="R130" s="4"/>
      <c r="S130" s="4">
        <v>3.059862335367356</v>
      </c>
      <c r="T130" s="4">
        <v>3.7610086694322606</v>
      </c>
      <c r="U130" s="4"/>
      <c r="V130" s="4"/>
      <c r="W130" s="4"/>
      <c r="X130" s="4"/>
    </row>
    <row r="131" spans="1:24" x14ac:dyDescent="0.25">
      <c r="A131" s="4"/>
      <c r="B131" s="4"/>
      <c r="C131" s="4"/>
      <c r="D131" s="4">
        <v>1.7974616610242304</v>
      </c>
      <c r="E131" s="4"/>
      <c r="F131" s="4"/>
      <c r="G131" s="4"/>
      <c r="H131" s="4"/>
      <c r="I131" s="4"/>
      <c r="J131" s="4"/>
      <c r="K131" s="4"/>
      <c r="L131" s="4"/>
      <c r="M131" s="4"/>
      <c r="N131" s="4">
        <v>7.0622487438575492</v>
      </c>
      <c r="O131" s="4"/>
      <c r="P131" s="4"/>
      <c r="Q131" s="4"/>
      <c r="R131" s="4"/>
      <c r="S131" s="4">
        <v>3.0892049901058467</v>
      </c>
      <c r="T131" s="4">
        <v>3.7676075270606408</v>
      </c>
      <c r="U131" s="4"/>
      <c r="V131" s="4"/>
      <c r="W131" s="4"/>
      <c r="X131" s="4"/>
    </row>
    <row r="132" spans="1:24" x14ac:dyDescent="0.25">
      <c r="A132" s="4"/>
      <c r="B132" s="4"/>
      <c r="C132" s="4"/>
      <c r="D132" s="4">
        <v>1.8242946058536655</v>
      </c>
      <c r="E132" s="4"/>
      <c r="F132" s="4"/>
      <c r="G132" s="4"/>
      <c r="H132" s="4"/>
      <c r="I132" s="4"/>
      <c r="J132" s="4"/>
      <c r="K132" s="4"/>
      <c r="L132" s="4"/>
      <c r="M132" s="4"/>
      <c r="N132" s="4">
        <v>7.0691588573749282</v>
      </c>
      <c r="O132" s="4"/>
      <c r="P132" s="4"/>
      <c r="Q132" s="4"/>
      <c r="R132" s="4"/>
      <c r="S132" s="4">
        <v>3.1099144297464156</v>
      </c>
      <c r="T132" s="4">
        <v>3.7838718402923468</v>
      </c>
      <c r="U132" s="4"/>
      <c r="V132" s="4"/>
      <c r="W132" s="4"/>
      <c r="X132" s="4"/>
    </row>
    <row r="133" spans="1:24" x14ac:dyDescent="0.25">
      <c r="A133" s="4"/>
      <c r="B133" s="4"/>
      <c r="C133" s="4"/>
      <c r="D133" s="4">
        <v>1.917609311300152</v>
      </c>
      <c r="E133" s="4"/>
      <c r="F133" s="4"/>
      <c r="G133" s="4"/>
      <c r="H133" s="4"/>
      <c r="I133" s="4"/>
      <c r="J133" s="4"/>
      <c r="K133" s="4"/>
      <c r="L133" s="4"/>
      <c r="M133" s="4"/>
      <c r="N133" s="4">
        <v>7.077717280648077</v>
      </c>
      <c r="O133" s="4"/>
      <c r="P133" s="4"/>
      <c r="Q133" s="4"/>
      <c r="R133" s="4"/>
      <c r="S133" s="4">
        <v>3.2948839303198083</v>
      </c>
      <c r="T133" s="4">
        <v>3.7902866640593187</v>
      </c>
      <c r="U133" s="4"/>
      <c r="V133" s="4"/>
      <c r="W133" s="4"/>
      <c r="X133" s="4"/>
    </row>
    <row r="134" spans="1:24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>
        <v>7.0861893409619956</v>
      </c>
      <c r="O134" s="4"/>
      <c r="P134" s="4"/>
      <c r="Q134" s="4"/>
      <c r="R134" s="4"/>
      <c r="S134" s="4">
        <v>3.3560684878450546</v>
      </c>
      <c r="T134" s="4">
        <v>3.7934750093087679</v>
      </c>
      <c r="U134" s="4"/>
      <c r="V134" s="4"/>
      <c r="W134" s="4"/>
      <c r="X134" s="4"/>
    </row>
    <row r="135" spans="1:24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>
        <v>7.135301238284554</v>
      </c>
      <c r="O135" s="4"/>
      <c r="P135" s="4"/>
      <c r="Q135" s="4"/>
      <c r="R135" s="4"/>
      <c r="S135" s="4">
        <v>3.3896372687649587</v>
      </c>
      <c r="T135" s="4">
        <v>3.7966507772267186</v>
      </c>
      <c r="U135" s="4"/>
      <c r="V135" s="4"/>
      <c r="W135" s="4"/>
      <c r="X135" s="4"/>
    </row>
    <row r="136" spans="1:24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>
        <v>7.143214341659295</v>
      </c>
      <c r="O136" s="4"/>
      <c r="P136" s="4"/>
      <c r="Q136" s="4"/>
      <c r="R136" s="4"/>
      <c r="S136" s="4">
        <v>3.3987269124667678</v>
      </c>
      <c r="T136" s="4">
        <v>3.815446715573676</v>
      </c>
      <c r="U136" s="4"/>
      <c r="V136" s="4"/>
      <c r="W136" s="4"/>
      <c r="X136" s="4"/>
    </row>
    <row r="137" spans="1:24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>
        <v>7.1710994379031918</v>
      </c>
      <c r="O137" s="4"/>
      <c r="P137" s="4"/>
      <c r="Q137" s="4"/>
      <c r="R137" s="4"/>
      <c r="S137" s="4">
        <v>3.4219062818387469</v>
      </c>
      <c r="T137" s="4">
        <v>3.8246826423774376</v>
      </c>
      <c r="U137" s="4"/>
      <c r="V137" s="4"/>
      <c r="W137" s="4"/>
      <c r="X137" s="4"/>
    </row>
    <row r="138" spans="1:24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>
        <v>7.1801923865630091</v>
      </c>
      <c r="O138" s="4"/>
      <c r="P138" s="4"/>
      <c r="Q138" s="4"/>
      <c r="R138" s="4"/>
      <c r="S138" s="4">
        <v>3.4341255257418482</v>
      </c>
      <c r="T138" s="4">
        <v>3.8606018841495655</v>
      </c>
      <c r="U138" s="4"/>
      <c r="V138" s="4"/>
      <c r="W138" s="4"/>
      <c r="X138" s="4"/>
    </row>
    <row r="139" spans="1:24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>
        <v>7.2039695240393211</v>
      </c>
      <c r="O139" s="4"/>
      <c r="P139" s="4"/>
      <c r="Q139" s="4"/>
      <c r="R139" s="4"/>
      <c r="S139" s="4">
        <v>3.4796471016991024</v>
      </c>
      <c r="T139" s="4">
        <v>3.8635240511445725</v>
      </c>
      <c r="U139" s="4"/>
      <c r="V139" s="4"/>
      <c r="W139" s="4"/>
      <c r="X139" s="4"/>
    </row>
    <row r="140" spans="1:24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>
        <v>7.3587496639354431</v>
      </c>
      <c r="O140" s="4"/>
      <c r="P140" s="4"/>
      <c r="Q140" s="4"/>
      <c r="R140" s="4"/>
      <c r="S140" s="4">
        <v>3.4861844847571311</v>
      </c>
      <c r="T140" s="4">
        <v>3.866435649700604</v>
      </c>
      <c r="U140" s="4"/>
      <c r="V140" s="4"/>
      <c r="W140" s="4"/>
      <c r="X140" s="4"/>
    </row>
    <row r="141" spans="1:24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>
        <v>7.3804017707189562</v>
      </c>
      <c r="O141" s="4"/>
      <c r="P141" s="4"/>
      <c r="Q141" s="4"/>
      <c r="R141" s="4"/>
      <c r="S141" s="4">
        <v>3.5351822373113535</v>
      </c>
      <c r="T141" s="4">
        <v>3.9198446412747963</v>
      </c>
      <c r="U141" s="4"/>
      <c r="V141" s="4"/>
      <c r="W141" s="4"/>
      <c r="X141" s="4"/>
    </row>
    <row r="142" spans="1:24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>
        <v>7.4003506601571338</v>
      </c>
      <c r="O142" s="4"/>
      <c r="P142" s="4"/>
      <c r="Q142" s="4"/>
      <c r="R142" s="4"/>
      <c r="S142" s="4">
        <v>3.607195441885696</v>
      </c>
      <c r="T142" s="4">
        <v>3.9252659151163862</v>
      </c>
      <c r="U142" s="4"/>
      <c r="V142" s="4"/>
      <c r="W142" s="4"/>
      <c r="X142" s="4"/>
    </row>
    <row r="143" spans="1:24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>
        <v>7.5584332049561223</v>
      </c>
      <c r="O143" s="4"/>
      <c r="P143" s="4"/>
      <c r="Q143" s="4"/>
      <c r="R143" s="4"/>
      <c r="S143" s="4">
        <v>3.6128083389689625</v>
      </c>
      <c r="T143" s="4">
        <v>3.9800883180792259</v>
      </c>
      <c r="U143" s="4"/>
      <c r="V143" s="4"/>
      <c r="W143" s="4"/>
      <c r="X143" s="4"/>
    </row>
    <row r="144" spans="1:24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>
        <v>3.6603728680084711</v>
      </c>
      <c r="T144" s="4">
        <v>4.0547508746797138</v>
      </c>
      <c r="U144" s="4"/>
      <c r="V144" s="4"/>
      <c r="W144" s="4"/>
      <c r="X144" s="4"/>
    </row>
    <row r="145" spans="1:24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>
        <v>3.7041165632616888</v>
      </c>
      <c r="T145" s="4">
        <v>4.0570477553339854</v>
      </c>
      <c r="U145" s="4"/>
      <c r="V145" s="4"/>
      <c r="W145" s="4"/>
      <c r="X145" s="4"/>
    </row>
    <row r="146" spans="1:24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>
        <v>4.0929336348557346</v>
      </c>
      <c r="U146" s="4"/>
      <c r="V146" s="4"/>
      <c r="W146" s="4"/>
      <c r="X146" s="4"/>
    </row>
    <row r="147" spans="1:24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>
        <v>4.1459868267232398</v>
      </c>
      <c r="U147" s="4"/>
      <c r="V147" s="4"/>
      <c r="W147" s="4"/>
      <c r="X147" s="4"/>
    </row>
    <row r="148" spans="1:24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>
        <v>4.1541600555356091</v>
      </c>
      <c r="U148" s="4"/>
      <c r="V148" s="4"/>
      <c r="W148" s="4"/>
      <c r="X148" s="4"/>
    </row>
    <row r="149" spans="1:24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>
        <v>4.1682665312536766</v>
      </c>
      <c r="U149" s="4"/>
      <c r="V149" s="4"/>
      <c r="W149" s="4"/>
      <c r="X149" s="4"/>
    </row>
    <row r="150" spans="1:24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>
        <v>4.1860476346947202</v>
      </c>
      <c r="U150" s="4"/>
      <c r="V150" s="4"/>
      <c r="W150" s="4"/>
      <c r="X150" s="4"/>
    </row>
    <row r="151" spans="1:24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>
        <v>4.2185989274677578</v>
      </c>
      <c r="U151" s="4"/>
      <c r="V151" s="4"/>
      <c r="W151" s="4"/>
      <c r="X151" s="4"/>
    </row>
    <row r="152" spans="1:24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>
        <v>4.269499785874098</v>
      </c>
      <c r="U152" s="4"/>
      <c r="V152" s="4"/>
      <c r="W152" s="4"/>
      <c r="X152" s="4"/>
    </row>
    <row r="153" spans="1:24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4.3022933150100373</v>
      </c>
      <c r="U153" s="4"/>
      <c r="V153" s="4"/>
      <c r="W153" s="4"/>
      <c r="X153" s="4"/>
    </row>
    <row r="154" spans="1:24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>
        <v>4.3703667580060044</v>
      </c>
      <c r="U154" s="4"/>
      <c r="V154" s="4"/>
      <c r="W154" s="4"/>
      <c r="X154" s="4"/>
    </row>
    <row r="155" spans="1:24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>
        <v>4.4544104298018317</v>
      </c>
      <c r="U155" s="4"/>
      <c r="V155" s="4"/>
      <c r="W155" s="4"/>
      <c r="X155" s="4"/>
    </row>
    <row r="156" spans="1:24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</sheetData>
  <sortState xmlns:xlrd2="http://schemas.microsoft.com/office/spreadsheetml/2017/richdata2" ref="B7:B77">
    <sortCondition ref="B7:B7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96AC3-3EDB-4111-868E-4417EB50841C}">
  <dimension ref="A1:P38"/>
  <sheetViews>
    <sheetView zoomScaleNormal="100" workbookViewId="0">
      <selection activeCell="Y20" sqref="Y20"/>
    </sheetView>
  </sheetViews>
  <sheetFormatPr defaultRowHeight="14.25" x14ac:dyDescent="0.2"/>
  <cols>
    <col min="1" max="2" width="9.140625" style="2"/>
    <col min="3" max="3" width="11.7109375" style="2" bestFit="1" customWidth="1"/>
    <col min="4" max="4" width="9.5703125" style="2" bestFit="1" customWidth="1"/>
    <col min="5" max="7" width="9.140625" style="2"/>
    <col min="8" max="8" width="21.42578125" style="2" bestFit="1" customWidth="1"/>
    <col min="9" max="9" width="11.85546875" style="2" bestFit="1" customWidth="1"/>
    <col min="10" max="10" width="11.7109375" style="2" bestFit="1" customWidth="1"/>
    <col min="11" max="11" width="9.140625" style="2"/>
    <col min="12" max="12" width="9.85546875" style="2" bestFit="1" customWidth="1"/>
    <col min="13" max="14" width="9.140625" style="2"/>
    <col min="15" max="15" width="11.85546875" style="2" bestFit="1" customWidth="1"/>
    <col min="16" max="16384" width="9.140625" style="2"/>
  </cols>
  <sheetData>
    <row r="1" spans="1:14" x14ac:dyDescent="0.2">
      <c r="A1" s="2" t="s">
        <v>32</v>
      </c>
      <c r="B1" s="2" t="s">
        <v>8</v>
      </c>
      <c r="C1" s="2" t="s">
        <v>41</v>
      </c>
      <c r="D1" s="2" t="s">
        <v>15</v>
      </c>
      <c r="F1" s="2" t="s">
        <v>44</v>
      </c>
    </row>
    <row r="2" spans="1:14" x14ac:dyDescent="0.2">
      <c r="A2" s="2" t="s">
        <v>33</v>
      </c>
      <c r="B2" s="1">
        <f>AVERAGE(B7:B1999)</f>
        <v>117.90239999999999</v>
      </c>
      <c r="C2" s="1">
        <f>AVERAGE(C7:C1999)</f>
        <v>81.821007688554801</v>
      </c>
      <c r="D2" s="1">
        <f>AVERAGE(D7:D1999)</f>
        <v>172.2915796374723</v>
      </c>
    </row>
    <row r="3" spans="1:14" x14ac:dyDescent="0.2">
      <c r="A3" s="2" t="s">
        <v>34</v>
      </c>
      <c r="B3" s="1">
        <f>MEDIAN(B7:B12)</f>
        <v>112.464</v>
      </c>
      <c r="C3" s="1">
        <f t="shared" ref="C3:D3" si="0">MEDIAN(C7:C12)</f>
        <v>79.600357142857149</v>
      </c>
      <c r="D3" s="1">
        <f t="shared" si="0"/>
        <v>165.20237516869093</v>
      </c>
    </row>
    <row r="4" spans="1:14" x14ac:dyDescent="0.2">
      <c r="A4" s="2" t="s">
        <v>38</v>
      </c>
      <c r="B4" s="1">
        <f>STDEV(B7:B11)/SQRT(B5)</f>
        <v>5.5496910868984379</v>
      </c>
      <c r="C4" s="1">
        <f>STDEV(C7:C10)/SQRT(C5)</f>
        <v>3.632660351096328</v>
      </c>
      <c r="D4" s="1">
        <f>STDEV(D7:D12)/SQRT(D5)</f>
        <v>9.210823904571777</v>
      </c>
    </row>
    <row r="5" spans="1:14" x14ac:dyDescent="0.2">
      <c r="A5" s="2" t="s">
        <v>36</v>
      </c>
      <c r="B5" s="2">
        <f>COUNT(B7:B1999)</f>
        <v>5</v>
      </c>
      <c r="C5" s="2">
        <f t="shared" ref="C5:D5" si="1">COUNT(C7:C1999)</f>
        <v>4</v>
      </c>
      <c r="D5" s="2">
        <f t="shared" si="1"/>
        <v>6</v>
      </c>
    </row>
    <row r="6" spans="1:14" x14ac:dyDescent="0.2">
      <c r="H6" s="2" t="s">
        <v>45</v>
      </c>
      <c r="I6" s="2" t="s">
        <v>8</v>
      </c>
      <c r="J6" s="2" t="s">
        <v>41</v>
      </c>
      <c r="K6" s="2" t="s">
        <v>15</v>
      </c>
      <c r="M6" s="2" t="s">
        <v>8</v>
      </c>
      <c r="N6" s="2" t="s">
        <v>15</v>
      </c>
    </row>
    <row r="7" spans="1:14" x14ac:dyDescent="0.2">
      <c r="B7" s="1">
        <v>121.301</v>
      </c>
      <c r="C7" s="5">
        <v>81.040000000000006</v>
      </c>
      <c r="D7" s="1">
        <v>162.37948717948717</v>
      </c>
      <c r="I7" s="2">
        <f t="shared" ref="I7:K10" si="2">_xlfn.RANK.AVG(B7,$B$7:$D$12,1)</f>
        <v>8</v>
      </c>
      <c r="J7" s="2">
        <f t="shared" si="2"/>
        <v>3</v>
      </c>
      <c r="K7" s="2">
        <f t="shared" si="2"/>
        <v>12</v>
      </c>
      <c r="M7" s="2">
        <f>I7</f>
        <v>8</v>
      </c>
      <c r="N7" s="2">
        <f>K7</f>
        <v>12</v>
      </c>
    </row>
    <row r="8" spans="1:14" x14ac:dyDescent="0.2">
      <c r="B8" s="1">
        <v>138.12899999999999</v>
      </c>
      <c r="C8" s="5">
        <v>78.160714285714292</v>
      </c>
      <c r="D8" s="1">
        <v>154.3132743362832</v>
      </c>
      <c r="I8" s="2">
        <f t="shared" si="2"/>
        <v>9</v>
      </c>
      <c r="J8" s="2">
        <f t="shared" si="2"/>
        <v>2</v>
      </c>
      <c r="K8" s="2">
        <f t="shared" si="2"/>
        <v>10</v>
      </c>
      <c r="M8" s="2">
        <f t="shared" ref="M8:M11" si="3">I8</f>
        <v>9</v>
      </c>
      <c r="N8" s="2">
        <f t="shared" ref="N8:N12" si="4">K8</f>
        <v>10</v>
      </c>
    </row>
    <row r="9" spans="1:14" x14ac:dyDescent="0.2">
      <c r="B9" s="1">
        <v>112.464</v>
      </c>
      <c r="C9" s="5">
        <v>75.841525423728811</v>
      </c>
      <c r="D9" s="1">
        <v>168.02526315789473</v>
      </c>
      <c r="I9" s="2">
        <f t="shared" si="2"/>
        <v>7</v>
      </c>
      <c r="J9" s="2">
        <f t="shared" si="2"/>
        <v>1</v>
      </c>
      <c r="K9" s="2">
        <f t="shared" si="2"/>
        <v>13</v>
      </c>
      <c r="M9" s="2">
        <f t="shared" si="3"/>
        <v>7</v>
      </c>
      <c r="N9" s="2">
        <f t="shared" si="4"/>
        <v>13</v>
      </c>
    </row>
    <row r="10" spans="1:14" x14ac:dyDescent="0.2">
      <c r="B10" s="1">
        <v>108.38500000000001</v>
      </c>
      <c r="C10" s="5">
        <v>92.241791044776136</v>
      </c>
      <c r="D10" s="1">
        <v>161.99850746268658</v>
      </c>
      <c r="I10" s="2">
        <f t="shared" si="2"/>
        <v>5</v>
      </c>
      <c r="J10" s="2">
        <f t="shared" si="2"/>
        <v>4</v>
      </c>
      <c r="K10" s="2">
        <f t="shared" si="2"/>
        <v>11</v>
      </c>
      <c r="M10" s="2">
        <f t="shared" si="3"/>
        <v>5</v>
      </c>
      <c r="N10" s="2">
        <f t="shared" si="4"/>
        <v>11</v>
      </c>
    </row>
    <row r="11" spans="1:14" x14ac:dyDescent="0.2">
      <c r="B11" s="1">
        <v>109.233</v>
      </c>
      <c r="D11" s="1">
        <v>216.95328467153288</v>
      </c>
      <c r="I11" s="2">
        <f>_xlfn.RANK.AVG(B11,$B$7:$D$12,1)</f>
        <v>6</v>
      </c>
      <c r="K11" s="2">
        <f>_xlfn.RANK.AVG(D11,$B$7:$D$12,1)</f>
        <v>15</v>
      </c>
      <c r="M11" s="2">
        <f t="shared" si="3"/>
        <v>6</v>
      </c>
      <c r="N11" s="2">
        <f t="shared" si="4"/>
        <v>15</v>
      </c>
    </row>
    <row r="12" spans="1:14" x14ac:dyDescent="0.2">
      <c r="B12" s="1"/>
      <c r="C12" s="1"/>
      <c r="D12" s="1">
        <v>170.07966101694919</v>
      </c>
      <c r="K12" s="2">
        <f>_xlfn.RANK.AVG(D12,$B$7:$D$12,1)</f>
        <v>14</v>
      </c>
      <c r="N12" s="2">
        <f t="shared" si="4"/>
        <v>14</v>
      </c>
    </row>
    <row r="14" spans="1:14" x14ac:dyDescent="0.2">
      <c r="H14" s="2" t="s">
        <v>46</v>
      </c>
      <c r="I14" s="2">
        <f>SUM(I7:I12)</f>
        <v>35</v>
      </c>
      <c r="J14" s="2">
        <f t="shared" ref="J14:K14" si="5">SUM(J7:J12)</f>
        <v>10</v>
      </c>
      <c r="K14" s="2">
        <f t="shared" si="5"/>
        <v>75</v>
      </c>
    </row>
    <row r="15" spans="1:14" x14ac:dyDescent="0.2">
      <c r="H15" s="2" t="s">
        <v>47</v>
      </c>
      <c r="I15" s="2">
        <f>COUNT(I7:I12)</f>
        <v>5</v>
      </c>
      <c r="J15" s="2">
        <f t="shared" ref="J15:K15" si="6">COUNT(J7:J12)</f>
        <v>4</v>
      </c>
      <c r="K15" s="2">
        <f t="shared" si="6"/>
        <v>6</v>
      </c>
    </row>
    <row r="16" spans="1:14" ht="16.5" x14ac:dyDescent="0.2">
      <c r="H16" s="2" t="s">
        <v>48</v>
      </c>
      <c r="I16" s="2">
        <f>I14^2/I15</f>
        <v>245</v>
      </c>
      <c r="J16" s="2">
        <f t="shared" ref="J16:K16" si="7">J14^2/J15</f>
        <v>25</v>
      </c>
      <c r="K16" s="2">
        <f t="shared" si="7"/>
        <v>937.5</v>
      </c>
    </row>
    <row r="18" spans="8:16" x14ac:dyDescent="0.2">
      <c r="H18" s="2" t="s">
        <v>47</v>
      </c>
      <c r="I18" s="2">
        <f>SUM(I15:K15)</f>
        <v>15</v>
      </c>
    </row>
    <row r="19" spans="8:16" x14ac:dyDescent="0.2">
      <c r="H19" s="2" t="s">
        <v>50</v>
      </c>
      <c r="I19" s="2">
        <f>COUNT(I7:K7)</f>
        <v>3</v>
      </c>
    </row>
    <row r="20" spans="8:16" x14ac:dyDescent="0.2">
      <c r="H20" s="2" t="s">
        <v>49</v>
      </c>
      <c r="I20" s="2">
        <f>12/(I18*(I18+1))*SUM(I16:K16)-3*(I18+1)</f>
        <v>12.375</v>
      </c>
    </row>
    <row r="21" spans="8:16" x14ac:dyDescent="0.2">
      <c r="H21" s="2" t="s">
        <v>51</v>
      </c>
      <c r="I21" s="7">
        <f>_xlfn.CHISQ.DIST.RT(I20,I19-1)</f>
        <v>2.0549577312094589E-3</v>
      </c>
    </row>
    <row r="25" spans="8:16" x14ac:dyDescent="0.2">
      <c r="H25" s="2" t="s">
        <v>52</v>
      </c>
      <c r="I25" s="2" t="s">
        <v>8</v>
      </c>
      <c r="J25" s="2" t="s">
        <v>41</v>
      </c>
      <c r="L25" s="2" t="s">
        <v>8</v>
      </c>
      <c r="M25" s="2" t="s">
        <v>15</v>
      </c>
      <c r="O25" s="2" t="s">
        <v>41</v>
      </c>
      <c r="P25" s="2" t="s">
        <v>15</v>
      </c>
    </row>
    <row r="26" spans="8:16" x14ac:dyDescent="0.2">
      <c r="I26" s="2">
        <f t="shared" ref="I26:J29" si="8">_xlfn.RANK.AVG(I7,$I$7:$J$11,1)</f>
        <v>8</v>
      </c>
      <c r="J26" s="2">
        <f t="shared" si="8"/>
        <v>3</v>
      </c>
      <c r="L26" s="2">
        <f>_xlfn.RANK.AVG(M7,$M$7:$N$12,1)</f>
        <v>4</v>
      </c>
      <c r="M26" s="2">
        <f>_xlfn.RANK.AVG(N7,$M$7:$N$12,1)</f>
        <v>8</v>
      </c>
      <c r="O26" s="2">
        <f>_xlfn.RANK.AVG(J7,$J$7:$K$12,1)</f>
        <v>3</v>
      </c>
      <c r="P26" s="2">
        <f>_xlfn.RANK.AVG(K7,$J$7:$K$12,1)</f>
        <v>7</v>
      </c>
    </row>
    <row r="27" spans="8:16" x14ac:dyDescent="0.2">
      <c r="I27" s="2">
        <f t="shared" si="8"/>
        <v>9</v>
      </c>
      <c r="J27" s="2">
        <f t="shared" si="8"/>
        <v>2</v>
      </c>
      <c r="L27" s="2">
        <f t="shared" ref="L27:M31" si="9">_xlfn.RANK.AVG(M8,$M$7:$N$12,1)</f>
        <v>5</v>
      </c>
      <c r="M27" s="2">
        <f t="shared" si="9"/>
        <v>6</v>
      </c>
      <c r="O27" s="2">
        <f t="shared" ref="O27:P31" si="10">_xlfn.RANK.AVG(J8,$J$7:$K$12,1)</f>
        <v>2</v>
      </c>
      <c r="P27" s="2">
        <f t="shared" si="10"/>
        <v>5</v>
      </c>
    </row>
    <row r="28" spans="8:16" x14ac:dyDescent="0.2">
      <c r="I28" s="2">
        <f t="shared" si="8"/>
        <v>7</v>
      </c>
      <c r="J28" s="2">
        <f t="shared" si="8"/>
        <v>1</v>
      </c>
      <c r="L28" s="2">
        <f t="shared" si="9"/>
        <v>3</v>
      </c>
      <c r="M28" s="2">
        <f t="shared" si="9"/>
        <v>9</v>
      </c>
      <c r="O28" s="2">
        <f t="shared" si="10"/>
        <v>1</v>
      </c>
      <c r="P28" s="2">
        <f t="shared" si="10"/>
        <v>8</v>
      </c>
    </row>
    <row r="29" spans="8:16" x14ac:dyDescent="0.2">
      <c r="I29" s="2">
        <f t="shared" si="8"/>
        <v>5</v>
      </c>
      <c r="J29" s="2">
        <f t="shared" si="8"/>
        <v>4</v>
      </c>
      <c r="L29" s="2">
        <f t="shared" si="9"/>
        <v>1</v>
      </c>
      <c r="M29" s="2">
        <f t="shared" si="9"/>
        <v>7</v>
      </c>
      <c r="O29" s="2">
        <f t="shared" si="10"/>
        <v>4</v>
      </c>
      <c r="P29" s="2">
        <f t="shared" si="10"/>
        <v>6</v>
      </c>
    </row>
    <row r="30" spans="8:16" x14ac:dyDescent="0.2">
      <c r="I30" s="2">
        <f>_xlfn.RANK.AVG(I11,$I$7:$J$11,1)</f>
        <v>6</v>
      </c>
      <c r="L30" s="2">
        <f t="shared" si="9"/>
        <v>2</v>
      </c>
      <c r="M30" s="2">
        <f t="shared" si="9"/>
        <v>11</v>
      </c>
      <c r="P30" s="2">
        <f t="shared" si="10"/>
        <v>10</v>
      </c>
    </row>
    <row r="31" spans="8:16" x14ac:dyDescent="0.2">
      <c r="M31" s="2">
        <f t="shared" si="9"/>
        <v>10</v>
      </c>
      <c r="P31" s="2">
        <f t="shared" si="10"/>
        <v>9</v>
      </c>
    </row>
    <row r="33" spans="8:16" x14ac:dyDescent="0.2">
      <c r="H33" s="2" t="s">
        <v>46</v>
      </c>
      <c r="I33" s="2">
        <f>SUM(I26:I31)</f>
        <v>35</v>
      </c>
      <c r="J33" s="2">
        <f>SUM(J26:J31)</f>
        <v>10</v>
      </c>
      <c r="L33" s="2">
        <f>SUM(L26:L31)</f>
        <v>15</v>
      </c>
      <c r="M33" s="2">
        <f>SUM(M26:M31)</f>
        <v>51</v>
      </c>
      <c r="O33" s="2">
        <f>SUM(O26:O31)</f>
        <v>10</v>
      </c>
      <c r="P33" s="2">
        <f>SUM(P26:P31)</f>
        <v>45</v>
      </c>
    </row>
    <row r="34" spans="8:16" x14ac:dyDescent="0.2">
      <c r="H34" s="2" t="s">
        <v>36</v>
      </c>
      <c r="I34" s="2">
        <f>COUNT(I26:I31)</f>
        <v>5</v>
      </c>
      <c r="J34" s="2">
        <f>COUNT(J26:J31)</f>
        <v>4</v>
      </c>
      <c r="L34" s="2">
        <f>COUNT(L26:L31)</f>
        <v>5</v>
      </c>
      <c r="M34" s="2">
        <f>COUNT(M26:M31)</f>
        <v>6</v>
      </c>
      <c r="O34" s="2">
        <f>COUNT(O26:O31)</f>
        <v>4</v>
      </c>
      <c r="P34" s="2">
        <f>COUNT(P26:P31)</f>
        <v>6</v>
      </c>
    </row>
    <row r="35" spans="8:16" x14ac:dyDescent="0.2">
      <c r="H35" s="2" t="s">
        <v>53</v>
      </c>
      <c r="I35" s="2">
        <f>I34*J34+I34*(I34+1)/2-I33</f>
        <v>0</v>
      </c>
      <c r="J35" s="2">
        <f>I34*J34+J34*(J34+1)/2-J33</f>
        <v>20</v>
      </c>
      <c r="L35" s="2">
        <f>L34*M34+L34*(L34+1)/2-L33</f>
        <v>30</v>
      </c>
      <c r="M35" s="2">
        <f>L34*M34+M34*(M34+1)/2-M33</f>
        <v>0</v>
      </c>
      <c r="O35" s="2">
        <f>O34*P34+O34*(O34+1)/2-O33</f>
        <v>24</v>
      </c>
      <c r="P35" s="2">
        <f>O34*P34+P34*(P34+1)/2-P33</f>
        <v>0</v>
      </c>
    </row>
    <row r="36" spans="8:16" x14ac:dyDescent="0.2">
      <c r="H36" s="2" t="s">
        <v>54</v>
      </c>
      <c r="I36" s="2">
        <f>MIN(I35:J35)</f>
        <v>0</v>
      </c>
      <c r="L36" s="2">
        <f>MIN(L35:M35)</f>
        <v>0</v>
      </c>
      <c r="O36" s="2">
        <f>MIN(O35:P35)</f>
        <v>0</v>
      </c>
    </row>
    <row r="37" spans="8:16" x14ac:dyDescent="0.2">
      <c r="H37" s="2" t="s">
        <v>55</v>
      </c>
      <c r="I37" s="2">
        <f>(I36-I34*J34/2)/SQRT(I34*J34*(I34+J34+1)/12)</f>
        <v>-2.4494897427831779</v>
      </c>
      <c r="L37" s="2">
        <f>(L36-L34*M34/2)/SQRT(L34*M34*(L34+M34+1)/12)</f>
        <v>-2.7386127875258306</v>
      </c>
      <c r="O37" s="2">
        <f>(O36-O34*P34/2)/SQRT(O34*P34*(O34+P34+1)/12)</f>
        <v>-2.5584085962673253</v>
      </c>
    </row>
    <row r="38" spans="8:16" x14ac:dyDescent="0.2">
      <c r="H38" s="2" t="s">
        <v>56</v>
      </c>
      <c r="I38" s="7">
        <f>_xlfn.NORM.DIST(I37,0,1,TRUE)*2</f>
        <v>1.4305878435429648E-2</v>
      </c>
      <c r="J38" s="7"/>
      <c r="K38" s="7"/>
      <c r="L38" s="7">
        <f>_xlfn.NORM.DIST(L37,0,1,TRUE)*2</f>
        <v>6.1698993205441602E-3</v>
      </c>
      <c r="M38" s="7"/>
      <c r="N38" s="7"/>
      <c r="O38" s="7">
        <f>_xlfn.NORM.DIST(O37,0,1,TRUE)*2</f>
        <v>1.0515245935858904E-2</v>
      </c>
    </row>
  </sheetData>
  <conditionalFormatting sqref="I21">
    <cfRule type="cellIs" dxfId="2" priority="2" operator="lessThan">
      <formula>0.05</formula>
    </cfRule>
  </conditionalFormatting>
  <conditionalFormatting sqref="I38 L38 O38">
    <cfRule type="cellIs" dxfId="0" priority="1" operator="lessThan">
      <formula>0.0167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874B6-FAEC-41B0-849F-08ABF4181599}">
  <dimension ref="A1:P38"/>
  <sheetViews>
    <sheetView topLeftCell="A5" workbookViewId="0">
      <selection activeCell="Q26" sqref="Q26"/>
    </sheetView>
  </sheetViews>
  <sheetFormatPr defaultRowHeight="14.25" x14ac:dyDescent="0.2"/>
  <cols>
    <col min="1" max="1" width="9.140625" style="2"/>
    <col min="2" max="2" width="14.28515625" style="2" bestFit="1" customWidth="1"/>
    <col min="3" max="3" width="12.140625" style="2" bestFit="1" customWidth="1"/>
    <col min="4" max="4" width="9.42578125" style="2" bestFit="1" customWidth="1"/>
    <col min="5" max="7" width="9.140625" style="2"/>
    <col min="8" max="8" width="21.42578125" style="2" bestFit="1" customWidth="1"/>
    <col min="9" max="9" width="11.85546875" style="2" bestFit="1" customWidth="1"/>
    <col min="10" max="10" width="11.7109375" style="2" bestFit="1" customWidth="1"/>
    <col min="11" max="11" width="9.140625" style="2"/>
    <col min="12" max="12" width="9.5703125" style="2" bestFit="1" customWidth="1"/>
    <col min="13" max="14" width="9.140625" style="2"/>
    <col min="15" max="15" width="14.5703125" style="2" bestFit="1" customWidth="1"/>
    <col min="16" max="16384" width="9.140625" style="2"/>
  </cols>
  <sheetData>
    <row r="1" spans="1:14" x14ac:dyDescent="0.2">
      <c r="A1" s="2" t="s">
        <v>32</v>
      </c>
      <c r="B1" s="2" t="s">
        <v>8</v>
      </c>
      <c r="C1" s="2" t="s">
        <v>41</v>
      </c>
      <c r="D1" s="2" t="s">
        <v>15</v>
      </c>
      <c r="F1" s="2" t="s">
        <v>43</v>
      </c>
    </row>
    <row r="2" spans="1:14" x14ac:dyDescent="0.2">
      <c r="A2" s="2" t="s">
        <v>33</v>
      </c>
      <c r="B2" s="6">
        <f>AVERAGE(B7:B11)</f>
        <v>1.1079403412592701E-7</v>
      </c>
      <c r="C2" s="6">
        <f>AVERAGE(C7:C10)</f>
        <v>7.4456514252510594E-8</v>
      </c>
      <c r="D2" s="6">
        <f t="shared" ref="D2" si="0">AVERAGE(D7:D12)</f>
        <v>1.8631656922987401E-7</v>
      </c>
    </row>
    <row r="3" spans="1:14" x14ac:dyDescent="0.2">
      <c r="A3" s="2" t="s">
        <v>34</v>
      </c>
      <c r="B3" s="6">
        <f>MEDIAN(B7:B11)</f>
        <v>1.09891644061943E-7</v>
      </c>
      <c r="C3" s="6">
        <f>MEDIAN(C7:C10)</f>
        <v>7.5116463902002204E-8</v>
      </c>
      <c r="D3" s="6">
        <f t="shared" ref="D3" si="1">MEDIAN(D7:D12)</f>
        <v>1.8864614987495249E-7</v>
      </c>
    </row>
    <row r="4" spans="1:14" x14ac:dyDescent="0.2">
      <c r="A4" s="2" t="s">
        <v>38</v>
      </c>
      <c r="B4" s="6">
        <f>STDEV(B7:B11)/SQRT(B5)</f>
        <v>8.7157783934815692E-9</v>
      </c>
      <c r="C4" s="6">
        <f>STDEV(C7:C10)/SQRT(C5)</f>
        <v>9.2901464492573609E-9</v>
      </c>
      <c r="D4" s="6">
        <f t="shared" ref="D4" si="2">STDEV(D7:D12)/SQRT(D5)</f>
        <v>7.3835667117671308E-9</v>
      </c>
    </row>
    <row r="5" spans="1:14" x14ac:dyDescent="0.2">
      <c r="A5" s="2" t="s">
        <v>36</v>
      </c>
      <c r="B5" s="2">
        <f>COUNT(B7:B11)</f>
        <v>5</v>
      </c>
      <c r="C5" s="2">
        <f>COUNT(C7:C10)</f>
        <v>4</v>
      </c>
      <c r="D5" s="2">
        <f t="shared" ref="D5" si="3">COUNT(D7:D12)</f>
        <v>6</v>
      </c>
    </row>
    <row r="6" spans="1:14" x14ac:dyDescent="0.2">
      <c r="H6" s="2" t="s">
        <v>45</v>
      </c>
      <c r="I6" s="2" t="s">
        <v>8</v>
      </c>
      <c r="J6" s="2" t="s">
        <v>41</v>
      </c>
      <c r="K6" s="2" t="s">
        <v>15</v>
      </c>
      <c r="M6" s="2" t="s">
        <v>8</v>
      </c>
      <c r="N6" s="2" t="s">
        <v>15</v>
      </c>
    </row>
    <row r="7" spans="1:14" x14ac:dyDescent="0.2">
      <c r="B7" s="6">
        <v>1.2109287239866799E-7</v>
      </c>
      <c r="C7" s="6">
        <v>7.9407103934626405E-8</v>
      </c>
      <c r="D7" s="6">
        <v>1.8741999999999999E-7</v>
      </c>
      <c r="I7" s="2">
        <f t="shared" ref="I7:K10" si="4">_xlfn.RANK.AVG(B7,$B$7:$D$12,1)</f>
        <v>8</v>
      </c>
      <c r="J7" s="2">
        <f t="shared" si="4"/>
        <v>3</v>
      </c>
      <c r="K7" s="2">
        <f t="shared" si="4"/>
        <v>12</v>
      </c>
      <c r="M7" s="2">
        <f>I7</f>
        <v>8</v>
      </c>
      <c r="N7" s="2">
        <f>K7</f>
        <v>12</v>
      </c>
    </row>
    <row r="8" spans="1:14" x14ac:dyDescent="0.2">
      <c r="B8" s="6">
        <v>1.09891644061943E-7</v>
      </c>
      <c r="C8" s="6">
        <v>5.1468101437753698E-8</v>
      </c>
      <c r="D8" s="6">
        <v>1.56696819652184E-7</v>
      </c>
      <c r="I8" s="2">
        <f t="shared" si="4"/>
        <v>7</v>
      </c>
      <c r="J8" s="2">
        <f t="shared" si="4"/>
        <v>1</v>
      </c>
      <c r="K8" s="2">
        <f t="shared" si="4"/>
        <v>10</v>
      </c>
      <c r="M8" s="2">
        <f t="shared" ref="M8:M11" si="5">I8</f>
        <v>7</v>
      </c>
      <c r="N8" s="2">
        <f t="shared" ref="N8:N12" si="6">K8</f>
        <v>10</v>
      </c>
    </row>
    <row r="9" spans="1:14" x14ac:dyDescent="0.2">
      <c r="B9" s="6">
        <v>9.2944868418796502E-8</v>
      </c>
      <c r="C9" s="6">
        <v>9.6125027768284295E-8</v>
      </c>
      <c r="D9" s="6">
        <v>1.9857816710769401E-7</v>
      </c>
      <c r="I9" s="2">
        <f t="shared" si="4"/>
        <v>5</v>
      </c>
      <c r="J9" s="2">
        <f t="shared" si="4"/>
        <v>6</v>
      </c>
      <c r="K9" s="2">
        <f t="shared" si="4"/>
        <v>14</v>
      </c>
      <c r="M9" s="2">
        <f t="shared" si="5"/>
        <v>5</v>
      </c>
      <c r="N9" s="2">
        <f t="shared" si="6"/>
        <v>14</v>
      </c>
    </row>
    <row r="10" spans="1:14" x14ac:dyDescent="0.2">
      <c r="B10" s="6">
        <v>1.3802146404034101E-7</v>
      </c>
      <c r="C10" s="6">
        <v>7.0825823869378002E-8</v>
      </c>
      <c r="D10" s="6">
        <v>1.76645102910176E-7</v>
      </c>
      <c r="I10" s="2">
        <f t="shared" si="4"/>
        <v>9</v>
      </c>
      <c r="J10" s="2">
        <f t="shared" si="4"/>
        <v>2</v>
      </c>
      <c r="K10" s="2">
        <f t="shared" si="4"/>
        <v>11</v>
      </c>
      <c r="M10" s="2">
        <f t="shared" si="5"/>
        <v>9</v>
      </c>
      <c r="N10" s="2">
        <f t="shared" si="6"/>
        <v>11</v>
      </c>
    </row>
    <row r="11" spans="1:14" x14ac:dyDescent="0.2">
      <c r="B11" s="6">
        <v>9.2019321709886598E-8</v>
      </c>
      <c r="D11" s="6">
        <v>2.0868702595928499E-7</v>
      </c>
      <c r="I11" s="2">
        <f>_xlfn.RANK.AVG(B11,$B$7:$D$12,1)</f>
        <v>4</v>
      </c>
      <c r="K11" s="2">
        <f>_xlfn.RANK.AVG(D11,$B$7:$D$12,1)</f>
        <v>15</v>
      </c>
      <c r="M11" s="2">
        <f t="shared" si="5"/>
        <v>4</v>
      </c>
      <c r="N11" s="2">
        <f t="shared" si="6"/>
        <v>15</v>
      </c>
    </row>
    <row r="12" spans="1:14" x14ac:dyDescent="0.2">
      <c r="D12" s="6">
        <v>1.89872299749905E-7</v>
      </c>
      <c r="K12" s="2">
        <f>_xlfn.RANK.AVG(D12,$B$7:$D$12,1)</f>
        <v>13</v>
      </c>
      <c r="N12" s="2">
        <f t="shared" si="6"/>
        <v>13</v>
      </c>
    </row>
    <row r="14" spans="1:14" x14ac:dyDescent="0.2">
      <c r="H14" s="2" t="s">
        <v>46</v>
      </c>
      <c r="I14" s="2">
        <f>SUM(I7:I12)</f>
        <v>33</v>
      </c>
      <c r="J14" s="2">
        <f t="shared" ref="J14:K14" si="7">SUM(J7:J12)</f>
        <v>12</v>
      </c>
      <c r="K14" s="2">
        <f t="shared" si="7"/>
        <v>75</v>
      </c>
    </row>
    <row r="15" spans="1:14" x14ac:dyDescent="0.2">
      <c r="H15" s="2" t="s">
        <v>47</v>
      </c>
      <c r="I15" s="2">
        <f>COUNT(I7:I12)</f>
        <v>5</v>
      </c>
      <c r="J15" s="2">
        <f t="shared" ref="J15:K15" si="8">COUNT(J7:J12)</f>
        <v>4</v>
      </c>
      <c r="K15" s="2">
        <f t="shared" si="8"/>
        <v>6</v>
      </c>
    </row>
    <row r="16" spans="1:14" ht="16.5" x14ac:dyDescent="0.2">
      <c r="H16" s="2" t="s">
        <v>48</v>
      </c>
      <c r="I16" s="2">
        <f>I14^2/I15</f>
        <v>217.8</v>
      </c>
      <c r="J16" s="2">
        <f t="shared" ref="J16:K16" si="9">J14^2/J15</f>
        <v>36</v>
      </c>
      <c r="K16" s="2">
        <f t="shared" si="9"/>
        <v>937.5</v>
      </c>
    </row>
    <row r="18" spans="8:16" x14ac:dyDescent="0.2">
      <c r="H18" s="2" t="s">
        <v>47</v>
      </c>
      <c r="I18" s="2">
        <f>SUM(I15:K15)</f>
        <v>15</v>
      </c>
    </row>
    <row r="19" spans="8:16" x14ac:dyDescent="0.2">
      <c r="H19" s="2" t="s">
        <v>50</v>
      </c>
      <c r="I19" s="2">
        <f>COUNT(I7:K7)</f>
        <v>3</v>
      </c>
    </row>
    <row r="20" spans="8:16" x14ac:dyDescent="0.2">
      <c r="H20" s="2" t="s">
        <v>49</v>
      </c>
      <c r="I20" s="2">
        <f>12/(I18*(I18+1))*SUM(I16:K16)-3*(I18+1)</f>
        <v>11.564999999999998</v>
      </c>
    </row>
    <row r="21" spans="8:16" x14ac:dyDescent="0.2">
      <c r="H21" s="2" t="s">
        <v>51</v>
      </c>
      <c r="I21" s="7">
        <f>_xlfn.CHISQ.DIST.RT(I20,I19-1)</f>
        <v>3.0810032639133271E-3</v>
      </c>
    </row>
    <row r="25" spans="8:16" x14ac:dyDescent="0.2">
      <c r="H25" s="2" t="s">
        <v>52</v>
      </c>
      <c r="I25" s="2" t="s">
        <v>8</v>
      </c>
      <c r="J25" s="2" t="s">
        <v>41</v>
      </c>
      <c r="L25" s="2" t="s">
        <v>8</v>
      </c>
      <c r="M25" s="2" t="s">
        <v>15</v>
      </c>
      <c r="O25" s="2" t="s">
        <v>41</v>
      </c>
      <c r="P25" s="2" t="s">
        <v>15</v>
      </c>
    </row>
    <row r="26" spans="8:16" x14ac:dyDescent="0.2">
      <c r="I26" s="2">
        <f t="shared" ref="I26:J29" si="10">_xlfn.RANK.AVG(I7,$I$7:$J$11,1)</f>
        <v>8</v>
      </c>
      <c r="J26" s="2">
        <f t="shared" si="10"/>
        <v>3</v>
      </c>
      <c r="L26" s="2">
        <f>_xlfn.RANK.AVG(M7,$M$7:$N$12,1)</f>
        <v>4</v>
      </c>
      <c r="M26" s="2">
        <f>_xlfn.RANK.AVG(N7,$M$7:$N$12,1)</f>
        <v>8</v>
      </c>
      <c r="O26" s="2">
        <f>_xlfn.RANK.AVG(J7,$J$7:$K$12,1)</f>
        <v>3</v>
      </c>
      <c r="P26" s="2">
        <f>_xlfn.RANK.AVG(K7,$J$7:$K$12,1)</f>
        <v>7</v>
      </c>
    </row>
    <row r="27" spans="8:16" x14ac:dyDescent="0.2">
      <c r="I27" s="2">
        <f t="shared" si="10"/>
        <v>7</v>
      </c>
      <c r="J27" s="2">
        <f t="shared" si="10"/>
        <v>1</v>
      </c>
      <c r="L27" s="2">
        <f t="shared" ref="L27:M31" si="11">_xlfn.RANK.AVG(M8,$M$7:$N$12,1)</f>
        <v>3</v>
      </c>
      <c r="M27" s="2">
        <f t="shared" si="11"/>
        <v>6</v>
      </c>
      <c r="O27" s="2">
        <f t="shared" ref="O27:P31" si="12">_xlfn.RANK.AVG(J8,$J$7:$K$12,1)</f>
        <v>1</v>
      </c>
      <c r="P27" s="2">
        <f t="shared" si="12"/>
        <v>5</v>
      </c>
    </row>
    <row r="28" spans="8:16" x14ac:dyDescent="0.2">
      <c r="I28" s="2">
        <f t="shared" si="10"/>
        <v>5</v>
      </c>
      <c r="J28" s="2">
        <f t="shared" si="10"/>
        <v>6</v>
      </c>
      <c r="L28" s="2">
        <f t="shared" si="11"/>
        <v>2</v>
      </c>
      <c r="M28" s="2">
        <f t="shared" si="11"/>
        <v>10</v>
      </c>
      <c r="O28" s="2">
        <f t="shared" si="12"/>
        <v>4</v>
      </c>
      <c r="P28" s="2">
        <f t="shared" si="12"/>
        <v>9</v>
      </c>
    </row>
    <row r="29" spans="8:16" x14ac:dyDescent="0.2">
      <c r="I29" s="2">
        <f t="shared" si="10"/>
        <v>9</v>
      </c>
      <c r="J29" s="2">
        <f t="shared" si="10"/>
        <v>2</v>
      </c>
      <c r="L29" s="2">
        <f t="shared" si="11"/>
        <v>5</v>
      </c>
      <c r="M29" s="2">
        <f t="shared" si="11"/>
        <v>7</v>
      </c>
      <c r="O29" s="2">
        <f t="shared" si="12"/>
        <v>2</v>
      </c>
      <c r="P29" s="2">
        <f t="shared" si="12"/>
        <v>6</v>
      </c>
    </row>
    <row r="30" spans="8:16" x14ac:dyDescent="0.2">
      <c r="I30" s="2">
        <f>_xlfn.RANK.AVG(I11,$I$7:$J$11,1)</f>
        <v>4</v>
      </c>
      <c r="L30" s="2">
        <f t="shared" si="11"/>
        <v>1</v>
      </c>
      <c r="M30" s="2">
        <f t="shared" si="11"/>
        <v>11</v>
      </c>
      <c r="P30" s="2">
        <f t="shared" si="12"/>
        <v>10</v>
      </c>
    </row>
    <row r="31" spans="8:16" x14ac:dyDescent="0.2">
      <c r="M31" s="2">
        <f t="shared" si="11"/>
        <v>9</v>
      </c>
      <c r="P31" s="2">
        <f t="shared" si="12"/>
        <v>8</v>
      </c>
    </row>
    <row r="33" spans="8:16" x14ac:dyDescent="0.2">
      <c r="H33" s="2" t="s">
        <v>46</v>
      </c>
      <c r="I33" s="2">
        <f>SUM(I26:I31)</f>
        <v>33</v>
      </c>
      <c r="J33" s="2">
        <f>SUM(J26:J31)</f>
        <v>12</v>
      </c>
      <c r="L33" s="2">
        <f>SUM(L26:L31)</f>
        <v>15</v>
      </c>
      <c r="M33" s="2">
        <f>SUM(M26:M31)</f>
        <v>51</v>
      </c>
      <c r="O33" s="2">
        <f>SUM(O26:O31)</f>
        <v>10</v>
      </c>
      <c r="P33" s="2">
        <f>SUM(P26:P31)</f>
        <v>45</v>
      </c>
    </row>
    <row r="34" spans="8:16" x14ac:dyDescent="0.2">
      <c r="H34" s="2" t="s">
        <v>36</v>
      </c>
      <c r="I34" s="2">
        <f>COUNT(I26:I31)</f>
        <v>5</v>
      </c>
      <c r="J34" s="2">
        <f>COUNT(J26:J31)</f>
        <v>4</v>
      </c>
      <c r="L34" s="2">
        <f>COUNT(L26:L31)</f>
        <v>5</v>
      </c>
      <c r="M34" s="2">
        <f>COUNT(M26:M31)</f>
        <v>6</v>
      </c>
      <c r="O34" s="2">
        <f>COUNT(O26:O31)</f>
        <v>4</v>
      </c>
      <c r="P34" s="2">
        <f>COUNT(P26:P31)</f>
        <v>6</v>
      </c>
    </row>
    <row r="35" spans="8:16" x14ac:dyDescent="0.2">
      <c r="H35" s="2" t="s">
        <v>53</v>
      </c>
      <c r="I35" s="2">
        <f>I34*J34+I34*(I34+1)/2-I33</f>
        <v>2</v>
      </c>
      <c r="J35" s="2">
        <f>I34*J34+J34*(J34+1)/2-J33</f>
        <v>18</v>
      </c>
      <c r="L35" s="2">
        <f>L34*M34+L34*(L34+1)/2-L33</f>
        <v>30</v>
      </c>
      <c r="M35" s="2">
        <f>L34*M34+M34*(M34+1)/2-M33</f>
        <v>0</v>
      </c>
      <c r="O35" s="2">
        <f>O34*P34+O34*(O34+1)/2-O33</f>
        <v>24</v>
      </c>
      <c r="P35" s="2">
        <f>O34*P34+P34*(P34+1)/2-P33</f>
        <v>0</v>
      </c>
    </row>
    <row r="36" spans="8:16" x14ac:dyDescent="0.2">
      <c r="H36" s="2" t="s">
        <v>54</v>
      </c>
      <c r="I36" s="2">
        <f>MIN(I35:J35)</f>
        <v>2</v>
      </c>
      <c r="L36" s="2">
        <f>MIN(L35:M35)</f>
        <v>0</v>
      </c>
      <c r="O36" s="2">
        <f>MIN(O35:P35)</f>
        <v>0</v>
      </c>
    </row>
    <row r="37" spans="8:16" x14ac:dyDescent="0.2">
      <c r="H37" s="2" t="s">
        <v>55</v>
      </c>
      <c r="I37" s="2">
        <f>(I36-I34*J34/2)/SQRT(I34*J34*(I34+J34+1)/12)</f>
        <v>-1.9595917942265424</v>
      </c>
      <c r="L37" s="2">
        <f>(L36-L34*M34/2)/SQRT(L34*M34*(L34+M34+1)/12)</f>
        <v>-2.7386127875258306</v>
      </c>
      <c r="O37" s="2">
        <f>(O36-O34*P34/2)/SQRT(O34*P34*(O34+P34+1)/12)</f>
        <v>-2.5584085962673253</v>
      </c>
    </row>
    <row r="38" spans="8:16" x14ac:dyDescent="0.2">
      <c r="H38" s="2" t="s">
        <v>56</v>
      </c>
      <c r="I38" s="7">
        <f>_xlfn.NORM.DIST(I37,0,1,TRUE)*2</f>
        <v>5.0043521248705113E-2</v>
      </c>
      <c r="J38" s="4"/>
      <c r="K38" s="4"/>
      <c r="L38" s="7">
        <f>_xlfn.NORM.DIST(L37,0,1,TRUE)*2</f>
        <v>6.1698993205441602E-3</v>
      </c>
      <c r="M38" s="4"/>
      <c r="N38" s="4"/>
      <c r="O38" s="7">
        <f>_xlfn.NORM.DIST(O37,0,1,TRUE)*2</f>
        <v>1.0515245935858904E-2</v>
      </c>
    </row>
  </sheetData>
  <conditionalFormatting sqref="I38 L38 O38">
    <cfRule type="cellIs" dxfId="12" priority="3" operator="greaterThan">
      <formula>0.0167</formula>
    </cfRule>
  </conditionalFormatting>
  <conditionalFormatting sqref="I21">
    <cfRule type="cellIs" dxfId="11" priority="2" operator="lessThan">
      <formula>0.05</formula>
    </cfRule>
  </conditionalFormatting>
  <conditionalFormatting sqref="L38 O38">
    <cfRule type="cellIs" dxfId="8" priority="1" operator="lessThan">
      <formula>0.0167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51D1D-E018-4AB8-B438-F31972CDCAC7}">
  <dimension ref="A1:P38"/>
  <sheetViews>
    <sheetView topLeftCell="A7" workbookViewId="0">
      <selection activeCell="I21" sqref="I21"/>
    </sheetView>
  </sheetViews>
  <sheetFormatPr defaultRowHeight="15" x14ac:dyDescent="0.25"/>
  <cols>
    <col min="2" max="2" width="9.42578125" bestFit="1" customWidth="1"/>
    <col min="3" max="3" width="11.7109375" bestFit="1" customWidth="1"/>
    <col min="4" max="4" width="9.42578125" bestFit="1" customWidth="1"/>
    <col min="8" max="8" width="21.42578125" bestFit="1" customWidth="1"/>
    <col min="9" max="9" width="11.85546875" bestFit="1" customWidth="1"/>
    <col min="10" max="10" width="11.7109375" bestFit="1" customWidth="1"/>
    <col min="12" max="12" width="9.5703125" bestFit="1" customWidth="1"/>
    <col min="15" max="15" width="14.5703125" bestFit="1" customWidth="1"/>
  </cols>
  <sheetData>
    <row r="1" spans="1:16" x14ac:dyDescent="0.25">
      <c r="A1" s="2" t="s">
        <v>32</v>
      </c>
      <c r="B1" s="2" t="s">
        <v>8</v>
      </c>
      <c r="C1" s="2" t="s">
        <v>41</v>
      </c>
      <c r="D1" s="2" t="s">
        <v>15</v>
      </c>
      <c r="F1" s="2" t="s">
        <v>43</v>
      </c>
    </row>
    <row r="2" spans="1:16" x14ac:dyDescent="0.25">
      <c r="A2" s="2" t="s">
        <v>33</v>
      </c>
      <c r="B2" s="6">
        <f>AVERAGE(B7:B11)</f>
        <v>7.7368119226907199E-8</v>
      </c>
      <c r="C2" s="6">
        <f>AVERAGE(C7:C10)</f>
        <v>5.1983787765734976E-8</v>
      </c>
      <c r="D2" s="6">
        <f t="shared" ref="D2" si="0">AVERAGE(D7:D12)</f>
        <v>1.2321416796502787E-7</v>
      </c>
      <c r="H2" s="2"/>
      <c r="I2" s="2"/>
      <c r="J2" s="2"/>
      <c r="K2" s="2"/>
    </row>
    <row r="3" spans="1:16" x14ac:dyDescent="0.25">
      <c r="A3" s="2" t="s">
        <v>34</v>
      </c>
      <c r="B3" s="6">
        <f>MEDIAN(B7:B11)</f>
        <v>8.30296747673548E-8</v>
      </c>
      <c r="C3" s="6">
        <f>MEDIAN(C7:C10)</f>
        <v>5.2393910439667847E-8</v>
      </c>
      <c r="D3" s="6">
        <f t="shared" ref="D3" si="1">MEDIAN(D7:D12)</f>
        <v>1.2419974267583899E-7</v>
      </c>
      <c r="H3" s="2"/>
      <c r="I3" s="2"/>
      <c r="J3" s="2"/>
      <c r="K3" s="2"/>
    </row>
    <row r="4" spans="1:16" x14ac:dyDescent="0.25">
      <c r="A4" s="2" t="s">
        <v>38</v>
      </c>
      <c r="B4" s="6">
        <f>STDEV(B7:B11)/SQRT(B5)</f>
        <v>5.0061428892478551E-9</v>
      </c>
      <c r="C4" s="6">
        <f>STDEV(C7:C10)/SQRT(C5)</f>
        <v>5.1002968671927138E-9</v>
      </c>
      <c r="D4" s="6">
        <f t="shared" ref="D4" si="2">STDEV(D7:D12)/SQRT(D5)</f>
        <v>8.2694381914036051E-9</v>
      </c>
      <c r="H4" s="2"/>
      <c r="I4" s="2"/>
      <c r="J4" s="2"/>
      <c r="K4" s="2"/>
    </row>
    <row r="5" spans="1:16" x14ac:dyDescent="0.25">
      <c r="A5" s="2" t="s">
        <v>36</v>
      </c>
      <c r="B5" s="2">
        <f>COUNT(B7:B11)</f>
        <v>5</v>
      </c>
      <c r="C5" s="2">
        <f>COUNT(C7:C10)</f>
        <v>4</v>
      </c>
      <c r="D5" s="2">
        <f t="shared" ref="D5" si="3">COUNT(D7:D12)</f>
        <v>6</v>
      </c>
      <c r="H5" s="2"/>
      <c r="I5" s="2"/>
      <c r="J5" s="2"/>
      <c r="K5" s="2"/>
    </row>
    <row r="6" spans="1:16" x14ac:dyDescent="0.25">
      <c r="A6" s="2"/>
      <c r="B6" s="2"/>
      <c r="C6" s="2"/>
      <c r="D6" s="2"/>
      <c r="H6" s="2" t="s">
        <v>45</v>
      </c>
      <c r="I6" s="2" t="s">
        <v>8</v>
      </c>
      <c r="J6" s="2" t="s">
        <v>41</v>
      </c>
      <c r="K6" s="2" t="s">
        <v>15</v>
      </c>
      <c r="L6" s="2"/>
      <c r="M6" s="2" t="s">
        <v>8</v>
      </c>
      <c r="N6" s="2" t="s">
        <v>15</v>
      </c>
      <c r="O6" s="2"/>
      <c r="P6" s="2"/>
    </row>
    <row r="7" spans="1:16" x14ac:dyDescent="0.25">
      <c r="A7" s="2"/>
      <c r="B7" s="6">
        <v>8.5107639937488004E-8</v>
      </c>
      <c r="C7" s="6">
        <v>5.3558425912411101E-8</v>
      </c>
      <c r="D7" s="6">
        <v>1.2986E-7</v>
      </c>
      <c r="H7" s="2"/>
      <c r="I7" s="2">
        <f t="shared" ref="I7:K10" si="4">_xlfn.RANK.AVG(B7,$B$7:$D$12,1)</f>
        <v>8</v>
      </c>
      <c r="J7" s="2">
        <f t="shared" si="4"/>
        <v>3</v>
      </c>
      <c r="K7" s="2">
        <f t="shared" si="4"/>
        <v>13</v>
      </c>
      <c r="L7" s="2"/>
      <c r="M7" s="2">
        <f>I7</f>
        <v>8</v>
      </c>
      <c r="N7" s="2">
        <f>K7</f>
        <v>13</v>
      </c>
      <c r="O7" s="2"/>
      <c r="P7" s="2"/>
    </row>
    <row r="8" spans="1:16" x14ac:dyDescent="0.25">
      <c r="A8" s="2"/>
      <c r="B8" s="6">
        <v>8.30296747673548E-8</v>
      </c>
      <c r="C8" s="6">
        <v>3.9148462023064399E-8</v>
      </c>
      <c r="D8" s="6">
        <v>9.2448705981372199E-8</v>
      </c>
      <c r="H8" s="2"/>
      <c r="I8" s="2">
        <f t="shared" si="4"/>
        <v>7</v>
      </c>
      <c r="J8" s="2">
        <f t="shared" si="4"/>
        <v>1</v>
      </c>
      <c r="K8" s="2">
        <f t="shared" si="4"/>
        <v>10</v>
      </c>
      <c r="L8" s="2"/>
      <c r="M8" s="2">
        <f t="shared" ref="M8:M11" si="5">I8</f>
        <v>7</v>
      </c>
      <c r="N8" s="2">
        <f t="shared" ref="N8:N12" si="6">K8</f>
        <v>10</v>
      </c>
      <c r="O8" s="2"/>
      <c r="P8" s="2"/>
    </row>
    <row r="9" spans="1:16" x14ac:dyDescent="0.25">
      <c r="A9" s="2"/>
      <c r="B9" s="6">
        <v>6.1734497356816605E-8</v>
      </c>
      <c r="C9" s="6">
        <v>6.3998868160539796E-8</v>
      </c>
      <c r="D9" s="6">
        <v>1.1283613809517E-7</v>
      </c>
      <c r="H9" s="2"/>
      <c r="I9" s="2">
        <f t="shared" si="4"/>
        <v>4</v>
      </c>
      <c r="J9" s="2">
        <f t="shared" si="4"/>
        <v>5</v>
      </c>
      <c r="K9" s="2">
        <f t="shared" si="4"/>
        <v>11</v>
      </c>
      <c r="L9" s="2"/>
      <c r="M9" s="2">
        <f t="shared" si="5"/>
        <v>4</v>
      </c>
      <c r="N9" s="2">
        <f t="shared" si="6"/>
        <v>11</v>
      </c>
      <c r="O9" s="2"/>
      <c r="P9" s="2"/>
    </row>
    <row r="10" spans="1:16" x14ac:dyDescent="0.25">
      <c r="A10" s="2"/>
      <c r="B10" s="6">
        <v>8.7494765997508997E-8</v>
      </c>
      <c r="C10" s="6">
        <v>5.1229394966924599E-8</v>
      </c>
      <c r="D10" s="6">
        <v>1.1853948535167799E-7</v>
      </c>
      <c r="H10" s="2"/>
      <c r="I10" s="2">
        <f t="shared" si="4"/>
        <v>9</v>
      </c>
      <c r="J10" s="2">
        <f t="shared" si="4"/>
        <v>2</v>
      </c>
      <c r="K10" s="2">
        <f t="shared" si="4"/>
        <v>12</v>
      </c>
      <c r="L10" s="2"/>
      <c r="M10" s="2">
        <f t="shared" si="5"/>
        <v>9</v>
      </c>
      <c r="N10" s="2">
        <f t="shared" si="6"/>
        <v>12</v>
      </c>
      <c r="O10" s="2"/>
      <c r="P10" s="2"/>
    </row>
    <row r="11" spans="1:16" x14ac:dyDescent="0.25">
      <c r="A11" s="2"/>
      <c r="B11" s="6">
        <v>6.9474018075367499E-8</v>
      </c>
      <c r="C11" s="2"/>
      <c r="D11" s="6">
        <v>1.51856694359041E-7</v>
      </c>
      <c r="H11" s="2"/>
      <c r="I11" s="2">
        <f>_xlfn.RANK.AVG(B11,$B$7:$D$12,1)</f>
        <v>6</v>
      </c>
      <c r="J11" s="2"/>
      <c r="K11" s="2">
        <f>_xlfn.RANK.AVG(D11,$B$7:$D$12,1)</f>
        <v>15</v>
      </c>
      <c r="L11" s="2"/>
      <c r="M11" s="2">
        <f t="shared" si="5"/>
        <v>6</v>
      </c>
      <c r="N11" s="2">
        <f t="shared" si="6"/>
        <v>15</v>
      </c>
      <c r="O11" s="2"/>
      <c r="P11" s="2"/>
    </row>
    <row r="12" spans="1:16" x14ac:dyDescent="0.25">
      <c r="A12" s="2"/>
      <c r="B12" s="2"/>
      <c r="C12" s="2"/>
      <c r="D12" s="6">
        <v>1.3374398400290599E-7</v>
      </c>
      <c r="H12" s="2"/>
      <c r="I12" s="2"/>
      <c r="J12" s="2"/>
      <c r="K12" s="2">
        <f>_xlfn.RANK.AVG(D12,$B$7:$D$12,1)</f>
        <v>14</v>
      </c>
      <c r="L12" s="2"/>
      <c r="M12" s="2"/>
      <c r="N12" s="2">
        <f t="shared" si="6"/>
        <v>14</v>
      </c>
      <c r="O12" s="2"/>
      <c r="P12" s="2"/>
    </row>
    <row r="13" spans="1:16" x14ac:dyDescent="0.25"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5">
      <c r="H14" s="2" t="s">
        <v>46</v>
      </c>
      <c r="I14" s="2">
        <f>SUM(I7:I12)</f>
        <v>34</v>
      </c>
      <c r="J14" s="2">
        <f t="shared" ref="J14:K14" si="7">SUM(J7:J12)</f>
        <v>11</v>
      </c>
      <c r="K14" s="2">
        <f t="shared" si="7"/>
        <v>75</v>
      </c>
      <c r="L14" s="2"/>
      <c r="M14" s="2"/>
      <c r="N14" s="2"/>
      <c r="O14" s="2"/>
      <c r="P14" s="2"/>
    </row>
    <row r="15" spans="1:16" x14ac:dyDescent="0.25">
      <c r="H15" s="2" t="s">
        <v>47</v>
      </c>
      <c r="I15" s="2">
        <f>COUNT(I7:I12)</f>
        <v>5</v>
      </c>
      <c r="J15" s="2">
        <f t="shared" ref="J15:K15" si="8">COUNT(J7:J12)</f>
        <v>4</v>
      </c>
      <c r="K15" s="2">
        <f t="shared" si="8"/>
        <v>6</v>
      </c>
      <c r="L15" s="2"/>
      <c r="M15" s="2"/>
      <c r="N15" s="2"/>
      <c r="O15" s="2"/>
      <c r="P15" s="2"/>
    </row>
    <row r="16" spans="1:16" ht="17.25" x14ac:dyDescent="0.25">
      <c r="H16" s="2" t="s">
        <v>48</v>
      </c>
      <c r="I16" s="2">
        <f>I14^2/I15</f>
        <v>231.2</v>
      </c>
      <c r="J16" s="2">
        <f t="shared" ref="J16:K16" si="9">J14^2/J15</f>
        <v>30.25</v>
      </c>
      <c r="K16" s="2">
        <f t="shared" si="9"/>
        <v>937.5</v>
      </c>
      <c r="L16" s="2"/>
      <c r="M16" s="2"/>
      <c r="N16" s="2"/>
      <c r="O16" s="2"/>
      <c r="P16" s="2"/>
    </row>
    <row r="17" spans="8:16" x14ac:dyDescent="0.25">
      <c r="H17" s="2"/>
      <c r="I17" s="2"/>
      <c r="J17" s="2"/>
      <c r="K17" s="2"/>
      <c r="L17" s="2"/>
      <c r="M17" s="2"/>
      <c r="N17" s="2"/>
      <c r="O17" s="2"/>
      <c r="P17" s="2"/>
    </row>
    <row r="18" spans="8:16" x14ac:dyDescent="0.25">
      <c r="H18" s="2" t="s">
        <v>47</v>
      </c>
      <c r="I18" s="2">
        <f>SUM(I15:K15)</f>
        <v>15</v>
      </c>
      <c r="J18" s="2"/>
      <c r="K18" s="2"/>
      <c r="L18" s="2"/>
      <c r="M18" s="2"/>
      <c r="N18" s="2"/>
      <c r="O18" s="2"/>
      <c r="P18" s="2"/>
    </row>
    <row r="19" spans="8:16" x14ac:dyDescent="0.25">
      <c r="H19" s="2" t="s">
        <v>50</v>
      </c>
      <c r="I19" s="2">
        <f>COUNT(I7:K7)</f>
        <v>3</v>
      </c>
      <c r="J19" s="2"/>
      <c r="K19" s="2"/>
      <c r="L19" s="2"/>
      <c r="M19" s="2"/>
      <c r="N19" s="2"/>
      <c r="O19" s="2"/>
      <c r="P19" s="2"/>
    </row>
    <row r="20" spans="8:16" x14ac:dyDescent="0.25">
      <c r="H20" s="2" t="s">
        <v>49</v>
      </c>
      <c r="I20" s="2">
        <f>12/(I18*(I18+1))*SUM(I16:K16)-3*(I18+1)</f>
        <v>11.947500000000005</v>
      </c>
      <c r="J20" s="2"/>
      <c r="K20" s="2"/>
      <c r="L20" s="2"/>
      <c r="M20" s="2"/>
      <c r="N20" s="2"/>
      <c r="O20" s="2"/>
      <c r="P20" s="2"/>
    </row>
    <row r="21" spans="8:16" x14ac:dyDescent="0.25">
      <c r="H21" s="2" t="s">
        <v>51</v>
      </c>
      <c r="I21" s="7">
        <f>_xlfn.CHISQ.DIST.RT(I20,I19-1)</f>
        <v>2.544680950753388E-3</v>
      </c>
      <c r="J21" s="2"/>
      <c r="K21" s="2"/>
      <c r="L21" s="2"/>
      <c r="M21" s="2"/>
      <c r="N21" s="2"/>
      <c r="O21" s="2"/>
      <c r="P21" s="2"/>
    </row>
    <row r="22" spans="8:16" x14ac:dyDescent="0.25">
      <c r="H22" s="2"/>
      <c r="I22" s="2"/>
      <c r="J22" s="2"/>
      <c r="K22" s="2"/>
      <c r="L22" s="2"/>
      <c r="M22" s="2"/>
      <c r="N22" s="2"/>
      <c r="O22" s="2"/>
      <c r="P22" s="2"/>
    </row>
    <row r="23" spans="8:16" x14ac:dyDescent="0.25">
      <c r="H23" s="2"/>
      <c r="I23" s="2"/>
      <c r="J23" s="2"/>
      <c r="K23" s="2"/>
      <c r="L23" s="2"/>
      <c r="M23" s="2"/>
      <c r="N23" s="2"/>
      <c r="O23" s="2"/>
      <c r="P23" s="2"/>
    </row>
    <row r="24" spans="8:16" x14ac:dyDescent="0.25">
      <c r="H24" s="2"/>
      <c r="I24" s="2"/>
      <c r="J24" s="2"/>
      <c r="K24" s="2"/>
      <c r="L24" s="2"/>
      <c r="M24" s="2"/>
      <c r="N24" s="2"/>
      <c r="O24" s="2"/>
      <c r="P24" s="2"/>
    </row>
    <row r="25" spans="8:16" x14ac:dyDescent="0.25">
      <c r="H25" s="2" t="s">
        <v>52</v>
      </c>
      <c r="I25" s="2" t="s">
        <v>8</v>
      </c>
      <c r="J25" s="2" t="s">
        <v>41</v>
      </c>
      <c r="K25" s="2"/>
      <c r="L25" s="2" t="s">
        <v>8</v>
      </c>
      <c r="M25" s="2" t="s">
        <v>15</v>
      </c>
      <c r="N25" s="2"/>
      <c r="O25" s="2" t="s">
        <v>41</v>
      </c>
      <c r="P25" s="2" t="s">
        <v>15</v>
      </c>
    </row>
    <row r="26" spans="8:16" x14ac:dyDescent="0.25">
      <c r="H26" s="2"/>
      <c r="I26" s="2">
        <f t="shared" ref="I26:J29" si="10">_xlfn.RANK.AVG(I7,$I$7:$J$11,1)</f>
        <v>8</v>
      </c>
      <c r="J26" s="2">
        <f t="shared" si="10"/>
        <v>3</v>
      </c>
      <c r="K26" s="2"/>
      <c r="L26" s="2">
        <f>_xlfn.RANK.AVG(M7,$M$7:$N$12,1)</f>
        <v>4</v>
      </c>
      <c r="M26" s="2">
        <f>_xlfn.RANK.AVG(N7,$M$7:$N$12,1)</f>
        <v>9</v>
      </c>
      <c r="N26" s="2"/>
      <c r="O26" s="2">
        <f>_xlfn.RANK.AVG(J7,$J$7:$K$12,1)</f>
        <v>3</v>
      </c>
      <c r="P26" s="2">
        <f>_xlfn.RANK.AVG(K7,$J$7:$K$12,1)</f>
        <v>8</v>
      </c>
    </row>
    <row r="27" spans="8:16" x14ac:dyDescent="0.25">
      <c r="H27" s="2"/>
      <c r="I27" s="2">
        <f t="shared" si="10"/>
        <v>7</v>
      </c>
      <c r="J27" s="2">
        <f t="shared" si="10"/>
        <v>1</v>
      </c>
      <c r="K27" s="2"/>
      <c r="L27" s="2">
        <f t="shared" ref="L27:M31" si="11">_xlfn.RANK.AVG(M8,$M$7:$N$12,1)</f>
        <v>3</v>
      </c>
      <c r="M27" s="2">
        <f t="shared" si="11"/>
        <v>6</v>
      </c>
      <c r="N27" s="2"/>
      <c r="O27" s="2">
        <f t="shared" ref="O27:P31" si="12">_xlfn.RANK.AVG(J8,$J$7:$K$12,1)</f>
        <v>1</v>
      </c>
      <c r="P27" s="2">
        <f t="shared" si="12"/>
        <v>5</v>
      </c>
    </row>
    <row r="28" spans="8:16" x14ac:dyDescent="0.25">
      <c r="H28" s="2"/>
      <c r="I28" s="2">
        <f t="shared" si="10"/>
        <v>4</v>
      </c>
      <c r="J28" s="2">
        <f t="shared" si="10"/>
        <v>5</v>
      </c>
      <c r="K28" s="2"/>
      <c r="L28" s="2">
        <f t="shared" si="11"/>
        <v>1</v>
      </c>
      <c r="M28" s="2">
        <f t="shared" si="11"/>
        <v>7</v>
      </c>
      <c r="N28" s="2"/>
      <c r="O28" s="2">
        <f t="shared" si="12"/>
        <v>4</v>
      </c>
      <c r="P28" s="2">
        <f t="shared" si="12"/>
        <v>6</v>
      </c>
    </row>
    <row r="29" spans="8:16" x14ac:dyDescent="0.25">
      <c r="H29" s="2"/>
      <c r="I29" s="2">
        <f t="shared" si="10"/>
        <v>9</v>
      </c>
      <c r="J29" s="2">
        <f t="shared" si="10"/>
        <v>2</v>
      </c>
      <c r="K29" s="2"/>
      <c r="L29" s="2">
        <f t="shared" si="11"/>
        <v>5</v>
      </c>
      <c r="M29" s="2">
        <f t="shared" si="11"/>
        <v>8</v>
      </c>
      <c r="N29" s="2"/>
      <c r="O29" s="2">
        <f t="shared" si="12"/>
        <v>2</v>
      </c>
      <c r="P29" s="2">
        <f t="shared" si="12"/>
        <v>7</v>
      </c>
    </row>
    <row r="30" spans="8:16" x14ac:dyDescent="0.25">
      <c r="H30" s="2"/>
      <c r="I30" s="2">
        <f>_xlfn.RANK.AVG(I11,$I$7:$J$11,1)</f>
        <v>6</v>
      </c>
      <c r="J30" s="2"/>
      <c r="K30" s="2"/>
      <c r="L30" s="2">
        <f t="shared" si="11"/>
        <v>2</v>
      </c>
      <c r="M30" s="2">
        <f t="shared" si="11"/>
        <v>11</v>
      </c>
      <c r="N30" s="2"/>
      <c r="O30" s="2"/>
      <c r="P30" s="2">
        <f t="shared" si="12"/>
        <v>10</v>
      </c>
    </row>
    <row r="31" spans="8:16" x14ac:dyDescent="0.25">
      <c r="H31" s="2"/>
      <c r="I31" s="2"/>
      <c r="J31" s="2"/>
      <c r="K31" s="2"/>
      <c r="L31" s="2"/>
      <c r="M31" s="2">
        <f t="shared" si="11"/>
        <v>10</v>
      </c>
      <c r="N31" s="2"/>
      <c r="O31" s="2"/>
      <c r="P31" s="2">
        <f t="shared" si="12"/>
        <v>9</v>
      </c>
    </row>
    <row r="32" spans="8:16" x14ac:dyDescent="0.25">
      <c r="H32" s="2"/>
      <c r="I32" s="2"/>
      <c r="J32" s="2"/>
      <c r="K32" s="2"/>
      <c r="L32" s="2"/>
      <c r="M32" s="2"/>
      <c r="N32" s="2"/>
      <c r="O32" s="2"/>
      <c r="P32" s="2"/>
    </row>
    <row r="33" spans="8:16" x14ac:dyDescent="0.25">
      <c r="H33" s="2" t="s">
        <v>46</v>
      </c>
      <c r="I33" s="2">
        <f>SUM(I26:I31)</f>
        <v>34</v>
      </c>
      <c r="J33" s="2">
        <f>SUM(J26:J31)</f>
        <v>11</v>
      </c>
      <c r="K33" s="2"/>
      <c r="L33" s="2">
        <f>SUM(L26:L31)</f>
        <v>15</v>
      </c>
      <c r="M33" s="2">
        <f>SUM(M26:M31)</f>
        <v>51</v>
      </c>
      <c r="N33" s="2"/>
      <c r="O33" s="2">
        <f>SUM(O26:O31)</f>
        <v>10</v>
      </c>
      <c r="P33" s="2">
        <f>SUM(P26:P31)</f>
        <v>45</v>
      </c>
    </row>
    <row r="34" spans="8:16" x14ac:dyDescent="0.25">
      <c r="H34" s="2" t="s">
        <v>36</v>
      </c>
      <c r="I34" s="2">
        <f>COUNT(I26:I31)</f>
        <v>5</v>
      </c>
      <c r="J34" s="2">
        <f>COUNT(J26:J31)</f>
        <v>4</v>
      </c>
      <c r="K34" s="2"/>
      <c r="L34" s="2">
        <f>COUNT(L26:L31)</f>
        <v>5</v>
      </c>
      <c r="M34" s="2">
        <f>COUNT(M26:M31)</f>
        <v>6</v>
      </c>
      <c r="N34" s="2"/>
      <c r="O34" s="2">
        <f>COUNT(O26:O31)</f>
        <v>4</v>
      </c>
      <c r="P34" s="2">
        <f>COUNT(P26:P31)</f>
        <v>6</v>
      </c>
    </row>
    <row r="35" spans="8:16" x14ac:dyDescent="0.25">
      <c r="H35" s="2" t="s">
        <v>53</v>
      </c>
      <c r="I35" s="2">
        <f>I34*J34+I34*(I34+1)/2-I33</f>
        <v>1</v>
      </c>
      <c r="J35" s="2">
        <f>I34*J34+J34*(J34+1)/2-J33</f>
        <v>19</v>
      </c>
      <c r="K35" s="2"/>
      <c r="L35" s="2">
        <f>L34*M34+L34*(L34+1)/2-L33</f>
        <v>30</v>
      </c>
      <c r="M35" s="2">
        <f>L34*M34+M34*(M34+1)/2-M33</f>
        <v>0</v>
      </c>
      <c r="N35" s="2"/>
      <c r="O35" s="2">
        <f>O34*P34+O34*(O34+1)/2-O33</f>
        <v>24</v>
      </c>
      <c r="P35" s="2">
        <f>O34*P34+P34*(P34+1)/2-P33</f>
        <v>0</v>
      </c>
    </row>
    <row r="36" spans="8:16" x14ac:dyDescent="0.25">
      <c r="H36" s="2" t="s">
        <v>54</v>
      </c>
      <c r="I36" s="2">
        <f>MIN(I35:J35)</f>
        <v>1</v>
      </c>
      <c r="J36" s="2"/>
      <c r="K36" s="2"/>
      <c r="L36" s="2">
        <f>MIN(L35:M35)</f>
        <v>0</v>
      </c>
      <c r="M36" s="2"/>
      <c r="N36" s="2"/>
      <c r="O36" s="2">
        <f>MIN(O35:P35)</f>
        <v>0</v>
      </c>
      <c r="P36" s="2"/>
    </row>
    <row r="37" spans="8:16" x14ac:dyDescent="0.25">
      <c r="H37" s="2" t="s">
        <v>55</v>
      </c>
      <c r="I37" s="2">
        <f>(I36-I34*J34/2)/SQRT(I34*J34*(I34+J34+1)/12)</f>
        <v>-2.2045407685048604</v>
      </c>
      <c r="J37" s="2"/>
      <c r="K37" s="2"/>
      <c r="L37" s="2">
        <f>(L36-L34*M34/2)/SQRT(L34*M34*(L34+M34+1)/12)</f>
        <v>-2.7386127875258306</v>
      </c>
      <c r="M37" s="2"/>
      <c r="N37" s="2"/>
      <c r="O37" s="2">
        <f>(O36-O34*P34/2)/SQRT(O34*P34*(O34+P34+1)/12)</f>
        <v>-2.5584085962673253</v>
      </c>
      <c r="P37" s="2"/>
    </row>
    <row r="38" spans="8:16" x14ac:dyDescent="0.25">
      <c r="H38" s="2" t="s">
        <v>56</v>
      </c>
      <c r="I38" s="7">
        <f>_xlfn.NORM.DIST(I37,0,1,TRUE)*2</f>
        <v>2.7486336111510322E-2</v>
      </c>
      <c r="J38" s="7"/>
      <c r="K38" s="7"/>
      <c r="L38" s="7">
        <f>_xlfn.NORM.DIST(L37,0,1,TRUE)*2</f>
        <v>6.1698993205441602E-3</v>
      </c>
      <c r="M38" s="7"/>
      <c r="N38" s="7"/>
      <c r="O38" s="7">
        <f>_xlfn.NORM.DIST(O37,0,1,TRUE)*2</f>
        <v>1.0515245935858904E-2</v>
      </c>
      <c r="P38" s="2"/>
    </row>
  </sheetData>
  <conditionalFormatting sqref="I38 L38 O38">
    <cfRule type="cellIs" dxfId="7" priority="3" operator="greaterThan">
      <formula>0.0168</formula>
    </cfRule>
    <cfRule type="cellIs" dxfId="6" priority="2" operator="lessThan">
      <formula>0.0168</formula>
    </cfRule>
  </conditionalFormatting>
  <conditionalFormatting sqref="I21">
    <cfRule type="cellIs" dxfId="3" priority="1" operator="lessThan">
      <formula>0.05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981B4-46CB-4B83-953B-303D1E045B4D}">
  <dimension ref="A1:E21"/>
  <sheetViews>
    <sheetView workbookViewId="0">
      <selection activeCell="E35" sqref="E35"/>
    </sheetView>
  </sheetViews>
  <sheetFormatPr defaultRowHeight="15" x14ac:dyDescent="0.25"/>
  <cols>
    <col min="1" max="1" width="11.42578125" bestFit="1" customWidth="1"/>
    <col min="2" max="2" width="16.28515625" bestFit="1" customWidth="1"/>
  </cols>
  <sheetData>
    <row r="1" spans="1:5" x14ac:dyDescent="0.25">
      <c r="A1" s="2" t="s">
        <v>39</v>
      </c>
      <c r="B1" s="2" t="s">
        <v>40</v>
      </c>
      <c r="C1" s="2" t="s">
        <v>5</v>
      </c>
      <c r="D1" s="2" t="s">
        <v>6</v>
      </c>
      <c r="E1" s="2" t="s">
        <v>7</v>
      </c>
    </row>
    <row r="2" spans="1:5" x14ac:dyDescent="0.25">
      <c r="A2" s="2" t="s">
        <v>42</v>
      </c>
      <c r="B2" s="2">
        <v>11</v>
      </c>
      <c r="C2" s="2">
        <v>48</v>
      </c>
      <c r="D2" s="2">
        <v>53</v>
      </c>
      <c r="E2" s="3">
        <f t="shared" ref="E2:E19" si="0">C2/D2*100</f>
        <v>90.566037735849065</v>
      </c>
    </row>
    <row r="3" spans="1:5" x14ac:dyDescent="0.25">
      <c r="A3" s="2" t="s">
        <v>42</v>
      </c>
      <c r="B3" s="2">
        <v>14</v>
      </c>
      <c r="C3" s="2">
        <v>5</v>
      </c>
      <c r="D3" s="2">
        <v>13</v>
      </c>
      <c r="E3" s="3">
        <f t="shared" si="0"/>
        <v>38.461538461538467</v>
      </c>
    </row>
    <row r="4" spans="1:5" x14ac:dyDescent="0.25">
      <c r="A4" s="2" t="s">
        <v>1</v>
      </c>
      <c r="B4" s="2">
        <v>11</v>
      </c>
      <c r="C4" s="2">
        <v>7</v>
      </c>
      <c r="D4" s="2">
        <v>8</v>
      </c>
      <c r="E4" s="3">
        <f t="shared" si="0"/>
        <v>87.5</v>
      </c>
    </row>
    <row r="5" spans="1:5" x14ac:dyDescent="0.25">
      <c r="A5" s="2" t="s">
        <v>10</v>
      </c>
      <c r="B5" s="2">
        <v>11</v>
      </c>
      <c r="C5" s="2">
        <v>7</v>
      </c>
      <c r="D5" s="2">
        <v>8</v>
      </c>
      <c r="E5" s="3">
        <f t="shared" si="0"/>
        <v>87.5</v>
      </c>
    </row>
    <row r="6" spans="1:5" x14ac:dyDescent="0.25">
      <c r="A6" s="2" t="s">
        <v>14</v>
      </c>
      <c r="B6" s="2">
        <v>11</v>
      </c>
      <c r="C6" s="2">
        <v>6</v>
      </c>
      <c r="D6" s="2">
        <v>8</v>
      </c>
      <c r="E6" s="3">
        <f t="shared" si="0"/>
        <v>75</v>
      </c>
    </row>
    <row r="7" spans="1:5" x14ac:dyDescent="0.25">
      <c r="A7" s="2" t="s">
        <v>20</v>
      </c>
      <c r="B7" s="2">
        <v>14</v>
      </c>
      <c r="C7" s="2">
        <v>4</v>
      </c>
      <c r="D7" s="2">
        <v>6</v>
      </c>
      <c r="E7" s="3">
        <f t="shared" si="0"/>
        <v>66.666666666666657</v>
      </c>
    </row>
    <row r="8" spans="1:5" x14ac:dyDescent="0.25">
      <c r="A8" s="2" t="s">
        <v>3</v>
      </c>
      <c r="B8" s="2">
        <v>14</v>
      </c>
      <c r="C8" s="2">
        <v>5</v>
      </c>
      <c r="D8" s="2">
        <v>6</v>
      </c>
      <c r="E8" s="3">
        <f t="shared" si="0"/>
        <v>83.333333333333343</v>
      </c>
    </row>
    <row r="9" spans="1:5" x14ac:dyDescent="0.25">
      <c r="A9" s="2" t="s">
        <v>21</v>
      </c>
      <c r="B9" s="2">
        <v>11</v>
      </c>
      <c r="C9" s="2">
        <v>1</v>
      </c>
      <c r="D9" s="2">
        <v>1</v>
      </c>
      <c r="E9" s="3">
        <f t="shared" si="0"/>
        <v>100</v>
      </c>
    </row>
    <row r="10" spans="1:5" x14ac:dyDescent="0.25">
      <c r="A10" s="2" t="s">
        <v>9</v>
      </c>
      <c r="B10" s="2">
        <v>14</v>
      </c>
      <c r="C10" s="2">
        <v>6</v>
      </c>
      <c r="D10" s="2">
        <v>8</v>
      </c>
      <c r="E10" s="3">
        <f t="shared" si="0"/>
        <v>75</v>
      </c>
    </row>
    <row r="11" spans="1:5" x14ac:dyDescent="0.25">
      <c r="A11" s="2" t="s">
        <v>11</v>
      </c>
      <c r="B11" s="2">
        <v>14</v>
      </c>
      <c r="C11" s="2">
        <v>3</v>
      </c>
      <c r="D11" s="2">
        <v>8</v>
      </c>
      <c r="E11" s="3">
        <f t="shared" si="0"/>
        <v>37.5</v>
      </c>
    </row>
    <row r="12" spans="1:5" x14ac:dyDescent="0.25">
      <c r="A12" s="2" t="s">
        <v>16</v>
      </c>
      <c r="B12" s="2">
        <v>11</v>
      </c>
      <c r="C12" s="2">
        <v>15</v>
      </c>
      <c r="D12" s="2">
        <v>16</v>
      </c>
      <c r="E12" s="3">
        <f t="shared" si="0"/>
        <v>93.75</v>
      </c>
    </row>
    <row r="13" spans="1:5" x14ac:dyDescent="0.25">
      <c r="A13" s="2" t="s">
        <v>22</v>
      </c>
      <c r="B13" s="2">
        <v>11</v>
      </c>
      <c r="C13" s="2">
        <v>6</v>
      </c>
      <c r="D13" s="2">
        <v>8</v>
      </c>
      <c r="E13" s="3">
        <f t="shared" si="0"/>
        <v>75</v>
      </c>
    </row>
    <row r="14" spans="1:5" x14ac:dyDescent="0.25">
      <c r="A14" s="2" t="s">
        <v>12</v>
      </c>
      <c r="B14" s="2">
        <v>14</v>
      </c>
      <c r="C14" s="2">
        <v>6</v>
      </c>
      <c r="D14" s="2">
        <v>7</v>
      </c>
      <c r="E14" s="3">
        <f t="shared" si="0"/>
        <v>85.714285714285708</v>
      </c>
    </row>
    <row r="15" spans="1:5" x14ac:dyDescent="0.25">
      <c r="A15" s="2" t="s">
        <v>17</v>
      </c>
      <c r="B15" s="2">
        <v>11</v>
      </c>
      <c r="C15" s="2">
        <v>7</v>
      </c>
      <c r="D15" s="2">
        <v>8</v>
      </c>
      <c r="E15" s="3">
        <f t="shared" si="0"/>
        <v>87.5</v>
      </c>
    </row>
    <row r="16" spans="1:5" x14ac:dyDescent="0.25">
      <c r="A16" s="2" t="s">
        <v>18</v>
      </c>
      <c r="B16" s="2">
        <v>14</v>
      </c>
      <c r="C16" s="2">
        <v>7</v>
      </c>
      <c r="D16" s="2">
        <v>8</v>
      </c>
      <c r="E16" s="3">
        <f t="shared" si="0"/>
        <v>87.5</v>
      </c>
    </row>
    <row r="17" spans="1:5" x14ac:dyDescent="0.25">
      <c r="A17" s="2" t="s">
        <v>2</v>
      </c>
      <c r="B17" s="2">
        <v>14</v>
      </c>
      <c r="C17" s="2">
        <v>3</v>
      </c>
      <c r="D17" s="2">
        <v>8</v>
      </c>
      <c r="E17" s="3">
        <f t="shared" si="0"/>
        <v>37.5</v>
      </c>
    </row>
    <row r="18" spans="1:5" x14ac:dyDescent="0.25">
      <c r="A18" s="2" t="s">
        <v>13</v>
      </c>
      <c r="B18" s="2">
        <v>14</v>
      </c>
      <c r="C18" s="2">
        <v>4</v>
      </c>
      <c r="D18" s="2">
        <v>8</v>
      </c>
      <c r="E18" s="3">
        <f t="shared" si="0"/>
        <v>50</v>
      </c>
    </row>
    <row r="19" spans="1:5" x14ac:dyDescent="0.25">
      <c r="A19" s="2" t="s">
        <v>19</v>
      </c>
      <c r="B19" s="2">
        <v>14</v>
      </c>
      <c r="C19" s="2">
        <v>6</v>
      </c>
      <c r="D19" s="2">
        <v>8</v>
      </c>
      <c r="E19" s="3">
        <f t="shared" si="0"/>
        <v>75</v>
      </c>
    </row>
    <row r="20" spans="1:5" x14ac:dyDescent="0.25">
      <c r="A20" s="2"/>
      <c r="B20" s="2"/>
      <c r="C20" s="2"/>
      <c r="D20" s="2"/>
      <c r="E20" s="3"/>
    </row>
    <row r="21" spans="1:5" x14ac:dyDescent="0.25">
      <c r="A21" s="2"/>
      <c r="B21" s="2" t="s">
        <v>31</v>
      </c>
      <c r="C21" s="2">
        <f>SUM(C2:C19)</f>
        <v>146</v>
      </c>
      <c r="D21" s="2">
        <f>SUM(D2:D19)</f>
        <v>190</v>
      </c>
      <c r="E21" s="4">
        <f>C21/D21</f>
        <v>0.76842105263157889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04E72-EC3C-4DF9-8AEC-0ABAFBA7968B}">
  <dimension ref="A1:N10"/>
  <sheetViews>
    <sheetView zoomScaleNormal="100" workbookViewId="0">
      <selection activeCell="K17" sqref="K17"/>
    </sheetView>
  </sheetViews>
  <sheetFormatPr defaultRowHeight="14.25" x14ac:dyDescent="0.2"/>
  <cols>
    <col min="1" max="1" width="9.140625" style="2"/>
    <col min="2" max="3" width="12.7109375" style="2" bestFit="1" customWidth="1"/>
    <col min="4" max="4" width="7.5703125" style="2" bestFit="1" customWidth="1"/>
    <col min="5" max="5" width="7.28515625" style="2" bestFit="1" customWidth="1"/>
    <col min="6" max="6" width="7.5703125" style="2" bestFit="1" customWidth="1"/>
    <col min="7" max="7" width="8.140625" style="2" bestFit="1" customWidth="1"/>
    <col min="8" max="8" width="7.7109375" style="2" bestFit="1" customWidth="1"/>
    <col min="9" max="9" width="8.140625" style="2" bestFit="1" customWidth="1"/>
    <col min="10" max="10" width="7.5703125" style="2" bestFit="1" customWidth="1"/>
    <col min="11" max="11" width="7.42578125" style="2" bestFit="1" customWidth="1"/>
    <col min="12" max="12" width="6.85546875" style="2" bestFit="1" customWidth="1"/>
    <col min="13" max="16384" width="9.140625" style="2"/>
  </cols>
  <sheetData>
    <row r="1" spans="1:14" x14ac:dyDescent="0.2">
      <c r="A1" s="2" t="s">
        <v>32</v>
      </c>
      <c r="B1" s="2" t="s">
        <v>60</v>
      </c>
      <c r="C1" s="2" t="s">
        <v>61</v>
      </c>
      <c r="D1" s="2" t="s">
        <v>9</v>
      </c>
      <c r="E1" s="2" t="s">
        <v>2</v>
      </c>
      <c r="F1" s="2" t="s">
        <v>1</v>
      </c>
      <c r="G1" s="2" t="s">
        <v>3</v>
      </c>
      <c r="H1" s="2" t="s">
        <v>12</v>
      </c>
      <c r="I1" s="2" t="s">
        <v>17</v>
      </c>
      <c r="J1" s="2" t="s">
        <v>18</v>
      </c>
      <c r="K1" s="2" t="s">
        <v>13</v>
      </c>
      <c r="L1" s="2" t="s">
        <v>19</v>
      </c>
      <c r="N1" s="2" t="s">
        <v>57</v>
      </c>
    </row>
    <row r="2" spans="1:14" x14ac:dyDescent="0.2">
      <c r="A2" s="2" t="s">
        <v>33</v>
      </c>
      <c r="B2" s="4">
        <f t="shared" ref="B2:L2" si="0">AVERAGE(B7:B2000)</f>
        <v>-0.80097930547725216</v>
      </c>
      <c r="C2" s="4">
        <f t="shared" si="0"/>
        <v>0.67738728057123043</v>
      </c>
      <c r="D2" s="4">
        <f t="shared" si="0"/>
        <v>-0.91081416896792244</v>
      </c>
      <c r="E2" s="4">
        <f t="shared" si="0"/>
        <v>1.0344061938739342</v>
      </c>
      <c r="F2" s="4">
        <f t="shared" si="0"/>
        <v>0.54399730966123661</v>
      </c>
      <c r="G2" s="4">
        <f t="shared" si="0"/>
        <v>1.4616455737704097</v>
      </c>
      <c r="H2" s="4">
        <f t="shared" si="0"/>
        <v>2.1180745918620794</v>
      </c>
      <c r="I2" s="4">
        <f t="shared" si="0"/>
        <v>2.7970133065622051</v>
      </c>
      <c r="J2" s="4">
        <f t="shared" si="0"/>
        <v>0.39986407446084271</v>
      </c>
      <c r="K2" s="4">
        <f t="shared" si="0"/>
        <v>0.84667710358206316</v>
      </c>
      <c r="L2" s="4">
        <f t="shared" si="0"/>
        <v>-0.96646561255918551</v>
      </c>
    </row>
    <row r="3" spans="1:14" x14ac:dyDescent="0.2">
      <c r="A3" s="2" t="s">
        <v>34</v>
      </c>
      <c r="B3" s="4">
        <f t="shared" ref="B3:L3" si="1">MEDIAN(B7:B2000)</f>
        <v>-0.80097930547725216</v>
      </c>
      <c r="C3" s="4">
        <f t="shared" si="1"/>
        <v>0.83519982744573551</v>
      </c>
      <c r="D3" s="4">
        <f t="shared" si="1"/>
        <v>-0.91081416896792255</v>
      </c>
      <c r="E3" s="4">
        <f t="shared" si="1"/>
        <v>1.6220605262804775</v>
      </c>
      <c r="F3" s="4">
        <f t="shared" si="1"/>
        <v>1.4741905035008143</v>
      </c>
      <c r="G3" s="4">
        <f t="shared" si="1"/>
        <v>1.4616455737704097</v>
      </c>
      <c r="H3" s="4">
        <f t="shared" si="1"/>
        <v>1.8350574182988371</v>
      </c>
      <c r="I3" s="4">
        <f t="shared" si="1"/>
        <v>2.3336516467327915</v>
      </c>
      <c r="J3" s="4">
        <f t="shared" si="1"/>
        <v>0.39986407446084271</v>
      </c>
      <c r="K3" s="4">
        <f t="shared" si="1"/>
        <v>0.84667710358206316</v>
      </c>
      <c r="L3" s="4">
        <f t="shared" si="1"/>
        <v>-0.19615354443263713</v>
      </c>
    </row>
    <row r="4" spans="1:14" x14ac:dyDescent="0.2">
      <c r="A4" s="2" t="s">
        <v>38</v>
      </c>
      <c r="B4" s="4">
        <f>STDEV(B7:B700)/SQRT(B5)</f>
        <v>0.31575855044826995</v>
      </c>
      <c r="C4" s="4">
        <f t="shared" ref="C4:L4" si="2">STDEV(C7:C700)/SQRT(C5)</f>
        <v>0.67121294185016878</v>
      </c>
      <c r="D4" s="4">
        <f t="shared" si="2"/>
        <v>2.1842857967822624</v>
      </c>
      <c r="E4" s="4">
        <f t="shared" si="2"/>
        <v>1.3097382565377753</v>
      </c>
      <c r="F4" s="4">
        <f t="shared" si="2"/>
        <v>1.4816172659134623</v>
      </c>
      <c r="G4" s="4">
        <f t="shared" si="2"/>
        <v>0.34645359127798381</v>
      </c>
      <c r="H4" s="4">
        <f t="shared" si="2"/>
        <v>1.5816560441074938</v>
      </c>
      <c r="I4" s="4">
        <f t="shared" si="2"/>
        <v>0.52968587897835018</v>
      </c>
      <c r="J4" s="4">
        <f t="shared" si="2"/>
        <v>0.44547846212862419</v>
      </c>
      <c r="K4" s="4">
        <f t="shared" si="2"/>
        <v>0.12678386429664271</v>
      </c>
      <c r="L4" s="4">
        <f t="shared" si="2"/>
        <v>2.6046125663544539</v>
      </c>
    </row>
    <row r="5" spans="1:14" x14ac:dyDescent="0.2">
      <c r="A5" s="2" t="s">
        <v>36</v>
      </c>
      <c r="B5" s="2">
        <f t="shared" ref="B5:L5" si="3">COUNT(B7:B2000)</f>
        <v>2</v>
      </c>
      <c r="C5" s="2">
        <f t="shared" si="3"/>
        <v>4</v>
      </c>
      <c r="D5" s="2">
        <f t="shared" si="3"/>
        <v>2</v>
      </c>
      <c r="E5" s="2">
        <f t="shared" si="3"/>
        <v>3</v>
      </c>
      <c r="F5" s="2">
        <f t="shared" si="3"/>
        <v>3</v>
      </c>
      <c r="G5" s="2">
        <f t="shared" si="3"/>
        <v>2</v>
      </c>
      <c r="H5" s="2">
        <f t="shared" si="3"/>
        <v>3</v>
      </c>
      <c r="I5" s="2">
        <f t="shared" si="3"/>
        <v>3</v>
      </c>
      <c r="J5" s="2">
        <f t="shared" si="3"/>
        <v>2</v>
      </c>
      <c r="K5" s="2">
        <f t="shared" si="3"/>
        <v>2</v>
      </c>
      <c r="L5" s="2">
        <f t="shared" si="3"/>
        <v>3</v>
      </c>
    </row>
    <row r="7" spans="1:14" x14ac:dyDescent="0.2">
      <c r="B7" s="4">
        <v>-0.48522075502898226</v>
      </c>
      <c r="C7" s="4">
        <v>1.9631758495880758</v>
      </c>
      <c r="D7" s="4">
        <v>1.2734716278143401</v>
      </c>
      <c r="E7" s="4">
        <v>1.6220605262804775</v>
      </c>
      <c r="F7" s="4">
        <v>1.4741905035008143</v>
      </c>
      <c r="G7" s="4">
        <v>1.8080991650483931</v>
      </c>
      <c r="H7" s="4">
        <v>-0.46893903771930817</v>
      </c>
      <c r="I7" s="4">
        <v>3.8537234512999063</v>
      </c>
      <c r="J7" s="4">
        <v>0.8453425365894669</v>
      </c>
      <c r="K7" s="4">
        <v>0.71989323928542059</v>
      </c>
      <c r="L7" s="4">
        <v>-0.19615354443263713</v>
      </c>
    </row>
    <row r="8" spans="1:14" x14ac:dyDescent="0.2">
      <c r="B8" s="4">
        <v>-1.1167378559255221</v>
      </c>
      <c r="C8" s="4">
        <v>1.5897640050596484</v>
      </c>
      <c r="D8" s="4">
        <v>-3.095099965750185</v>
      </c>
      <c r="E8" s="4">
        <v>-1.4701311955650058</v>
      </c>
      <c r="F8" s="4">
        <v>2.5154196711243992</v>
      </c>
      <c r="G8" s="4">
        <v>1.1151919824924263</v>
      </c>
      <c r="H8" s="4">
        <v>1.8350574182988371</v>
      </c>
      <c r="I8" s="4">
        <v>2.3336516467327915</v>
      </c>
      <c r="J8" s="4">
        <v>-4.5614387667781503E-2</v>
      </c>
      <c r="K8" s="4">
        <v>0.97346096787870573</v>
      </c>
      <c r="L8" s="4">
        <v>3.1101027230252827</v>
      </c>
    </row>
    <row r="9" spans="1:14" x14ac:dyDescent="0.2">
      <c r="B9" s="4" t="s">
        <v>58</v>
      </c>
      <c r="C9" s="4">
        <v>8.0635649831822601E-2</v>
      </c>
      <c r="D9" s="4" t="s">
        <v>58</v>
      </c>
      <c r="E9" s="4">
        <v>2.9512892509063304</v>
      </c>
      <c r="F9" s="4">
        <v>-2.357618245641504</v>
      </c>
      <c r="G9" s="4" t="s">
        <v>58</v>
      </c>
      <c r="H9" s="4">
        <v>4.9881053950067091</v>
      </c>
      <c r="I9" s="4">
        <v>2.2036648216539181</v>
      </c>
      <c r="J9" s="4" t="s">
        <v>58</v>
      </c>
      <c r="K9" s="4" t="s">
        <v>58</v>
      </c>
      <c r="L9" s="4">
        <v>-5.8133460162702022</v>
      </c>
    </row>
    <row r="10" spans="1:14" x14ac:dyDescent="0.2">
      <c r="B10" s="4" t="s">
        <v>58</v>
      </c>
      <c r="C10" s="4">
        <v>-0.9240263821946253</v>
      </c>
      <c r="D10" s="4" t="s">
        <v>58</v>
      </c>
      <c r="E10" s="4" t="s">
        <v>58</v>
      </c>
      <c r="F10" s="4" t="s">
        <v>58</v>
      </c>
      <c r="G10" s="4" t="s">
        <v>58</v>
      </c>
      <c r="H10" s="4" t="s">
        <v>58</v>
      </c>
      <c r="I10" s="4" t="s">
        <v>58</v>
      </c>
      <c r="J10" s="4" t="s">
        <v>58</v>
      </c>
      <c r="K10" s="4" t="s">
        <v>58</v>
      </c>
      <c r="L10" s="4" t="s">
        <v>58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04815-5601-452E-AC47-A674ADF999CE}">
  <dimension ref="A1:O38"/>
  <sheetViews>
    <sheetView tabSelected="1" zoomScale="85" zoomScaleNormal="85" workbookViewId="0">
      <selection activeCell="H40" sqref="H40"/>
    </sheetView>
  </sheetViews>
  <sheetFormatPr defaultRowHeight="14.25" x14ac:dyDescent="0.2"/>
  <cols>
    <col min="1" max="1" width="9.140625" style="2"/>
    <col min="2" max="4" width="9.28515625" style="2" bestFit="1" customWidth="1"/>
    <col min="5" max="7" width="14.85546875" style="2" bestFit="1" customWidth="1"/>
    <col min="8" max="8" width="21.42578125" style="2" bestFit="1" customWidth="1"/>
    <col min="9" max="16384" width="9.140625" style="2"/>
  </cols>
  <sheetData>
    <row r="1" spans="1:11" x14ac:dyDescent="0.2">
      <c r="A1" s="2" t="s">
        <v>32</v>
      </c>
      <c r="B1" s="2" t="s">
        <v>8</v>
      </c>
      <c r="C1" s="2" t="s">
        <v>59</v>
      </c>
      <c r="D1" s="2" t="s">
        <v>15</v>
      </c>
      <c r="F1" s="2" t="s">
        <v>57</v>
      </c>
    </row>
    <row r="2" spans="1:11" x14ac:dyDescent="0.2">
      <c r="A2" s="2" t="s">
        <v>33</v>
      </c>
      <c r="B2" s="4">
        <f>AVERAGE(B7:B2000)</f>
        <v>-1.915134717478395E-15</v>
      </c>
      <c r="C2" s="4">
        <f>AVERAGE(C7:C2000)</f>
        <v>1.1695830017017936</v>
      </c>
      <c r="D2" s="4">
        <f>AVERAGE(D7:D2000)</f>
        <v>0.92301433555856782</v>
      </c>
    </row>
    <row r="3" spans="1:11" x14ac:dyDescent="0.2">
      <c r="A3" s="2" t="s">
        <v>34</v>
      </c>
      <c r="B3" s="4">
        <f>MEDIAN(B7:B2000)</f>
        <v>-6.1796012453010918E-2</v>
      </c>
      <c r="C3" s="4">
        <f>MEDIAN(C7:C2000)</f>
        <v>0.84667710358206316</v>
      </c>
      <c r="D3" s="4">
        <f>MEDIAN(D7:D2000)</f>
        <v>0.93075482411562616</v>
      </c>
    </row>
    <row r="4" spans="1:11" x14ac:dyDescent="0.2">
      <c r="A4" s="2" t="s">
        <v>38</v>
      </c>
      <c r="B4" s="4">
        <f>STDEV(B7:B700)/SQRT(B5)</f>
        <v>0.5</v>
      </c>
      <c r="C4" s="4">
        <f>STDEV(C7:C700)/SQRT(C5)</f>
        <v>0.48222781160829731</v>
      </c>
      <c r="D4" s="4">
        <f>STDEV(D7:D700)/SQRT(D5)</f>
        <v>0.79821761987390805</v>
      </c>
    </row>
    <row r="5" spans="1:11" x14ac:dyDescent="0.2">
      <c r="A5" s="2" t="s">
        <v>36</v>
      </c>
      <c r="B5" s="2">
        <f>COUNT(B7:B700)</f>
        <v>4</v>
      </c>
      <c r="C5" s="2">
        <f>COUNT(C7:C2000)</f>
        <v>3</v>
      </c>
      <c r="D5" s="2">
        <f>COUNT(D7:D2000)</f>
        <v>4</v>
      </c>
    </row>
    <row r="6" spans="1:11" x14ac:dyDescent="0.2">
      <c r="H6" s="2" t="s">
        <v>45</v>
      </c>
      <c r="I6" s="2" t="s">
        <v>8</v>
      </c>
      <c r="J6" s="2" t="s">
        <v>41</v>
      </c>
      <c r="K6" s="2" t="s">
        <v>15</v>
      </c>
    </row>
    <row r="7" spans="1:11" x14ac:dyDescent="0.2">
      <c r="B7" s="4">
        <v>-0.80097930547725216</v>
      </c>
      <c r="C7" s="4">
        <v>2.1180745918620816</v>
      </c>
      <c r="D7" s="4">
        <v>1.4616455737704097</v>
      </c>
      <c r="I7" s="2">
        <f t="shared" ref="I7:K10" si="0">_xlfn.RANK.AVG(B7,$B$7:$D$12,1)</f>
        <v>3</v>
      </c>
      <c r="J7" s="2">
        <f t="shared" si="0"/>
        <v>10</v>
      </c>
      <c r="K7" s="2">
        <f t="shared" si="0"/>
        <v>9</v>
      </c>
    </row>
    <row r="8" spans="1:11" x14ac:dyDescent="0.2">
      <c r="B8" s="4">
        <v>0.67738728057123043</v>
      </c>
      <c r="C8" s="4">
        <v>0.84667710358206316</v>
      </c>
      <c r="D8" s="4">
        <v>2.7970133065622051</v>
      </c>
      <c r="I8" s="2">
        <f t="shared" si="0"/>
        <v>6</v>
      </c>
      <c r="J8" s="2">
        <f t="shared" si="0"/>
        <v>7</v>
      </c>
      <c r="K8" s="2">
        <f t="shared" si="0"/>
        <v>11</v>
      </c>
    </row>
    <row r="9" spans="1:11" x14ac:dyDescent="0.2">
      <c r="B9" s="4">
        <v>1.0344061938739366</v>
      </c>
      <c r="C9" s="4">
        <v>0.54399730966123638</v>
      </c>
      <c r="D9" s="4">
        <v>0.39986407446084271</v>
      </c>
      <c r="I9" s="2">
        <f t="shared" si="0"/>
        <v>8</v>
      </c>
      <c r="J9" s="2">
        <f t="shared" si="0"/>
        <v>5</v>
      </c>
      <c r="K9" s="2">
        <f t="shared" si="0"/>
        <v>4</v>
      </c>
    </row>
    <row r="10" spans="1:11" x14ac:dyDescent="0.2">
      <c r="B10" s="4">
        <v>-0.91081416896792255</v>
      </c>
      <c r="D10" s="4">
        <v>-0.96646561255918573</v>
      </c>
      <c r="I10" s="2">
        <f t="shared" si="0"/>
        <v>2</v>
      </c>
      <c r="K10" s="2">
        <f t="shared" si="0"/>
        <v>1</v>
      </c>
    </row>
    <row r="14" spans="1:11" x14ac:dyDescent="0.2">
      <c r="H14" s="2" t="s">
        <v>46</v>
      </c>
      <c r="I14" s="2">
        <f>SUM(I7:I12)</f>
        <v>19</v>
      </c>
      <c r="J14" s="2">
        <f t="shared" ref="J14:K14" si="1">SUM(J7:J12)</f>
        <v>22</v>
      </c>
      <c r="K14" s="2">
        <f t="shared" si="1"/>
        <v>25</v>
      </c>
    </row>
    <row r="15" spans="1:11" x14ac:dyDescent="0.2">
      <c r="H15" s="2" t="s">
        <v>47</v>
      </c>
      <c r="I15" s="2">
        <f>COUNT(I7:I12)</f>
        <v>4</v>
      </c>
      <c r="J15" s="2">
        <f t="shared" ref="J15:K15" si="2">COUNT(J7:J12)</f>
        <v>3</v>
      </c>
      <c r="K15" s="2">
        <f t="shared" si="2"/>
        <v>4</v>
      </c>
    </row>
    <row r="16" spans="1:11" ht="16.5" x14ac:dyDescent="0.2">
      <c r="H16" s="2" t="s">
        <v>48</v>
      </c>
      <c r="I16" s="2">
        <f>I14^2/I15</f>
        <v>90.25</v>
      </c>
      <c r="J16" s="2">
        <f t="shared" ref="J16:K16" si="3">J14^2/J15</f>
        <v>161.33333333333334</v>
      </c>
      <c r="K16" s="2">
        <f t="shared" si="3"/>
        <v>156.25</v>
      </c>
    </row>
    <row r="18" spans="8:9" x14ac:dyDescent="0.2">
      <c r="H18" s="2" t="s">
        <v>47</v>
      </c>
      <c r="I18" s="2">
        <f>SUM(I15:K15)</f>
        <v>11</v>
      </c>
    </row>
    <row r="19" spans="8:9" x14ac:dyDescent="0.2">
      <c r="H19" s="2" t="s">
        <v>50</v>
      </c>
      <c r="I19" s="2">
        <f>COUNT(I7:K7)</f>
        <v>3</v>
      </c>
    </row>
    <row r="20" spans="8:9" x14ac:dyDescent="0.2">
      <c r="H20" s="2" t="s">
        <v>49</v>
      </c>
      <c r="I20" s="2">
        <f>12/(I18*(I18+1))*SUM(I16:K16)-3*(I18+1)</f>
        <v>1.0757575757575779</v>
      </c>
    </row>
    <row r="21" spans="8:9" x14ac:dyDescent="0.2">
      <c r="H21" s="2" t="s">
        <v>51</v>
      </c>
      <c r="I21" s="7">
        <f>_xlfn.CHISQ.DIST.RT(I20,I19-1)</f>
        <v>0.58398569700782388</v>
      </c>
    </row>
    <row r="38" spans="9:15" x14ac:dyDescent="0.2">
      <c r="I38" s="7"/>
      <c r="J38" s="7"/>
      <c r="K38" s="7"/>
      <c r="L38" s="7"/>
      <c r="M38" s="7"/>
      <c r="N38" s="7"/>
      <c r="O38" s="7"/>
    </row>
  </sheetData>
  <conditionalFormatting sqref="I21">
    <cfRule type="cellIs" dxfId="14" priority="1" operator="greaterThan">
      <formula>0.05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6b6dd5b-f02f-441a-99a0-162ac5060bd2}" enabled="0" method="" siteId="{f6b6dd5b-f02f-441a-99a0-162ac5060bd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D</vt:lpstr>
      <vt:lpstr>Figure E</vt:lpstr>
      <vt:lpstr>Figure F</vt:lpstr>
      <vt:lpstr>Figure G</vt:lpstr>
      <vt:lpstr>Figure H</vt:lpstr>
      <vt:lpstr>Figure I</vt:lpstr>
      <vt:lpstr>Figure S1D</vt:lpstr>
      <vt:lpstr>Figure S2A</vt:lpstr>
      <vt:lpstr>Figure S2B</vt:lpstr>
      <vt:lpstr>Figure S2E</vt:lpstr>
      <vt:lpstr>Figure S2F</vt:lpstr>
      <vt:lpstr>Figure S3A</vt:lpstr>
      <vt:lpstr>Figure S4G</vt:lpstr>
      <vt:lpstr>Figure S4H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Loiben</dc:creator>
  <cp:lastModifiedBy>Alex Loiben</cp:lastModifiedBy>
  <dcterms:created xsi:type="dcterms:W3CDTF">2025-08-14T20:41:26Z</dcterms:created>
  <dcterms:modified xsi:type="dcterms:W3CDTF">2025-11-05T19:03:51Z</dcterms:modified>
</cp:coreProperties>
</file>