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karen_hoffmann_charite_de/Documents/Manuscripte/VAP on a chip/JCI first submission/Revision/final/"/>
    </mc:Choice>
  </mc:AlternateContent>
  <xr:revisionPtr revIDLastSave="162" documentId="8_{7B4626BA-2675-42B6-8EA8-82D872045C61}" xr6:coauthVersionLast="36" xr6:coauthVersionMax="36" xr10:uidLastSave="{52E65B74-433E-48EB-8D5F-735C71DA174D}"/>
  <bookViews>
    <workbookView xWindow="0" yWindow="0" windowWidth="19200" windowHeight="8130" firstSheet="5" activeTab="9" xr2:uid="{36C08D4B-74DC-45AE-B56E-AF515B03A2F8}"/>
  </bookViews>
  <sheets>
    <sheet name="Figure 1D" sheetId="1" r:id="rId1"/>
    <sheet name="Figure 1E" sheetId="2" r:id="rId2"/>
    <sheet name="Figure 1H" sheetId="3" r:id="rId3"/>
    <sheet name="Figure 1I" sheetId="4" r:id="rId4"/>
    <sheet name="Figure S1A" sheetId="5" r:id="rId5"/>
    <sheet name="Figure S2A" sheetId="6" r:id="rId6"/>
    <sheet name="Figure S2C" sheetId="7" r:id="rId7"/>
    <sheet name="Figure S2D" sheetId="8" r:id="rId8"/>
    <sheet name="Figure S4B" sheetId="9" r:id="rId9"/>
    <sheet name="Figure S4C" sheetId="10" r:id="rId10"/>
    <sheet name="Tabelle11" sheetId="11" r:id="rId11"/>
    <sheet name="Tabelle12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2" i="8" l="1"/>
  <c r="Q60" i="8"/>
  <c r="Q49" i="8"/>
  <c r="M48" i="8"/>
  <c r="Q37" i="8"/>
  <c r="Q23" i="8"/>
  <c r="M24" i="8"/>
  <c r="Q12" i="8"/>
  <c r="M12" i="8"/>
  <c r="D11" i="8"/>
  <c r="H68" i="8"/>
  <c r="D68" i="8"/>
  <c r="H58" i="8"/>
  <c r="H47" i="8"/>
  <c r="D46" i="8"/>
  <c r="H35" i="8"/>
  <c r="D35" i="8"/>
  <c r="D23" i="8"/>
  <c r="H22" i="8"/>
  <c r="H12" i="8"/>
  <c r="H73" i="6" l="1"/>
  <c r="D73" i="6"/>
  <c r="H62" i="6"/>
  <c r="D61" i="6"/>
  <c r="D51" i="6"/>
  <c r="H40" i="6"/>
  <c r="D40" i="6"/>
  <c r="H30" i="6"/>
  <c r="D30" i="6"/>
  <c r="H19" i="6"/>
  <c r="D19" i="6"/>
  <c r="H13" i="6"/>
  <c r="H7" i="6"/>
  <c r="D13" i="6"/>
  <c r="D7" i="6"/>
  <c r="K8" i="2"/>
  <c r="K9" i="2"/>
  <c r="K10" i="2"/>
  <c r="K11" i="2"/>
  <c r="K12" i="2"/>
  <c r="H16" i="2"/>
  <c r="H19" i="2"/>
  <c r="H21" i="2"/>
  <c r="H22" i="2"/>
  <c r="H23" i="2"/>
  <c r="H24" i="2"/>
  <c r="H25" i="2"/>
  <c r="H26" i="2"/>
  <c r="K26" i="2"/>
  <c r="E26" i="2"/>
  <c r="K25" i="2"/>
  <c r="E25" i="2"/>
  <c r="K24" i="2"/>
  <c r="E24" i="2"/>
  <c r="K23" i="2"/>
  <c r="E23" i="2"/>
  <c r="K22" i="2"/>
  <c r="E22" i="2"/>
  <c r="K21" i="2"/>
  <c r="E21" i="2"/>
  <c r="E20" i="2"/>
  <c r="E19" i="2"/>
  <c r="E18" i="2"/>
  <c r="E17" i="2"/>
  <c r="E16" i="2"/>
  <c r="E15" i="2"/>
  <c r="K13" i="2"/>
  <c r="H13" i="2"/>
  <c r="E13" i="2"/>
  <c r="H12" i="2"/>
  <c r="E12" i="2"/>
  <c r="H11" i="2"/>
  <c r="E11" i="2"/>
  <c r="H10" i="2"/>
  <c r="E10" i="2"/>
  <c r="H9" i="2"/>
  <c r="E9" i="2"/>
  <c r="H8" i="2"/>
  <c r="E8" i="2"/>
  <c r="E7" i="2"/>
  <c r="E6" i="2"/>
  <c r="E5" i="2"/>
  <c r="E4" i="2"/>
  <c r="E3" i="2"/>
  <c r="E2" i="2"/>
  <c r="D123" i="1" l="1"/>
  <c r="H122" i="1"/>
  <c r="H111" i="1"/>
  <c r="D109" i="1"/>
  <c r="H98" i="1"/>
  <c r="D98" i="1"/>
  <c r="H86" i="1"/>
  <c r="D86" i="1"/>
  <c r="H76" i="1"/>
  <c r="D76" i="1"/>
  <c r="H63" i="1"/>
  <c r="D61" i="1"/>
  <c r="D52" i="1"/>
  <c r="H51" i="1"/>
  <c r="H38" i="1"/>
  <c r="D37" i="1"/>
  <c r="D25" i="1"/>
  <c r="H24" i="1"/>
  <c r="D13" i="1"/>
  <c r="H10" i="1"/>
  <c r="M35" i="8"/>
  <c r="D56" i="8"/>
  <c r="Q71" i="8"/>
  <c r="H51" i="6"/>
  <c r="M58" i="8"/>
</calcChain>
</file>

<file path=xl/sharedStrings.xml><?xml version="1.0" encoding="utf-8"?>
<sst xmlns="http://schemas.openxmlformats.org/spreadsheetml/2006/main" count="799" uniqueCount="120">
  <si>
    <t>Mean Fluorescence intensity HTI-56</t>
  </si>
  <si>
    <t>5% Stretch</t>
  </si>
  <si>
    <t>10% Stretch</t>
  </si>
  <si>
    <t>Area</t>
  </si>
  <si>
    <t>Mean</t>
  </si>
  <si>
    <t>Chip 1- ODAECs</t>
  </si>
  <si>
    <t>Chip 7- ODAECs</t>
  </si>
  <si>
    <t>Chip 3- ODAECs</t>
  </si>
  <si>
    <t>Chip 9- ODAECs</t>
  </si>
  <si>
    <t>Chip 5- CAPECs</t>
  </si>
  <si>
    <t xml:space="preserve">Chip 11- CAPECs </t>
  </si>
  <si>
    <t>Chip 11- ODAECs</t>
  </si>
  <si>
    <t>Chip 15- ODAECs</t>
  </si>
  <si>
    <t>Chip 23- ODAECs</t>
  </si>
  <si>
    <t>Chip 19- ODAECs</t>
  </si>
  <si>
    <t>Chip 2- CPAECs</t>
  </si>
  <si>
    <t>Chip 7- CPAECs</t>
  </si>
  <si>
    <t>Chip 6- CPAECs</t>
  </si>
  <si>
    <t>Chip 16- CPAECs</t>
  </si>
  <si>
    <t>Chip 20- ODAECs</t>
  </si>
  <si>
    <t>Chip 10 - ODAECs</t>
  </si>
  <si>
    <t xml:space="preserve">Chip2 - CPAECs </t>
  </si>
  <si>
    <t>Chip5 - CPAECs</t>
  </si>
  <si>
    <t>Chip7 - ODAECs</t>
  </si>
  <si>
    <t>Chip19 - ODAECs</t>
  </si>
  <si>
    <t>Experiment 1</t>
  </si>
  <si>
    <t>Experiment 2</t>
  </si>
  <si>
    <t>Experiment 3</t>
  </si>
  <si>
    <t>Experiment 4</t>
  </si>
  <si>
    <t>Sample</t>
  </si>
  <si>
    <t>Target</t>
  </si>
  <si>
    <t>∆Ct</t>
  </si>
  <si>
    <t>2-∆Ct</t>
  </si>
  <si>
    <t>ABCA3</t>
  </si>
  <si>
    <t>SFTPC</t>
  </si>
  <si>
    <t>SFTPB</t>
  </si>
  <si>
    <t>HOPX</t>
  </si>
  <si>
    <t>PDPN</t>
  </si>
  <si>
    <t>AGER</t>
  </si>
  <si>
    <t>DL</t>
  </si>
  <si>
    <t>Experiment</t>
  </si>
  <si>
    <t>CPAECs 5%</t>
  </si>
  <si>
    <t>CPAECs 10%</t>
  </si>
  <si>
    <t>Exp 1</t>
  </si>
  <si>
    <t>Exp 2</t>
  </si>
  <si>
    <t>Exp 3</t>
  </si>
  <si>
    <t>ODAECs 5%</t>
  </si>
  <si>
    <t>ODAECs 10%</t>
  </si>
  <si>
    <t>Rel. Expr. (2-∆Ct)</t>
  </si>
  <si>
    <t>Exp.7</t>
  </si>
  <si>
    <t>Exp.6-2</t>
  </si>
  <si>
    <t>Exp.6-1</t>
  </si>
  <si>
    <t>Exp.5</t>
  </si>
  <si>
    <t>Exp.4</t>
  </si>
  <si>
    <t>Exp.3</t>
  </si>
  <si>
    <t>ODAECs-5%</t>
  </si>
  <si>
    <t>ODAECs-10%</t>
  </si>
  <si>
    <t>CPAECs-10%</t>
  </si>
  <si>
    <t>CPAECs-5%</t>
  </si>
  <si>
    <t>Total CFUs</t>
  </si>
  <si>
    <t>log CFUs</t>
  </si>
  <si>
    <t>Chip1</t>
  </si>
  <si>
    <t>Chip2</t>
  </si>
  <si>
    <t>Chip3</t>
  </si>
  <si>
    <t>CPAECs-5% 12hpi</t>
  </si>
  <si>
    <t xml:space="preserve">ODAECs-5% </t>
  </si>
  <si>
    <t>CPAECs-10% 12 hpi</t>
  </si>
  <si>
    <t>ODAECs-5% 12hpi</t>
  </si>
  <si>
    <t>CPAECs-10% 12hpi</t>
  </si>
  <si>
    <t>ODAECs-10% 12hpi</t>
  </si>
  <si>
    <t xml:space="preserve">CPAECs-5% </t>
  </si>
  <si>
    <t xml:space="preserve">CPAECs-10% </t>
  </si>
  <si>
    <t xml:space="preserve">ODAECs-10% </t>
  </si>
  <si>
    <t>Exp.1</t>
  </si>
  <si>
    <t>Exp.2</t>
  </si>
  <si>
    <t xml:space="preserve">Organoids </t>
  </si>
  <si>
    <t xml:space="preserve"> +Endo static</t>
  </si>
  <si>
    <t xml:space="preserve"> +Endo stretch</t>
  </si>
  <si>
    <t xml:space="preserve"> -Endo static</t>
  </si>
  <si>
    <t xml:space="preserve"> -Endo stretch</t>
  </si>
  <si>
    <t>LLI</t>
  </si>
  <si>
    <t>ALI</t>
  </si>
  <si>
    <t>Chip1 D1</t>
  </si>
  <si>
    <t>D1</t>
  </si>
  <si>
    <t>D2</t>
  </si>
  <si>
    <t>D3</t>
  </si>
  <si>
    <t>D4</t>
  </si>
  <si>
    <t>Chip2 D2</t>
  </si>
  <si>
    <t>Chip3 D3</t>
  </si>
  <si>
    <t>Transwell D4</t>
  </si>
  <si>
    <t>Transwell D1</t>
  </si>
  <si>
    <t>Transwell D3</t>
  </si>
  <si>
    <t>MW</t>
  </si>
  <si>
    <t>w/o Endo</t>
  </si>
  <si>
    <t>Chip9</t>
  </si>
  <si>
    <t>Chip12</t>
  </si>
  <si>
    <t>Chip21</t>
  </si>
  <si>
    <t>Chip24</t>
  </si>
  <si>
    <t>Chip6</t>
  </si>
  <si>
    <t>+ Endo-Chip3</t>
  </si>
  <si>
    <t>Exp. 1 static</t>
  </si>
  <si>
    <t>Exp. 1 stretch</t>
  </si>
  <si>
    <t>+ Endo-Chip15</t>
  </si>
  <si>
    <t>+ Endo-Chip18</t>
  </si>
  <si>
    <t>Exp. 2 static</t>
  </si>
  <si>
    <t>Exp. 2 stretch</t>
  </si>
  <si>
    <t>+ Endo-Chip9</t>
  </si>
  <si>
    <t xml:space="preserve">Exp.3 static </t>
  </si>
  <si>
    <t>Exp.3 stretch</t>
  </si>
  <si>
    <t>Mean Fluorescence intensity pro-SPC</t>
  </si>
  <si>
    <t>+ Endo-Chip6</t>
  </si>
  <si>
    <t>ODAECs-5% 12 hpi</t>
  </si>
  <si>
    <t xml:space="preserve">ODAECs-10% 12hpi </t>
  </si>
  <si>
    <t>IL-8 (pg/mL)</t>
  </si>
  <si>
    <t>IL-6 (pg/mL)</t>
  </si>
  <si>
    <t>Papp [cm/s]</t>
  </si>
  <si>
    <t>D = donor</t>
  </si>
  <si>
    <t>LLI = liquid-liquid interface</t>
  </si>
  <si>
    <t>ALI = air-liquid interface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</si>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</sst>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9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Font="1"/>
    <xf numFmtId="0" fontId="0" fillId="0" borderId="0" xfId="0" applyFont="1"/>
    <xf numFmtId="0" fontId="2" fillId="0" borderId="0" xfId="0" applyFont="1"/>
    <xf numFmtId="0" fontId="0" fillId="2" borderId="0" xfId="0" applyFill="1"/>
    <xf numFmtId="2" fontId="3" fillId="2" borderId="0" xfId="0" applyNumberFormat="1" applyFont="1" applyFill="1" applyBorder="1" applyAlignment="1">
      <alignment horizontal="center"/>
    </xf>
    <xf numFmtId="0" fontId="0" fillId="3" borderId="0" xfId="0" applyFill="1"/>
    <xf numFmtId="2" fontId="3" fillId="3" borderId="0" xfId="0" applyNumberFormat="1" applyFont="1" applyFill="1" applyBorder="1" applyAlignment="1">
      <alignment horizontal="center"/>
    </xf>
    <xf numFmtId="0" fontId="0" fillId="4" borderId="0" xfId="0" applyFill="1"/>
    <xf numFmtId="2" fontId="3" fillId="4" borderId="0" xfId="0" applyNumberFormat="1" applyFont="1" applyFill="1" applyBorder="1" applyAlignment="1">
      <alignment horizontal="center"/>
    </xf>
    <xf numFmtId="0" fontId="0" fillId="5" borderId="0" xfId="0" applyFill="1"/>
    <xf numFmtId="2" fontId="3" fillId="5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164" fontId="3" fillId="2" borderId="0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3" fillId="5" borderId="0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2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/>
    <xf numFmtId="2" fontId="3" fillId="0" borderId="0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1" fontId="4" fillId="0" borderId="6" xfId="0" applyNumberFormat="1" applyFont="1" applyBorder="1"/>
    <xf numFmtId="1" fontId="4" fillId="0" borderId="7" xfId="0" applyNumberFormat="1" applyFont="1" applyBorder="1"/>
    <xf numFmtId="1" fontId="4" fillId="0" borderId="8" xfId="0" applyNumberFormat="1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6675-E29A-4D13-9AE6-DD2B1C9D82B8}">
  <dimension ref="A1:H123"/>
  <sheetViews>
    <sheetView workbookViewId="0"/>
  </sheetViews>
  <sheetFormatPr baseColWidth="10" defaultRowHeight="14.5" x14ac:dyDescent="0.35"/>
  <cols>
    <col min="1" max="1" width="16" customWidth="1"/>
    <col min="2" max="2" width="15.26953125" bestFit="1" customWidth="1"/>
    <col min="6" max="6" width="18.54296875" bestFit="1" customWidth="1"/>
  </cols>
  <sheetData>
    <row r="1" spans="1:8" x14ac:dyDescent="0.35">
      <c r="A1" s="1" t="s">
        <v>0</v>
      </c>
    </row>
    <row r="2" spans="1:8" x14ac:dyDescent="0.35">
      <c r="B2" s="2" t="s">
        <v>1</v>
      </c>
      <c r="C2" s="1"/>
      <c r="D2" s="1"/>
      <c r="E2" s="1"/>
      <c r="F2" s="2" t="s">
        <v>2</v>
      </c>
    </row>
    <row r="3" spans="1:8" x14ac:dyDescent="0.35">
      <c r="A3" s="1" t="s">
        <v>25</v>
      </c>
      <c r="B3" s="1" t="s">
        <v>5</v>
      </c>
      <c r="C3" t="s">
        <v>3</v>
      </c>
      <c r="D3" t="s">
        <v>4</v>
      </c>
      <c r="F3" s="1" t="s">
        <v>6</v>
      </c>
      <c r="G3" t="s">
        <v>3</v>
      </c>
      <c r="H3" t="s">
        <v>4</v>
      </c>
    </row>
    <row r="4" spans="1:8" x14ac:dyDescent="0.35">
      <c r="B4">
        <v>1</v>
      </c>
      <c r="C4">
        <v>1048576</v>
      </c>
      <c r="D4" s="3">
        <v>19112</v>
      </c>
      <c r="F4">
        <v>1</v>
      </c>
      <c r="G4">
        <v>1048576</v>
      </c>
      <c r="H4" s="3">
        <v>24719</v>
      </c>
    </row>
    <row r="5" spans="1:8" x14ac:dyDescent="0.35">
      <c r="B5">
        <v>2</v>
      </c>
      <c r="C5">
        <v>1048576</v>
      </c>
      <c r="D5" s="3">
        <v>15695</v>
      </c>
      <c r="F5">
        <v>2</v>
      </c>
      <c r="G5">
        <v>1048576</v>
      </c>
      <c r="H5" s="3">
        <v>22268</v>
      </c>
    </row>
    <row r="6" spans="1:8" x14ac:dyDescent="0.35">
      <c r="B6">
        <v>3</v>
      </c>
      <c r="C6">
        <v>1048576</v>
      </c>
      <c r="D6" s="3">
        <v>20266</v>
      </c>
      <c r="F6">
        <v>3</v>
      </c>
      <c r="G6">
        <v>1048576</v>
      </c>
      <c r="H6" s="3">
        <v>23746</v>
      </c>
    </row>
    <row r="7" spans="1:8" x14ac:dyDescent="0.35">
      <c r="B7">
        <v>4</v>
      </c>
      <c r="C7">
        <v>1048576</v>
      </c>
      <c r="D7" s="3">
        <v>21962</v>
      </c>
      <c r="F7">
        <v>4</v>
      </c>
      <c r="G7">
        <v>1048576</v>
      </c>
      <c r="H7" s="3">
        <v>21291</v>
      </c>
    </row>
    <row r="8" spans="1:8" x14ac:dyDescent="0.35">
      <c r="B8">
        <v>5</v>
      </c>
      <c r="C8">
        <v>1048576</v>
      </c>
      <c r="D8" s="3">
        <v>23664</v>
      </c>
      <c r="F8">
        <v>5</v>
      </c>
      <c r="G8">
        <v>1048576</v>
      </c>
      <c r="H8" s="3">
        <v>20405</v>
      </c>
    </row>
    <row r="9" spans="1:8" x14ac:dyDescent="0.35">
      <c r="B9">
        <v>6</v>
      </c>
      <c r="C9">
        <v>1048576</v>
      </c>
      <c r="D9" s="3">
        <v>19691</v>
      </c>
      <c r="F9">
        <v>6</v>
      </c>
      <c r="G9">
        <v>1048576</v>
      </c>
      <c r="H9" s="3">
        <v>18859</v>
      </c>
    </row>
    <row r="10" spans="1:8" x14ac:dyDescent="0.35">
      <c r="B10">
        <v>7</v>
      </c>
      <c r="C10">
        <v>1048576</v>
      </c>
      <c r="D10" s="3">
        <v>14451</v>
      </c>
      <c r="H10" s="4">
        <f>AVERAGE(H4:H9)</f>
        <v>21881.333333333332</v>
      </c>
    </row>
    <row r="11" spans="1:8" x14ac:dyDescent="0.35">
      <c r="B11">
        <v>8</v>
      </c>
      <c r="C11">
        <v>1048576</v>
      </c>
      <c r="D11" s="5">
        <v>16564</v>
      </c>
      <c r="E11" s="1"/>
      <c r="F11" s="1"/>
      <c r="G11" s="1"/>
      <c r="H11" s="4"/>
    </row>
    <row r="12" spans="1:8" x14ac:dyDescent="0.35">
      <c r="B12">
        <v>9</v>
      </c>
      <c r="C12">
        <v>1048576</v>
      </c>
      <c r="D12" s="5">
        <v>14451</v>
      </c>
      <c r="E12" s="1"/>
      <c r="F12" s="1"/>
      <c r="G12" s="1"/>
      <c r="H12" s="4"/>
    </row>
    <row r="13" spans="1:8" x14ac:dyDescent="0.35">
      <c r="D13" s="4">
        <f>AVERAGE(D4:D12)</f>
        <v>18428.444444444445</v>
      </c>
      <c r="E13" s="1"/>
      <c r="F13" s="1"/>
      <c r="G13" s="1"/>
      <c r="H13" s="4"/>
    </row>
    <row r="14" spans="1:8" x14ac:dyDescent="0.35">
      <c r="D14" s="3"/>
      <c r="H14" s="3"/>
    </row>
    <row r="15" spans="1:8" x14ac:dyDescent="0.35">
      <c r="B15" s="1" t="s">
        <v>7</v>
      </c>
      <c r="C15" t="s">
        <v>3</v>
      </c>
      <c r="D15" t="s">
        <v>4</v>
      </c>
      <c r="F15" s="1" t="s">
        <v>8</v>
      </c>
      <c r="G15" t="s">
        <v>3</v>
      </c>
      <c r="H15" t="s">
        <v>4</v>
      </c>
    </row>
    <row r="16" spans="1:8" x14ac:dyDescent="0.35">
      <c r="B16">
        <v>1</v>
      </c>
      <c r="C16">
        <v>1048576</v>
      </c>
      <c r="D16" s="3">
        <v>22829</v>
      </c>
      <c r="F16">
        <v>1</v>
      </c>
      <c r="G16">
        <v>1048576</v>
      </c>
      <c r="H16" s="3">
        <v>22256</v>
      </c>
    </row>
    <row r="17" spans="2:8" x14ac:dyDescent="0.35">
      <c r="B17">
        <v>2</v>
      </c>
      <c r="C17">
        <v>1048576</v>
      </c>
      <c r="D17" s="3">
        <v>21719</v>
      </c>
      <c r="F17">
        <v>2</v>
      </c>
      <c r="G17">
        <v>1048576</v>
      </c>
      <c r="H17" s="3">
        <v>22221</v>
      </c>
    </row>
    <row r="18" spans="2:8" x14ac:dyDescent="0.35">
      <c r="B18">
        <v>3</v>
      </c>
      <c r="C18">
        <v>1048576</v>
      </c>
      <c r="D18" s="3">
        <v>20644</v>
      </c>
      <c r="F18">
        <v>3</v>
      </c>
      <c r="G18">
        <v>1048576</v>
      </c>
      <c r="H18" s="3">
        <v>20233</v>
      </c>
    </row>
    <row r="19" spans="2:8" x14ac:dyDescent="0.35">
      <c r="B19">
        <v>4</v>
      </c>
      <c r="C19">
        <v>1048576</v>
      </c>
      <c r="D19" s="3">
        <v>19539</v>
      </c>
      <c r="F19">
        <v>4</v>
      </c>
      <c r="G19">
        <v>1048576</v>
      </c>
      <c r="H19" s="3">
        <v>20616</v>
      </c>
    </row>
    <row r="20" spans="2:8" x14ac:dyDescent="0.35">
      <c r="B20">
        <v>5</v>
      </c>
      <c r="C20">
        <v>1048576</v>
      </c>
      <c r="D20" s="3">
        <v>19888</v>
      </c>
      <c r="F20">
        <v>5</v>
      </c>
      <c r="G20">
        <v>1048576</v>
      </c>
      <c r="H20" s="3">
        <v>20299</v>
      </c>
    </row>
    <row r="21" spans="2:8" x14ac:dyDescent="0.35">
      <c r="B21">
        <v>6</v>
      </c>
      <c r="C21">
        <v>1048576</v>
      </c>
      <c r="D21" s="3">
        <v>20054</v>
      </c>
      <c r="F21">
        <v>6</v>
      </c>
      <c r="G21">
        <v>1048576</v>
      </c>
      <c r="H21" s="3">
        <v>20516</v>
      </c>
    </row>
    <row r="22" spans="2:8" x14ac:dyDescent="0.35">
      <c r="B22">
        <v>7</v>
      </c>
      <c r="C22">
        <v>1048576</v>
      </c>
      <c r="D22" s="3">
        <v>19979</v>
      </c>
      <c r="F22">
        <v>7</v>
      </c>
      <c r="G22">
        <v>1048576</v>
      </c>
      <c r="H22" s="3">
        <v>20078</v>
      </c>
    </row>
    <row r="23" spans="2:8" x14ac:dyDescent="0.35">
      <c r="B23">
        <v>8</v>
      </c>
      <c r="C23">
        <v>1048576</v>
      </c>
      <c r="D23" s="3">
        <v>21213</v>
      </c>
      <c r="F23">
        <v>8</v>
      </c>
      <c r="G23">
        <v>1048576</v>
      </c>
      <c r="H23" s="3">
        <v>19750</v>
      </c>
    </row>
    <row r="24" spans="2:8" x14ac:dyDescent="0.35">
      <c r="B24">
        <v>9</v>
      </c>
      <c r="C24">
        <v>1048576</v>
      </c>
      <c r="D24" s="3">
        <v>21756</v>
      </c>
      <c r="H24" s="4">
        <f>AVERAGE(H16:H23)</f>
        <v>20746.125</v>
      </c>
    </row>
    <row r="25" spans="2:8" x14ac:dyDescent="0.35">
      <c r="D25" s="4">
        <f>AVERAGE(D16:D24)</f>
        <v>20846.777777777777</v>
      </c>
      <c r="H25" s="3"/>
    </row>
    <row r="26" spans="2:8" x14ac:dyDescent="0.35">
      <c r="D26" s="4"/>
      <c r="E26" s="1"/>
      <c r="F26" s="1"/>
      <c r="G26" s="1"/>
      <c r="H26" s="4"/>
    </row>
    <row r="29" spans="2:8" x14ac:dyDescent="0.35">
      <c r="B29" s="1" t="s">
        <v>9</v>
      </c>
      <c r="C29" t="s">
        <v>3</v>
      </c>
      <c r="D29" t="s">
        <v>4</v>
      </c>
      <c r="F29" s="1" t="s">
        <v>10</v>
      </c>
      <c r="G29" t="s">
        <v>3</v>
      </c>
      <c r="H29" t="s">
        <v>4</v>
      </c>
    </row>
    <row r="30" spans="2:8" x14ac:dyDescent="0.35">
      <c r="B30">
        <v>1</v>
      </c>
      <c r="C30">
        <v>1048576</v>
      </c>
      <c r="D30" s="3">
        <v>18563</v>
      </c>
      <c r="F30">
        <v>1</v>
      </c>
      <c r="G30">
        <v>1048576</v>
      </c>
      <c r="H30" s="3">
        <v>11810</v>
      </c>
    </row>
    <row r="31" spans="2:8" x14ac:dyDescent="0.35">
      <c r="B31">
        <v>2</v>
      </c>
      <c r="C31">
        <v>1048576</v>
      </c>
      <c r="D31" s="3">
        <v>12911</v>
      </c>
      <c r="F31">
        <v>2</v>
      </c>
      <c r="G31">
        <v>1048576</v>
      </c>
      <c r="H31" s="3">
        <v>7858</v>
      </c>
    </row>
    <row r="32" spans="2:8" x14ac:dyDescent="0.35">
      <c r="B32">
        <v>3</v>
      </c>
      <c r="C32">
        <v>1048576</v>
      </c>
      <c r="D32" s="3">
        <v>13476</v>
      </c>
      <c r="F32">
        <v>3</v>
      </c>
      <c r="G32">
        <v>1048576</v>
      </c>
      <c r="H32" s="3">
        <v>10717</v>
      </c>
    </row>
    <row r="33" spans="1:8" x14ac:dyDescent="0.35">
      <c r="B33">
        <v>4</v>
      </c>
      <c r="C33">
        <v>1048576</v>
      </c>
      <c r="D33" s="3">
        <v>13116</v>
      </c>
      <c r="F33">
        <v>4</v>
      </c>
      <c r="G33">
        <v>1048576</v>
      </c>
      <c r="H33" s="3">
        <v>8692</v>
      </c>
    </row>
    <row r="34" spans="1:8" x14ac:dyDescent="0.35">
      <c r="B34">
        <v>5</v>
      </c>
      <c r="C34">
        <v>1048576</v>
      </c>
      <c r="D34" s="3">
        <v>12170</v>
      </c>
      <c r="F34">
        <v>5</v>
      </c>
      <c r="G34">
        <v>1048576</v>
      </c>
      <c r="H34" s="3">
        <v>12271</v>
      </c>
    </row>
    <row r="35" spans="1:8" x14ac:dyDescent="0.35">
      <c r="B35">
        <v>6</v>
      </c>
      <c r="C35">
        <v>1048576</v>
      </c>
      <c r="D35" s="3">
        <v>12415</v>
      </c>
      <c r="F35">
        <v>6</v>
      </c>
      <c r="G35">
        <v>1048576</v>
      </c>
      <c r="H35" s="3">
        <v>11901</v>
      </c>
    </row>
    <row r="36" spans="1:8" x14ac:dyDescent="0.35">
      <c r="B36">
        <v>7</v>
      </c>
      <c r="C36">
        <v>1048576</v>
      </c>
      <c r="D36" s="5">
        <v>10829</v>
      </c>
      <c r="E36" s="1"/>
      <c r="F36" s="6">
        <v>7</v>
      </c>
      <c r="G36" s="6">
        <v>1048576</v>
      </c>
      <c r="H36" s="5">
        <v>11692</v>
      </c>
    </row>
    <row r="37" spans="1:8" x14ac:dyDescent="0.35">
      <c r="D37" s="4">
        <f>AVERAGE(D30:D36)</f>
        <v>13354.285714285714</v>
      </c>
      <c r="F37">
        <v>8</v>
      </c>
      <c r="G37">
        <v>1048576</v>
      </c>
      <c r="H37" s="3">
        <v>8959</v>
      </c>
    </row>
    <row r="38" spans="1:8" x14ac:dyDescent="0.35">
      <c r="H38" s="4">
        <f>AVERAGE(H31:H37)</f>
        <v>10298.571428571429</v>
      </c>
    </row>
    <row r="41" spans="1:8" x14ac:dyDescent="0.35">
      <c r="B41" s="2" t="s">
        <v>1</v>
      </c>
      <c r="C41" s="1"/>
      <c r="D41" s="1"/>
      <c r="E41" s="1"/>
      <c r="F41" s="2" t="s">
        <v>2</v>
      </c>
    </row>
    <row r="42" spans="1:8" x14ac:dyDescent="0.35">
      <c r="A42" s="1" t="s">
        <v>26</v>
      </c>
      <c r="B42" s="1" t="s">
        <v>12</v>
      </c>
      <c r="C42" t="s">
        <v>3</v>
      </c>
      <c r="D42" t="s">
        <v>4</v>
      </c>
      <c r="F42" s="1" t="s">
        <v>11</v>
      </c>
      <c r="G42" t="s">
        <v>3</v>
      </c>
      <c r="H42" t="s">
        <v>4</v>
      </c>
    </row>
    <row r="43" spans="1:8" x14ac:dyDescent="0.35">
      <c r="B43">
        <v>1</v>
      </c>
      <c r="C43">
        <v>1048576</v>
      </c>
      <c r="D43" s="3">
        <v>15770</v>
      </c>
      <c r="F43">
        <v>1</v>
      </c>
      <c r="G43">
        <v>1048576</v>
      </c>
      <c r="H43" s="3">
        <v>22881</v>
      </c>
    </row>
    <row r="44" spans="1:8" x14ac:dyDescent="0.35">
      <c r="B44">
        <v>2</v>
      </c>
      <c r="C44">
        <v>1048576</v>
      </c>
      <c r="D44" s="3">
        <v>15909</v>
      </c>
      <c r="F44">
        <v>2</v>
      </c>
      <c r="G44">
        <v>1048576</v>
      </c>
      <c r="H44" s="3">
        <v>19007</v>
      </c>
    </row>
    <row r="45" spans="1:8" x14ac:dyDescent="0.35">
      <c r="B45">
        <v>3</v>
      </c>
      <c r="C45">
        <v>1048576</v>
      </c>
      <c r="D45" s="3">
        <v>15903</v>
      </c>
      <c r="F45">
        <v>3</v>
      </c>
      <c r="G45">
        <v>1048576</v>
      </c>
      <c r="H45" s="3">
        <v>17212</v>
      </c>
    </row>
    <row r="46" spans="1:8" x14ac:dyDescent="0.35">
      <c r="B46">
        <v>4</v>
      </c>
      <c r="C46">
        <v>1048576</v>
      </c>
      <c r="D46" s="3">
        <v>16238</v>
      </c>
      <c r="F46">
        <v>4</v>
      </c>
      <c r="G46">
        <v>1048576</v>
      </c>
      <c r="H46" s="3">
        <v>18455</v>
      </c>
    </row>
    <row r="47" spans="1:8" x14ac:dyDescent="0.35">
      <c r="B47">
        <v>5</v>
      </c>
      <c r="C47">
        <v>1048576</v>
      </c>
      <c r="D47" s="3">
        <v>16814</v>
      </c>
      <c r="F47">
        <v>5</v>
      </c>
      <c r="G47">
        <v>1048576</v>
      </c>
      <c r="H47" s="3">
        <v>18365</v>
      </c>
    </row>
    <row r="48" spans="1:8" x14ac:dyDescent="0.35">
      <c r="B48">
        <v>6</v>
      </c>
      <c r="C48">
        <v>1048576</v>
      </c>
      <c r="D48" s="3">
        <v>16750</v>
      </c>
      <c r="F48">
        <v>6</v>
      </c>
      <c r="G48">
        <v>1048576</v>
      </c>
      <c r="H48" s="3">
        <v>22649</v>
      </c>
    </row>
    <row r="49" spans="2:8" x14ac:dyDescent="0.35">
      <c r="B49">
        <v>7</v>
      </c>
      <c r="C49">
        <v>1048576</v>
      </c>
      <c r="D49" s="3">
        <v>18432</v>
      </c>
      <c r="F49">
        <v>7</v>
      </c>
      <c r="G49" s="6">
        <v>1048576</v>
      </c>
      <c r="H49" s="5">
        <v>24548</v>
      </c>
    </row>
    <row r="50" spans="2:8" x14ac:dyDescent="0.35">
      <c r="B50">
        <v>8</v>
      </c>
      <c r="C50">
        <v>1048576</v>
      </c>
      <c r="D50" s="5">
        <v>22976</v>
      </c>
      <c r="E50" s="1"/>
      <c r="F50" s="6">
        <v>8</v>
      </c>
      <c r="G50" s="6">
        <v>1048576</v>
      </c>
      <c r="H50" s="5">
        <v>26783</v>
      </c>
    </row>
    <row r="51" spans="2:8" x14ac:dyDescent="0.35">
      <c r="B51">
        <v>9</v>
      </c>
      <c r="C51">
        <v>1048576</v>
      </c>
      <c r="D51" s="5">
        <v>28785</v>
      </c>
      <c r="E51" s="1"/>
      <c r="F51" s="1"/>
      <c r="G51" s="1"/>
      <c r="H51" s="4">
        <f>AVERAGE(H43:H50)</f>
        <v>21237.5</v>
      </c>
    </row>
    <row r="52" spans="2:8" x14ac:dyDescent="0.35">
      <c r="D52" s="4">
        <f>AVERAGE(D43:D51)</f>
        <v>18619.666666666668</v>
      </c>
      <c r="E52" s="1"/>
      <c r="F52" s="1"/>
      <c r="G52" s="1"/>
      <c r="H52" s="4"/>
    </row>
    <row r="53" spans="2:8" x14ac:dyDescent="0.35">
      <c r="D53" s="3"/>
      <c r="H53" s="3"/>
    </row>
    <row r="54" spans="2:8" x14ac:dyDescent="0.35">
      <c r="B54" s="1" t="s">
        <v>13</v>
      </c>
      <c r="C54" t="s">
        <v>3</v>
      </c>
      <c r="D54" t="s">
        <v>4</v>
      </c>
      <c r="F54" s="1" t="s">
        <v>14</v>
      </c>
      <c r="G54" t="s">
        <v>3</v>
      </c>
      <c r="H54" t="s">
        <v>4</v>
      </c>
    </row>
    <row r="55" spans="2:8" x14ac:dyDescent="0.35">
      <c r="B55">
        <v>1</v>
      </c>
      <c r="C55">
        <v>1048576</v>
      </c>
      <c r="D55" s="3">
        <v>15124</v>
      </c>
      <c r="F55">
        <v>1</v>
      </c>
      <c r="G55">
        <v>1048576</v>
      </c>
      <c r="H55" s="3">
        <v>15335</v>
      </c>
    </row>
    <row r="56" spans="2:8" x14ac:dyDescent="0.35">
      <c r="B56">
        <v>2</v>
      </c>
      <c r="C56">
        <v>1048576</v>
      </c>
      <c r="D56" s="3">
        <v>14935</v>
      </c>
      <c r="F56">
        <v>2</v>
      </c>
      <c r="G56">
        <v>1048576</v>
      </c>
      <c r="H56" s="3">
        <v>20091</v>
      </c>
    </row>
    <row r="57" spans="2:8" x14ac:dyDescent="0.35">
      <c r="B57">
        <v>3</v>
      </c>
      <c r="C57">
        <v>1048576</v>
      </c>
      <c r="D57" s="3">
        <v>16972</v>
      </c>
      <c r="F57">
        <v>3</v>
      </c>
      <c r="G57">
        <v>1048576</v>
      </c>
      <c r="H57" s="3">
        <v>19062</v>
      </c>
    </row>
    <row r="58" spans="2:8" x14ac:dyDescent="0.35">
      <c r="B58">
        <v>4</v>
      </c>
      <c r="C58">
        <v>1048576</v>
      </c>
      <c r="D58" s="3">
        <v>18000</v>
      </c>
      <c r="F58">
        <v>4</v>
      </c>
      <c r="G58">
        <v>1048576</v>
      </c>
      <c r="H58" s="3">
        <v>19739</v>
      </c>
    </row>
    <row r="59" spans="2:8" x14ac:dyDescent="0.35">
      <c r="B59">
        <v>5</v>
      </c>
      <c r="C59">
        <v>1048576</v>
      </c>
      <c r="D59" s="3">
        <v>22299</v>
      </c>
      <c r="F59">
        <v>5</v>
      </c>
      <c r="G59">
        <v>1048576</v>
      </c>
      <c r="H59" s="3">
        <v>18726</v>
      </c>
    </row>
    <row r="60" spans="2:8" x14ac:dyDescent="0.35">
      <c r="B60">
        <v>6</v>
      </c>
      <c r="C60">
        <v>1048576</v>
      </c>
      <c r="D60" s="3">
        <v>28284</v>
      </c>
      <c r="F60">
        <v>6</v>
      </c>
      <c r="G60">
        <v>1048576</v>
      </c>
      <c r="H60" s="3">
        <v>21894</v>
      </c>
    </row>
    <row r="61" spans="2:8" x14ac:dyDescent="0.35">
      <c r="D61" s="4">
        <f>AVERAGE(D55:D60)</f>
        <v>19269</v>
      </c>
      <c r="F61">
        <v>7</v>
      </c>
      <c r="G61">
        <v>1048576</v>
      </c>
      <c r="H61" s="3">
        <v>24576</v>
      </c>
    </row>
    <row r="62" spans="2:8" x14ac:dyDescent="0.35">
      <c r="D62" s="3"/>
      <c r="F62">
        <v>8</v>
      </c>
      <c r="G62">
        <v>1048576</v>
      </c>
      <c r="H62" s="3">
        <v>25257</v>
      </c>
    </row>
    <row r="63" spans="2:8" x14ac:dyDescent="0.35">
      <c r="D63" s="3"/>
      <c r="H63" s="4">
        <f>AVERAGE(H55:H62)</f>
        <v>20585</v>
      </c>
    </row>
    <row r="64" spans="2:8" x14ac:dyDescent="0.35">
      <c r="D64" s="4"/>
      <c r="H64" s="3"/>
    </row>
    <row r="66" spans="1:8" x14ac:dyDescent="0.35">
      <c r="B66" s="1" t="s">
        <v>15</v>
      </c>
      <c r="C66" t="s">
        <v>3</v>
      </c>
      <c r="D66" t="s">
        <v>4</v>
      </c>
      <c r="F66" s="1" t="s">
        <v>16</v>
      </c>
      <c r="G66" t="s">
        <v>3</v>
      </c>
      <c r="H66" t="s">
        <v>4</v>
      </c>
    </row>
    <row r="67" spans="1:8" x14ac:dyDescent="0.35">
      <c r="B67">
        <v>1</v>
      </c>
      <c r="C67">
        <v>1048576</v>
      </c>
      <c r="D67" s="3">
        <v>5623</v>
      </c>
      <c r="F67">
        <v>1</v>
      </c>
      <c r="G67">
        <v>1048576</v>
      </c>
      <c r="H67" s="3">
        <v>5759</v>
      </c>
    </row>
    <row r="68" spans="1:8" x14ac:dyDescent="0.35">
      <c r="B68">
        <v>2</v>
      </c>
      <c r="C68">
        <v>1048576</v>
      </c>
      <c r="D68" s="3">
        <v>6077</v>
      </c>
      <c r="F68">
        <v>2</v>
      </c>
      <c r="G68">
        <v>1048576</v>
      </c>
      <c r="H68" s="3">
        <v>5962</v>
      </c>
    </row>
    <row r="69" spans="1:8" x14ac:dyDescent="0.35">
      <c r="B69">
        <v>3</v>
      </c>
      <c r="C69">
        <v>1048576</v>
      </c>
      <c r="D69" s="3">
        <v>6612</v>
      </c>
      <c r="F69">
        <v>3</v>
      </c>
      <c r="G69">
        <v>1048576</v>
      </c>
      <c r="H69" s="3">
        <v>6685</v>
      </c>
    </row>
    <row r="70" spans="1:8" x14ac:dyDescent="0.35">
      <c r="B70">
        <v>4</v>
      </c>
      <c r="C70">
        <v>1048576</v>
      </c>
      <c r="D70" s="3">
        <v>6910</v>
      </c>
      <c r="F70">
        <v>4</v>
      </c>
      <c r="G70">
        <v>1048576</v>
      </c>
      <c r="H70" s="3">
        <v>4753</v>
      </c>
    </row>
    <row r="71" spans="1:8" x14ac:dyDescent="0.35">
      <c r="B71">
        <v>5</v>
      </c>
      <c r="C71">
        <v>1048576</v>
      </c>
      <c r="D71" s="3">
        <v>6758</v>
      </c>
      <c r="F71">
        <v>5</v>
      </c>
      <c r="G71">
        <v>1048576</v>
      </c>
      <c r="H71" s="3">
        <v>2433</v>
      </c>
    </row>
    <row r="72" spans="1:8" x14ac:dyDescent="0.35">
      <c r="B72">
        <v>6</v>
      </c>
      <c r="C72">
        <v>1048576</v>
      </c>
      <c r="D72" s="3">
        <v>6310</v>
      </c>
      <c r="F72">
        <v>6</v>
      </c>
      <c r="G72">
        <v>1048576</v>
      </c>
      <c r="H72" s="3">
        <v>5265</v>
      </c>
    </row>
    <row r="73" spans="1:8" x14ac:dyDescent="0.35">
      <c r="B73">
        <v>7</v>
      </c>
      <c r="C73">
        <v>1048576</v>
      </c>
      <c r="D73" s="5">
        <v>7024</v>
      </c>
      <c r="E73" s="1"/>
      <c r="F73" s="6">
        <v>7</v>
      </c>
      <c r="G73" s="6">
        <v>1048576</v>
      </c>
      <c r="H73" s="5">
        <v>3283</v>
      </c>
    </row>
    <row r="74" spans="1:8" x14ac:dyDescent="0.35">
      <c r="B74">
        <v>8</v>
      </c>
      <c r="C74">
        <v>1048576</v>
      </c>
      <c r="D74" s="5">
        <v>6394</v>
      </c>
      <c r="F74">
        <v>8</v>
      </c>
      <c r="G74">
        <v>1048576</v>
      </c>
      <c r="H74" s="3">
        <v>6024</v>
      </c>
    </row>
    <row r="75" spans="1:8" x14ac:dyDescent="0.35">
      <c r="B75">
        <v>9</v>
      </c>
      <c r="C75">
        <v>1048576</v>
      </c>
      <c r="D75" s="3">
        <v>7262</v>
      </c>
      <c r="F75">
        <v>9</v>
      </c>
      <c r="G75">
        <v>1048576</v>
      </c>
      <c r="H75" s="5">
        <v>4189</v>
      </c>
    </row>
    <row r="76" spans="1:8" x14ac:dyDescent="0.35">
      <c r="D76" s="4">
        <f>AVERAGE(D67:D75)</f>
        <v>6552.2222222222226</v>
      </c>
      <c r="H76" s="4">
        <f>AVERAGE(H67:H75)</f>
        <v>4928.1111111111113</v>
      </c>
    </row>
    <row r="78" spans="1:8" x14ac:dyDescent="0.35">
      <c r="A78" s="1" t="s">
        <v>27</v>
      </c>
      <c r="B78" s="1" t="s">
        <v>20</v>
      </c>
      <c r="C78" t="s">
        <v>3</v>
      </c>
      <c r="D78" t="s">
        <v>4</v>
      </c>
      <c r="F78" s="1" t="s">
        <v>19</v>
      </c>
      <c r="G78" t="s">
        <v>3</v>
      </c>
      <c r="H78" t="s">
        <v>4</v>
      </c>
    </row>
    <row r="79" spans="1:8" x14ac:dyDescent="0.35">
      <c r="B79">
        <v>1</v>
      </c>
      <c r="C79">
        <v>1048576</v>
      </c>
      <c r="D79" s="3">
        <v>29561</v>
      </c>
      <c r="F79">
        <v>1</v>
      </c>
      <c r="G79">
        <v>1048576</v>
      </c>
      <c r="H79" s="3">
        <v>18769</v>
      </c>
    </row>
    <row r="80" spans="1:8" x14ac:dyDescent="0.35">
      <c r="B80">
        <v>2</v>
      </c>
      <c r="C80">
        <v>1048576</v>
      </c>
      <c r="D80" s="3">
        <v>28993</v>
      </c>
      <c r="F80">
        <v>2</v>
      </c>
      <c r="G80">
        <v>1048576</v>
      </c>
      <c r="H80" s="3">
        <v>15345</v>
      </c>
    </row>
    <row r="81" spans="2:8" x14ac:dyDescent="0.35">
      <c r="B81">
        <v>3</v>
      </c>
      <c r="C81">
        <v>1048576</v>
      </c>
      <c r="D81" s="3">
        <v>28386</v>
      </c>
      <c r="F81">
        <v>3</v>
      </c>
      <c r="G81">
        <v>1048576</v>
      </c>
      <c r="H81" s="3">
        <v>17971</v>
      </c>
    </row>
    <row r="82" spans="2:8" x14ac:dyDescent="0.35">
      <c r="B82">
        <v>4</v>
      </c>
      <c r="C82">
        <v>1048576</v>
      </c>
      <c r="D82" s="3">
        <v>26691</v>
      </c>
      <c r="F82">
        <v>4</v>
      </c>
      <c r="G82">
        <v>1048576</v>
      </c>
      <c r="H82" s="3">
        <v>15205</v>
      </c>
    </row>
    <row r="83" spans="2:8" x14ac:dyDescent="0.35">
      <c r="B83">
        <v>5</v>
      </c>
      <c r="C83">
        <v>1048576</v>
      </c>
      <c r="D83" s="3">
        <v>25746</v>
      </c>
      <c r="F83">
        <v>5</v>
      </c>
      <c r="G83">
        <v>1048576</v>
      </c>
      <c r="H83" s="3">
        <v>15406</v>
      </c>
    </row>
    <row r="84" spans="2:8" x14ac:dyDescent="0.35">
      <c r="B84">
        <v>6</v>
      </c>
      <c r="C84">
        <v>1048576</v>
      </c>
      <c r="D84" s="3">
        <v>24042</v>
      </c>
      <c r="F84">
        <v>6</v>
      </c>
      <c r="G84">
        <v>1048576</v>
      </c>
      <c r="H84" s="3">
        <v>14831</v>
      </c>
    </row>
    <row r="85" spans="2:8" x14ac:dyDescent="0.35">
      <c r="B85">
        <v>7</v>
      </c>
      <c r="C85">
        <v>1048576</v>
      </c>
      <c r="D85" s="5">
        <v>25565</v>
      </c>
      <c r="F85">
        <v>7</v>
      </c>
      <c r="G85">
        <v>1048576</v>
      </c>
      <c r="H85" s="3">
        <v>13632</v>
      </c>
    </row>
    <row r="86" spans="2:8" x14ac:dyDescent="0.35">
      <c r="D86" s="4">
        <f>AVERAGE(D79:D85)</f>
        <v>26997.714285714286</v>
      </c>
      <c r="H86" s="4">
        <f>AVERAGE(H79:H85)</f>
        <v>15879.857142857143</v>
      </c>
    </row>
    <row r="87" spans="2:8" x14ac:dyDescent="0.35">
      <c r="D87" s="3"/>
      <c r="H87" s="4"/>
    </row>
    <row r="88" spans="2:8" x14ac:dyDescent="0.35">
      <c r="D88" s="4"/>
      <c r="H88" s="3"/>
    </row>
    <row r="90" spans="2:8" x14ac:dyDescent="0.35">
      <c r="B90" s="1" t="s">
        <v>17</v>
      </c>
      <c r="C90" t="s">
        <v>3</v>
      </c>
      <c r="D90" t="s">
        <v>4</v>
      </c>
      <c r="F90" s="1" t="s">
        <v>18</v>
      </c>
      <c r="G90" t="s">
        <v>3</v>
      </c>
      <c r="H90" t="s">
        <v>4</v>
      </c>
    </row>
    <row r="91" spans="2:8" x14ac:dyDescent="0.35">
      <c r="B91">
        <v>1</v>
      </c>
      <c r="C91">
        <v>1048576</v>
      </c>
      <c r="D91" s="3">
        <v>8828</v>
      </c>
      <c r="F91">
        <v>1</v>
      </c>
      <c r="G91">
        <v>1048576</v>
      </c>
      <c r="H91" s="3">
        <v>8018</v>
      </c>
    </row>
    <row r="92" spans="2:8" x14ac:dyDescent="0.35">
      <c r="B92">
        <v>2</v>
      </c>
      <c r="C92">
        <v>1048576</v>
      </c>
      <c r="D92" s="3">
        <v>4646</v>
      </c>
      <c r="F92">
        <v>2</v>
      </c>
      <c r="G92">
        <v>1048576</v>
      </c>
      <c r="H92" s="3">
        <v>7407</v>
      </c>
    </row>
    <row r="93" spans="2:8" x14ac:dyDescent="0.35">
      <c r="B93">
        <v>3</v>
      </c>
      <c r="C93">
        <v>1048576</v>
      </c>
      <c r="D93" s="3">
        <v>8250</v>
      </c>
      <c r="F93">
        <v>3</v>
      </c>
      <c r="G93">
        <v>1048576</v>
      </c>
      <c r="H93" s="3">
        <v>7761</v>
      </c>
    </row>
    <row r="94" spans="2:8" x14ac:dyDescent="0.35">
      <c r="B94">
        <v>4</v>
      </c>
      <c r="C94">
        <v>1048576</v>
      </c>
      <c r="D94" s="3">
        <v>7829</v>
      </c>
      <c r="F94">
        <v>4</v>
      </c>
      <c r="G94">
        <v>1048576</v>
      </c>
      <c r="H94" s="3">
        <v>8697</v>
      </c>
    </row>
    <row r="95" spans="2:8" x14ac:dyDescent="0.35">
      <c r="B95">
        <v>5</v>
      </c>
      <c r="C95">
        <v>1048576</v>
      </c>
      <c r="D95" s="3">
        <v>6523</v>
      </c>
      <c r="F95">
        <v>5</v>
      </c>
      <c r="G95">
        <v>1048576</v>
      </c>
      <c r="H95" s="3">
        <v>7608</v>
      </c>
    </row>
    <row r="96" spans="2:8" x14ac:dyDescent="0.35">
      <c r="B96">
        <v>6</v>
      </c>
      <c r="C96">
        <v>1048576</v>
      </c>
      <c r="D96" s="3">
        <v>6003</v>
      </c>
      <c r="F96">
        <v>6</v>
      </c>
      <c r="G96">
        <v>1048576</v>
      </c>
      <c r="H96" s="3">
        <v>8298</v>
      </c>
    </row>
    <row r="97" spans="1:8" x14ac:dyDescent="0.35">
      <c r="B97">
        <v>7</v>
      </c>
      <c r="C97">
        <v>1048576</v>
      </c>
      <c r="D97" s="5">
        <v>8212</v>
      </c>
      <c r="E97" s="1"/>
      <c r="F97" s="6">
        <v>7</v>
      </c>
      <c r="G97" s="6">
        <v>1048576</v>
      </c>
      <c r="H97" s="5">
        <v>9048</v>
      </c>
    </row>
    <row r="98" spans="1:8" x14ac:dyDescent="0.35">
      <c r="D98" s="4">
        <f>AVERAGE(D91:D97)</f>
        <v>7184.4285714285716</v>
      </c>
      <c r="H98" s="4">
        <f>AVERAGE(H91:H97)</f>
        <v>8119.5714285714284</v>
      </c>
    </row>
    <row r="100" spans="1:8" x14ac:dyDescent="0.35">
      <c r="A100" s="1" t="s">
        <v>28</v>
      </c>
      <c r="B100" s="1" t="s">
        <v>23</v>
      </c>
      <c r="C100" t="s">
        <v>3</v>
      </c>
      <c r="D100" t="s">
        <v>4</v>
      </c>
      <c r="F100" s="1" t="s">
        <v>24</v>
      </c>
      <c r="G100" t="s">
        <v>3</v>
      </c>
      <c r="H100" t="s">
        <v>4</v>
      </c>
    </row>
    <row r="101" spans="1:8" x14ac:dyDescent="0.35">
      <c r="B101">
        <v>1</v>
      </c>
      <c r="C101">
        <v>1048576</v>
      </c>
      <c r="D101" s="3">
        <v>29517</v>
      </c>
      <c r="F101">
        <v>1</v>
      </c>
      <c r="G101">
        <v>1048576</v>
      </c>
      <c r="H101" s="3">
        <v>23822</v>
      </c>
    </row>
    <row r="102" spans="1:8" x14ac:dyDescent="0.35">
      <c r="B102">
        <v>2</v>
      </c>
      <c r="C102">
        <v>1048576</v>
      </c>
      <c r="D102" s="3">
        <v>34705</v>
      </c>
      <c r="F102">
        <v>2</v>
      </c>
      <c r="G102">
        <v>1048576</v>
      </c>
      <c r="H102" s="3">
        <v>23873</v>
      </c>
    </row>
    <row r="103" spans="1:8" x14ac:dyDescent="0.35">
      <c r="B103">
        <v>3</v>
      </c>
      <c r="C103">
        <v>1048576</v>
      </c>
      <c r="D103" s="3">
        <v>34515</v>
      </c>
      <c r="F103">
        <v>3</v>
      </c>
      <c r="G103">
        <v>1048576</v>
      </c>
      <c r="H103" s="3">
        <v>26808</v>
      </c>
    </row>
    <row r="104" spans="1:8" x14ac:dyDescent="0.35">
      <c r="B104">
        <v>4</v>
      </c>
      <c r="C104">
        <v>1048576</v>
      </c>
      <c r="D104" s="3">
        <v>40446</v>
      </c>
      <c r="F104">
        <v>4</v>
      </c>
      <c r="G104">
        <v>1048576</v>
      </c>
      <c r="H104" s="3">
        <v>28486</v>
      </c>
    </row>
    <row r="105" spans="1:8" x14ac:dyDescent="0.35">
      <c r="B105">
        <v>5</v>
      </c>
      <c r="C105">
        <v>1048576</v>
      </c>
      <c r="D105" s="3">
        <v>46564</v>
      </c>
      <c r="F105">
        <v>5</v>
      </c>
      <c r="G105">
        <v>1048576</v>
      </c>
      <c r="H105" s="3">
        <v>27997</v>
      </c>
    </row>
    <row r="106" spans="1:8" x14ac:dyDescent="0.35">
      <c r="B106">
        <v>6</v>
      </c>
      <c r="C106">
        <v>1048576</v>
      </c>
      <c r="D106" s="3">
        <v>40021</v>
      </c>
      <c r="F106">
        <v>6</v>
      </c>
      <c r="G106">
        <v>1048576</v>
      </c>
      <c r="H106" s="3">
        <v>29255</v>
      </c>
    </row>
    <row r="107" spans="1:8" x14ac:dyDescent="0.35">
      <c r="B107">
        <v>7</v>
      </c>
      <c r="C107">
        <v>1048576</v>
      </c>
      <c r="D107" s="3">
        <v>49838</v>
      </c>
      <c r="F107">
        <v>7</v>
      </c>
      <c r="G107">
        <v>1048576</v>
      </c>
      <c r="H107" s="3">
        <v>25741</v>
      </c>
    </row>
    <row r="108" spans="1:8" x14ac:dyDescent="0.35">
      <c r="B108">
        <v>8</v>
      </c>
      <c r="C108">
        <v>1048576</v>
      </c>
      <c r="D108" s="3">
        <v>49325</v>
      </c>
      <c r="F108">
        <v>8</v>
      </c>
      <c r="G108">
        <v>1048576</v>
      </c>
      <c r="H108" s="3">
        <v>34451</v>
      </c>
    </row>
    <row r="109" spans="1:8" x14ac:dyDescent="0.35">
      <c r="D109" s="4">
        <f>AVERAGE(D101:D108)</f>
        <v>40616.375</v>
      </c>
      <c r="F109">
        <v>9</v>
      </c>
      <c r="G109">
        <v>1048576</v>
      </c>
      <c r="H109" s="3">
        <v>35001</v>
      </c>
    </row>
    <row r="110" spans="1:8" x14ac:dyDescent="0.35">
      <c r="F110">
        <v>10</v>
      </c>
      <c r="G110">
        <v>1048576</v>
      </c>
      <c r="H110" s="3">
        <v>36545</v>
      </c>
    </row>
    <row r="111" spans="1:8" x14ac:dyDescent="0.35">
      <c r="H111" s="4">
        <f>AVERAGE(H101:H110)</f>
        <v>29197.9</v>
      </c>
    </row>
    <row r="114" spans="2:8" x14ac:dyDescent="0.35">
      <c r="B114" s="1" t="s">
        <v>22</v>
      </c>
      <c r="C114" t="s">
        <v>3</v>
      </c>
      <c r="D114" t="s">
        <v>4</v>
      </c>
      <c r="F114" s="1" t="s">
        <v>21</v>
      </c>
      <c r="G114" t="s">
        <v>3</v>
      </c>
      <c r="H114" t="s">
        <v>4</v>
      </c>
    </row>
    <row r="115" spans="2:8" x14ac:dyDescent="0.35">
      <c r="B115">
        <v>1</v>
      </c>
      <c r="C115">
        <v>1048576</v>
      </c>
      <c r="D115" s="3">
        <v>44664</v>
      </c>
      <c r="F115">
        <v>1</v>
      </c>
      <c r="G115">
        <v>1048576</v>
      </c>
      <c r="H115" s="3">
        <v>15542</v>
      </c>
    </row>
    <row r="116" spans="2:8" x14ac:dyDescent="0.35">
      <c r="B116">
        <v>2</v>
      </c>
      <c r="C116">
        <v>1048576</v>
      </c>
      <c r="D116" s="3">
        <v>26676</v>
      </c>
      <c r="F116">
        <v>2</v>
      </c>
      <c r="G116">
        <v>1048576</v>
      </c>
      <c r="H116" s="3">
        <v>33586</v>
      </c>
    </row>
    <row r="117" spans="2:8" x14ac:dyDescent="0.35">
      <c r="B117">
        <v>3</v>
      </c>
      <c r="C117">
        <v>1048576</v>
      </c>
      <c r="D117" s="3">
        <v>21148</v>
      </c>
      <c r="F117">
        <v>3</v>
      </c>
      <c r="G117">
        <v>1048576</v>
      </c>
      <c r="H117" s="3">
        <v>33515</v>
      </c>
    </row>
    <row r="118" spans="2:8" x14ac:dyDescent="0.35">
      <c r="B118">
        <v>4</v>
      </c>
      <c r="C118">
        <v>1048576</v>
      </c>
      <c r="D118" s="3">
        <v>29182</v>
      </c>
      <c r="F118">
        <v>4</v>
      </c>
      <c r="G118">
        <v>1048576</v>
      </c>
      <c r="H118" s="3">
        <v>30236</v>
      </c>
    </row>
    <row r="119" spans="2:8" x14ac:dyDescent="0.35">
      <c r="B119">
        <v>5</v>
      </c>
      <c r="C119">
        <v>1048576</v>
      </c>
      <c r="D119" s="3">
        <v>12527</v>
      </c>
      <c r="F119">
        <v>5</v>
      </c>
      <c r="G119">
        <v>1048576</v>
      </c>
      <c r="H119" s="3">
        <v>23685</v>
      </c>
    </row>
    <row r="120" spans="2:8" x14ac:dyDescent="0.35">
      <c r="B120">
        <v>6</v>
      </c>
      <c r="C120">
        <v>1048576</v>
      </c>
      <c r="D120" s="3">
        <v>22023</v>
      </c>
      <c r="F120">
        <v>6</v>
      </c>
      <c r="G120">
        <v>1048576</v>
      </c>
      <c r="H120" s="3">
        <v>22579</v>
      </c>
    </row>
    <row r="121" spans="2:8" x14ac:dyDescent="0.35">
      <c r="B121">
        <v>7</v>
      </c>
      <c r="C121">
        <v>1048576</v>
      </c>
      <c r="D121" s="3">
        <v>26743</v>
      </c>
      <c r="F121">
        <v>7</v>
      </c>
      <c r="G121">
        <v>1048576</v>
      </c>
      <c r="H121" s="3">
        <v>20503</v>
      </c>
    </row>
    <row r="122" spans="2:8" x14ac:dyDescent="0.35">
      <c r="B122">
        <v>8</v>
      </c>
      <c r="C122">
        <v>1048576</v>
      </c>
      <c r="D122" s="3">
        <v>31280</v>
      </c>
      <c r="H122" s="4">
        <f>AVERAGE(H115:H121)</f>
        <v>25663.714285714286</v>
      </c>
    </row>
    <row r="123" spans="2:8" x14ac:dyDescent="0.35">
      <c r="D123" s="4">
        <f>AVERAGE(D115:D122)</f>
        <v>26780.375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F299-1523-4251-8686-60539460E205}">
  <dimension ref="A1:Y18"/>
  <sheetViews>
    <sheetView tabSelected="1" workbookViewId="0">
      <selection activeCell="C20" sqref="C20:C21"/>
    </sheetView>
  </sheetViews>
  <sheetFormatPr baseColWidth="10" defaultRowHeight="14.5" x14ac:dyDescent="0.35"/>
  <sheetData>
    <row r="1" spans="1:25" x14ac:dyDescent="0.35">
      <c r="A1" s="1" t="s">
        <v>114</v>
      </c>
      <c r="B1" s="34" t="s">
        <v>55</v>
      </c>
      <c r="C1" s="35"/>
      <c r="D1" s="36"/>
      <c r="E1" s="34" t="s">
        <v>56</v>
      </c>
      <c r="F1" s="35"/>
      <c r="G1" s="36"/>
      <c r="H1" s="34" t="s">
        <v>58</v>
      </c>
      <c r="I1" s="35"/>
      <c r="J1" s="36"/>
      <c r="K1" s="34" t="s">
        <v>57</v>
      </c>
      <c r="L1" s="35"/>
      <c r="M1" s="36"/>
      <c r="N1" s="34" t="s">
        <v>111</v>
      </c>
      <c r="O1" s="35"/>
      <c r="P1" s="36"/>
      <c r="Q1" s="34" t="s">
        <v>112</v>
      </c>
      <c r="R1" s="35"/>
      <c r="S1" s="36"/>
      <c r="T1" s="34" t="s">
        <v>64</v>
      </c>
      <c r="U1" s="35"/>
      <c r="V1" s="36"/>
      <c r="W1" s="34" t="s">
        <v>68</v>
      </c>
      <c r="X1" s="35"/>
      <c r="Y1" s="36"/>
    </row>
    <row r="2" spans="1:25" x14ac:dyDescent="0.35">
      <c r="A2" s="1"/>
      <c r="B2" s="37" t="s">
        <v>61</v>
      </c>
      <c r="C2" s="38" t="s">
        <v>62</v>
      </c>
      <c r="D2" s="39" t="s">
        <v>63</v>
      </c>
      <c r="E2" s="37" t="s">
        <v>61</v>
      </c>
      <c r="F2" s="38" t="s">
        <v>62</v>
      </c>
      <c r="G2" s="39" t="s">
        <v>63</v>
      </c>
      <c r="H2" s="37" t="s">
        <v>61</v>
      </c>
      <c r="I2" s="38" t="s">
        <v>62</v>
      </c>
      <c r="J2" s="39" t="s">
        <v>63</v>
      </c>
      <c r="K2" s="37" t="s">
        <v>61</v>
      </c>
      <c r="L2" s="38" t="s">
        <v>62</v>
      </c>
      <c r="M2" s="39" t="s">
        <v>63</v>
      </c>
      <c r="N2" s="37" t="s">
        <v>61</v>
      </c>
      <c r="O2" s="38" t="s">
        <v>62</v>
      </c>
      <c r="P2" s="39" t="s">
        <v>63</v>
      </c>
      <c r="Q2" s="37" t="s">
        <v>61</v>
      </c>
      <c r="R2" s="38" t="s">
        <v>62</v>
      </c>
      <c r="S2" s="39" t="s">
        <v>63</v>
      </c>
      <c r="T2" s="37" t="s">
        <v>61</v>
      </c>
      <c r="U2" s="38" t="s">
        <v>62</v>
      </c>
      <c r="V2" s="39" t="s">
        <v>63</v>
      </c>
      <c r="W2" s="37" t="s">
        <v>61</v>
      </c>
      <c r="X2" s="38" t="s">
        <v>62</v>
      </c>
      <c r="Y2" s="39" t="s">
        <v>63</v>
      </c>
    </row>
    <row r="3" spans="1:25" x14ac:dyDescent="0.35">
      <c r="A3" s="23" t="s">
        <v>54</v>
      </c>
      <c r="B3" s="60">
        <v>0</v>
      </c>
      <c r="C3" s="61">
        <v>9.5630000000000006</v>
      </c>
      <c r="D3" s="62">
        <v>0</v>
      </c>
      <c r="E3" s="60">
        <v>0</v>
      </c>
      <c r="F3" s="61">
        <v>5.593</v>
      </c>
      <c r="G3" s="62">
        <v>7.2149999999999999</v>
      </c>
      <c r="H3" s="60">
        <v>29</v>
      </c>
      <c r="I3" s="61">
        <v>80.45</v>
      </c>
      <c r="J3" s="62">
        <v>6.7149999999999999</v>
      </c>
      <c r="K3" s="60">
        <v>22.34</v>
      </c>
      <c r="L3" s="61">
        <v>24.13</v>
      </c>
      <c r="M3" s="62">
        <v>7.2149999999999999</v>
      </c>
      <c r="N3" s="60">
        <v>1265.5</v>
      </c>
      <c r="O3" s="61">
        <v>1112.5</v>
      </c>
      <c r="P3" s="62">
        <v>900.5</v>
      </c>
      <c r="Q3" s="60">
        <v>1009</v>
      </c>
      <c r="R3" s="61">
        <v>789</v>
      </c>
      <c r="S3" s="62">
        <v>668</v>
      </c>
      <c r="T3" s="60">
        <v>13240</v>
      </c>
      <c r="U3" s="61">
        <v>8390</v>
      </c>
      <c r="V3" s="62">
        <v>8990</v>
      </c>
      <c r="W3" s="60">
        <v>10395</v>
      </c>
      <c r="X3" s="61">
        <v>10695</v>
      </c>
      <c r="Y3" s="62">
        <v>8495</v>
      </c>
    </row>
    <row r="4" spans="1:25" x14ac:dyDescent="0.35">
      <c r="A4" s="23" t="s">
        <v>53</v>
      </c>
      <c r="B4" s="60">
        <v>15.29</v>
      </c>
      <c r="C4" s="61">
        <v>13.05</v>
      </c>
      <c r="D4" s="72">
        <v>0</v>
      </c>
      <c r="E4" s="60">
        <v>8.7959999999999994</v>
      </c>
      <c r="F4" s="61">
        <v>8.58</v>
      </c>
      <c r="G4" s="62">
        <v>0</v>
      </c>
      <c r="H4" s="60">
        <v>92.02</v>
      </c>
      <c r="I4" s="61">
        <v>77.069999999999993</v>
      </c>
      <c r="J4" s="62">
        <v>30.12</v>
      </c>
      <c r="K4" s="60">
        <v>55.72</v>
      </c>
      <c r="L4" s="61">
        <v>43.88</v>
      </c>
      <c r="M4" s="62">
        <v>44.47</v>
      </c>
      <c r="N4" s="60">
        <v>976.2</v>
      </c>
      <c r="O4" s="61">
        <v>837.5</v>
      </c>
      <c r="P4" s="62">
        <v>835.7</v>
      </c>
      <c r="Q4" s="60">
        <v>537.5</v>
      </c>
      <c r="R4" s="61">
        <v>607.1</v>
      </c>
      <c r="S4" s="62">
        <v>525.20000000000005</v>
      </c>
      <c r="T4" s="60">
        <v>2479</v>
      </c>
      <c r="U4" s="61">
        <v>2876.5</v>
      </c>
      <c r="V4" s="62">
        <v>3165</v>
      </c>
      <c r="W4" s="60">
        <v>2545</v>
      </c>
      <c r="X4" s="61">
        <v>3563.5</v>
      </c>
      <c r="Y4" s="62">
        <v>1345</v>
      </c>
    </row>
    <row r="5" spans="1:25" x14ac:dyDescent="0.35">
      <c r="A5" s="23" t="s">
        <v>52</v>
      </c>
      <c r="B5" s="73">
        <v>0</v>
      </c>
      <c r="C5" s="74">
        <v>0</v>
      </c>
      <c r="D5" s="72">
        <v>0</v>
      </c>
      <c r="E5" s="73">
        <v>0</v>
      </c>
      <c r="F5" s="74">
        <v>0</v>
      </c>
      <c r="G5" s="72">
        <v>0</v>
      </c>
      <c r="H5" s="60">
        <v>47.83</v>
      </c>
      <c r="I5" s="61">
        <v>0</v>
      </c>
      <c r="J5" s="62"/>
      <c r="K5" s="60">
        <v>122.4</v>
      </c>
      <c r="L5" s="61">
        <v>0</v>
      </c>
      <c r="M5" s="62"/>
      <c r="N5" s="60">
        <v>20.71</v>
      </c>
      <c r="O5" s="61">
        <v>53.04</v>
      </c>
      <c r="P5" s="72"/>
      <c r="Q5" s="60">
        <v>14.84</v>
      </c>
      <c r="R5" s="61">
        <v>27.6</v>
      </c>
      <c r="S5" s="72"/>
      <c r="T5" s="60">
        <v>9830</v>
      </c>
      <c r="U5" s="61">
        <v>11380</v>
      </c>
      <c r="V5" s="72"/>
      <c r="W5" s="60">
        <v>1036</v>
      </c>
      <c r="X5" s="61">
        <v>508.5</v>
      </c>
      <c r="Y5" s="72"/>
    </row>
    <row r="6" spans="1:25" x14ac:dyDescent="0.35">
      <c r="A6" s="23" t="s">
        <v>51</v>
      </c>
      <c r="B6" s="60">
        <v>0</v>
      </c>
      <c r="C6" s="61">
        <v>0</v>
      </c>
      <c r="D6" s="62">
        <v>0</v>
      </c>
      <c r="E6" s="60">
        <v>0</v>
      </c>
      <c r="F6" s="61">
        <v>0</v>
      </c>
      <c r="G6" s="62">
        <v>0</v>
      </c>
      <c r="H6" s="60">
        <v>36.22</v>
      </c>
      <c r="I6" s="61">
        <v>31.89</v>
      </c>
      <c r="J6" s="62"/>
      <c r="K6" s="60">
        <v>48.87</v>
      </c>
      <c r="L6" s="61">
        <v>25.15</v>
      </c>
      <c r="M6" s="62"/>
      <c r="N6" s="60">
        <v>923.3</v>
      </c>
      <c r="O6" s="61">
        <v>628.5</v>
      </c>
      <c r="P6" s="62">
        <v>353.2</v>
      </c>
      <c r="Q6" s="60">
        <v>287.8</v>
      </c>
      <c r="R6" s="61">
        <v>582.4</v>
      </c>
      <c r="S6" s="62">
        <v>78.290000000000006</v>
      </c>
      <c r="T6" s="60">
        <v>20435</v>
      </c>
      <c r="U6" s="61">
        <v>20095</v>
      </c>
      <c r="V6" s="72"/>
      <c r="W6" s="60">
        <v>12685</v>
      </c>
      <c r="X6" s="61">
        <v>16180</v>
      </c>
      <c r="Y6" s="72"/>
    </row>
    <row r="7" spans="1:25" x14ac:dyDescent="0.35">
      <c r="A7" s="23" t="s">
        <v>50</v>
      </c>
      <c r="B7" s="60">
        <v>0</v>
      </c>
      <c r="C7" s="61">
        <v>0</v>
      </c>
      <c r="D7" s="62">
        <v>0</v>
      </c>
      <c r="E7" s="60">
        <v>0</v>
      </c>
      <c r="F7" s="61">
        <v>0</v>
      </c>
      <c r="G7" s="62">
        <v>0</v>
      </c>
      <c r="H7" s="60"/>
      <c r="I7" s="61"/>
      <c r="J7" s="62"/>
      <c r="K7" s="60"/>
      <c r="L7" s="61"/>
      <c r="M7" s="62"/>
      <c r="N7" s="60">
        <v>643.79999999999995</v>
      </c>
      <c r="O7" s="61">
        <v>569.20000000000005</v>
      </c>
      <c r="P7" s="62">
        <v>702.3</v>
      </c>
      <c r="Q7" s="60">
        <v>437.9</v>
      </c>
      <c r="R7" s="61">
        <v>253.8</v>
      </c>
      <c r="S7" s="62">
        <v>233.3</v>
      </c>
      <c r="T7" s="73"/>
      <c r="U7" s="74"/>
      <c r="V7" s="72"/>
      <c r="W7" s="73"/>
      <c r="X7" s="74"/>
      <c r="Y7" s="72"/>
    </row>
    <row r="8" spans="1:25" x14ac:dyDescent="0.35">
      <c r="A8" s="23" t="s">
        <v>49</v>
      </c>
      <c r="B8" s="66">
        <v>8.6479999999999997</v>
      </c>
      <c r="C8" s="67">
        <v>5.5730000000000004</v>
      </c>
      <c r="D8" s="68">
        <v>7.5350000000000001</v>
      </c>
      <c r="E8" s="66">
        <v>7.11</v>
      </c>
      <c r="F8" s="67">
        <v>7.5140000000000002</v>
      </c>
      <c r="G8" s="68">
        <v>8.5850000000000009</v>
      </c>
      <c r="H8" s="66"/>
      <c r="I8" s="67"/>
      <c r="J8" s="68"/>
      <c r="K8" s="66"/>
      <c r="L8" s="67"/>
      <c r="M8" s="68"/>
      <c r="N8" s="66">
        <v>468.5</v>
      </c>
      <c r="O8" s="67">
        <v>768.9</v>
      </c>
      <c r="P8" s="68">
        <v>680.3</v>
      </c>
      <c r="Q8" s="66">
        <v>499.4</v>
      </c>
      <c r="R8" s="67">
        <v>878.9</v>
      </c>
      <c r="S8" s="68">
        <v>740.2</v>
      </c>
      <c r="T8" s="63"/>
      <c r="U8" s="64"/>
      <c r="V8" s="65"/>
      <c r="W8" s="63"/>
      <c r="X8" s="64"/>
      <c r="Y8" s="65"/>
    </row>
    <row r="11" spans="1:25" x14ac:dyDescent="0.35">
      <c r="A11" s="55" t="s">
        <v>113</v>
      </c>
      <c r="B11" s="34" t="s">
        <v>55</v>
      </c>
      <c r="C11" s="35"/>
      <c r="D11" s="36"/>
      <c r="E11" s="34" t="s">
        <v>56</v>
      </c>
      <c r="F11" s="35"/>
      <c r="G11" s="36"/>
      <c r="H11" s="34" t="s">
        <v>58</v>
      </c>
      <c r="I11" s="35"/>
      <c r="J11" s="36"/>
      <c r="K11" s="34" t="s">
        <v>57</v>
      </c>
      <c r="L11" s="35"/>
      <c r="M11" s="36"/>
      <c r="N11" s="34" t="s">
        <v>111</v>
      </c>
      <c r="O11" s="35"/>
      <c r="P11" s="36"/>
      <c r="Q11" s="34" t="s">
        <v>112</v>
      </c>
      <c r="R11" s="35"/>
      <c r="S11" s="36"/>
      <c r="T11" s="24" t="s">
        <v>64</v>
      </c>
      <c r="U11" s="24"/>
      <c r="V11" s="24"/>
      <c r="W11" s="24" t="s">
        <v>68</v>
      </c>
      <c r="X11" s="24"/>
      <c r="Y11" s="24"/>
    </row>
    <row r="12" spans="1:25" x14ac:dyDescent="0.35">
      <c r="A12" s="56"/>
      <c r="B12" s="37" t="s">
        <v>61</v>
      </c>
      <c r="C12" s="38" t="s">
        <v>62</v>
      </c>
      <c r="D12" s="39" t="s">
        <v>63</v>
      </c>
      <c r="E12" s="37" t="s">
        <v>61</v>
      </c>
      <c r="F12" s="38" t="s">
        <v>62</v>
      </c>
      <c r="G12" s="39" t="s">
        <v>63</v>
      </c>
      <c r="H12" s="37" t="s">
        <v>61</v>
      </c>
      <c r="I12" s="38" t="s">
        <v>62</v>
      </c>
      <c r="J12" s="39" t="s">
        <v>63</v>
      </c>
      <c r="K12" s="37" t="s">
        <v>61</v>
      </c>
      <c r="L12" s="38" t="s">
        <v>62</v>
      </c>
      <c r="M12" s="39" t="s">
        <v>63</v>
      </c>
      <c r="N12" s="37" t="s">
        <v>61</v>
      </c>
      <c r="O12" s="38" t="s">
        <v>62</v>
      </c>
      <c r="P12" s="39" t="s">
        <v>63</v>
      </c>
      <c r="Q12" s="37" t="s">
        <v>61</v>
      </c>
      <c r="R12" s="38" t="s">
        <v>62</v>
      </c>
      <c r="S12" s="39" t="s">
        <v>63</v>
      </c>
      <c r="T12" s="76" t="s">
        <v>61</v>
      </c>
      <c r="U12" s="76" t="s">
        <v>62</v>
      </c>
      <c r="V12" s="77" t="s">
        <v>63</v>
      </c>
      <c r="W12" s="75" t="s">
        <v>61</v>
      </c>
      <c r="X12" s="76" t="s">
        <v>62</v>
      </c>
      <c r="Y12" s="77" t="s">
        <v>63</v>
      </c>
    </row>
    <row r="13" spans="1:25" x14ac:dyDescent="0.35">
      <c r="A13" s="57" t="s">
        <v>54</v>
      </c>
      <c r="B13" s="60">
        <v>0</v>
      </c>
      <c r="C13" s="61">
        <v>198.4</v>
      </c>
      <c r="D13" s="62">
        <v>67.53</v>
      </c>
      <c r="E13" s="60">
        <v>0</v>
      </c>
      <c r="F13" s="61">
        <v>165.9</v>
      </c>
      <c r="G13" s="62">
        <v>54.64</v>
      </c>
      <c r="H13" s="60">
        <v>0</v>
      </c>
      <c r="I13" s="61">
        <v>0</v>
      </c>
      <c r="J13" s="62">
        <v>1390</v>
      </c>
      <c r="K13" s="60">
        <v>144.19999999999999</v>
      </c>
      <c r="L13" s="61">
        <v>78.38</v>
      </c>
      <c r="M13" s="62">
        <v>0</v>
      </c>
      <c r="N13" s="60">
        <v>5810</v>
      </c>
      <c r="O13" s="61">
        <v>5535</v>
      </c>
      <c r="P13" s="62">
        <v>4234</v>
      </c>
      <c r="Q13" s="60">
        <v>3721.5</v>
      </c>
      <c r="R13" s="61">
        <v>2188.5</v>
      </c>
      <c r="S13" s="62">
        <v>3338</v>
      </c>
      <c r="T13" s="61">
        <v>38735</v>
      </c>
      <c r="U13" s="61">
        <v>30450</v>
      </c>
      <c r="V13" s="62">
        <v>31365</v>
      </c>
      <c r="W13" s="60">
        <v>34820</v>
      </c>
      <c r="X13" s="61">
        <v>35530</v>
      </c>
      <c r="Y13" s="62">
        <v>29880</v>
      </c>
    </row>
    <row r="14" spans="1:25" x14ac:dyDescent="0.35">
      <c r="A14" s="57" t="s">
        <v>53</v>
      </c>
      <c r="B14" s="60">
        <v>44.23</v>
      </c>
      <c r="C14" s="61">
        <v>91.79</v>
      </c>
      <c r="D14" s="62">
        <v>87.88</v>
      </c>
      <c r="E14" s="60">
        <v>417.9</v>
      </c>
      <c r="F14" s="61">
        <v>39.78</v>
      </c>
      <c r="G14" s="62">
        <v>59.58</v>
      </c>
      <c r="H14" s="60">
        <v>561.20000000000005</v>
      </c>
      <c r="I14" s="61">
        <v>520.70000000000005</v>
      </c>
      <c r="J14" s="62">
        <v>243.1</v>
      </c>
      <c r="K14" s="60">
        <v>336.8</v>
      </c>
      <c r="L14" s="61">
        <v>312.8</v>
      </c>
      <c r="M14" s="62">
        <v>0</v>
      </c>
      <c r="N14" s="60">
        <v>5978</v>
      </c>
      <c r="O14" s="61">
        <v>6042</v>
      </c>
      <c r="P14" s="62">
        <v>5661</v>
      </c>
      <c r="Q14" s="60">
        <v>3903</v>
      </c>
      <c r="R14" s="61">
        <v>4124</v>
      </c>
      <c r="S14" s="62">
        <v>4583</v>
      </c>
      <c r="T14" s="61">
        <v>6879</v>
      </c>
      <c r="U14" s="61">
        <v>6925</v>
      </c>
      <c r="V14" s="62">
        <v>10000</v>
      </c>
      <c r="W14" s="60">
        <v>4057</v>
      </c>
      <c r="X14" s="61">
        <v>7002</v>
      </c>
      <c r="Y14" s="62">
        <v>8074</v>
      </c>
    </row>
    <row r="15" spans="1:25" x14ac:dyDescent="0.35">
      <c r="A15" s="57" t="s">
        <v>52</v>
      </c>
      <c r="B15" s="60">
        <v>0</v>
      </c>
      <c r="C15" s="61">
        <v>0</v>
      </c>
      <c r="D15" s="62"/>
      <c r="E15" s="60">
        <v>0</v>
      </c>
      <c r="F15" s="61">
        <v>0</v>
      </c>
      <c r="G15" s="62"/>
      <c r="H15" s="60">
        <v>0</v>
      </c>
      <c r="I15" s="61">
        <v>0</v>
      </c>
      <c r="J15" s="62"/>
      <c r="K15" s="60">
        <v>0</v>
      </c>
      <c r="L15" s="61">
        <v>0</v>
      </c>
      <c r="M15" s="62"/>
      <c r="N15" s="60">
        <v>1689</v>
      </c>
      <c r="O15" s="61">
        <v>2504</v>
      </c>
      <c r="P15" s="62"/>
      <c r="Q15" s="60">
        <v>1201</v>
      </c>
      <c r="R15" s="61">
        <v>1054</v>
      </c>
      <c r="S15" s="62"/>
      <c r="T15" s="61">
        <v>38775</v>
      </c>
      <c r="U15" s="61">
        <v>2801</v>
      </c>
      <c r="V15" s="62">
        <v>41495</v>
      </c>
      <c r="W15" s="60">
        <v>43480</v>
      </c>
      <c r="X15" s="61">
        <v>8995</v>
      </c>
      <c r="Y15" s="62">
        <v>6045</v>
      </c>
    </row>
    <row r="16" spans="1:25" x14ac:dyDescent="0.35">
      <c r="A16" s="57" t="s">
        <v>51</v>
      </c>
      <c r="B16" s="60">
        <v>60.59</v>
      </c>
      <c r="C16" s="61">
        <v>53.35</v>
      </c>
      <c r="D16" s="62">
        <v>54.24</v>
      </c>
      <c r="E16" s="60">
        <v>61.33</v>
      </c>
      <c r="F16" s="61">
        <v>74.55</v>
      </c>
      <c r="G16" s="62">
        <v>88.11</v>
      </c>
      <c r="H16" s="60">
        <v>875</v>
      </c>
      <c r="I16" s="61">
        <v>813</v>
      </c>
      <c r="J16" s="62"/>
      <c r="K16" s="60">
        <v>1148</v>
      </c>
      <c r="L16" s="61">
        <v>820.5</v>
      </c>
      <c r="M16" s="62"/>
      <c r="N16" s="60">
        <v>5025</v>
      </c>
      <c r="O16" s="61">
        <v>4853</v>
      </c>
      <c r="P16" s="62">
        <v>3599</v>
      </c>
      <c r="Q16" s="60">
        <v>3031.5</v>
      </c>
      <c r="R16" s="61">
        <v>3342</v>
      </c>
      <c r="S16" s="62">
        <v>1751</v>
      </c>
      <c r="T16" s="61">
        <v>53650</v>
      </c>
      <c r="U16" s="61">
        <v>53950</v>
      </c>
      <c r="V16" s="62"/>
      <c r="W16" s="60">
        <v>38605</v>
      </c>
      <c r="X16" s="61">
        <v>40520</v>
      </c>
      <c r="Y16" s="62"/>
    </row>
    <row r="17" spans="1:25" x14ac:dyDescent="0.35">
      <c r="A17" s="57" t="s">
        <v>50</v>
      </c>
      <c r="B17" s="60">
        <v>40.11</v>
      </c>
      <c r="C17" s="61">
        <v>49.22</v>
      </c>
      <c r="D17" s="62">
        <v>84.16</v>
      </c>
      <c r="E17" s="60">
        <v>48.05</v>
      </c>
      <c r="F17" s="61">
        <v>32.799999999999997</v>
      </c>
      <c r="G17" s="62">
        <v>43.93</v>
      </c>
      <c r="H17" s="60"/>
      <c r="I17" s="61"/>
      <c r="J17" s="62"/>
      <c r="K17" s="60"/>
      <c r="L17" s="61"/>
      <c r="M17" s="62"/>
      <c r="N17" s="60">
        <v>3368.5</v>
      </c>
      <c r="O17" s="61">
        <v>3679.5</v>
      </c>
      <c r="P17" s="62">
        <v>4777.5</v>
      </c>
      <c r="Q17" s="60">
        <v>3197.5</v>
      </c>
      <c r="R17" s="61">
        <v>2999.5</v>
      </c>
      <c r="S17" s="62">
        <v>2518.5</v>
      </c>
      <c r="T17" s="74"/>
      <c r="U17" s="74"/>
      <c r="V17" s="72"/>
      <c r="W17" s="73"/>
      <c r="X17" s="74"/>
      <c r="Y17" s="72"/>
    </row>
    <row r="18" spans="1:25" x14ac:dyDescent="0.35">
      <c r="A18" s="58" t="s">
        <v>49</v>
      </c>
      <c r="B18" s="66">
        <v>218.2</v>
      </c>
      <c r="C18" s="67">
        <v>270.7</v>
      </c>
      <c r="D18" s="68">
        <v>195.8</v>
      </c>
      <c r="E18" s="66">
        <v>271.60000000000002</v>
      </c>
      <c r="F18" s="67">
        <v>298.2</v>
      </c>
      <c r="G18" s="68">
        <v>276.2</v>
      </c>
      <c r="H18" s="66"/>
      <c r="I18" s="67"/>
      <c r="J18" s="68"/>
      <c r="K18" s="66"/>
      <c r="L18" s="67"/>
      <c r="M18" s="68"/>
      <c r="N18" s="66">
        <v>5405</v>
      </c>
      <c r="O18" s="67">
        <v>6700</v>
      </c>
      <c r="P18" s="68">
        <v>6254</v>
      </c>
      <c r="Q18" s="66">
        <v>5559</v>
      </c>
      <c r="R18" s="67">
        <v>6559</v>
      </c>
      <c r="S18" s="68">
        <v>6097</v>
      </c>
      <c r="T18" s="64"/>
      <c r="U18" s="64"/>
      <c r="V18" s="65"/>
      <c r="W18" s="63"/>
      <c r="X18" s="64"/>
      <c r="Y18" s="65"/>
    </row>
  </sheetData>
  <mergeCells count="16">
    <mergeCell ref="K11:M11"/>
    <mergeCell ref="H11:J11"/>
    <mergeCell ref="E11:G11"/>
    <mergeCell ref="B11:D11"/>
    <mergeCell ref="T1:V1"/>
    <mergeCell ref="W1:Y1"/>
    <mergeCell ref="W11:Y11"/>
    <mergeCell ref="T11:V11"/>
    <mergeCell ref="Q11:S11"/>
    <mergeCell ref="N11:P11"/>
    <mergeCell ref="B1:D1"/>
    <mergeCell ref="E1:G1"/>
    <mergeCell ref="H1:J1"/>
    <mergeCell ref="K1:M1"/>
    <mergeCell ref="N1:P1"/>
    <mergeCell ref="Q1:S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C784-6D8A-432E-A7B6-5F4A93C92EE4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49D1-9981-4173-9914-9C624797DB23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44C4-D593-4AEA-8325-59D742D51579}">
  <dimension ref="A1:BP26"/>
  <sheetViews>
    <sheetView workbookViewId="0">
      <selection activeCell="C10" sqref="C10"/>
    </sheetView>
  </sheetViews>
  <sheetFormatPr baseColWidth="10" defaultRowHeight="14.5" x14ac:dyDescent="0.35"/>
  <cols>
    <col min="2" max="2" width="13.453125" customWidth="1"/>
    <col min="5" max="5" width="16.08984375" bestFit="1" customWidth="1"/>
    <col min="8" max="8" width="16.08984375" bestFit="1" customWidth="1"/>
    <col min="11" max="11" width="16.08984375" bestFit="1" customWidth="1"/>
    <col min="12" max="68" width="10.90625" style="22"/>
  </cols>
  <sheetData>
    <row r="1" spans="1:68" x14ac:dyDescent="0.35">
      <c r="A1" s="1" t="s">
        <v>40</v>
      </c>
      <c r="B1" s="1" t="s">
        <v>29</v>
      </c>
      <c r="C1" s="1" t="s">
        <v>30</v>
      </c>
      <c r="D1" s="7" t="s">
        <v>31</v>
      </c>
      <c r="E1" s="7" t="s">
        <v>48</v>
      </c>
      <c r="F1" s="1" t="s">
        <v>30</v>
      </c>
      <c r="G1" s="7" t="s">
        <v>31</v>
      </c>
      <c r="H1" s="7" t="s">
        <v>48</v>
      </c>
      <c r="I1" s="1" t="s">
        <v>30</v>
      </c>
      <c r="J1" s="7" t="s">
        <v>31</v>
      </c>
      <c r="K1" s="7" t="s">
        <v>48</v>
      </c>
    </row>
    <row r="2" spans="1:68" s="8" customFormat="1" x14ac:dyDescent="0.35">
      <c r="A2" s="8" t="s">
        <v>43</v>
      </c>
      <c r="B2" s="8" t="s">
        <v>41</v>
      </c>
      <c r="C2" s="27" t="s">
        <v>33</v>
      </c>
      <c r="D2" s="8">
        <v>10.794999999999998</v>
      </c>
      <c r="E2" s="9">
        <f>(2^-D2)</f>
        <v>5.6283513027288376E-4</v>
      </c>
      <c r="F2" s="27" t="s">
        <v>34</v>
      </c>
      <c r="G2" s="16" t="s">
        <v>39</v>
      </c>
      <c r="H2" s="9"/>
      <c r="I2" s="27" t="s">
        <v>35</v>
      </c>
      <c r="J2" s="16" t="s">
        <v>39</v>
      </c>
      <c r="K2" s="9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</row>
    <row r="3" spans="1:68" s="8" customFormat="1" x14ac:dyDescent="0.35">
      <c r="A3" s="8" t="s">
        <v>44</v>
      </c>
      <c r="B3" s="8" t="s">
        <v>41</v>
      </c>
      <c r="C3" s="27" t="s">
        <v>33</v>
      </c>
      <c r="D3" s="8">
        <v>12.07</v>
      </c>
      <c r="E3" s="9">
        <f t="shared" ref="E3:E7" si="0">(2^-D3)</f>
        <v>2.3257763624119559E-4</v>
      </c>
      <c r="F3" s="27" t="s">
        <v>34</v>
      </c>
      <c r="G3" s="16" t="s">
        <v>39</v>
      </c>
      <c r="H3" s="9"/>
      <c r="I3" s="27" t="s">
        <v>35</v>
      </c>
      <c r="J3" s="16">
        <v>12.25</v>
      </c>
      <c r="K3" s="9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</row>
    <row r="4" spans="1:68" s="8" customFormat="1" x14ac:dyDescent="0.35">
      <c r="A4" s="8" t="s">
        <v>45</v>
      </c>
      <c r="B4" s="8" t="s">
        <v>41</v>
      </c>
      <c r="C4" s="27" t="s">
        <v>33</v>
      </c>
      <c r="D4" s="8">
        <v>10.865000000000002</v>
      </c>
      <c r="E4" s="9">
        <f t="shared" si="0"/>
        <v>5.3617813173195716E-4</v>
      </c>
      <c r="F4" s="27" t="s">
        <v>34</v>
      </c>
      <c r="G4" s="16" t="s">
        <v>39</v>
      </c>
      <c r="H4" s="9"/>
      <c r="I4" s="27" t="s">
        <v>35</v>
      </c>
      <c r="J4" s="16" t="s">
        <v>39</v>
      </c>
      <c r="K4" s="9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</row>
    <row r="5" spans="1:68" s="10" customFormat="1" x14ac:dyDescent="0.35">
      <c r="A5" s="10" t="s">
        <v>43</v>
      </c>
      <c r="B5" s="10" t="s">
        <v>42</v>
      </c>
      <c r="C5" s="28" t="s">
        <v>33</v>
      </c>
      <c r="D5" s="10">
        <v>10.770000000000003</v>
      </c>
      <c r="E5" s="11">
        <f t="shared" si="0"/>
        <v>5.7267331505462724E-4</v>
      </c>
      <c r="F5" s="28" t="s">
        <v>34</v>
      </c>
      <c r="G5" s="17" t="s">
        <v>39</v>
      </c>
      <c r="H5" s="11"/>
      <c r="I5" s="28" t="s">
        <v>35</v>
      </c>
      <c r="J5" s="17" t="s">
        <v>39</v>
      </c>
      <c r="K5" s="11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</row>
    <row r="6" spans="1:68" s="10" customFormat="1" x14ac:dyDescent="0.35">
      <c r="A6" s="10" t="s">
        <v>44</v>
      </c>
      <c r="B6" s="10" t="s">
        <v>42</v>
      </c>
      <c r="C6" s="28" t="s">
        <v>33</v>
      </c>
      <c r="D6" s="10">
        <v>12.279999999999994</v>
      </c>
      <c r="E6" s="11">
        <f t="shared" si="0"/>
        <v>2.0107202570009188E-4</v>
      </c>
      <c r="F6" s="28" t="s">
        <v>34</v>
      </c>
      <c r="G6" s="17" t="s">
        <v>39</v>
      </c>
      <c r="H6" s="11"/>
      <c r="I6" s="28" t="s">
        <v>35</v>
      </c>
      <c r="J6" s="17">
        <v>11.82</v>
      </c>
      <c r="K6" s="1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</row>
    <row r="7" spans="1:68" s="10" customFormat="1" x14ac:dyDescent="0.35">
      <c r="A7" s="10" t="s">
        <v>45</v>
      </c>
      <c r="B7" s="10" t="s">
        <v>42</v>
      </c>
      <c r="C7" s="28" t="s">
        <v>33</v>
      </c>
      <c r="D7" s="10">
        <v>10.245000000000001</v>
      </c>
      <c r="E7" s="11">
        <f t="shared" si="0"/>
        <v>8.2403886340821995E-4</v>
      </c>
      <c r="F7" s="28" t="s">
        <v>34</v>
      </c>
      <c r="G7" s="17" t="s">
        <v>39</v>
      </c>
      <c r="H7" s="11"/>
      <c r="I7" s="28" t="s">
        <v>35</v>
      </c>
      <c r="J7" s="17" t="s">
        <v>39</v>
      </c>
      <c r="K7" s="11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</row>
    <row r="8" spans="1:68" s="12" customFormat="1" x14ac:dyDescent="0.35">
      <c r="A8" s="12" t="s">
        <v>43</v>
      </c>
      <c r="B8" s="12" t="s">
        <v>46</v>
      </c>
      <c r="C8" s="29" t="s">
        <v>33</v>
      </c>
      <c r="D8" s="12">
        <v>0.65499999999999758</v>
      </c>
      <c r="E8" s="13">
        <f>2^-D8</f>
        <v>0.63507549126939589</v>
      </c>
      <c r="F8" s="29" t="s">
        <v>34</v>
      </c>
      <c r="G8" s="12">
        <v>-6.7949999999999982</v>
      </c>
      <c r="H8" s="13">
        <f t="shared" ref="H8:H13" si="1">2^-G8</f>
        <v>111.0449519554645</v>
      </c>
      <c r="I8" s="29" t="s">
        <v>35</v>
      </c>
      <c r="J8" s="12">
        <v>-6.4600000000000009</v>
      </c>
      <c r="K8" s="13">
        <f>2^-J8</f>
        <v>88.034676360943635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</row>
    <row r="9" spans="1:68" s="12" customFormat="1" x14ac:dyDescent="0.35">
      <c r="A9" s="12" t="s">
        <v>44</v>
      </c>
      <c r="B9" s="12" t="s">
        <v>46</v>
      </c>
      <c r="C9" s="29" t="s">
        <v>33</v>
      </c>
      <c r="D9" s="12">
        <v>-7.9999999999998295E-2</v>
      </c>
      <c r="E9" s="13">
        <f>2^-D9</f>
        <v>1.0570180405613792</v>
      </c>
      <c r="F9" s="29" t="s">
        <v>34</v>
      </c>
      <c r="G9" s="12">
        <v>-5.6749999999999972</v>
      </c>
      <c r="H9" s="13">
        <f t="shared" si="1"/>
        <v>51.091096726825491</v>
      </c>
      <c r="I9" s="29" t="s">
        <v>35</v>
      </c>
      <c r="J9" s="12">
        <v>-6.7349999999999994</v>
      </c>
      <c r="K9" s="13">
        <f t="shared" ref="K9:K13" si="2">2^-J9</f>
        <v>106.52143804307507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</row>
    <row r="10" spans="1:68" s="12" customFormat="1" x14ac:dyDescent="0.35">
      <c r="A10" s="12" t="s">
        <v>45</v>
      </c>
      <c r="B10" s="12" t="s">
        <v>46</v>
      </c>
      <c r="C10" s="29" t="s">
        <v>33</v>
      </c>
      <c r="D10" s="12">
        <v>-0.69500000000000028</v>
      </c>
      <c r="E10" s="13">
        <f>2^-D10</f>
        <v>1.6188844330948171</v>
      </c>
      <c r="F10" s="29" t="s">
        <v>34</v>
      </c>
      <c r="G10" s="12">
        <v>-5.3900000000000006</v>
      </c>
      <c r="H10" s="13">
        <f t="shared" si="1"/>
        <v>41.932588923467634</v>
      </c>
      <c r="I10" s="29" t="s">
        <v>35</v>
      </c>
      <c r="J10" s="12">
        <v>-6.8950000000000031</v>
      </c>
      <c r="K10" s="13">
        <f t="shared" si="2"/>
        <v>119.01503265448493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</row>
    <row r="11" spans="1:68" s="14" customFormat="1" x14ac:dyDescent="0.35">
      <c r="A11" s="14" t="s">
        <v>43</v>
      </c>
      <c r="B11" s="14" t="s">
        <v>47</v>
      </c>
      <c r="C11" s="30" t="s">
        <v>33</v>
      </c>
      <c r="D11" s="14">
        <v>0.57499999999999929</v>
      </c>
      <c r="E11" s="15">
        <f>2^-D11</f>
        <v>0.67128625139013209</v>
      </c>
      <c r="F11" s="30" t="s">
        <v>34</v>
      </c>
      <c r="G11" s="14">
        <v>-6.4149999999999991</v>
      </c>
      <c r="H11" s="15">
        <f t="shared" si="1"/>
        <v>85.331115333836678</v>
      </c>
      <c r="I11" s="30" t="s">
        <v>35</v>
      </c>
      <c r="J11" s="14">
        <v>-6.3249999999999993</v>
      </c>
      <c r="K11" s="15">
        <f t="shared" si="2"/>
        <v>80.170524071944101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</row>
    <row r="12" spans="1:68" s="14" customFormat="1" x14ac:dyDescent="0.35">
      <c r="A12" s="14" t="s">
        <v>44</v>
      </c>
      <c r="B12" s="14" t="s">
        <v>47</v>
      </c>
      <c r="C12" s="30" t="s">
        <v>33</v>
      </c>
      <c r="D12" s="14">
        <v>0.42500000000000071</v>
      </c>
      <c r="E12" s="15">
        <f t="shared" ref="E12:E13" si="3">2^-D12</f>
        <v>0.74483873156135072</v>
      </c>
      <c r="F12" s="30" t="s">
        <v>34</v>
      </c>
      <c r="G12" s="14">
        <v>-5.120000000000001</v>
      </c>
      <c r="H12" s="15">
        <f t="shared" si="1"/>
        <v>34.775515600833877</v>
      </c>
      <c r="I12" s="30" t="s">
        <v>35</v>
      </c>
      <c r="J12" s="14">
        <v>-6.5549999999999997</v>
      </c>
      <c r="K12" s="15">
        <f t="shared" si="2"/>
        <v>94.026792529811758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</row>
    <row r="13" spans="1:68" s="14" customFormat="1" x14ac:dyDescent="0.35">
      <c r="A13" s="14" t="s">
        <v>45</v>
      </c>
      <c r="B13" s="14" t="s">
        <v>47</v>
      </c>
      <c r="C13" s="30" t="s">
        <v>33</v>
      </c>
      <c r="D13" s="14">
        <v>-0.33500000000000085</v>
      </c>
      <c r="E13" s="15">
        <f t="shared" si="3"/>
        <v>1.2613774088312504</v>
      </c>
      <c r="F13" s="30" t="s">
        <v>34</v>
      </c>
      <c r="G13" s="14">
        <v>-4.4150000000000027</v>
      </c>
      <c r="H13" s="15">
        <f t="shared" si="1"/>
        <v>21.332778833459216</v>
      </c>
      <c r="I13" s="30" t="s">
        <v>35</v>
      </c>
      <c r="J13" s="14">
        <v>-6.745000000000001</v>
      </c>
      <c r="K13" s="15">
        <f t="shared" si="2"/>
        <v>107.26235323749746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</row>
    <row r="15" spans="1:68" x14ac:dyDescent="0.35">
      <c r="A15" s="8" t="s">
        <v>43</v>
      </c>
      <c r="B15" s="8" t="s">
        <v>41</v>
      </c>
      <c r="C15" s="27" t="s">
        <v>36</v>
      </c>
      <c r="D15" s="8">
        <v>9.6250000000000036</v>
      </c>
      <c r="E15" s="18">
        <f>-(2^-D15)</f>
        <v>-1.2664448775888742E-3</v>
      </c>
      <c r="F15" s="27" t="s">
        <v>38</v>
      </c>
      <c r="G15" s="16" t="s">
        <v>39</v>
      </c>
      <c r="H15" s="9"/>
      <c r="I15" s="27" t="s">
        <v>37</v>
      </c>
      <c r="J15" s="16" t="s">
        <v>39</v>
      </c>
      <c r="K15" s="9"/>
    </row>
    <row r="16" spans="1:68" x14ac:dyDescent="0.35">
      <c r="A16" s="8" t="s">
        <v>44</v>
      </c>
      <c r="B16" s="8" t="s">
        <v>41</v>
      </c>
      <c r="C16" s="27" t="s">
        <v>36</v>
      </c>
      <c r="D16" s="8">
        <v>12.295000000000002</v>
      </c>
      <c r="E16" s="18">
        <f t="shared" ref="E16:E20" si="4">-(2^-D16)</f>
        <v>-1.9899226865298443E-4</v>
      </c>
      <c r="F16" s="27" t="s">
        <v>38</v>
      </c>
      <c r="G16" s="16">
        <v>14.995000000000001</v>
      </c>
      <c r="H16" s="9">
        <f t="shared" ref="H16:H26" si="5">2^-G16</f>
        <v>3.0623527481369084E-5</v>
      </c>
      <c r="I16" s="27" t="s">
        <v>37</v>
      </c>
      <c r="J16" s="16" t="s">
        <v>39</v>
      </c>
      <c r="K16" s="9"/>
    </row>
    <row r="17" spans="1:11" x14ac:dyDescent="0.35">
      <c r="A17" s="8" t="s">
        <v>45</v>
      </c>
      <c r="B17" s="8" t="s">
        <v>41</v>
      </c>
      <c r="C17" s="27" t="s">
        <v>36</v>
      </c>
      <c r="D17" s="8">
        <v>11.869999999999997</v>
      </c>
      <c r="E17" s="18">
        <f t="shared" si="4"/>
        <v>-2.6716154815936065E-4</v>
      </c>
      <c r="F17" s="27" t="s">
        <v>38</v>
      </c>
      <c r="G17" s="16" t="s">
        <v>39</v>
      </c>
      <c r="H17" s="9"/>
      <c r="I17" s="27" t="s">
        <v>37</v>
      </c>
      <c r="J17" s="16" t="s">
        <v>39</v>
      </c>
      <c r="K17" s="9"/>
    </row>
    <row r="18" spans="1:11" x14ac:dyDescent="0.35">
      <c r="A18" s="10" t="s">
        <v>43</v>
      </c>
      <c r="B18" s="10" t="s">
        <v>42</v>
      </c>
      <c r="C18" s="28" t="s">
        <v>36</v>
      </c>
      <c r="D18" s="10">
        <v>9.5800000000000054</v>
      </c>
      <c r="E18" s="19">
        <f t="shared" si="4"/>
        <v>-1.3065698777208073E-3</v>
      </c>
      <c r="F18" s="28" t="s">
        <v>38</v>
      </c>
      <c r="G18" s="17" t="s">
        <v>39</v>
      </c>
      <c r="H18" s="11"/>
      <c r="I18" s="28" t="s">
        <v>37</v>
      </c>
      <c r="J18" s="17" t="s">
        <v>39</v>
      </c>
      <c r="K18" s="11"/>
    </row>
    <row r="19" spans="1:11" x14ac:dyDescent="0.35">
      <c r="A19" s="10" t="s">
        <v>44</v>
      </c>
      <c r="B19" s="10" t="s">
        <v>42</v>
      </c>
      <c r="C19" s="28" t="s">
        <v>36</v>
      </c>
      <c r="D19" s="10">
        <v>12.314999999999998</v>
      </c>
      <c r="E19" s="19">
        <f t="shared" si="4"/>
        <v>-1.9625268328690251E-4</v>
      </c>
      <c r="F19" s="28" t="s">
        <v>38</v>
      </c>
      <c r="G19" s="17">
        <v>16.044999999999995</v>
      </c>
      <c r="H19" s="11">
        <f t="shared" si="5"/>
        <v>1.4790188857041456E-5</v>
      </c>
      <c r="I19" s="28" t="s">
        <v>37</v>
      </c>
      <c r="J19" s="17" t="s">
        <v>39</v>
      </c>
      <c r="K19" s="11"/>
    </row>
    <row r="20" spans="1:11" x14ac:dyDescent="0.35">
      <c r="A20" s="10" t="s">
        <v>45</v>
      </c>
      <c r="B20" s="10" t="s">
        <v>42</v>
      </c>
      <c r="C20" s="28" t="s">
        <v>36</v>
      </c>
      <c r="D20" s="10">
        <v>12.114999999999998</v>
      </c>
      <c r="E20" s="19">
        <f t="shared" si="4"/>
        <v>-2.2543513445541903E-4</v>
      </c>
      <c r="F20" s="28" t="s">
        <v>38</v>
      </c>
      <c r="G20" s="17" t="s">
        <v>39</v>
      </c>
      <c r="H20" s="11"/>
      <c r="I20" s="28" t="s">
        <v>37</v>
      </c>
      <c r="J20" s="17" t="s">
        <v>39</v>
      </c>
      <c r="K20" s="11"/>
    </row>
    <row r="21" spans="1:11" x14ac:dyDescent="0.35">
      <c r="A21" s="12" t="s">
        <v>43</v>
      </c>
      <c r="B21" s="12" t="s">
        <v>46</v>
      </c>
      <c r="C21" s="29" t="s">
        <v>36</v>
      </c>
      <c r="D21" s="12">
        <v>-2.360000000000003</v>
      </c>
      <c r="E21" s="20">
        <f>2^-D21</f>
        <v>5.1337035902516268</v>
      </c>
      <c r="F21" s="29" t="s">
        <v>38</v>
      </c>
      <c r="G21" s="12">
        <v>-0.86500000000000199</v>
      </c>
      <c r="H21" s="13">
        <f>2^-G21</f>
        <v>1.8213396671839595</v>
      </c>
      <c r="I21" s="29" t="s">
        <v>37</v>
      </c>
      <c r="J21" s="12">
        <v>7.11</v>
      </c>
      <c r="K21" s="13">
        <f>2^-J21</f>
        <v>7.2389692335185218E-3</v>
      </c>
    </row>
    <row r="22" spans="1:11" x14ac:dyDescent="0.35">
      <c r="A22" s="12" t="s">
        <v>44</v>
      </c>
      <c r="B22" s="12" t="s">
        <v>46</v>
      </c>
      <c r="C22" s="29" t="s">
        <v>36</v>
      </c>
      <c r="D22" s="12">
        <v>-2.4549999999999983</v>
      </c>
      <c r="E22" s="20">
        <f t="shared" ref="E22:E26" si="6">2^-D22</f>
        <v>5.4831312199188069</v>
      </c>
      <c r="F22" s="29" t="s">
        <v>38</v>
      </c>
      <c r="G22" s="12">
        <v>-1.254999999999999</v>
      </c>
      <c r="H22" s="13">
        <f t="shared" si="5"/>
        <v>2.3866714860634421</v>
      </c>
      <c r="I22" s="29" t="s">
        <v>37</v>
      </c>
      <c r="J22" s="12">
        <v>6.1550000000000011</v>
      </c>
      <c r="K22" s="13">
        <f t="shared" ref="K22:K25" si="7">2^-J22</f>
        <v>1.4033318326311463E-2</v>
      </c>
    </row>
    <row r="23" spans="1:11" x14ac:dyDescent="0.35">
      <c r="A23" s="12" t="s">
        <v>45</v>
      </c>
      <c r="B23" s="12" t="s">
        <v>46</v>
      </c>
      <c r="C23" s="29" t="s">
        <v>36</v>
      </c>
      <c r="D23" s="12">
        <v>-3.5249999999999986</v>
      </c>
      <c r="E23" s="20">
        <f>2^-D23</f>
        <v>11.511468640086546</v>
      </c>
      <c r="F23" s="29" t="s">
        <v>38</v>
      </c>
      <c r="G23" s="12">
        <v>-0.98499999999999943</v>
      </c>
      <c r="H23" s="13">
        <f t="shared" si="5"/>
        <v>1.979313312830413</v>
      </c>
      <c r="I23" s="29" t="s">
        <v>37</v>
      </c>
      <c r="J23" s="12">
        <v>2.9099999999999966</v>
      </c>
      <c r="K23" s="13">
        <f t="shared" si="7"/>
        <v>0.13304627280667033</v>
      </c>
    </row>
    <row r="24" spans="1:11" x14ac:dyDescent="0.35">
      <c r="A24" s="14" t="s">
        <v>43</v>
      </c>
      <c r="B24" s="14" t="s">
        <v>47</v>
      </c>
      <c r="C24" s="30" t="s">
        <v>36</v>
      </c>
      <c r="D24" s="14">
        <v>-2.4699999999999989</v>
      </c>
      <c r="E24" s="21">
        <f>2^-D24</f>
        <v>5.540437872443694</v>
      </c>
      <c r="F24" s="30" t="s">
        <v>38</v>
      </c>
      <c r="G24" s="14">
        <v>-0.66999999999999815</v>
      </c>
      <c r="H24" s="15">
        <f>2^-G24</f>
        <v>1.5910729675098352</v>
      </c>
      <c r="I24" s="30" t="s">
        <v>37</v>
      </c>
      <c r="J24" s="14">
        <v>6.4199999999999982</v>
      </c>
      <c r="K24" s="15">
        <f t="shared" si="7"/>
        <v>1.1678509754960474E-2</v>
      </c>
    </row>
    <row r="25" spans="1:11" x14ac:dyDescent="0.35">
      <c r="A25" s="14" t="s">
        <v>44</v>
      </c>
      <c r="B25" s="14" t="s">
        <v>47</v>
      </c>
      <c r="C25" s="30" t="s">
        <v>36</v>
      </c>
      <c r="D25" s="14">
        <v>-2.4499999999999993</v>
      </c>
      <c r="E25" s="21">
        <f t="shared" si="6"/>
        <v>5.46416102701758</v>
      </c>
      <c r="F25" s="30" t="s">
        <v>38</v>
      </c>
      <c r="G25" s="14">
        <v>-1</v>
      </c>
      <c r="H25" s="15">
        <f t="shared" si="5"/>
        <v>2</v>
      </c>
      <c r="I25" s="30" t="s">
        <v>37</v>
      </c>
      <c r="J25" s="14">
        <v>6.0949999999999989</v>
      </c>
      <c r="K25" s="15">
        <f t="shared" si="7"/>
        <v>1.4629253866163953E-2</v>
      </c>
    </row>
    <row r="26" spans="1:11" x14ac:dyDescent="0.35">
      <c r="A26" s="14" t="s">
        <v>45</v>
      </c>
      <c r="B26" s="14" t="s">
        <v>47</v>
      </c>
      <c r="C26" s="30" t="s">
        <v>36</v>
      </c>
      <c r="D26" s="14">
        <v>-3.240000000000002</v>
      </c>
      <c r="E26" s="21">
        <f t="shared" si="6"/>
        <v>9.4479412914362566</v>
      </c>
      <c r="F26" s="30" t="s">
        <v>38</v>
      </c>
      <c r="G26" s="14">
        <v>-0.76500000000000057</v>
      </c>
      <c r="H26" s="15">
        <f t="shared" si="5"/>
        <v>1.6993699982773012</v>
      </c>
      <c r="I26" s="30" t="s">
        <v>37</v>
      </c>
      <c r="J26" s="14">
        <v>2.9699999999999989</v>
      </c>
      <c r="K26" s="15">
        <f>2^-J26</f>
        <v>0.12762651571339928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64D1-4C66-490C-83FA-327BB1B36D79}">
  <dimension ref="A1:M17"/>
  <sheetViews>
    <sheetView workbookViewId="0">
      <selection activeCell="D20" sqref="D20"/>
    </sheetView>
  </sheetViews>
  <sheetFormatPr baseColWidth="10" defaultRowHeight="14.5" x14ac:dyDescent="0.35"/>
  <sheetData>
    <row r="1" spans="1:13" x14ac:dyDescent="0.35">
      <c r="A1" s="55" t="s">
        <v>59</v>
      </c>
      <c r="B1" s="34" t="s">
        <v>55</v>
      </c>
      <c r="C1" s="35"/>
      <c r="D1" s="36"/>
      <c r="E1" s="34" t="s">
        <v>56</v>
      </c>
      <c r="F1" s="35"/>
      <c r="G1" s="36"/>
      <c r="H1" s="34" t="s">
        <v>58</v>
      </c>
      <c r="I1" s="35"/>
      <c r="J1" s="36"/>
      <c r="K1" s="34" t="s">
        <v>57</v>
      </c>
      <c r="L1" s="35"/>
      <c r="M1" s="36"/>
    </row>
    <row r="2" spans="1:13" x14ac:dyDescent="0.35">
      <c r="A2" s="56"/>
      <c r="B2" s="37" t="s">
        <v>61</v>
      </c>
      <c r="C2" s="38" t="s">
        <v>62</v>
      </c>
      <c r="D2" s="39" t="s">
        <v>63</v>
      </c>
      <c r="E2" s="37" t="s">
        <v>61</v>
      </c>
      <c r="F2" s="38" t="s">
        <v>62</v>
      </c>
      <c r="G2" s="39" t="s">
        <v>63</v>
      </c>
      <c r="H2" s="37" t="s">
        <v>61</v>
      </c>
      <c r="I2" s="38" t="s">
        <v>62</v>
      </c>
      <c r="J2" s="39" t="s">
        <v>63</v>
      </c>
      <c r="K2" s="37" t="s">
        <v>61</v>
      </c>
      <c r="L2" s="38" t="s">
        <v>62</v>
      </c>
      <c r="M2" s="39" t="s">
        <v>63</v>
      </c>
    </row>
    <row r="3" spans="1:13" x14ac:dyDescent="0.35">
      <c r="A3" s="57" t="s">
        <v>54</v>
      </c>
      <c r="B3" s="46">
        <v>44300</v>
      </c>
      <c r="C3" s="47">
        <v>108000</v>
      </c>
      <c r="D3" s="48">
        <v>53900</v>
      </c>
      <c r="E3" s="46">
        <v>242000</v>
      </c>
      <c r="F3" s="47">
        <v>1190000</v>
      </c>
      <c r="G3" s="48">
        <v>936000</v>
      </c>
      <c r="H3" s="46">
        <v>2750</v>
      </c>
      <c r="I3" s="47">
        <v>0</v>
      </c>
      <c r="J3" s="48">
        <v>50</v>
      </c>
      <c r="K3" s="46">
        <v>6770</v>
      </c>
      <c r="L3" s="47">
        <v>21500</v>
      </c>
      <c r="M3" s="48">
        <v>1030</v>
      </c>
    </row>
    <row r="4" spans="1:13" x14ac:dyDescent="0.35">
      <c r="A4" s="57" t="s">
        <v>53</v>
      </c>
      <c r="B4" s="46">
        <v>23900</v>
      </c>
      <c r="C4" s="47">
        <v>14800</v>
      </c>
      <c r="D4" s="48">
        <v>13200</v>
      </c>
      <c r="E4" s="46">
        <v>470000</v>
      </c>
      <c r="F4" s="47">
        <v>2700000</v>
      </c>
      <c r="G4" s="48">
        <v>181000</v>
      </c>
      <c r="H4" s="46">
        <v>250</v>
      </c>
      <c r="I4" s="47"/>
      <c r="J4" s="48">
        <v>600</v>
      </c>
      <c r="K4" s="46">
        <v>6300</v>
      </c>
      <c r="L4" s="47">
        <v>2600</v>
      </c>
      <c r="M4" s="48">
        <v>367</v>
      </c>
    </row>
    <row r="5" spans="1:13" x14ac:dyDescent="0.35">
      <c r="A5" s="57" t="s">
        <v>52</v>
      </c>
      <c r="B5" s="46">
        <v>9300</v>
      </c>
      <c r="C5" s="47">
        <v>2670</v>
      </c>
      <c r="D5" s="48"/>
      <c r="E5" s="46">
        <v>61500</v>
      </c>
      <c r="F5" s="47">
        <v>24100</v>
      </c>
      <c r="G5" s="48"/>
      <c r="H5" s="46">
        <v>1200</v>
      </c>
      <c r="I5" s="47">
        <v>0</v>
      </c>
      <c r="J5" s="48">
        <v>250</v>
      </c>
      <c r="K5" s="46">
        <v>1450</v>
      </c>
      <c r="L5" s="47">
        <v>0</v>
      </c>
      <c r="M5" s="48">
        <v>0</v>
      </c>
    </row>
    <row r="6" spans="1:13" x14ac:dyDescent="0.35">
      <c r="A6" s="57" t="s">
        <v>51</v>
      </c>
      <c r="B6" s="46">
        <v>2710000</v>
      </c>
      <c r="C6" s="47">
        <v>981000</v>
      </c>
      <c r="D6" s="48">
        <v>1200000</v>
      </c>
      <c r="E6" s="46">
        <v>3240000</v>
      </c>
      <c r="F6" s="47">
        <v>2080000</v>
      </c>
      <c r="G6" s="48">
        <v>4190000</v>
      </c>
      <c r="H6" s="46">
        <v>46700</v>
      </c>
      <c r="I6" s="47">
        <v>60000</v>
      </c>
      <c r="J6" s="48"/>
      <c r="K6" s="46">
        <v>13300</v>
      </c>
      <c r="L6" s="47">
        <v>253000</v>
      </c>
      <c r="M6" s="48"/>
    </row>
    <row r="7" spans="1:13" x14ac:dyDescent="0.35">
      <c r="A7" s="57" t="s">
        <v>50</v>
      </c>
      <c r="B7" s="46">
        <v>323000</v>
      </c>
      <c r="C7" s="47">
        <v>1670000</v>
      </c>
      <c r="D7" s="48">
        <v>1650000</v>
      </c>
      <c r="E7" s="46">
        <v>3470000</v>
      </c>
      <c r="F7" s="47">
        <v>2090000</v>
      </c>
      <c r="G7" s="48">
        <v>4690000</v>
      </c>
      <c r="H7" s="46"/>
      <c r="I7" s="47"/>
      <c r="J7" s="48"/>
      <c r="K7" s="46"/>
      <c r="L7" s="47"/>
      <c r="M7" s="48"/>
    </row>
    <row r="8" spans="1:13" x14ac:dyDescent="0.35">
      <c r="A8" s="58" t="s">
        <v>49</v>
      </c>
      <c r="B8" s="49">
        <v>133.33333300000001</v>
      </c>
      <c r="C8" s="50">
        <v>1266.6666700000001</v>
      </c>
      <c r="D8" s="51">
        <v>500</v>
      </c>
      <c r="E8" s="49">
        <v>3053.3333299999999</v>
      </c>
      <c r="F8" s="50">
        <v>6166.6666699999996</v>
      </c>
      <c r="G8" s="52">
        <v>66260</v>
      </c>
      <c r="H8" s="53"/>
      <c r="I8" s="54"/>
      <c r="J8" s="52"/>
      <c r="K8" s="53"/>
      <c r="L8" s="54"/>
      <c r="M8" s="52"/>
    </row>
    <row r="10" spans="1:13" x14ac:dyDescent="0.35">
      <c r="A10" s="59" t="s">
        <v>60</v>
      </c>
      <c r="B10" s="34" t="s">
        <v>55</v>
      </c>
      <c r="C10" s="35"/>
      <c r="D10" s="36"/>
      <c r="E10" s="34" t="s">
        <v>56</v>
      </c>
      <c r="F10" s="35"/>
      <c r="G10" s="36"/>
      <c r="H10" s="34" t="s">
        <v>58</v>
      </c>
      <c r="I10" s="35"/>
      <c r="J10" s="36"/>
      <c r="K10" s="34" t="s">
        <v>57</v>
      </c>
      <c r="L10" s="35"/>
      <c r="M10" s="36"/>
    </row>
    <row r="11" spans="1:13" x14ac:dyDescent="0.35">
      <c r="A11" s="57"/>
      <c r="B11" s="37" t="s">
        <v>61</v>
      </c>
      <c r="C11" s="38" t="s">
        <v>62</v>
      </c>
      <c r="D11" s="39" t="s">
        <v>63</v>
      </c>
      <c r="E11" s="37" t="s">
        <v>61</v>
      </c>
      <c r="F11" s="38" t="s">
        <v>62</v>
      </c>
      <c r="G11" s="39" t="s">
        <v>63</v>
      </c>
      <c r="H11" s="37" t="s">
        <v>61</v>
      </c>
      <c r="I11" s="38" t="s">
        <v>62</v>
      </c>
      <c r="J11" s="39" t="s">
        <v>63</v>
      </c>
      <c r="K11" s="37" t="s">
        <v>61</v>
      </c>
      <c r="L11" s="38" t="s">
        <v>62</v>
      </c>
      <c r="M11" s="39" t="s">
        <v>63</v>
      </c>
    </row>
    <row r="12" spans="1:13" x14ac:dyDescent="0.35">
      <c r="A12" s="57" t="s">
        <v>54</v>
      </c>
      <c r="B12" s="40">
        <v>4.6464135295995996</v>
      </c>
      <c r="C12" s="41">
        <v>5.0334277767135402</v>
      </c>
      <c r="D12" s="42">
        <v>4.7315968225235299</v>
      </c>
      <c r="E12" s="40">
        <v>5.3838171605820202</v>
      </c>
      <c r="F12" s="41">
        <v>6.0755473263457196</v>
      </c>
      <c r="G12" s="42">
        <v>5.9712763127276904</v>
      </c>
      <c r="H12" s="40">
        <v>3.43949059038968</v>
      </c>
      <c r="I12" s="41">
        <v>0</v>
      </c>
      <c r="J12" s="42">
        <v>1.70757017609794</v>
      </c>
      <c r="K12" s="40">
        <v>3.8306528137974198</v>
      </c>
      <c r="L12" s="41">
        <v>4.3324586591892</v>
      </c>
      <c r="M12" s="42">
        <v>3.0132586652835198</v>
      </c>
    </row>
    <row r="13" spans="1:13" x14ac:dyDescent="0.35">
      <c r="A13" s="57" t="s">
        <v>53</v>
      </c>
      <c r="B13" s="40">
        <v>4.3784160718852299</v>
      </c>
      <c r="C13" s="41">
        <v>4.1702910586253896</v>
      </c>
      <c r="D13" s="42">
        <v>4.1206068310567696</v>
      </c>
      <c r="E13" s="40">
        <v>5.6720987819655502</v>
      </c>
      <c r="F13" s="41">
        <v>6.4313639250087702</v>
      </c>
      <c r="G13" s="42">
        <v>5.2576809742795803</v>
      </c>
      <c r="H13" s="40">
        <v>2.3996737214810402</v>
      </c>
      <c r="I13" s="41"/>
      <c r="J13" s="42">
        <v>2.7788744720027401</v>
      </c>
      <c r="K13" s="40">
        <v>3.7994094796151301</v>
      </c>
      <c r="L13" s="41">
        <v>3.4151403521958699</v>
      </c>
      <c r="M13" s="42">
        <v>2.5658478186735199</v>
      </c>
    </row>
    <row r="14" spans="1:13" x14ac:dyDescent="0.35">
      <c r="A14" s="57" t="s">
        <v>52</v>
      </c>
      <c r="B14" s="40">
        <v>3.9685296443748399</v>
      </c>
      <c r="C14" s="41">
        <v>3.4266738880213699</v>
      </c>
      <c r="D14" s="42"/>
      <c r="E14" s="40">
        <v>4.7888821774168999</v>
      </c>
      <c r="F14" s="41">
        <v>4.3820350627189297</v>
      </c>
      <c r="G14" s="42"/>
      <c r="H14" s="40">
        <v>3.07954300740291</v>
      </c>
      <c r="I14" s="41">
        <v>0</v>
      </c>
      <c r="J14" s="42">
        <v>2.3996737214810402</v>
      </c>
      <c r="K14" s="40">
        <v>3.16166741243774</v>
      </c>
      <c r="L14" s="41">
        <v>0</v>
      </c>
      <c r="M14" s="42">
        <v>0</v>
      </c>
    </row>
    <row r="15" spans="1:13" x14ac:dyDescent="0.35">
      <c r="A15" s="57" t="s">
        <v>51</v>
      </c>
      <c r="B15" s="40">
        <v>6.4329694511306403</v>
      </c>
      <c r="C15" s="41">
        <v>5.9916694500856202</v>
      </c>
      <c r="D15" s="42">
        <v>6.0791816079595398</v>
      </c>
      <c r="E15" s="40">
        <v>6.5105451442481002</v>
      </c>
      <c r="F15" s="41">
        <v>6.3180635437581296</v>
      </c>
      <c r="G15" s="42">
        <v>6.6222141266165204</v>
      </c>
      <c r="H15" s="40">
        <v>4.6693261801342496</v>
      </c>
      <c r="I15" s="41">
        <v>4.7781584885646904</v>
      </c>
      <c r="J15" s="42"/>
      <c r="K15" s="40">
        <v>4.1238842934600104</v>
      </c>
      <c r="L15" s="41">
        <v>5.4031222377513997</v>
      </c>
      <c r="M15" s="42"/>
    </row>
    <row r="16" spans="1:13" x14ac:dyDescent="0.35">
      <c r="A16" s="57" t="s">
        <v>50</v>
      </c>
      <c r="B16" s="40">
        <v>5.50920386689398</v>
      </c>
      <c r="C16" s="41">
        <v>6.2227167312040796</v>
      </c>
      <c r="D16" s="42">
        <v>6.2174842074225998</v>
      </c>
      <c r="E16" s="40">
        <v>6.5403295999477704</v>
      </c>
      <c r="F16" s="41">
        <v>6.3201464939074103</v>
      </c>
      <c r="G16" s="42">
        <v>6.6711729353151803</v>
      </c>
      <c r="H16" s="40"/>
      <c r="I16" s="41"/>
      <c r="J16" s="42"/>
      <c r="K16" s="40"/>
      <c r="L16" s="41"/>
      <c r="M16" s="42"/>
    </row>
    <row r="17" spans="1:13" x14ac:dyDescent="0.35">
      <c r="A17" s="58" t="s">
        <v>49</v>
      </c>
      <c r="B17" s="43">
        <v>2.12493873552256</v>
      </c>
      <c r="C17" s="44">
        <v>3.1026623430400302</v>
      </c>
      <c r="D17" s="45">
        <v>2.6989700043360201</v>
      </c>
      <c r="E17" s="43">
        <v>3.4847742184740702</v>
      </c>
      <c r="F17" s="44">
        <v>3.79005047391811</v>
      </c>
      <c r="G17" s="45">
        <v>4.8212514315459396</v>
      </c>
      <c r="H17" s="43"/>
      <c r="I17" s="44"/>
      <c r="J17" s="45"/>
      <c r="K17" s="43"/>
      <c r="L17" s="44"/>
      <c r="M17" s="45"/>
    </row>
  </sheetData>
  <mergeCells count="8">
    <mergeCell ref="B1:D1"/>
    <mergeCell ref="E1:G1"/>
    <mergeCell ref="H1:J1"/>
    <mergeCell ref="K1:M1"/>
    <mergeCell ref="B10:D10"/>
    <mergeCell ref="E10:G10"/>
    <mergeCell ref="H10:J10"/>
    <mergeCell ref="K10:M10"/>
  </mergeCells>
  <pageMargins left="0.7" right="0.7" top="0.78740157499999996" bottom="0.78740157499999996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69AE-7F8B-46C4-9B37-58201E879C14}">
  <dimension ref="A1:Q8"/>
  <sheetViews>
    <sheetView workbookViewId="0">
      <selection activeCell="C12" sqref="C12"/>
    </sheetView>
  </sheetViews>
  <sheetFormatPr baseColWidth="10" defaultRowHeight="14.5" x14ac:dyDescent="0.35"/>
  <sheetData>
    <row r="1" spans="1:17" x14ac:dyDescent="0.35">
      <c r="A1" s="55" t="s">
        <v>115</v>
      </c>
      <c r="B1" s="34" t="s">
        <v>64</v>
      </c>
      <c r="C1" s="35"/>
      <c r="D1" s="36"/>
      <c r="E1" s="34" t="s">
        <v>66</v>
      </c>
      <c r="F1" s="35"/>
      <c r="G1" s="36"/>
      <c r="H1" s="34" t="s">
        <v>67</v>
      </c>
      <c r="I1" s="35"/>
      <c r="J1" s="36"/>
      <c r="K1" s="69" t="s">
        <v>69</v>
      </c>
      <c r="L1" s="69"/>
      <c r="M1" s="69"/>
    </row>
    <row r="2" spans="1:17" x14ac:dyDescent="0.35">
      <c r="A2" s="56"/>
      <c r="B2" s="37" t="s">
        <v>61</v>
      </c>
      <c r="C2" s="38" t="s">
        <v>62</v>
      </c>
      <c r="D2" s="39" t="s">
        <v>63</v>
      </c>
      <c r="E2" s="37" t="s">
        <v>61</v>
      </c>
      <c r="F2" s="38" t="s">
        <v>62</v>
      </c>
      <c r="G2" s="39" t="s">
        <v>63</v>
      </c>
      <c r="H2" s="37" t="s">
        <v>61</v>
      </c>
      <c r="I2" s="38" t="s">
        <v>62</v>
      </c>
      <c r="J2" s="39" t="s">
        <v>63</v>
      </c>
      <c r="K2" s="70" t="s">
        <v>61</v>
      </c>
      <c r="L2" s="70" t="s">
        <v>62</v>
      </c>
      <c r="M2" s="70" t="s">
        <v>63</v>
      </c>
    </row>
    <row r="3" spans="1:17" ht="14" customHeight="1" x14ac:dyDescent="0.35">
      <c r="A3" s="57" t="s">
        <v>54</v>
      </c>
      <c r="B3" s="60">
        <v>5.6289999999999998E-6</v>
      </c>
      <c r="C3" s="61">
        <v>5.1529999999999996E-6</v>
      </c>
      <c r="D3" s="62">
        <v>4.9169999999999997E-6</v>
      </c>
      <c r="E3" s="60">
        <v>2.0089999999999999E-5</v>
      </c>
      <c r="F3" s="61">
        <v>2.3309999999999999E-5</v>
      </c>
      <c r="G3" s="62">
        <v>2.2650000000000002E-5</v>
      </c>
      <c r="H3" s="60">
        <v>7.4630000000000004E-6</v>
      </c>
      <c r="I3" s="61">
        <v>8.3100000000000001E-6</v>
      </c>
      <c r="J3" s="62">
        <v>2.6149999999999999E-5</v>
      </c>
      <c r="K3" s="71">
        <v>3.0380000000000001E-5</v>
      </c>
      <c r="L3" s="71">
        <v>2.8969999999999999E-5</v>
      </c>
      <c r="M3" s="71">
        <v>2.6239999999999999E-5</v>
      </c>
      <c r="N3" s="25"/>
      <c r="O3" s="25"/>
      <c r="P3" s="25"/>
      <c r="Q3" s="25"/>
    </row>
    <row r="4" spans="1:17" x14ac:dyDescent="0.35">
      <c r="A4" s="57" t="s">
        <v>53</v>
      </c>
      <c r="B4" s="60">
        <v>1.153E-5</v>
      </c>
      <c r="C4" s="61">
        <v>1.2E-5</v>
      </c>
      <c r="D4" s="62">
        <v>1.401E-5</v>
      </c>
      <c r="E4" s="60">
        <v>2.0829999999999998E-6</v>
      </c>
      <c r="F4" s="61">
        <v>1.2819999999999999E-5</v>
      </c>
      <c r="G4" s="62">
        <v>1.9300000000000002E-5</v>
      </c>
      <c r="H4" s="60">
        <v>2.525E-5</v>
      </c>
      <c r="I4" s="61">
        <v>2.281E-5</v>
      </c>
      <c r="J4" s="62">
        <v>3.0660000000000001E-5</v>
      </c>
      <c r="K4" s="71">
        <v>2.915E-5</v>
      </c>
      <c r="L4" s="71">
        <v>3.1250000000000001E-5</v>
      </c>
      <c r="M4" s="71">
        <v>3.1019999999999998E-5</v>
      </c>
      <c r="N4" s="25"/>
      <c r="O4" s="25"/>
      <c r="P4" s="25"/>
      <c r="Q4" s="25"/>
    </row>
    <row r="5" spans="1:17" x14ac:dyDescent="0.35">
      <c r="A5" s="57" t="s">
        <v>52</v>
      </c>
      <c r="B5" s="60">
        <v>5.49E-6</v>
      </c>
      <c r="C5" s="61">
        <v>2.463E-6</v>
      </c>
      <c r="D5" s="62">
        <v>6.5599999999999999E-6</v>
      </c>
      <c r="E5" s="60">
        <v>6.1160000000000004E-6</v>
      </c>
      <c r="F5" s="61">
        <v>2.8710000000000001E-6</v>
      </c>
      <c r="G5" s="62">
        <v>1.7129999999999999E-6</v>
      </c>
      <c r="H5" s="60">
        <v>7.1659999999999997E-6</v>
      </c>
      <c r="I5" s="61">
        <v>8.0800000000000006E-6</v>
      </c>
      <c r="J5" s="62"/>
      <c r="K5" s="71">
        <v>1.385E-5</v>
      </c>
      <c r="L5" s="71">
        <v>1.456E-5</v>
      </c>
      <c r="M5" s="71"/>
      <c r="N5" s="25"/>
      <c r="O5" s="25"/>
      <c r="P5" s="25"/>
      <c r="Q5" s="25"/>
    </row>
    <row r="6" spans="1:17" x14ac:dyDescent="0.35">
      <c r="A6" s="57" t="s">
        <v>51</v>
      </c>
      <c r="B6" s="60">
        <v>1.9874E-5</v>
      </c>
      <c r="C6" s="61">
        <v>2.3312999999999999E-5</v>
      </c>
      <c r="D6" s="62"/>
      <c r="E6" s="60">
        <v>2.5990999999999999E-5</v>
      </c>
      <c r="F6" s="61">
        <v>2.5935000000000002E-5</v>
      </c>
      <c r="G6" s="62"/>
      <c r="H6" s="60">
        <v>3.6789999999999998E-5</v>
      </c>
      <c r="I6" s="61">
        <v>4.1090000000000001E-5</v>
      </c>
      <c r="J6" s="62">
        <v>2.9629999999999999E-5</v>
      </c>
      <c r="K6" s="71">
        <v>4.0015000000000002E-5</v>
      </c>
      <c r="L6" s="71">
        <v>3.4508000000000002E-5</v>
      </c>
      <c r="M6" s="71">
        <v>4.0877000000000002E-5</v>
      </c>
      <c r="N6" s="25"/>
      <c r="O6" s="25"/>
      <c r="P6" s="25"/>
      <c r="Q6" s="25"/>
    </row>
    <row r="7" spans="1:17" x14ac:dyDescent="0.35">
      <c r="A7" s="57" t="s">
        <v>50</v>
      </c>
      <c r="B7" s="60"/>
      <c r="C7" s="61"/>
      <c r="D7" s="62"/>
      <c r="E7" s="60"/>
      <c r="F7" s="61"/>
      <c r="G7" s="62"/>
      <c r="H7" s="60">
        <v>2.6186E-5</v>
      </c>
      <c r="I7" s="61">
        <v>3.0459000000000001E-5</v>
      </c>
      <c r="J7" s="62">
        <v>3.1327E-5</v>
      </c>
      <c r="K7" s="71">
        <v>2.7783000000000001E-5</v>
      </c>
      <c r="L7" s="71">
        <v>3.1435E-5</v>
      </c>
      <c r="M7" s="71">
        <v>3.1962000000000003E-5</v>
      </c>
      <c r="N7" s="25"/>
      <c r="O7" s="25"/>
      <c r="P7" s="25"/>
      <c r="Q7" s="25"/>
    </row>
    <row r="8" spans="1:17" x14ac:dyDescent="0.35">
      <c r="A8" s="58" t="s">
        <v>49</v>
      </c>
      <c r="B8" s="63"/>
      <c r="C8" s="64"/>
      <c r="D8" s="65"/>
      <c r="E8" s="63"/>
      <c r="F8" s="64"/>
      <c r="G8" s="65"/>
      <c r="H8" s="66">
        <v>4.0714999999999999E-5</v>
      </c>
      <c r="I8" s="67">
        <v>3.4230000000000003E-5</v>
      </c>
      <c r="J8" s="68">
        <v>2.8447999999999999E-5</v>
      </c>
      <c r="K8" s="71">
        <v>5.5260000000000003E-5</v>
      </c>
      <c r="L8" s="71">
        <v>4.3584999999999997E-5</v>
      </c>
      <c r="M8" s="71">
        <v>4.9186E-5</v>
      </c>
    </row>
  </sheetData>
  <mergeCells count="4">
    <mergeCell ref="B1:D1"/>
    <mergeCell ref="E1:G1"/>
    <mergeCell ref="H1:J1"/>
    <mergeCell ref="K1:M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C758-B4B0-406E-9DEC-E0936496BE73}">
  <dimension ref="A1:M9"/>
  <sheetViews>
    <sheetView workbookViewId="0">
      <selection activeCell="A2" sqref="A2:A9"/>
    </sheetView>
  </sheetViews>
  <sheetFormatPr baseColWidth="10" defaultRowHeight="14.5" x14ac:dyDescent="0.35"/>
  <sheetData>
    <row r="1" spans="1:13" x14ac:dyDescent="0.35">
      <c r="A1" s="1" t="s">
        <v>115</v>
      </c>
      <c r="B1" s="34" t="s">
        <v>70</v>
      </c>
      <c r="C1" s="35"/>
      <c r="D1" s="36"/>
      <c r="E1" s="34" t="s">
        <v>71</v>
      </c>
      <c r="F1" s="35"/>
      <c r="G1" s="36"/>
      <c r="H1" s="34" t="s">
        <v>65</v>
      </c>
      <c r="I1" s="35"/>
      <c r="J1" s="36"/>
      <c r="K1" s="34" t="s">
        <v>72</v>
      </c>
      <c r="L1" s="35"/>
      <c r="M1" s="36"/>
    </row>
    <row r="2" spans="1:13" x14ac:dyDescent="0.35">
      <c r="A2" s="55" t="s">
        <v>73</v>
      </c>
      <c r="B2" s="46">
        <v>5.9719999999999997E-6</v>
      </c>
      <c r="C2" s="47">
        <v>1.674E-6</v>
      </c>
      <c r="D2" s="48">
        <v>2.6400000000000001E-6</v>
      </c>
      <c r="E2" s="46">
        <v>9.0829999999999995E-7</v>
      </c>
      <c r="F2" s="47">
        <v>1.0419999999999999E-6</v>
      </c>
      <c r="G2" s="48">
        <v>2.717E-6</v>
      </c>
      <c r="H2" s="46">
        <v>1.113E-6</v>
      </c>
      <c r="I2" s="47">
        <v>1.451E-6</v>
      </c>
      <c r="J2" s="48">
        <v>3.202E-6</v>
      </c>
      <c r="K2" s="46">
        <v>1.1170000000000001E-6</v>
      </c>
      <c r="L2" s="47">
        <v>8.9989999999999995E-7</v>
      </c>
      <c r="M2" s="48">
        <v>9.7600000000000006E-7</v>
      </c>
    </row>
    <row r="3" spans="1:13" x14ac:dyDescent="0.35">
      <c r="A3" s="56" t="s">
        <v>74</v>
      </c>
      <c r="B3" s="46">
        <v>3.3519999999999998E-6</v>
      </c>
      <c r="C3" s="47">
        <v>1.641E-6</v>
      </c>
      <c r="D3" s="48">
        <v>1.4729999999999999E-6</v>
      </c>
      <c r="E3" s="46">
        <v>2.745E-6</v>
      </c>
      <c r="F3" s="47">
        <v>2.7300000000000001E-6</v>
      </c>
      <c r="G3" s="48">
        <v>2.193E-6</v>
      </c>
      <c r="H3" s="46">
        <v>2.0650000000000001E-6</v>
      </c>
      <c r="I3" s="47">
        <v>2.2089999999999999E-6</v>
      </c>
      <c r="J3" s="48">
        <v>3.4960000000000001E-6</v>
      </c>
      <c r="K3" s="46">
        <v>2.3240000000000001E-6</v>
      </c>
      <c r="L3" s="47">
        <v>6.3409999999999999E-6</v>
      </c>
      <c r="M3" s="48">
        <v>5.0649999999999998E-6</v>
      </c>
    </row>
    <row r="4" spans="1:13" x14ac:dyDescent="0.35">
      <c r="A4" s="57" t="s">
        <v>54</v>
      </c>
      <c r="B4" s="46">
        <v>7.991E-7</v>
      </c>
      <c r="C4" s="47">
        <v>7.1500000000000004E-7</v>
      </c>
      <c r="D4" s="48">
        <v>8.1289999999999998E-7</v>
      </c>
      <c r="E4" s="46">
        <v>2.2589999999999999E-6</v>
      </c>
      <c r="F4" s="47">
        <v>2.2239999999999998E-6</v>
      </c>
      <c r="G4" s="48">
        <v>2.1119999999999999E-6</v>
      </c>
      <c r="H4" s="46">
        <v>2.03E-6</v>
      </c>
      <c r="I4" s="47">
        <v>2.384E-6</v>
      </c>
      <c r="J4" s="48">
        <v>2.8990000000000001E-6</v>
      </c>
      <c r="K4" s="46">
        <v>2.244E-6</v>
      </c>
      <c r="L4" s="47">
        <v>2.903E-6</v>
      </c>
      <c r="M4" s="48">
        <v>3.2349999999999999E-6</v>
      </c>
    </row>
    <row r="5" spans="1:13" x14ac:dyDescent="0.35">
      <c r="A5" s="57" t="s">
        <v>53</v>
      </c>
      <c r="B5" s="46">
        <v>0</v>
      </c>
      <c r="C5" s="47">
        <v>0</v>
      </c>
      <c r="D5" s="48">
        <v>0</v>
      </c>
      <c r="E5" s="46">
        <v>0</v>
      </c>
      <c r="F5" s="47">
        <v>0</v>
      </c>
      <c r="G5" s="48">
        <v>4.3019999999999997E-8</v>
      </c>
      <c r="H5" s="46">
        <v>1.366E-11</v>
      </c>
      <c r="I5" s="47">
        <v>0</v>
      </c>
      <c r="J5" s="48">
        <v>4.018E-8</v>
      </c>
      <c r="K5" s="46">
        <v>1.628E-7</v>
      </c>
      <c r="L5" s="47">
        <v>9.935E-8</v>
      </c>
      <c r="M5" s="48">
        <v>1.43E-7</v>
      </c>
    </row>
    <row r="6" spans="1:13" x14ac:dyDescent="0.35">
      <c r="A6" s="57" t="s">
        <v>52</v>
      </c>
      <c r="B6" s="46">
        <v>1.1999999999999999E-6</v>
      </c>
      <c r="C6" s="47">
        <v>1.9539999999999998E-6</v>
      </c>
      <c r="D6" s="48">
        <v>1.728E-6</v>
      </c>
      <c r="E6" s="46">
        <v>1.3090000000000001E-6</v>
      </c>
      <c r="F6" s="47">
        <v>1.1149999999999999E-6</v>
      </c>
      <c r="G6" s="48">
        <v>6.3529999999999998E-7</v>
      </c>
      <c r="H6" s="46">
        <v>1.9319999999999999E-6</v>
      </c>
      <c r="I6" s="47">
        <v>1.5239999999999999E-6</v>
      </c>
      <c r="J6" s="48"/>
      <c r="K6" s="46">
        <v>2.3240000000000001E-6</v>
      </c>
      <c r="L6" s="47">
        <v>1.344E-6</v>
      </c>
      <c r="M6" s="48"/>
    </row>
    <row r="7" spans="1:13" x14ac:dyDescent="0.35">
      <c r="A7" s="57" t="s">
        <v>51</v>
      </c>
      <c r="B7" s="46">
        <v>1.8417000000000001E-6</v>
      </c>
      <c r="C7" s="47">
        <v>1.0866999999999999E-6</v>
      </c>
      <c r="D7" s="48"/>
      <c r="E7" s="46">
        <v>1.9493999999999999E-6</v>
      </c>
      <c r="F7" s="47">
        <v>1.5351999999999999E-6</v>
      </c>
      <c r="G7" s="48"/>
      <c r="H7" s="46">
        <v>1.8184E-6</v>
      </c>
      <c r="I7" s="47">
        <v>1.4304000000000001E-6</v>
      </c>
      <c r="J7" s="48">
        <v>2.4263E-6</v>
      </c>
      <c r="K7" s="46">
        <v>1.3206999999999999E-6</v>
      </c>
      <c r="L7" s="47">
        <v>1.6391999999999999E-6</v>
      </c>
      <c r="M7" s="48">
        <v>4.3394999999999997E-6</v>
      </c>
    </row>
    <row r="8" spans="1:13" x14ac:dyDescent="0.35">
      <c r="A8" s="57" t="s">
        <v>50</v>
      </c>
      <c r="B8" s="60"/>
      <c r="C8" s="61"/>
      <c r="D8" s="62"/>
      <c r="E8" s="60"/>
      <c r="F8" s="61"/>
      <c r="G8" s="62"/>
      <c r="H8" s="46">
        <v>1.9541000000000001E-6</v>
      </c>
      <c r="I8" s="47">
        <v>2.3367E-6</v>
      </c>
      <c r="J8" s="48">
        <v>5.6694000000000003E-6</v>
      </c>
      <c r="K8" s="46">
        <v>2.7754000000000001E-6</v>
      </c>
      <c r="L8" s="47">
        <v>4.4966000000000003E-6</v>
      </c>
      <c r="M8" s="48">
        <v>5.2329000000000003E-6</v>
      </c>
    </row>
    <row r="9" spans="1:13" x14ac:dyDescent="0.35">
      <c r="A9" s="58" t="s">
        <v>49</v>
      </c>
      <c r="B9" s="63"/>
      <c r="C9" s="64"/>
      <c r="D9" s="65"/>
      <c r="E9" s="63"/>
      <c r="F9" s="64"/>
      <c r="G9" s="65"/>
      <c r="H9" s="53">
        <v>2.6647999999999999E-6</v>
      </c>
      <c r="I9" s="54">
        <v>3.5055999999999999E-6</v>
      </c>
      <c r="J9" s="52">
        <v>2.9162999999999999E-6</v>
      </c>
      <c r="K9" s="53">
        <v>4.9869999999999999E-6</v>
      </c>
      <c r="L9" s="54">
        <v>4.0361000000000002E-6</v>
      </c>
      <c r="M9" s="52">
        <v>6.0144999999999998E-6</v>
      </c>
    </row>
  </sheetData>
  <mergeCells count="4">
    <mergeCell ref="B1:D1"/>
    <mergeCell ref="E1:G1"/>
    <mergeCell ref="H1:J1"/>
    <mergeCell ref="K1:M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D8E5-3090-4F25-8CF6-2A9AE8E1D577}">
  <dimension ref="A1:H97"/>
  <sheetViews>
    <sheetView topLeftCell="A34" workbookViewId="0">
      <selection activeCell="F81" sqref="F81"/>
    </sheetView>
  </sheetViews>
  <sheetFormatPr baseColWidth="10" defaultRowHeight="14.5" x14ac:dyDescent="0.35"/>
  <cols>
    <col min="1" max="1" width="12.6328125" customWidth="1"/>
    <col min="2" max="2" width="15.26953125" bestFit="1" customWidth="1"/>
    <col min="6" max="6" width="14.81640625" bestFit="1" customWidth="1"/>
  </cols>
  <sheetData>
    <row r="1" spans="1:8" x14ac:dyDescent="0.35">
      <c r="A1" s="1" t="s">
        <v>0</v>
      </c>
    </row>
    <row r="2" spans="1:8" x14ac:dyDescent="0.35">
      <c r="B2" s="2" t="s">
        <v>1</v>
      </c>
      <c r="C2" s="1"/>
      <c r="D2" s="1"/>
      <c r="E2" s="1"/>
      <c r="F2" s="2" t="s">
        <v>2</v>
      </c>
    </row>
    <row r="3" spans="1:8" x14ac:dyDescent="0.35">
      <c r="A3" s="1" t="s">
        <v>25</v>
      </c>
      <c r="B3" s="1" t="s">
        <v>5</v>
      </c>
      <c r="C3" t="s">
        <v>3</v>
      </c>
      <c r="D3" t="s">
        <v>4</v>
      </c>
      <c r="F3" s="1" t="s">
        <v>6</v>
      </c>
      <c r="G3" t="s">
        <v>3</v>
      </c>
      <c r="H3" t="s">
        <v>4</v>
      </c>
    </row>
    <row r="4" spans="1:8" x14ac:dyDescent="0.35">
      <c r="B4">
        <v>1</v>
      </c>
      <c r="C4">
        <v>1048576</v>
      </c>
      <c r="D4" s="3">
        <v>10566</v>
      </c>
      <c r="F4">
        <v>1</v>
      </c>
      <c r="G4">
        <v>1048576</v>
      </c>
      <c r="H4" s="3">
        <v>13387</v>
      </c>
    </row>
    <row r="5" spans="1:8" x14ac:dyDescent="0.35">
      <c r="B5">
        <v>2</v>
      </c>
      <c r="C5">
        <v>1048576</v>
      </c>
      <c r="D5" s="3">
        <v>10358</v>
      </c>
      <c r="F5">
        <v>2</v>
      </c>
      <c r="G5">
        <v>1048576</v>
      </c>
      <c r="H5" s="3">
        <v>14121</v>
      </c>
    </row>
    <row r="6" spans="1:8" x14ac:dyDescent="0.35">
      <c r="B6">
        <v>3</v>
      </c>
      <c r="C6">
        <v>1048576</v>
      </c>
      <c r="D6" s="3">
        <v>11433</v>
      </c>
      <c r="F6">
        <v>3</v>
      </c>
      <c r="G6">
        <v>1048576</v>
      </c>
      <c r="H6" s="3">
        <v>16108</v>
      </c>
    </row>
    <row r="7" spans="1:8" x14ac:dyDescent="0.35">
      <c r="D7" s="4">
        <f>AVERAGE(D4:D6)</f>
        <v>10785.666666666666</v>
      </c>
      <c r="F7" s="1"/>
      <c r="G7" s="1"/>
      <c r="H7" s="4">
        <f>AVERAGE(H4:H6)</f>
        <v>14538.666666666666</v>
      </c>
    </row>
    <row r="8" spans="1:8" x14ac:dyDescent="0.35">
      <c r="D8" s="3"/>
      <c r="H8" s="3"/>
    </row>
    <row r="9" spans="1:8" x14ac:dyDescent="0.35">
      <c r="B9" s="1" t="s">
        <v>7</v>
      </c>
      <c r="C9" t="s">
        <v>3</v>
      </c>
      <c r="D9" t="s">
        <v>4</v>
      </c>
      <c r="F9" s="1" t="s">
        <v>8</v>
      </c>
      <c r="G9" t="s">
        <v>3</v>
      </c>
      <c r="H9" t="s">
        <v>4</v>
      </c>
    </row>
    <row r="10" spans="1:8" x14ac:dyDescent="0.35">
      <c r="B10">
        <v>1</v>
      </c>
      <c r="C10">
        <v>1048576</v>
      </c>
      <c r="D10" s="3">
        <v>24218</v>
      </c>
      <c r="F10">
        <v>1</v>
      </c>
      <c r="G10">
        <v>1048576</v>
      </c>
      <c r="H10" s="3">
        <v>17414</v>
      </c>
    </row>
    <row r="11" spans="1:8" x14ac:dyDescent="0.35">
      <c r="B11">
        <v>2</v>
      </c>
      <c r="C11">
        <v>1048576</v>
      </c>
      <c r="D11" s="3">
        <v>22264</v>
      </c>
      <c r="F11">
        <v>2</v>
      </c>
      <c r="G11">
        <v>1048576</v>
      </c>
      <c r="H11" s="3">
        <v>15849</v>
      </c>
    </row>
    <row r="12" spans="1:8" x14ac:dyDescent="0.35">
      <c r="B12">
        <v>3</v>
      </c>
      <c r="C12">
        <v>1048576</v>
      </c>
      <c r="D12" s="3">
        <v>21794</v>
      </c>
      <c r="F12">
        <v>3</v>
      </c>
      <c r="G12">
        <v>1048576</v>
      </c>
      <c r="H12" s="3">
        <v>15733</v>
      </c>
    </row>
    <row r="13" spans="1:8" x14ac:dyDescent="0.35">
      <c r="D13" s="4">
        <f>AVERAGE(D11:D12)</f>
        <v>22029</v>
      </c>
      <c r="F13" s="1"/>
      <c r="G13" s="1"/>
      <c r="H13" s="4">
        <f>AVERAGE(H10:H12)</f>
        <v>16332</v>
      </c>
    </row>
    <row r="15" spans="1:8" x14ac:dyDescent="0.35">
      <c r="B15" s="1" t="s">
        <v>9</v>
      </c>
      <c r="C15" t="s">
        <v>3</v>
      </c>
      <c r="D15" t="s">
        <v>4</v>
      </c>
      <c r="F15" s="1" t="s">
        <v>10</v>
      </c>
      <c r="G15" t="s">
        <v>3</v>
      </c>
      <c r="H15" t="s">
        <v>4</v>
      </c>
    </row>
    <row r="16" spans="1:8" x14ac:dyDescent="0.35">
      <c r="B16">
        <v>1</v>
      </c>
      <c r="C16">
        <v>1048576</v>
      </c>
      <c r="D16" s="3">
        <v>13920</v>
      </c>
      <c r="F16">
        <v>1</v>
      </c>
      <c r="G16">
        <v>1048576</v>
      </c>
      <c r="H16" s="3">
        <v>10729</v>
      </c>
    </row>
    <row r="17" spans="1:8" x14ac:dyDescent="0.35">
      <c r="B17">
        <v>2</v>
      </c>
      <c r="C17">
        <v>1048576</v>
      </c>
      <c r="D17" s="3">
        <v>15294</v>
      </c>
      <c r="F17">
        <v>2</v>
      </c>
      <c r="G17">
        <v>1048576</v>
      </c>
      <c r="H17" s="3">
        <v>10095</v>
      </c>
    </row>
    <row r="18" spans="1:8" x14ac:dyDescent="0.35">
      <c r="B18">
        <v>3</v>
      </c>
      <c r="C18">
        <v>1048576</v>
      </c>
      <c r="D18" s="3">
        <v>14306</v>
      </c>
      <c r="F18">
        <v>3</v>
      </c>
      <c r="G18">
        <v>1048576</v>
      </c>
      <c r="H18" s="3">
        <v>12754</v>
      </c>
    </row>
    <row r="19" spans="1:8" x14ac:dyDescent="0.35">
      <c r="D19" s="4">
        <f>AVERAGE(D15:D18)</f>
        <v>14506.666666666666</v>
      </c>
      <c r="F19" s="1"/>
      <c r="G19" s="1"/>
      <c r="H19" s="4">
        <f>AVERAGE(H15:H18)</f>
        <v>11192.666666666666</v>
      </c>
    </row>
    <row r="21" spans="1:8" x14ac:dyDescent="0.35">
      <c r="B21" s="2" t="s">
        <v>1</v>
      </c>
      <c r="C21" s="1"/>
      <c r="D21" s="1"/>
      <c r="E21" s="1"/>
      <c r="F21" s="2" t="s">
        <v>2</v>
      </c>
    </row>
    <row r="22" spans="1:8" x14ac:dyDescent="0.35">
      <c r="A22" s="1" t="s">
        <v>26</v>
      </c>
      <c r="B22" s="1" t="s">
        <v>12</v>
      </c>
      <c r="C22" t="s">
        <v>3</v>
      </c>
      <c r="D22" t="s">
        <v>4</v>
      </c>
      <c r="F22" s="1" t="s">
        <v>11</v>
      </c>
      <c r="G22" t="s">
        <v>3</v>
      </c>
      <c r="H22" t="s">
        <v>4</v>
      </c>
    </row>
    <row r="23" spans="1:8" x14ac:dyDescent="0.35">
      <c r="B23">
        <v>1</v>
      </c>
      <c r="C23">
        <v>1048576</v>
      </c>
      <c r="D23" s="3">
        <v>25395</v>
      </c>
      <c r="F23">
        <v>1</v>
      </c>
      <c r="G23">
        <v>1048576</v>
      </c>
      <c r="H23" s="3">
        <v>27792</v>
      </c>
    </row>
    <row r="24" spans="1:8" x14ac:dyDescent="0.35">
      <c r="B24">
        <v>2</v>
      </c>
      <c r="C24">
        <v>1048576</v>
      </c>
      <c r="D24" s="3">
        <v>23299</v>
      </c>
      <c r="F24">
        <v>2</v>
      </c>
      <c r="G24">
        <v>1048576</v>
      </c>
      <c r="H24" s="3">
        <v>34734</v>
      </c>
    </row>
    <row r="25" spans="1:8" x14ac:dyDescent="0.35">
      <c r="B25">
        <v>3</v>
      </c>
      <c r="C25">
        <v>1048576</v>
      </c>
      <c r="D25" s="3">
        <v>22915</v>
      </c>
      <c r="F25">
        <v>3</v>
      </c>
      <c r="G25">
        <v>1048576</v>
      </c>
      <c r="H25" s="3">
        <v>21230</v>
      </c>
    </row>
    <row r="26" spans="1:8" x14ac:dyDescent="0.35">
      <c r="B26">
        <v>4</v>
      </c>
      <c r="C26">
        <v>1048576</v>
      </c>
      <c r="D26" s="3">
        <v>22516</v>
      </c>
      <c r="F26">
        <v>4</v>
      </c>
      <c r="G26">
        <v>1048576</v>
      </c>
      <c r="H26" s="3">
        <v>24438</v>
      </c>
    </row>
    <row r="27" spans="1:8" x14ac:dyDescent="0.35">
      <c r="B27">
        <v>5</v>
      </c>
      <c r="C27">
        <v>1048576</v>
      </c>
      <c r="D27" s="3">
        <v>22398</v>
      </c>
      <c r="F27">
        <v>5</v>
      </c>
      <c r="G27">
        <v>1048576</v>
      </c>
      <c r="H27" s="3">
        <v>25388</v>
      </c>
    </row>
    <row r="28" spans="1:8" x14ac:dyDescent="0.35">
      <c r="B28">
        <v>6</v>
      </c>
      <c r="C28">
        <v>1048576</v>
      </c>
      <c r="D28" s="3">
        <v>22672</v>
      </c>
      <c r="F28">
        <v>6</v>
      </c>
      <c r="G28">
        <v>1048576</v>
      </c>
      <c r="H28" s="3">
        <v>25092</v>
      </c>
    </row>
    <row r="29" spans="1:8" x14ac:dyDescent="0.35">
      <c r="B29">
        <v>7</v>
      </c>
      <c r="C29">
        <v>1048576</v>
      </c>
      <c r="D29" s="3">
        <v>23599</v>
      </c>
      <c r="F29">
        <v>7</v>
      </c>
      <c r="G29" s="6">
        <v>1048576</v>
      </c>
      <c r="H29" s="5">
        <v>25393</v>
      </c>
    </row>
    <row r="30" spans="1:8" x14ac:dyDescent="0.35">
      <c r="D30" s="4">
        <f>AVERAGE(D22:D29)</f>
        <v>23256.285714285714</v>
      </c>
      <c r="E30" s="1"/>
      <c r="F30" s="1"/>
      <c r="G30" s="1"/>
      <c r="H30" s="4">
        <f>AVERAGE(H23:H29)</f>
        <v>26295.285714285714</v>
      </c>
    </row>
    <row r="31" spans="1:8" x14ac:dyDescent="0.35">
      <c r="D31" s="3"/>
      <c r="H31" s="3"/>
    </row>
    <row r="32" spans="1:8" x14ac:dyDescent="0.35">
      <c r="B32" s="1" t="s">
        <v>13</v>
      </c>
      <c r="C32" t="s">
        <v>3</v>
      </c>
      <c r="D32" t="s">
        <v>4</v>
      </c>
      <c r="F32" s="1" t="s">
        <v>14</v>
      </c>
      <c r="G32" t="s">
        <v>3</v>
      </c>
      <c r="H32" t="s">
        <v>4</v>
      </c>
    </row>
    <row r="33" spans="2:8" x14ac:dyDescent="0.35">
      <c r="B33">
        <v>1</v>
      </c>
      <c r="C33">
        <v>1048576</v>
      </c>
      <c r="D33" s="3">
        <v>26268</v>
      </c>
      <c r="F33">
        <v>1</v>
      </c>
      <c r="G33">
        <v>1048576</v>
      </c>
      <c r="H33" s="3">
        <v>27681</v>
      </c>
    </row>
    <row r="34" spans="2:8" x14ac:dyDescent="0.35">
      <c r="B34">
        <v>2</v>
      </c>
      <c r="C34">
        <v>1048576</v>
      </c>
      <c r="D34" s="3">
        <v>26963</v>
      </c>
      <c r="F34">
        <v>2</v>
      </c>
      <c r="G34">
        <v>1048576</v>
      </c>
      <c r="H34" s="3">
        <v>26444</v>
      </c>
    </row>
    <row r="35" spans="2:8" x14ac:dyDescent="0.35">
      <c r="B35">
        <v>3</v>
      </c>
      <c r="C35">
        <v>1048576</v>
      </c>
      <c r="D35" s="3">
        <v>26514</v>
      </c>
      <c r="F35">
        <v>3</v>
      </c>
      <c r="G35">
        <v>1048576</v>
      </c>
      <c r="H35" s="3">
        <v>25698</v>
      </c>
    </row>
    <row r="36" spans="2:8" x14ac:dyDescent="0.35">
      <c r="B36">
        <v>4</v>
      </c>
      <c r="C36">
        <v>1048576</v>
      </c>
      <c r="D36" s="3">
        <v>27362</v>
      </c>
      <c r="F36">
        <v>4</v>
      </c>
      <c r="G36">
        <v>1048576</v>
      </c>
      <c r="H36" s="3">
        <v>24943</v>
      </c>
    </row>
    <row r="37" spans="2:8" x14ac:dyDescent="0.35">
      <c r="B37">
        <v>5</v>
      </c>
      <c r="C37">
        <v>1048576</v>
      </c>
      <c r="D37" s="3">
        <v>24390</v>
      </c>
      <c r="F37">
        <v>5</v>
      </c>
      <c r="G37">
        <v>1048576</v>
      </c>
      <c r="H37" s="3">
        <v>26306</v>
      </c>
    </row>
    <row r="38" spans="2:8" x14ac:dyDescent="0.35">
      <c r="B38">
        <v>6</v>
      </c>
      <c r="C38">
        <v>1048576</v>
      </c>
      <c r="D38" s="3">
        <v>27251</v>
      </c>
      <c r="F38">
        <v>6</v>
      </c>
      <c r="G38">
        <v>1048576</v>
      </c>
      <c r="H38" s="3">
        <v>22676</v>
      </c>
    </row>
    <row r="39" spans="2:8" x14ac:dyDescent="0.35">
      <c r="B39">
        <v>7</v>
      </c>
      <c r="C39">
        <v>1048576</v>
      </c>
      <c r="D39" s="5">
        <v>30441</v>
      </c>
      <c r="F39">
        <v>7</v>
      </c>
      <c r="G39">
        <v>1048576</v>
      </c>
      <c r="H39" s="3">
        <v>28469</v>
      </c>
    </row>
    <row r="40" spans="2:8" x14ac:dyDescent="0.35">
      <c r="D40" s="4">
        <f>AVERAGE(D32:D39)</f>
        <v>27027</v>
      </c>
      <c r="H40" s="4">
        <f>AVERAGE(H33:H39)</f>
        <v>26031</v>
      </c>
    </row>
    <row r="41" spans="2:8" x14ac:dyDescent="0.35">
      <c r="D41" s="3"/>
      <c r="H41" s="4"/>
    </row>
    <row r="42" spans="2:8" x14ac:dyDescent="0.35">
      <c r="D42" s="4"/>
      <c r="H42" s="3"/>
    </row>
    <row r="44" spans="2:8" x14ac:dyDescent="0.35">
      <c r="B44" s="1" t="s">
        <v>15</v>
      </c>
      <c r="C44" t="s">
        <v>3</v>
      </c>
      <c r="D44" t="s">
        <v>4</v>
      </c>
      <c r="F44" s="1" t="s">
        <v>16</v>
      </c>
      <c r="G44" t="s">
        <v>3</v>
      </c>
      <c r="H44" t="s">
        <v>4</v>
      </c>
    </row>
    <row r="45" spans="2:8" x14ac:dyDescent="0.35">
      <c r="B45">
        <v>1</v>
      </c>
      <c r="C45">
        <v>1048576</v>
      </c>
      <c r="D45" s="3">
        <v>22679</v>
      </c>
      <c r="F45">
        <v>1</v>
      </c>
      <c r="G45">
        <v>1048576</v>
      </c>
      <c r="H45" s="3">
        <v>20651</v>
      </c>
    </row>
    <row r="46" spans="2:8" x14ac:dyDescent="0.35">
      <c r="B46">
        <v>2</v>
      </c>
      <c r="C46">
        <v>1048576</v>
      </c>
      <c r="D46" s="3">
        <v>24973</v>
      </c>
      <c r="F46">
        <v>2</v>
      </c>
      <c r="G46">
        <v>1048576</v>
      </c>
      <c r="H46" s="3">
        <v>16832</v>
      </c>
    </row>
    <row r="47" spans="2:8" x14ac:dyDescent="0.35">
      <c r="B47">
        <v>3</v>
      </c>
      <c r="C47">
        <v>1048576</v>
      </c>
      <c r="D47" s="3">
        <v>25110</v>
      </c>
      <c r="F47">
        <v>3</v>
      </c>
      <c r="G47">
        <v>1048576</v>
      </c>
      <c r="H47" s="3">
        <v>16311</v>
      </c>
    </row>
    <row r="48" spans="2:8" x14ac:dyDescent="0.35">
      <c r="B48">
        <v>4</v>
      </c>
      <c r="C48">
        <v>1048576</v>
      </c>
      <c r="D48" s="3">
        <v>23539</v>
      </c>
      <c r="F48">
        <v>4</v>
      </c>
      <c r="G48">
        <v>1048576</v>
      </c>
      <c r="H48" s="3">
        <v>18470</v>
      </c>
    </row>
    <row r="49" spans="1:8" x14ac:dyDescent="0.35">
      <c r="B49">
        <v>5</v>
      </c>
      <c r="C49">
        <v>1048576</v>
      </c>
      <c r="D49" s="3">
        <v>23785</v>
      </c>
      <c r="F49">
        <v>5</v>
      </c>
      <c r="G49">
        <v>1048576</v>
      </c>
      <c r="H49" s="3">
        <v>20562</v>
      </c>
    </row>
    <row r="50" spans="1:8" x14ac:dyDescent="0.35">
      <c r="B50">
        <v>6</v>
      </c>
      <c r="C50">
        <v>1048576</v>
      </c>
      <c r="D50" s="3">
        <v>24187</v>
      </c>
      <c r="F50">
        <v>6</v>
      </c>
      <c r="G50">
        <v>1048576</v>
      </c>
      <c r="H50" s="3">
        <v>23139</v>
      </c>
    </row>
    <row r="51" spans="1:8" x14ac:dyDescent="0.35">
      <c r="D51" s="4">
        <f>AVERAGE(D45:D50)</f>
        <v>24045.5</v>
      </c>
      <c r="E51" s="1"/>
      <c r="F51" s="6"/>
      <c r="G51" s="6"/>
      <c r="H51" s="4">
        <f ca="1">AVERAGE(H45:H53)</f>
        <v>19327.5</v>
      </c>
    </row>
    <row r="53" spans="1:8" x14ac:dyDescent="0.35">
      <c r="A53" s="1" t="s">
        <v>27</v>
      </c>
      <c r="B53" s="1" t="s">
        <v>20</v>
      </c>
      <c r="C53" t="s">
        <v>3</v>
      </c>
      <c r="D53" t="s">
        <v>4</v>
      </c>
      <c r="F53" s="1" t="s">
        <v>19</v>
      </c>
      <c r="G53" t="s">
        <v>3</v>
      </c>
      <c r="H53" t="s">
        <v>4</v>
      </c>
    </row>
    <row r="54" spans="1:8" x14ac:dyDescent="0.35">
      <c r="B54">
        <v>1</v>
      </c>
      <c r="C54">
        <v>1048576</v>
      </c>
      <c r="D54" s="3">
        <v>27796</v>
      </c>
      <c r="F54">
        <v>1</v>
      </c>
      <c r="G54">
        <v>1048576</v>
      </c>
      <c r="H54" s="3">
        <v>21142</v>
      </c>
    </row>
    <row r="55" spans="1:8" x14ac:dyDescent="0.35">
      <c r="B55">
        <v>2</v>
      </c>
      <c r="C55">
        <v>1048576</v>
      </c>
      <c r="D55" s="3">
        <v>23653</v>
      </c>
      <c r="F55">
        <v>2</v>
      </c>
      <c r="G55">
        <v>1048576</v>
      </c>
      <c r="H55" s="3">
        <v>21959</v>
      </c>
    </row>
    <row r="56" spans="1:8" x14ac:dyDescent="0.35">
      <c r="B56">
        <v>3</v>
      </c>
      <c r="C56">
        <v>1048576</v>
      </c>
      <c r="D56" s="3">
        <v>21673</v>
      </c>
      <c r="F56">
        <v>3</v>
      </c>
      <c r="G56">
        <v>1048576</v>
      </c>
      <c r="H56" s="3">
        <v>19254</v>
      </c>
    </row>
    <row r="57" spans="1:8" x14ac:dyDescent="0.35">
      <c r="B57">
        <v>4</v>
      </c>
      <c r="C57">
        <v>1048576</v>
      </c>
      <c r="D57" s="3">
        <v>21112</v>
      </c>
      <c r="F57">
        <v>4</v>
      </c>
      <c r="G57">
        <v>1048576</v>
      </c>
      <c r="H57" s="3">
        <v>14275</v>
      </c>
    </row>
    <row r="58" spans="1:8" x14ac:dyDescent="0.35">
      <c r="B58">
        <v>5</v>
      </c>
      <c r="C58">
        <v>1048576</v>
      </c>
      <c r="D58" s="3">
        <v>17443</v>
      </c>
      <c r="F58">
        <v>5</v>
      </c>
      <c r="G58">
        <v>1048576</v>
      </c>
      <c r="H58" s="3">
        <v>14059</v>
      </c>
    </row>
    <row r="59" spans="1:8" x14ac:dyDescent="0.35">
      <c r="B59">
        <v>6</v>
      </c>
      <c r="C59">
        <v>1048576</v>
      </c>
      <c r="D59" s="3">
        <v>14011</v>
      </c>
      <c r="F59">
        <v>6</v>
      </c>
      <c r="G59">
        <v>1048576</v>
      </c>
      <c r="H59" s="3">
        <v>13504</v>
      </c>
    </row>
    <row r="60" spans="1:8" x14ac:dyDescent="0.35">
      <c r="B60">
        <v>7</v>
      </c>
      <c r="C60">
        <v>1048576</v>
      </c>
      <c r="D60" s="5">
        <v>12087</v>
      </c>
      <c r="F60">
        <v>7</v>
      </c>
      <c r="G60">
        <v>1048576</v>
      </c>
      <c r="H60" s="3">
        <v>13360</v>
      </c>
    </row>
    <row r="61" spans="1:8" x14ac:dyDescent="0.35">
      <c r="D61" s="4">
        <f>AVERAGE(D54:D60)</f>
        <v>19682.142857142859</v>
      </c>
      <c r="F61">
        <v>8</v>
      </c>
      <c r="G61">
        <v>1048576</v>
      </c>
      <c r="H61" s="5">
        <v>11864</v>
      </c>
    </row>
    <row r="62" spans="1:8" x14ac:dyDescent="0.35">
      <c r="D62" s="3"/>
      <c r="H62" s="4">
        <f>AVERAGE(H54:H61)</f>
        <v>16177.125</v>
      </c>
    </row>
    <row r="63" spans="1:8" x14ac:dyDescent="0.35">
      <c r="D63" s="4"/>
      <c r="H63" s="3"/>
    </row>
    <row r="65" spans="1:8" x14ac:dyDescent="0.35">
      <c r="B65" s="1" t="s">
        <v>17</v>
      </c>
      <c r="C65" t="s">
        <v>3</v>
      </c>
      <c r="D65" t="s">
        <v>4</v>
      </c>
      <c r="F65" s="1" t="s">
        <v>18</v>
      </c>
      <c r="G65" t="s">
        <v>3</v>
      </c>
      <c r="H65" t="s">
        <v>4</v>
      </c>
    </row>
    <row r="66" spans="1:8" x14ac:dyDescent="0.35">
      <c r="B66">
        <v>1</v>
      </c>
      <c r="C66">
        <v>1048576</v>
      </c>
      <c r="D66" s="3">
        <v>17841</v>
      </c>
      <c r="F66">
        <v>1</v>
      </c>
      <c r="G66">
        <v>1048576</v>
      </c>
      <c r="H66" s="3">
        <v>7974</v>
      </c>
    </row>
    <row r="67" spans="1:8" x14ac:dyDescent="0.35">
      <c r="B67">
        <v>2</v>
      </c>
      <c r="C67">
        <v>1048576</v>
      </c>
      <c r="D67" s="3">
        <v>14276</v>
      </c>
      <c r="F67">
        <v>2</v>
      </c>
      <c r="G67">
        <v>1048576</v>
      </c>
      <c r="H67" s="3">
        <v>8161</v>
      </c>
    </row>
    <row r="68" spans="1:8" x14ac:dyDescent="0.35">
      <c r="B68">
        <v>3</v>
      </c>
      <c r="C68">
        <v>1048576</v>
      </c>
      <c r="D68" s="3">
        <v>12833</v>
      </c>
      <c r="F68">
        <v>3</v>
      </c>
      <c r="G68">
        <v>1048576</v>
      </c>
      <c r="H68" s="3">
        <v>10568</v>
      </c>
    </row>
    <row r="69" spans="1:8" x14ac:dyDescent="0.35">
      <c r="B69">
        <v>4</v>
      </c>
      <c r="C69">
        <v>1048576</v>
      </c>
      <c r="D69" s="3">
        <v>12018</v>
      </c>
      <c r="F69">
        <v>4</v>
      </c>
      <c r="G69">
        <v>1048576</v>
      </c>
      <c r="H69" s="3">
        <v>11840</v>
      </c>
    </row>
    <row r="70" spans="1:8" x14ac:dyDescent="0.35">
      <c r="B70">
        <v>5</v>
      </c>
      <c r="C70">
        <v>1048576</v>
      </c>
      <c r="D70" s="3">
        <v>11357</v>
      </c>
      <c r="F70">
        <v>5</v>
      </c>
      <c r="G70">
        <v>1048576</v>
      </c>
      <c r="H70" s="3">
        <v>16987</v>
      </c>
    </row>
    <row r="71" spans="1:8" x14ac:dyDescent="0.35">
      <c r="B71">
        <v>6</v>
      </c>
      <c r="C71">
        <v>1048576</v>
      </c>
      <c r="D71" s="3">
        <v>10571</v>
      </c>
      <c r="F71">
        <v>6</v>
      </c>
      <c r="G71">
        <v>1048576</v>
      </c>
      <c r="H71" s="5">
        <v>10748</v>
      </c>
    </row>
    <row r="72" spans="1:8" x14ac:dyDescent="0.35">
      <c r="B72">
        <v>7</v>
      </c>
      <c r="C72">
        <v>1048576</v>
      </c>
      <c r="D72" s="5">
        <v>11078</v>
      </c>
      <c r="E72" s="1"/>
      <c r="F72" s="6"/>
      <c r="G72" s="6"/>
      <c r="H72" s="5"/>
    </row>
    <row r="73" spans="1:8" x14ac:dyDescent="0.35">
      <c r="D73" s="4">
        <f>AVERAGE(D66:D72)</f>
        <v>12853.428571428571</v>
      </c>
      <c r="H73" s="4">
        <f>AVERAGE(H66:H72)</f>
        <v>11046.333333333334</v>
      </c>
    </row>
    <row r="75" spans="1:8" x14ac:dyDescent="0.35">
      <c r="A75" s="1"/>
      <c r="B75" s="1"/>
      <c r="D75" s="3"/>
      <c r="F75" s="1"/>
    </row>
    <row r="76" spans="1:8" x14ac:dyDescent="0.35">
      <c r="D76" s="3"/>
      <c r="H76" s="3"/>
    </row>
    <row r="77" spans="1:8" x14ac:dyDescent="0.35">
      <c r="D77" s="3"/>
      <c r="H77" s="3"/>
    </row>
    <row r="78" spans="1:8" x14ac:dyDescent="0.35">
      <c r="D78" s="3"/>
      <c r="H78" s="3"/>
    </row>
    <row r="79" spans="1:8" x14ac:dyDescent="0.35">
      <c r="D79" s="3"/>
      <c r="H79" s="3"/>
    </row>
    <row r="80" spans="1:8" x14ac:dyDescent="0.35">
      <c r="D80" s="3"/>
      <c r="H80" s="3"/>
    </row>
    <row r="81" spans="2:8" x14ac:dyDescent="0.35">
      <c r="D81" s="3"/>
      <c r="H81" s="3"/>
    </row>
    <row r="82" spans="2:8" x14ac:dyDescent="0.35">
      <c r="D82" s="3"/>
      <c r="H82" s="3"/>
    </row>
    <row r="83" spans="2:8" x14ac:dyDescent="0.35">
      <c r="D83" s="4"/>
      <c r="H83" s="3"/>
    </row>
    <row r="84" spans="2:8" x14ac:dyDescent="0.35">
      <c r="H84" s="3"/>
    </row>
    <row r="85" spans="2:8" x14ac:dyDescent="0.35">
      <c r="H85" s="3"/>
    </row>
    <row r="86" spans="2:8" x14ac:dyDescent="0.35">
      <c r="H86" s="4"/>
    </row>
    <row r="89" spans="2:8" x14ac:dyDescent="0.35">
      <c r="B89" s="1"/>
      <c r="D89" s="3"/>
      <c r="F89" s="1"/>
    </row>
    <row r="90" spans="2:8" x14ac:dyDescent="0.35">
      <c r="D90" s="3"/>
      <c r="H90" s="3"/>
    </row>
    <row r="91" spans="2:8" x14ac:dyDescent="0.35">
      <c r="D91" s="3"/>
      <c r="H91" s="3"/>
    </row>
    <row r="92" spans="2:8" x14ac:dyDescent="0.35">
      <c r="D92" s="3"/>
      <c r="H92" s="3"/>
    </row>
    <row r="93" spans="2:8" x14ac:dyDescent="0.35">
      <c r="D93" s="3"/>
      <c r="H93" s="3"/>
    </row>
    <row r="94" spans="2:8" x14ac:dyDescent="0.35">
      <c r="D94" s="3"/>
      <c r="H94" s="3"/>
    </row>
    <row r="95" spans="2:8" x14ac:dyDescent="0.35">
      <c r="D95" s="3"/>
      <c r="H95" s="3"/>
    </row>
    <row r="96" spans="2:8" x14ac:dyDescent="0.35">
      <c r="D96" s="3"/>
      <c r="H96" s="3"/>
    </row>
    <row r="97" spans="4:8" x14ac:dyDescent="0.35">
      <c r="D97" s="4"/>
      <c r="H97" s="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75C6-4077-433D-BC58-1A7177265523}">
  <dimension ref="A1:T29"/>
  <sheetViews>
    <sheetView workbookViewId="0">
      <selection activeCell="C6" sqref="C6:D6"/>
    </sheetView>
  </sheetViews>
  <sheetFormatPr baseColWidth="10" defaultRowHeight="14.5" x14ac:dyDescent="0.35"/>
  <cols>
    <col min="1" max="1" width="11.54296875" bestFit="1" customWidth="1"/>
    <col min="2" max="2" width="12.7265625" bestFit="1" customWidth="1"/>
    <col min="5" max="5" width="15" bestFit="1" customWidth="1"/>
    <col min="8" max="8" width="15" bestFit="1" customWidth="1"/>
  </cols>
  <sheetData>
    <row r="1" spans="1:20" s="1" customFormat="1" x14ac:dyDescent="0.35">
      <c r="A1" s="1" t="s">
        <v>29</v>
      </c>
      <c r="B1" s="1" t="s">
        <v>119</v>
      </c>
      <c r="C1" s="26" t="s">
        <v>30</v>
      </c>
      <c r="D1" s="1" t="s">
        <v>31</v>
      </c>
      <c r="E1" s="7" t="s">
        <v>48</v>
      </c>
      <c r="F1" s="26" t="s">
        <v>30</v>
      </c>
      <c r="G1" s="1" t="s">
        <v>31</v>
      </c>
      <c r="H1" s="7" t="s">
        <v>48</v>
      </c>
      <c r="I1" s="26" t="s">
        <v>30</v>
      </c>
      <c r="J1" s="1" t="s">
        <v>31</v>
      </c>
      <c r="K1" s="1" t="s">
        <v>32</v>
      </c>
      <c r="L1" s="26" t="s">
        <v>30</v>
      </c>
      <c r="M1" s="1" t="s">
        <v>31</v>
      </c>
      <c r="N1" s="7" t="s">
        <v>48</v>
      </c>
      <c r="O1" s="26" t="s">
        <v>30</v>
      </c>
      <c r="P1" s="1" t="s">
        <v>31</v>
      </c>
      <c r="Q1" s="7" t="s">
        <v>48</v>
      </c>
      <c r="R1" s="26" t="s">
        <v>30</v>
      </c>
      <c r="S1" s="1" t="s">
        <v>31</v>
      </c>
      <c r="T1" s="1" t="s">
        <v>32</v>
      </c>
    </row>
    <row r="2" spans="1:20" x14ac:dyDescent="0.35">
      <c r="A2" s="1" t="s">
        <v>75</v>
      </c>
      <c r="B2" s="26" t="s">
        <v>83</v>
      </c>
      <c r="C2" s="26" t="s">
        <v>33</v>
      </c>
      <c r="D2">
        <v>3.25</v>
      </c>
      <c r="E2">
        <v>0.10511205190671434</v>
      </c>
      <c r="F2" s="26" t="s">
        <v>34</v>
      </c>
      <c r="G2">
        <v>-7.1699999999999982</v>
      </c>
      <c r="H2">
        <v>144.00748604016744</v>
      </c>
      <c r="I2" s="26" t="s">
        <v>35</v>
      </c>
      <c r="J2">
        <v>-3.7800000000000011</v>
      </c>
      <c r="K2">
        <v>13.73704698300407</v>
      </c>
      <c r="L2" s="32" t="s">
        <v>36</v>
      </c>
      <c r="M2" s="22">
        <v>7.1050000000000004</v>
      </c>
      <c r="N2" s="31">
        <v>7.2641011141653241E-3</v>
      </c>
      <c r="O2" s="32" t="s">
        <v>38</v>
      </c>
      <c r="P2" s="22">
        <v>7.3500000000000014</v>
      </c>
      <c r="Q2" s="31">
        <v>6.1295632648183584E-3</v>
      </c>
      <c r="R2" s="32" t="s">
        <v>37</v>
      </c>
      <c r="S2" s="22">
        <v>11.220000000000006</v>
      </c>
      <c r="T2" s="31">
        <v>4.1922140451062021E-4</v>
      </c>
    </row>
    <row r="3" spans="1:20" x14ac:dyDescent="0.35">
      <c r="A3" s="1" t="s">
        <v>75</v>
      </c>
      <c r="B3" s="26" t="s">
        <v>84</v>
      </c>
      <c r="C3" s="26" t="s">
        <v>33</v>
      </c>
      <c r="D3">
        <v>3.1450000000000031</v>
      </c>
      <c r="E3">
        <v>0.1130474221951358</v>
      </c>
      <c r="F3" s="26" t="s">
        <v>34</v>
      </c>
      <c r="G3">
        <v>-6.7250000000000014</v>
      </c>
      <c r="H3">
        <v>105.78564072373919</v>
      </c>
      <c r="I3" s="26" t="s">
        <v>35</v>
      </c>
      <c r="J3">
        <v>-4.0749999999999993</v>
      </c>
      <c r="K3">
        <v>16.853776575277362</v>
      </c>
      <c r="L3" s="32" t="s">
        <v>36</v>
      </c>
      <c r="M3" s="22">
        <v>6.3250000000000028</v>
      </c>
      <c r="N3" s="31">
        <v>1.2473412286822635E-2</v>
      </c>
      <c r="O3" s="32" t="s">
        <v>38</v>
      </c>
      <c r="P3" s="22">
        <v>6.3599999999999994</v>
      </c>
      <c r="Q3" s="31">
        <v>1.2174446557195316E-2</v>
      </c>
      <c r="R3" s="32" t="s">
        <v>37</v>
      </c>
      <c r="S3" s="22">
        <v>8.75</v>
      </c>
      <c r="T3" s="31">
        <v>2.3226701464896908E-3</v>
      </c>
    </row>
    <row r="4" spans="1:20" x14ac:dyDescent="0.35">
      <c r="A4" s="1" t="s">
        <v>75</v>
      </c>
      <c r="B4" s="26" t="s">
        <v>83</v>
      </c>
      <c r="C4" s="26" t="s">
        <v>33</v>
      </c>
      <c r="D4">
        <v>1.1849999999999987</v>
      </c>
      <c r="E4">
        <v>0.43982453796121823</v>
      </c>
      <c r="F4" s="26" t="s">
        <v>34</v>
      </c>
      <c r="G4">
        <v>-5.66</v>
      </c>
      <c r="H4">
        <v>50.562643959256128</v>
      </c>
      <c r="I4" s="26" t="s">
        <v>35</v>
      </c>
      <c r="J4">
        <v>-5.5749999999999993</v>
      </c>
      <c r="K4">
        <v>47.669678819926446</v>
      </c>
      <c r="L4" s="32" t="s">
        <v>36</v>
      </c>
      <c r="M4" s="22">
        <v>3.4399999999999977</v>
      </c>
      <c r="N4" s="31">
        <v>9.2141826080693989E-2</v>
      </c>
      <c r="O4" s="32" t="s">
        <v>38</v>
      </c>
      <c r="P4" s="22">
        <v>1.3999999999999986</v>
      </c>
      <c r="Q4" s="31">
        <v>0.37892914162759994</v>
      </c>
      <c r="R4" s="32" t="s">
        <v>37</v>
      </c>
      <c r="S4" s="22">
        <v>8.375</v>
      </c>
      <c r="T4" s="31">
        <v>3.0121305183748856E-3</v>
      </c>
    </row>
    <row r="5" spans="1:20" x14ac:dyDescent="0.35">
      <c r="A5" s="1" t="s">
        <v>75</v>
      </c>
      <c r="B5" s="26" t="s">
        <v>86</v>
      </c>
      <c r="C5" s="26" t="s">
        <v>33</v>
      </c>
      <c r="D5">
        <v>3.5700000000000003</v>
      </c>
      <c r="E5">
        <v>8.4202098554105639E-2</v>
      </c>
      <c r="F5" s="26" t="s">
        <v>34</v>
      </c>
      <c r="G5">
        <v>-3.5999999999999979</v>
      </c>
      <c r="H5">
        <v>12.125732532083166</v>
      </c>
      <c r="I5" s="26" t="s">
        <v>35</v>
      </c>
      <c r="J5">
        <v>-4.2199999999999989</v>
      </c>
      <c r="K5">
        <v>18.635737383495275</v>
      </c>
      <c r="L5" s="32" t="s">
        <v>36</v>
      </c>
      <c r="M5" s="22">
        <v>4.9750000000000014</v>
      </c>
      <c r="N5" s="31">
        <v>3.1796240378208926E-2</v>
      </c>
      <c r="O5" s="32" t="s">
        <v>38</v>
      </c>
      <c r="P5" s="22">
        <v>3.870000000000001</v>
      </c>
      <c r="Q5" s="31">
        <v>6.8393356328796187E-2</v>
      </c>
      <c r="R5" s="32" t="s">
        <v>37</v>
      </c>
      <c r="S5" s="22">
        <v>10.045000000000002</v>
      </c>
      <c r="T5" s="31">
        <v>9.4657208685064865E-4</v>
      </c>
    </row>
    <row r="6" spans="1:20" x14ac:dyDescent="0.35">
      <c r="A6" s="1" t="s">
        <v>75</v>
      </c>
      <c r="B6" s="26" t="s">
        <v>85</v>
      </c>
      <c r="C6" s="26" t="s">
        <v>33</v>
      </c>
      <c r="D6">
        <v>4.8049999999999997</v>
      </c>
      <c r="E6">
        <v>3.5772630018708909E-2</v>
      </c>
      <c r="F6" s="26" t="s">
        <v>34</v>
      </c>
      <c r="G6">
        <v>-6.32</v>
      </c>
      <c r="H6">
        <v>79.893155129703175</v>
      </c>
      <c r="I6" s="26" t="s">
        <v>35</v>
      </c>
      <c r="J6">
        <v>-4.3249999999999993</v>
      </c>
      <c r="K6">
        <v>20.042631017986032</v>
      </c>
      <c r="L6" s="32" t="s">
        <v>36</v>
      </c>
      <c r="M6" s="22">
        <v>5.4749999999999979</v>
      </c>
      <c r="N6" s="31">
        <v>2.2483337187669095E-2</v>
      </c>
      <c r="O6" s="32" t="s">
        <v>38</v>
      </c>
      <c r="P6" s="22">
        <v>4.8450000000000024</v>
      </c>
      <c r="Q6" s="31">
        <v>3.4794425569646396E-2</v>
      </c>
      <c r="R6" s="32" t="s">
        <v>37</v>
      </c>
      <c r="S6" s="22">
        <v>10.359999999999996</v>
      </c>
      <c r="T6" s="31">
        <v>7.609029098247091E-4</v>
      </c>
    </row>
    <row r="7" spans="1:20" x14ac:dyDescent="0.35">
      <c r="A7" s="1" t="s">
        <v>82</v>
      </c>
      <c r="B7" s="26" t="s">
        <v>76</v>
      </c>
      <c r="C7" s="26" t="s">
        <v>33</v>
      </c>
      <c r="D7">
        <v>0.60499999999999687</v>
      </c>
      <c r="E7">
        <v>0.65747138010253681</v>
      </c>
      <c r="F7" s="26" t="s">
        <v>34</v>
      </c>
      <c r="G7">
        <v>-3.370000000000001</v>
      </c>
      <c r="H7">
        <v>10.338822645099947</v>
      </c>
      <c r="I7" s="26" t="s">
        <v>35</v>
      </c>
      <c r="J7">
        <v>-5.9100000000000037</v>
      </c>
      <c r="K7">
        <v>60.129455949696904</v>
      </c>
      <c r="L7" s="32" t="s">
        <v>36</v>
      </c>
      <c r="M7" s="22">
        <v>-1.875</v>
      </c>
      <c r="N7" s="31">
        <v>3.6680161728186849</v>
      </c>
      <c r="O7" s="32" t="s">
        <v>38</v>
      </c>
      <c r="P7" s="22">
        <v>-1.5650000000000013</v>
      </c>
      <c r="Q7" s="31">
        <v>2.9587750184976773</v>
      </c>
      <c r="R7" s="32" t="s">
        <v>37</v>
      </c>
      <c r="S7" s="22">
        <v>6.3099999999999952</v>
      </c>
      <c r="T7" s="31">
        <v>1.2603777487845769E-2</v>
      </c>
    </row>
    <row r="8" spans="1:20" x14ac:dyDescent="0.35">
      <c r="A8" s="1" t="s">
        <v>82</v>
      </c>
      <c r="B8" s="26" t="s">
        <v>77</v>
      </c>
      <c r="C8" s="26" t="s">
        <v>33</v>
      </c>
      <c r="D8">
        <v>0.71500000000000341</v>
      </c>
      <c r="E8">
        <v>0.60920513183759417</v>
      </c>
      <c r="F8" s="26" t="s">
        <v>34</v>
      </c>
      <c r="G8">
        <v>-4.019999999999996</v>
      </c>
      <c r="H8">
        <v>16.223351676640423</v>
      </c>
      <c r="I8" s="26" t="s">
        <v>35</v>
      </c>
      <c r="J8">
        <v>-5.754999999999999</v>
      </c>
      <c r="K8">
        <v>54.004210952321102</v>
      </c>
      <c r="L8" s="32" t="s">
        <v>36</v>
      </c>
      <c r="M8" s="22">
        <v>-1.9</v>
      </c>
      <c r="N8" s="31">
        <v>3.7321319661472296</v>
      </c>
      <c r="O8" s="32" t="s">
        <v>38</v>
      </c>
      <c r="P8" s="22">
        <v>-1.6649999999999991</v>
      </c>
      <c r="Q8" s="31">
        <v>3.1711365464411361</v>
      </c>
      <c r="R8" s="32" t="s">
        <v>37</v>
      </c>
      <c r="S8" s="22">
        <v>5.610000000000003</v>
      </c>
      <c r="T8" s="31">
        <v>2.0474896935286886E-2</v>
      </c>
    </row>
    <row r="9" spans="1:20" x14ac:dyDescent="0.35">
      <c r="A9" s="1" t="s">
        <v>82</v>
      </c>
      <c r="B9" s="26" t="s">
        <v>78</v>
      </c>
      <c r="C9" s="26" t="s">
        <v>33</v>
      </c>
      <c r="D9">
        <v>8.49999999999973E-2</v>
      </c>
      <c r="E9">
        <v>0.94278453591824118</v>
      </c>
      <c r="F9" s="26" t="s">
        <v>34</v>
      </c>
      <c r="G9">
        <v>-6.5050000000000026</v>
      </c>
      <c r="H9">
        <v>90.823894796824661</v>
      </c>
      <c r="I9" s="26" t="s">
        <v>35</v>
      </c>
      <c r="J9">
        <v>-6.4950000000000045</v>
      </c>
      <c r="K9">
        <v>90.196528329089475</v>
      </c>
      <c r="L9" s="32" t="s">
        <v>36</v>
      </c>
      <c r="M9" s="22">
        <v>-1.6400000000000041</v>
      </c>
      <c r="N9" s="31">
        <v>3.116658318642008</v>
      </c>
      <c r="O9" s="32" t="s">
        <v>38</v>
      </c>
      <c r="P9" s="22">
        <v>-1.3250000000000028</v>
      </c>
      <c r="Q9" s="31">
        <v>2.5053288772482607</v>
      </c>
      <c r="R9" s="32" t="s">
        <v>37</v>
      </c>
      <c r="S9" s="22">
        <v>7.2349999999999923</v>
      </c>
      <c r="T9" s="31">
        <v>6.6381640557707389E-3</v>
      </c>
    </row>
    <row r="10" spans="1:20" x14ac:dyDescent="0.35">
      <c r="A10" s="1" t="s">
        <v>82</v>
      </c>
      <c r="B10" s="26" t="s">
        <v>79</v>
      </c>
      <c r="C10" s="26" t="s">
        <v>33</v>
      </c>
      <c r="D10">
        <v>0.11499999999999844</v>
      </c>
      <c r="E10">
        <v>0.92338231072939592</v>
      </c>
      <c r="F10" s="26" t="s">
        <v>34</v>
      </c>
      <c r="G10">
        <v>-8.2000000000000028</v>
      </c>
      <c r="H10">
        <v>294.06677887924144</v>
      </c>
      <c r="I10" s="26" t="s">
        <v>35</v>
      </c>
      <c r="J10">
        <v>-6.8350000000000009</v>
      </c>
      <c r="K10">
        <v>114.16685048577189</v>
      </c>
      <c r="L10" s="32" t="s">
        <v>36</v>
      </c>
      <c r="M10" s="22">
        <v>-2.0150000000000006</v>
      </c>
      <c r="N10" s="31">
        <v>4.0418057859470569</v>
      </c>
      <c r="O10" s="32" t="s">
        <v>38</v>
      </c>
      <c r="P10" s="22">
        <v>-1.5200000000000031</v>
      </c>
      <c r="Q10" s="31">
        <v>2.8679104960316613</v>
      </c>
      <c r="R10" s="32" t="s">
        <v>37</v>
      </c>
      <c r="S10" s="22">
        <v>7.3350000000000009</v>
      </c>
      <c r="T10" s="31">
        <v>6.1936260672678456E-3</v>
      </c>
    </row>
    <row r="11" spans="1:20" x14ac:dyDescent="0.35">
      <c r="A11" s="1" t="s">
        <v>87</v>
      </c>
      <c r="B11" s="26" t="s">
        <v>76</v>
      </c>
      <c r="C11" s="26" t="s">
        <v>33</v>
      </c>
      <c r="D11">
        <v>-0.25</v>
      </c>
      <c r="E11">
        <v>1.189207115002721</v>
      </c>
      <c r="F11" s="26" t="s">
        <v>34</v>
      </c>
      <c r="G11">
        <v>-5.0599999999999987</v>
      </c>
      <c r="H11">
        <v>33.35890434691585</v>
      </c>
      <c r="I11" s="26" t="s">
        <v>35</v>
      </c>
      <c r="J11">
        <v>-6.504999999999999</v>
      </c>
      <c r="K11">
        <v>90.823894796824419</v>
      </c>
      <c r="L11" s="32" t="s">
        <v>36</v>
      </c>
      <c r="M11" s="22">
        <v>-1.9700000000000024</v>
      </c>
      <c r="N11" s="31">
        <v>3.9176811903477136</v>
      </c>
      <c r="O11" s="32" t="s">
        <v>38</v>
      </c>
      <c r="P11" s="22">
        <v>-2.0449999999999982</v>
      </c>
      <c r="Q11" s="31">
        <v>4.1267327172054307</v>
      </c>
      <c r="R11" s="32" t="s">
        <v>37</v>
      </c>
      <c r="S11" s="22">
        <v>3.9649999999999999</v>
      </c>
      <c r="T11" s="31">
        <v>6.4034801439550107E-2</v>
      </c>
    </row>
    <row r="12" spans="1:20" x14ac:dyDescent="0.35">
      <c r="A12" s="1" t="s">
        <v>87</v>
      </c>
      <c r="B12" s="26" t="s">
        <v>77</v>
      </c>
      <c r="C12" s="26" t="s">
        <v>33</v>
      </c>
      <c r="D12">
        <v>-9.4999999999998863E-2</v>
      </c>
      <c r="E12">
        <v>1.0680654080478507</v>
      </c>
      <c r="F12" s="26" t="s">
        <v>34</v>
      </c>
      <c r="G12">
        <v>-5.4699999999999989</v>
      </c>
      <c r="H12">
        <v>44.323502979549559</v>
      </c>
      <c r="I12" s="26" t="s">
        <v>35</v>
      </c>
      <c r="J12">
        <v>-6.25</v>
      </c>
      <c r="K12">
        <v>76.10925536017416</v>
      </c>
      <c r="L12" s="32" t="s">
        <v>36</v>
      </c>
      <c r="M12" s="22">
        <v>-2.0500000000000007</v>
      </c>
      <c r="N12" s="31">
        <v>4.1410596953655121</v>
      </c>
      <c r="O12" s="32" t="s">
        <v>38</v>
      </c>
      <c r="P12" s="22">
        <v>-2.134999999999998</v>
      </c>
      <c r="Q12" s="31">
        <v>4.392371255148193</v>
      </c>
      <c r="R12" s="32" t="s">
        <v>37</v>
      </c>
      <c r="S12" s="22">
        <v>4.1449999999999996</v>
      </c>
      <c r="T12" s="31">
        <v>5.6523711097568013E-2</v>
      </c>
    </row>
    <row r="13" spans="1:20" x14ac:dyDescent="0.35">
      <c r="A13" s="1" t="s">
        <v>87</v>
      </c>
      <c r="B13" s="26" t="s">
        <v>78</v>
      </c>
      <c r="C13" s="26" t="s">
        <v>33</v>
      </c>
      <c r="D13">
        <v>-0.39500000000000313</v>
      </c>
      <c r="E13">
        <v>1.3149427602050736</v>
      </c>
      <c r="F13" s="26" t="s">
        <v>34</v>
      </c>
      <c r="G13">
        <v>-5.735000000000003</v>
      </c>
      <c r="H13">
        <v>53.260719021537668</v>
      </c>
      <c r="I13" s="26" t="s">
        <v>35</v>
      </c>
      <c r="J13">
        <v>-6.4200000000000017</v>
      </c>
      <c r="K13">
        <v>85.627363506311269</v>
      </c>
      <c r="L13" s="32" t="s">
        <v>36</v>
      </c>
      <c r="M13" s="22">
        <v>-1.8400000000000034</v>
      </c>
      <c r="N13" s="31">
        <v>3.5801002837118983</v>
      </c>
      <c r="O13" s="32" t="s">
        <v>38</v>
      </c>
      <c r="P13" s="22">
        <v>-1.110000000000003</v>
      </c>
      <c r="Q13" s="31">
        <v>2.1584564730088589</v>
      </c>
      <c r="R13" s="32" t="s">
        <v>37</v>
      </c>
      <c r="S13" s="22">
        <v>5.019999999999996</v>
      </c>
      <c r="T13" s="31">
        <v>3.0819772015417569E-2</v>
      </c>
    </row>
    <row r="14" spans="1:20" x14ac:dyDescent="0.35">
      <c r="A14" s="1" t="s">
        <v>87</v>
      </c>
      <c r="B14" s="26" t="s">
        <v>79</v>
      </c>
      <c r="C14" s="26" t="s">
        <v>33</v>
      </c>
      <c r="D14">
        <v>-0.57499999999999929</v>
      </c>
      <c r="E14">
        <v>1.4896774631227014</v>
      </c>
      <c r="F14" s="26" t="s">
        <v>34</v>
      </c>
      <c r="G14">
        <v>-5.8099999999999987</v>
      </c>
      <c r="H14">
        <v>56.102766164226189</v>
      </c>
      <c r="I14" s="26" t="s">
        <v>35</v>
      </c>
      <c r="J14">
        <v>-6.4799999999999969</v>
      </c>
      <c r="K14">
        <v>89.263594646425716</v>
      </c>
      <c r="L14" s="32" t="s">
        <v>36</v>
      </c>
      <c r="M14" s="22">
        <v>-1.8199999999999967</v>
      </c>
      <c r="N14" s="31">
        <v>3.530811985162611</v>
      </c>
      <c r="O14" s="32" t="s">
        <v>38</v>
      </c>
      <c r="P14" s="22">
        <v>-1.3299999999999983</v>
      </c>
      <c r="Q14" s="31">
        <v>2.5140267490436536</v>
      </c>
      <c r="R14" s="32" t="s">
        <v>37</v>
      </c>
      <c r="S14" s="22">
        <v>5.0599999999999996</v>
      </c>
      <c r="T14" s="31">
        <v>2.9977003728914518E-2</v>
      </c>
    </row>
    <row r="15" spans="1:20" x14ac:dyDescent="0.35">
      <c r="A15" s="1" t="s">
        <v>88</v>
      </c>
      <c r="B15" s="26" t="s">
        <v>76</v>
      </c>
      <c r="C15" s="26" t="s">
        <v>33</v>
      </c>
      <c r="D15">
        <v>-0.21499999999999631</v>
      </c>
      <c r="E15">
        <v>1.160703914383717</v>
      </c>
      <c r="F15" s="26" t="s">
        <v>34</v>
      </c>
      <c r="G15">
        <v>-5.884999999999998</v>
      </c>
      <c r="H15">
        <v>59.096467886681197</v>
      </c>
      <c r="I15" s="26" t="s">
        <v>35</v>
      </c>
      <c r="J15">
        <v>-6.7199999999999989</v>
      </c>
      <c r="K15">
        <v>105.41965021024929</v>
      </c>
      <c r="L15" s="32" t="s">
        <v>36</v>
      </c>
      <c r="M15" s="22">
        <v>-1.4849999999999994</v>
      </c>
      <c r="N15" s="31">
        <v>2.7991717311903903</v>
      </c>
      <c r="O15" s="32" t="s">
        <v>38</v>
      </c>
      <c r="P15" s="22">
        <v>-1.9599999999999973</v>
      </c>
      <c r="Q15" s="31">
        <v>3.8906197896491341</v>
      </c>
      <c r="R15" s="32" t="s">
        <v>37</v>
      </c>
      <c r="S15" s="22">
        <v>5.8350000000000009</v>
      </c>
      <c r="T15" s="31">
        <v>1.7518219969195448E-2</v>
      </c>
    </row>
    <row r="16" spans="1:20" x14ac:dyDescent="0.35">
      <c r="A16" s="1" t="s">
        <v>88</v>
      </c>
      <c r="B16" s="26" t="s">
        <v>77</v>
      </c>
      <c r="C16" s="26" t="s">
        <v>33</v>
      </c>
      <c r="D16">
        <v>0.77499999999999858</v>
      </c>
      <c r="E16">
        <v>0.58438862428062344</v>
      </c>
      <c r="F16" s="26" t="s">
        <v>34</v>
      </c>
      <c r="G16">
        <v>-5.2049999999999983</v>
      </c>
      <c r="H16">
        <v>36.885963097563611</v>
      </c>
      <c r="I16" s="26" t="s">
        <v>35</v>
      </c>
      <c r="J16">
        <v>-5.8150000000000013</v>
      </c>
      <c r="K16">
        <v>56.297540859035905</v>
      </c>
      <c r="L16" s="32" t="s">
        <v>36</v>
      </c>
      <c r="M16" s="22">
        <v>-0.89999999999999858</v>
      </c>
      <c r="N16" s="31">
        <v>1.8660659830736128</v>
      </c>
      <c r="O16" s="32" t="s">
        <v>38</v>
      </c>
      <c r="P16" s="22">
        <v>-1.4800000000000004</v>
      </c>
      <c r="Q16" s="31">
        <v>2.7894873327008116</v>
      </c>
      <c r="R16" s="32" t="s">
        <v>37</v>
      </c>
      <c r="S16" s="22">
        <v>5.375</v>
      </c>
      <c r="T16" s="31">
        <v>5.7788574580032647E-3</v>
      </c>
    </row>
    <row r="17" spans="1:20" x14ac:dyDescent="0.35">
      <c r="A17" s="1" t="s">
        <v>88</v>
      </c>
      <c r="B17" s="26" t="s">
        <v>78</v>
      </c>
      <c r="C17" s="26" t="s">
        <v>33</v>
      </c>
      <c r="D17">
        <v>-1.5000000000000568E-2</v>
      </c>
      <c r="E17">
        <v>1.0104514464867642</v>
      </c>
      <c r="F17" s="26" t="s">
        <v>34</v>
      </c>
      <c r="G17">
        <v>-7.25</v>
      </c>
      <c r="H17">
        <v>152.21851072034832</v>
      </c>
      <c r="I17" s="26" t="s">
        <v>35</v>
      </c>
      <c r="J17">
        <v>-6.3949999999999996</v>
      </c>
      <c r="K17">
        <v>84.156336653124526</v>
      </c>
      <c r="L17" s="32" t="s">
        <v>36</v>
      </c>
      <c r="M17" s="22">
        <v>-0.90500000000000114</v>
      </c>
      <c r="N17" s="31">
        <v>1.872544494868986</v>
      </c>
      <c r="O17" s="32" t="s">
        <v>38</v>
      </c>
      <c r="P17" s="22">
        <v>-0.55000000000000071</v>
      </c>
      <c r="Q17" s="31">
        <v>1.4640856959456261</v>
      </c>
      <c r="R17" s="32" t="s">
        <v>37</v>
      </c>
      <c r="S17" s="22">
        <v>7.4350000000000023</v>
      </c>
      <c r="T17" s="31">
        <v>9.0679993311228151E-3</v>
      </c>
    </row>
    <row r="18" spans="1:20" x14ac:dyDescent="0.35">
      <c r="A18" s="1" t="s">
        <v>88</v>
      </c>
      <c r="B18" s="26" t="s">
        <v>79</v>
      </c>
      <c r="C18" s="26" t="s">
        <v>33</v>
      </c>
      <c r="D18">
        <v>-7.0000000000000284E-2</v>
      </c>
      <c r="E18">
        <v>1.0497166836230676</v>
      </c>
      <c r="F18" s="26" t="s">
        <v>34</v>
      </c>
      <c r="G18">
        <v>-7.5949999999999989</v>
      </c>
      <c r="H18">
        <v>193.34049095204151</v>
      </c>
      <c r="I18" s="26" t="s">
        <v>35</v>
      </c>
      <c r="J18">
        <v>-6.4499999999999993</v>
      </c>
      <c r="K18">
        <v>87.426576432281252</v>
      </c>
      <c r="L18" s="32" t="s">
        <v>36</v>
      </c>
      <c r="M18" s="22">
        <v>-0.99000000000000199</v>
      </c>
      <c r="N18" s="31">
        <v>1.9861849908740745</v>
      </c>
      <c r="O18" s="32" t="s">
        <v>38</v>
      </c>
      <c r="P18" s="22">
        <v>-0.92000000000000171</v>
      </c>
      <c r="Q18" s="31">
        <v>1.892115293451194</v>
      </c>
      <c r="R18" s="32" t="s">
        <v>37</v>
      </c>
      <c r="S18" s="22">
        <v>6.7850000000000001</v>
      </c>
      <c r="T18" s="31">
        <v>9.0679993311228151E-3</v>
      </c>
    </row>
    <row r="19" spans="1:20" x14ac:dyDescent="0.35">
      <c r="A19" s="1" t="s">
        <v>89</v>
      </c>
      <c r="B19" s="26" t="s">
        <v>80</v>
      </c>
      <c r="C19" s="26" t="s">
        <v>33</v>
      </c>
      <c r="D19">
        <v>-8.49999999999973E-2</v>
      </c>
      <c r="E19">
        <v>1.060687741368215</v>
      </c>
      <c r="F19" s="26" t="s">
        <v>34</v>
      </c>
      <c r="G19">
        <v>-2.0699999999999967</v>
      </c>
      <c r="H19">
        <v>4.1988667344922588</v>
      </c>
      <c r="I19" s="26" t="s">
        <v>35</v>
      </c>
      <c r="J19">
        <v>-5.73</v>
      </c>
      <c r="K19">
        <v>53.076450932124267</v>
      </c>
      <c r="L19" s="32" t="s">
        <v>36</v>
      </c>
      <c r="M19" s="22">
        <v>-0.99500000000000099</v>
      </c>
      <c r="N19" s="31">
        <v>1.9930805256557369</v>
      </c>
      <c r="O19" s="32" t="s">
        <v>38</v>
      </c>
      <c r="P19" s="22">
        <v>-1.375</v>
      </c>
      <c r="Q19" s="31">
        <v>2.5936791093020193</v>
      </c>
      <c r="R19" s="32" t="s">
        <v>37</v>
      </c>
      <c r="S19" s="22">
        <v>6.4750000000000014</v>
      </c>
      <c r="T19" s="31">
        <v>1.1241668593834518E-2</v>
      </c>
    </row>
    <row r="20" spans="1:20" x14ac:dyDescent="0.35">
      <c r="A20" s="1" t="s">
        <v>89</v>
      </c>
      <c r="B20" s="26" t="s">
        <v>81</v>
      </c>
      <c r="C20" s="26" t="s">
        <v>33</v>
      </c>
      <c r="D20">
        <v>-0.47500000000000142</v>
      </c>
      <c r="E20">
        <v>1.3899182198423383</v>
      </c>
      <c r="F20" s="26" t="s">
        <v>34</v>
      </c>
      <c r="G20">
        <v>-1.7300000000000004</v>
      </c>
      <c r="H20">
        <v>3.3172781832577676</v>
      </c>
      <c r="I20" s="26" t="s">
        <v>35</v>
      </c>
      <c r="J20">
        <v>-5.8450000000000024</v>
      </c>
      <c r="K20">
        <v>57.480471864571868</v>
      </c>
      <c r="L20" s="32" t="s">
        <v>36</v>
      </c>
      <c r="M20" s="22">
        <v>-1.0100000000000016</v>
      </c>
      <c r="N20" s="31">
        <v>2.0139111001134395</v>
      </c>
      <c r="O20" s="32" t="s">
        <v>38</v>
      </c>
      <c r="P20" s="22">
        <v>-0.95500000000000185</v>
      </c>
      <c r="Q20" s="31">
        <v>1.9385796338701322</v>
      </c>
      <c r="R20" s="32" t="s">
        <v>37</v>
      </c>
      <c r="S20" s="22">
        <v>6.1900000000000013</v>
      </c>
      <c r="T20" s="31">
        <v>1.3696964395563033E-2</v>
      </c>
    </row>
    <row r="21" spans="1:20" x14ac:dyDescent="0.35">
      <c r="A21" s="1" t="s">
        <v>90</v>
      </c>
      <c r="B21" s="26" t="s">
        <v>80</v>
      </c>
      <c r="C21" s="26" t="s">
        <v>33</v>
      </c>
      <c r="D21">
        <v>2.8149999999999977</v>
      </c>
      <c r="E21">
        <v>0.14210212165450198</v>
      </c>
      <c r="F21" s="26" t="s">
        <v>34</v>
      </c>
      <c r="G21">
        <v>3.379999999999999</v>
      </c>
      <c r="H21">
        <v>9.6054698830500829E-2</v>
      </c>
      <c r="I21" s="26" t="s">
        <v>35</v>
      </c>
      <c r="J21">
        <v>-5.0450000000000017</v>
      </c>
      <c r="K21">
        <v>33.013861737643523</v>
      </c>
      <c r="L21" s="32" t="s">
        <v>36</v>
      </c>
      <c r="M21" s="22">
        <v>-0.47000000000000242</v>
      </c>
      <c r="N21" s="31">
        <v>1.3851094681109271</v>
      </c>
      <c r="O21" s="32" t="s">
        <v>38</v>
      </c>
      <c r="P21" s="22">
        <v>-1.1900000000000013</v>
      </c>
      <c r="Q21" s="31">
        <v>2.281527431736849</v>
      </c>
      <c r="R21" s="32" t="s">
        <v>37</v>
      </c>
      <c r="S21" s="22">
        <v>8.1699999999999946</v>
      </c>
      <c r="T21" s="31">
        <v>3.4720417233069277E-3</v>
      </c>
    </row>
    <row r="22" spans="1:20" x14ac:dyDescent="0.35">
      <c r="A22" s="1" t="s">
        <v>90</v>
      </c>
      <c r="B22" s="26" t="s">
        <v>81</v>
      </c>
      <c r="C22" s="26" t="s">
        <v>33</v>
      </c>
      <c r="D22">
        <v>1.8900000000000006</v>
      </c>
      <c r="E22">
        <v>0.2698070591261067</v>
      </c>
      <c r="F22" s="26" t="s">
        <v>34</v>
      </c>
      <c r="G22">
        <v>2.7949999999999982</v>
      </c>
      <c r="H22">
        <v>0.14408579334985824</v>
      </c>
      <c r="I22" s="26" t="s">
        <v>35</v>
      </c>
      <c r="J22">
        <v>-5.6400000000000006</v>
      </c>
      <c r="K22">
        <v>49.866533098272001</v>
      </c>
      <c r="L22" s="32" t="s">
        <v>36</v>
      </c>
      <c r="M22" s="22">
        <v>-0.59499999999999886</v>
      </c>
      <c r="N22" s="31">
        <v>1.5104725855628243</v>
      </c>
      <c r="O22" s="32" t="s">
        <v>38</v>
      </c>
      <c r="P22" s="22">
        <v>-0.89500000000000313</v>
      </c>
      <c r="Q22" s="31">
        <v>1.8596098852263276</v>
      </c>
      <c r="R22" s="32" t="s">
        <v>37</v>
      </c>
      <c r="S22" s="22">
        <v>8.144999999999996</v>
      </c>
      <c r="T22" s="31">
        <v>3.5327319435980108E-3</v>
      </c>
    </row>
    <row r="23" spans="1:20" x14ac:dyDescent="0.35">
      <c r="A23" s="1" t="s">
        <v>91</v>
      </c>
      <c r="B23" s="26" t="s">
        <v>81</v>
      </c>
      <c r="C23" s="26" t="s">
        <v>33</v>
      </c>
      <c r="D23">
        <v>0.69000000000000128</v>
      </c>
      <c r="E23">
        <v>0.61985384996949278</v>
      </c>
      <c r="F23" s="26" t="s">
        <v>34</v>
      </c>
      <c r="G23">
        <v>-3.9849999999999994</v>
      </c>
      <c r="H23">
        <v>15.834506502643302</v>
      </c>
      <c r="I23" s="26" t="s">
        <v>35</v>
      </c>
      <c r="J23">
        <v>-5.9750000000000014</v>
      </c>
      <c r="K23">
        <v>62.900518306896146</v>
      </c>
      <c r="L23" s="32" t="s">
        <v>36</v>
      </c>
      <c r="M23" s="22">
        <v>-0.92999999999999972</v>
      </c>
      <c r="N23" s="31">
        <v>1.9052759960878742</v>
      </c>
      <c r="O23" s="32" t="s">
        <v>38</v>
      </c>
      <c r="P23" s="22">
        <v>-1.4149999999999991</v>
      </c>
      <c r="Q23" s="31">
        <v>2.6665973541823957</v>
      </c>
      <c r="R23" s="32" t="s">
        <v>37</v>
      </c>
      <c r="S23" s="22">
        <v>6.3800000000000026</v>
      </c>
      <c r="T23" s="31">
        <v>1.2006837353812576E-2</v>
      </c>
    </row>
    <row r="24" spans="1:20" x14ac:dyDescent="0.35">
      <c r="A24" s="1" t="s">
        <v>91</v>
      </c>
      <c r="B24" s="26" t="s">
        <v>80</v>
      </c>
      <c r="C24" s="26" t="s">
        <v>33</v>
      </c>
      <c r="D24">
        <v>7.0000000000000284E-2</v>
      </c>
      <c r="E24">
        <v>0.95263799804393712</v>
      </c>
      <c r="F24" s="26" t="s">
        <v>34</v>
      </c>
      <c r="G24">
        <v>-5.3850000000000016</v>
      </c>
      <c r="H24">
        <v>41.787513186845409</v>
      </c>
      <c r="I24" s="26" t="s">
        <v>35</v>
      </c>
      <c r="J24">
        <v>-6.4649999999999999</v>
      </c>
      <c r="K24">
        <v>88.340310617384276</v>
      </c>
      <c r="L24" s="32" t="s">
        <v>36</v>
      </c>
      <c r="M24" s="22">
        <v>-0.86500000000000199</v>
      </c>
      <c r="N24" s="31">
        <v>1.8213396671839595</v>
      </c>
      <c r="O24" s="32" t="s">
        <v>38</v>
      </c>
      <c r="P24" s="22">
        <v>-1.6499999999999986</v>
      </c>
      <c r="Q24" s="31">
        <v>3.138336391587</v>
      </c>
      <c r="R24" s="32" t="s">
        <v>37</v>
      </c>
      <c r="S24" s="22">
        <v>6.57</v>
      </c>
      <c r="T24" s="31">
        <v>1.0525262319263208E-2</v>
      </c>
    </row>
    <row r="27" spans="1:20" x14ac:dyDescent="0.35">
      <c r="A27" s="1" t="s">
        <v>116</v>
      </c>
      <c r="B27" s="26"/>
    </row>
    <row r="28" spans="1:20" x14ac:dyDescent="0.35">
      <c r="A28" s="1" t="s">
        <v>117</v>
      </c>
    </row>
    <row r="29" spans="1:20" x14ac:dyDescent="0.35">
      <c r="A29" s="1" t="s">
        <v>118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971E-1736-4D6C-819D-6F2DE765C705}">
  <dimension ref="A1:Q72"/>
  <sheetViews>
    <sheetView topLeftCell="A34" zoomScale="86" zoomScaleNormal="86" workbookViewId="0">
      <selection activeCell="P71" sqref="P71:Q71"/>
    </sheetView>
  </sheetViews>
  <sheetFormatPr baseColWidth="10" defaultRowHeight="14.5" x14ac:dyDescent="0.35"/>
  <cols>
    <col min="1" max="1" width="14.1796875" customWidth="1"/>
    <col min="5" max="5" width="13.26953125" customWidth="1"/>
    <col min="6" max="6" width="12" bestFit="1" customWidth="1"/>
    <col min="10" max="10" width="14.36328125" customWidth="1"/>
    <col min="14" max="14" width="13.7265625" customWidth="1"/>
  </cols>
  <sheetData>
    <row r="1" spans="1:17" x14ac:dyDescent="0.35">
      <c r="A1" s="1" t="s">
        <v>0</v>
      </c>
      <c r="J1" s="1" t="s">
        <v>109</v>
      </c>
    </row>
    <row r="2" spans="1:17" x14ac:dyDescent="0.35">
      <c r="A2" s="1" t="s">
        <v>100</v>
      </c>
      <c r="C2" t="s">
        <v>3</v>
      </c>
      <c r="D2" t="s">
        <v>4</v>
      </c>
      <c r="E2" s="1" t="s">
        <v>101</v>
      </c>
      <c r="G2" t="s">
        <v>3</v>
      </c>
      <c r="H2" t="s">
        <v>4</v>
      </c>
      <c r="J2" s="1" t="s">
        <v>100</v>
      </c>
      <c r="L2" t="s">
        <v>3</v>
      </c>
      <c r="M2" t="s">
        <v>4</v>
      </c>
      <c r="N2" s="1" t="s">
        <v>101</v>
      </c>
      <c r="P2" t="s">
        <v>3</v>
      </c>
      <c r="Q2" t="s">
        <v>4</v>
      </c>
    </row>
    <row r="3" spans="1:17" x14ac:dyDescent="0.35">
      <c r="A3" s="33" t="s">
        <v>99</v>
      </c>
      <c r="B3">
        <v>1</v>
      </c>
      <c r="C3">
        <v>1048576</v>
      </c>
      <c r="D3" s="3">
        <v>41732</v>
      </c>
      <c r="E3" s="33" t="s">
        <v>110</v>
      </c>
      <c r="F3">
        <v>1</v>
      </c>
      <c r="G3">
        <v>1048576</v>
      </c>
      <c r="H3" s="3">
        <v>30037</v>
      </c>
      <c r="J3" s="33" t="s">
        <v>99</v>
      </c>
      <c r="K3">
        <v>1</v>
      </c>
      <c r="L3">
        <v>1048576</v>
      </c>
      <c r="M3" s="3">
        <v>20133</v>
      </c>
      <c r="N3" s="33" t="s">
        <v>110</v>
      </c>
      <c r="O3">
        <v>1</v>
      </c>
      <c r="P3">
        <v>1048576</v>
      </c>
      <c r="Q3" s="3">
        <v>29701</v>
      </c>
    </row>
    <row r="4" spans="1:17" x14ac:dyDescent="0.35">
      <c r="B4">
        <v>2</v>
      </c>
      <c r="C4">
        <v>1048576</v>
      </c>
      <c r="D4" s="3">
        <v>33883</v>
      </c>
      <c r="F4">
        <v>2</v>
      </c>
      <c r="G4">
        <v>1048576</v>
      </c>
      <c r="H4" s="3">
        <v>21685</v>
      </c>
      <c r="K4">
        <v>2</v>
      </c>
      <c r="L4">
        <v>1048576</v>
      </c>
      <c r="M4" s="3">
        <v>17376</v>
      </c>
      <c r="O4">
        <v>2</v>
      </c>
      <c r="P4">
        <v>1048576</v>
      </c>
      <c r="Q4" s="3">
        <v>23094</v>
      </c>
    </row>
    <row r="5" spans="1:17" x14ac:dyDescent="0.35">
      <c r="B5">
        <v>3</v>
      </c>
      <c r="C5">
        <v>1048576</v>
      </c>
      <c r="D5" s="3">
        <v>29454</v>
      </c>
      <c r="F5">
        <v>3</v>
      </c>
      <c r="G5">
        <v>1048576</v>
      </c>
      <c r="H5" s="3">
        <v>29143</v>
      </c>
      <c r="K5">
        <v>3</v>
      </c>
      <c r="L5">
        <v>1048576</v>
      </c>
      <c r="M5" s="3">
        <v>17337</v>
      </c>
      <c r="O5">
        <v>3</v>
      </c>
      <c r="P5">
        <v>1048576</v>
      </c>
      <c r="Q5" s="3">
        <v>23609</v>
      </c>
    </row>
    <row r="6" spans="1:17" x14ac:dyDescent="0.35">
      <c r="B6">
        <v>4</v>
      </c>
      <c r="C6">
        <v>1048576</v>
      </c>
      <c r="D6" s="3">
        <v>29138</v>
      </c>
      <c r="F6">
        <v>4</v>
      </c>
      <c r="G6">
        <v>1048576</v>
      </c>
      <c r="H6" s="3">
        <v>29256</v>
      </c>
      <c r="K6">
        <v>4</v>
      </c>
      <c r="L6">
        <v>1048576</v>
      </c>
      <c r="M6" s="3">
        <v>17605</v>
      </c>
      <c r="O6">
        <v>4</v>
      </c>
      <c r="P6">
        <v>1048576</v>
      </c>
      <c r="Q6" s="3">
        <v>21861</v>
      </c>
    </row>
    <row r="7" spans="1:17" x14ac:dyDescent="0.35">
      <c r="B7">
        <v>5</v>
      </c>
      <c r="C7">
        <v>1048576</v>
      </c>
      <c r="D7" s="3">
        <v>31053</v>
      </c>
      <c r="F7">
        <v>5</v>
      </c>
      <c r="G7">
        <v>1048576</v>
      </c>
      <c r="H7" s="3">
        <v>29279</v>
      </c>
      <c r="K7">
        <v>5</v>
      </c>
      <c r="L7">
        <v>1048576</v>
      </c>
      <c r="M7" s="3">
        <v>17403</v>
      </c>
      <c r="O7">
        <v>5</v>
      </c>
      <c r="P7">
        <v>1048576</v>
      </c>
      <c r="Q7" s="3">
        <v>19069</v>
      </c>
    </row>
    <row r="8" spans="1:17" x14ac:dyDescent="0.35">
      <c r="B8">
        <v>6</v>
      </c>
      <c r="C8">
        <v>1048576</v>
      </c>
      <c r="D8" s="3">
        <v>26486</v>
      </c>
      <c r="F8">
        <v>6</v>
      </c>
      <c r="G8">
        <v>1048576</v>
      </c>
      <c r="H8" s="3">
        <v>31143</v>
      </c>
      <c r="K8">
        <v>6</v>
      </c>
      <c r="L8">
        <v>1048576</v>
      </c>
      <c r="M8" s="3">
        <v>18370</v>
      </c>
      <c r="O8">
        <v>6</v>
      </c>
      <c r="P8">
        <v>1048576</v>
      </c>
      <c r="Q8" s="3">
        <v>19900</v>
      </c>
    </row>
    <row r="9" spans="1:17" x14ac:dyDescent="0.35">
      <c r="B9">
        <v>7</v>
      </c>
      <c r="C9">
        <v>1048576</v>
      </c>
      <c r="D9" s="3">
        <v>26963</v>
      </c>
      <c r="F9">
        <v>7</v>
      </c>
      <c r="G9">
        <v>1048576</v>
      </c>
      <c r="H9" s="3">
        <v>30324</v>
      </c>
      <c r="K9">
        <v>7</v>
      </c>
      <c r="L9">
        <v>1048576</v>
      </c>
      <c r="M9" s="3">
        <v>18739</v>
      </c>
      <c r="O9">
        <v>7</v>
      </c>
      <c r="P9">
        <v>1048576</v>
      </c>
      <c r="Q9" s="3">
        <v>18664</v>
      </c>
    </row>
    <row r="10" spans="1:17" x14ac:dyDescent="0.35">
      <c r="B10">
        <v>8</v>
      </c>
      <c r="C10">
        <v>1048576</v>
      </c>
      <c r="D10" s="3">
        <v>29820</v>
      </c>
      <c r="F10">
        <v>8</v>
      </c>
      <c r="G10">
        <v>1048576</v>
      </c>
      <c r="H10" s="3">
        <v>36481</v>
      </c>
      <c r="K10">
        <v>8</v>
      </c>
      <c r="L10">
        <v>1048576</v>
      </c>
      <c r="M10" s="3">
        <v>24330</v>
      </c>
      <c r="O10">
        <v>8</v>
      </c>
      <c r="P10">
        <v>1048576</v>
      </c>
      <c r="Q10" s="3">
        <v>18118</v>
      </c>
    </row>
    <row r="11" spans="1:17" x14ac:dyDescent="0.35">
      <c r="C11" t="s">
        <v>92</v>
      </c>
      <c r="D11" s="4">
        <f>AVERAGE(D3:D10)</f>
        <v>31066.125</v>
      </c>
      <c r="F11">
        <v>9</v>
      </c>
      <c r="G11">
        <v>1048576</v>
      </c>
      <c r="H11" s="3">
        <v>35304</v>
      </c>
      <c r="K11">
        <v>9</v>
      </c>
      <c r="L11">
        <v>1048576</v>
      </c>
      <c r="M11" s="3">
        <v>28171</v>
      </c>
      <c r="O11">
        <v>9</v>
      </c>
      <c r="P11">
        <v>1048576</v>
      </c>
      <c r="Q11" s="3">
        <v>17727</v>
      </c>
    </row>
    <row r="12" spans="1:17" x14ac:dyDescent="0.35">
      <c r="G12" t="s">
        <v>92</v>
      </c>
      <c r="H12" s="4">
        <f>AVERAGE(H3:H11)</f>
        <v>30294.666666666668</v>
      </c>
      <c r="L12" t="s">
        <v>92</v>
      </c>
      <c r="M12" s="4">
        <f>AVERAGE(M3:M10)</f>
        <v>18911.625</v>
      </c>
      <c r="P12" t="s">
        <v>92</v>
      </c>
      <c r="Q12" s="4">
        <f>AVERAGE(Q3:Q11)</f>
        <v>21304.777777777777</v>
      </c>
    </row>
    <row r="13" spans="1:17" x14ac:dyDescent="0.35">
      <c r="A13" s="1" t="s">
        <v>100</v>
      </c>
      <c r="E13" s="1" t="s">
        <v>101</v>
      </c>
      <c r="H13" s="4"/>
    </row>
    <row r="14" spans="1:17" x14ac:dyDescent="0.35">
      <c r="A14" s="1" t="s">
        <v>93</v>
      </c>
      <c r="B14">
        <v>1</v>
      </c>
      <c r="C14">
        <v>1048576</v>
      </c>
      <c r="D14" s="3">
        <v>38677</v>
      </c>
      <c r="E14" s="1" t="s">
        <v>93</v>
      </c>
      <c r="F14">
        <v>1</v>
      </c>
      <c r="G14">
        <v>1048576</v>
      </c>
      <c r="H14" s="3">
        <v>35955</v>
      </c>
      <c r="J14" s="1" t="s">
        <v>100</v>
      </c>
      <c r="N14" s="1" t="s">
        <v>101</v>
      </c>
      <c r="Q14" s="4"/>
    </row>
    <row r="15" spans="1:17" x14ac:dyDescent="0.35">
      <c r="A15" s="1" t="s">
        <v>94</v>
      </c>
      <c r="B15">
        <v>2</v>
      </c>
      <c r="C15">
        <v>1048576</v>
      </c>
      <c r="D15" s="3">
        <v>40604</v>
      </c>
      <c r="E15" s="1" t="s">
        <v>95</v>
      </c>
      <c r="F15">
        <v>2</v>
      </c>
      <c r="G15">
        <v>1048576</v>
      </c>
      <c r="H15" s="3">
        <v>36205</v>
      </c>
      <c r="J15" s="1" t="s">
        <v>93</v>
      </c>
      <c r="K15">
        <v>1</v>
      </c>
      <c r="L15">
        <v>1048576</v>
      </c>
      <c r="M15" s="3">
        <v>33929</v>
      </c>
      <c r="N15" s="1" t="s">
        <v>93</v>
      </c>
      <c r="O15">
        <v>1</v>
      </c>
      <c r="P15">
        <v>1048576</v>
      </c>
      <c r="Q15" s="3">
        <v>36015</v>
      </c>
    </row>
    <row r="16" spans="1:17" x14ac:dyDescent="0.35">
      <c r="B16">
        <v>3</v>
      </c>
      <c r="C16">
        <v>1048576</v>
      </c>
      <c r="D16" s="3">
        <v>37962</v>
      </c>
      <c r="F16">
        <v>3</v>
      </c>
      <c r="G16">
        <v>1048576</v>
      </c>
      <c r="H16" s="3">
        <v>33888</v>
      </c>
      <c r="J16" s="1" t="s">
        <v>94</v>
      </c>
      <c r="K16">
        <v>2</v>
      </c>
      <c r="L16">
        <v>1048576</v>
      </c>
      <c r="M16" s="3">
        <v>35265</v>
      </c>
      <c r="N16" s="1" t="s">
        <v>95</v>
      </c>
      <c r="O16">
        <v>2</v>
      </c>
      <c r="P16">
        <v>1048576</v>
      </c>
      <c r="Q16" s="3">
        <v>35076</v>
      </c>
    </row>
    <row r="17" spans="1:17" x14ac:dyDescent="0.35">
      <c r="B17">
        <v>4</v>
      </c>
      <c r="C17">
        <v>1048576</v>
      </c>
      <c r="D17" s="3">
        <v>35901</v>
      </c>
      <c r="F17">
        <v>4</v>
      </c>
      <c r="G17">
        <v>1048576</v>
      </c>
      <c r="H17" s="3">
        <v>34235</v>
      </c>
      <c r="K17">
        <v>3</v>
      </c>
      <c r="L17">
        <v>1048576</v>
      </c>
      <c r="M17" s="3">
        <v>30212</v>
      </c>
      <c r="O17">
        <v>3</v>
      </c>
      <c r="P17">
        <v>1048576</v>
      </c>
      <c r="Q17" s="3">
        <v>31007</v>
      </c>
    </row>
    <row r="18" spans="1:17" x14ac:dyDescent="0.35">
      <c r="B18">
        <v>5</v>
      </c>
      <c r="C18">
        <v>1048576</v>
      </c>
      <c r="D18" s="3">
        <v>40742</v>
      </c>
      <c r="F18">
        <v>5</v>
      </c>
      <c r="G18">
        <v>1048576</v>
      </c>
      <c r="H18" s="3">
        <v>42403</v>
      </c>
      <c r="K18">
        <v>4</v>
      </c>
      <c r="L18">
        <v>1048576</v>
      </c>
      <c r="M18" s="3">
        <v>32120</v>
      </c>
      <c r="O18">
        <v>4</v>
      </c>
      <c r="P18">
        <v>1048576</v>
      </c>
      <c r="Q18" s="3">
        <v>29669</v>
      </c>
    </row>
    <row r="19" spans="1:17" x14ac:dyDescent="0.35">
      <c r="B19">
        <v>6</v>
      </c>
      <c r="C19">
        <v>1048576</v>
      </c>
      <c r="D19" s="3">
        <v>44065</v>
      </c>
      <c r="F19">
        <v>6</v>
      </c>
      <c r="G19">
        <v>1048576</v>
      </c>
      <c r="H19" s="3">
        <v>42319</v>
      </c>
      <c r="K19">
        <v>5</v>
      </c>
      <c r="L19">
        <v>1048576</v>
      </c>
      <c r="M19" s="3">
        <v>28171</v>
      </c>
      <c r="O19">
        <v>5</v>
      </c>
      <c r="P19">
        <v>1048576</v>
      </c>
      <c r="Q19" s="3">
        <v>36460</v>
      </c>
    </row>
    <row r="20" spans="1:17" x14ac:dyDescent="0.35">
      <c r="B20">
        <v>7</v>
      </c>
      <c r="C20">
        <v>1048576</v>
      </c>
      <c r="D20" s="3">
        <v>47189</v>
      </c>
      <c r="F20">
        <v>7</v>
      </c>
      <c r="G20">
        <v>1048576</v>
      </c>
      <c r="H20" s="3">
        <v>41483</v>
      </c>
      <c r="K20">
        <v>6</v>
      </c>
      <c r="L20">
        <v>1048576</v>
      </c>
      <c r="M20" s="3">
        <v>31445</v>
      </c>
      <c r="O20">
        <v>6</v>
      </c>
      <c r="P20">
        <v>1048576</v>
      </c>
      <c r="Q20" s="3">
        <v>34754</v>
      </c>
    </row>
    <row r="21" spans="1:17" x14ac:dyDescent="0.35">
      <c r="B21">
        <v>8</v>
      </c>
      <c r="C21">
        <v>1048576</v>
      </c>
      <c r="D21" s="3">
        <v>49048</v>
      </c>
      <c r="F21">
        <v>8</v>
      </c>
      <c r="G21">
        <v>1048576</v>
      </c>
      <c r="H21" s="3">
        <v>44587</v>
      </c>
      <c r="K21">
        <v>7</v>
      </c>
      <c r="L21">
        <v>1048576</v>
      </c>
      <c r="M21" s="3">
        <v>33569</v>
      </c>
      <c r="O21">
        <v>7</v>
      </c>
      <c r="P21">
        <v>1048576</v>
      </c>
      <c r="Q21" s="3">
        <v>35595</v>
      </c>
    </row>
    <row r="22" spans="1:17" x14ac:dyDescent="0.35">
      <c r="B22">
        <v>9</v>
      </c>
      <c r="C22">
        <v>1048576</v>
      </c>
      <c r="D22" s="3">
        <v>40390</v>
      </c>
      <c r="G22" t="s">
        <v>92</v>
      </c>
      <c r="H22" s="4">
        <f>AVERAGE(H14:H21)</f>
        <v>38884.375</v>
      </c>
      <c r="K22">
        <v>8</v>
      </c>
      <c r="L22">
        <v>1048576</v>
      </c>
      <c r="M22" s="3">
        <v>29039</v>
      </c>
      <c r="O22">
        <v>8</v>
      </c>
      <c r="P22">
        <v>1048576</v>
      </c>
      <c r="Q22" s="3">
        <v>37258</v>
      </c>
    </row>
    <row r="23" spans="1:17" x14ac:dyDescent="0.35">
      <c r="C23" t="s">
        <v>92</v>
      </c>
      <c r="D23" s="4">
        <f>AVERAGE(D14:D22)</f>
        <v>41619.777777777781</v>
      </c>
      <c r="K23">
        <v>9</v>
      </c>
      <c r="L23">
        <v>1048576</v>
      </c>
      <c r="M23" s="3">
        <v>33218</v>
      </c>
      <c r="P23" t="s">
        <v>92</v>
      </c>
      <c r="Q23" s="4">
        <f>AVERAGE(Q15:Q22)</f>
        <v>34479.25</v>
      </c>
    </row>
    <row r="24" spans="1:17" x14ac:dyDescent="0.35">
      <c r="L24" t="s">
        <v>92</v>
      </c>
      <c r="M24" s="4">
        <f>AVERAGE(M15:M23)</f>
        <v>31885.333333333332</v>
      </c>
    </row>
    <row r="25" spans="1:17" x14ac:dyDescent="0.35">
      <c r="A25" s="1" t="s">
        <v>104</v>
      </c>
      <c r="C25" t="s">
        <v>3</v>
      </c>
      <c r="D25" t="s">
        <v>4</v>
      </c>
      <c r="E25" s="1" t="s">
        <v>105</v>
      </c>
      <c r="G25" t="s">
        <v>3</v>
      </c>
      <c r="H25" t="s">
        <v>4</v>
      </c>
    </row>
    <row r="26" spans="1:17" x14ac:dyDescent="0.35">
      <c r="A26" s="33" t="s">
        <v>102</v>
      </c>
      <c r="B26">
        <v>1</v>
      </c>
      <c r="C26">
        <v>1048576</v>
      </c>
      <c r="D26" s="3">
        <v>49888</v>
      </c>
      <c r="E26" s="33" t="s">
        <v>103</v>
      </c>
      <c r="F26">
        <v>1</v>
      </c>
      <c r="G26">
        <v>1048576</v>
      </c>
      <c r="H26" s="3">
        <v>44608</v>
      </c>
      <c r="J26" s="1" t="s">
        <v>104</v>
      </c>
      <c r="L26" t="s">
        <v>3</v>
      </c>
      <c r="M26" t="s">
        <v>4</v>
      </c>
      <c r="N26" s="1" t="s">
        <v>105</v>
      </c>
      <c r="P26" t="s">
        <v>3</v>
      </c>
      <c r="Q26" t="s">
        <v>4</v>
      </c>
    </row>
    <row r="27" spans="1:17" x14ac:dyDescent="0.35">
      <c r="B27">
        <v>2</v>
      </c>
      <c r="C27">
        <v>1048576</v>
      </c>
      <c r="D27" s="3">
        <v>55920</v>
      </c>
      <c r="F27">
        <v>2</v>
      </c>
      <c r="G27">
        <v>1048576</v>
      </c>
      <c r="H27" s="3">
        <v>33624</v>
      </c>
      <c r="J27" s="33" t="s">
        <v>102</v>
      </c>
      <c r="K27">
        <v>1</v>
      </c>
      <c r="L27">
        <v>1048576</v>
      </c>
      <c r="M27" s="3">
        <v>37257</v>
      </c>
      <c r="N27" s="33" t="s">
        <v>103</v>
      </c>
      <c r="O27">
        <v>1</v>
      </c>
      <c r="P27">
        <v>1048576</v>
      </c>
      <c r="Q27" s="3">
        <v>41476</v>
      </c>
    </row>
    <row r="28" spans="1:17" x14ac:dyDescent="0.35">
      <c r="B28">
        <v>3</v>
      </c>
      <c r="C28">
        <v>1048576</v>
      </c>
      <c r="D28" s="3">
        <v>60052</v>
      </c>
      <c r="F28">
        <v>3</v>
      </c>
      <c r="G28">
        <v>1048576</v>
      </c>
      <c r="H28" s="3">
        <v>37858</v>
      </c>
      <c r="K28">
        <v>2</v>
      </c>
      <c r="L28">
        <v>1048576</v>
      </c>
      <c r="M28" s="3">
        <v>35756</v>
      </c>
      <c r="O28">
        <v>2</v>
      </c>
      <c r="P28">
        <v>1048576</v>
      </c>
      <c r="Q28" s="3">
        <v>39324</v>
      </c>
    </row>
    <row r="29" spans="1:17" x14ac:dyDescent="0.35">
      <c r="B29">
        <v>4</v>
      </c>
      <c r="C29">
        <v>1048576</v>
      </c>
      <c r="D29" s="3">
        <v>60257</v>
      </c>
      <c r="F29">
        <v>4</v>
      </c>
      <c r="G29">
        <v>1048576</v>
      </c>
      <c r="H29" s="3">
        <v>42998</v>
      </c>
      <c r="K29">
        <v>3</v>
      </c>
      <c r="L29">
        <v>1048576</v>
      </c>
      <c r="M29" s="3">
        <v>34523</v>
      </c>
      <c r="O29">
        <v>3</v>
      </c>
      <c r="P29">
        <v>1048576</v>
      </c>
      <c r="Q29" s="3">
        <v>32046</v>
      </c>
    </row>
    <row r="30" spans="1:17" x14ac:dyDescent="0.35">
      <c r="B30">
        <v>5</v>
      </c>
      <c r="C30">
        <v>1048576</v>
      </c>
      <c r="D30" s="3">
        <v>58739</v>
      </c>
      <c r="F30">
        <v>5</v>
      </c>
      <c r="G30">
        <v>1048576</v>
      </c>
      <c r="H30" s="3">
        <v>37798</v>
      </c>
      <c r="K30">
        <v>4</v>
      </c>
      <c r="L30">
        <v>1048576</v>
      </c>
      <c r="M30" s="3">
        <v>36305</v>
      </c>
      <c r="O30">
        <v>4</v>
      </c>
      <c r="P30">
        <v>1048576</v>
      </c>
      <c r="Q30" s="3">
        <v>40624</v>
      </c>
    </row>
    <row r="31" spans="1:17" x14ac:dyDescent="0.35">
      <c r="B31">
        <v>6</v>
      </c>
      <c r="C31">
        <v>1048576</v>
      </c>
      <c r="D31" s="3">
        <v>58386</v>
      </c>
      <c r="F31">
        <v>6</v>
      </c>
      <c r="G31">
        <v>1048576</v>
      </c>
      <c r="H31" s="3">
        <v>40264</v>
      </c>
      <c r="K31">
        <v>5</v>
      </c>
      <c r="L31">
        <v>1048576</v>
      </c>
      <c r="M31" s="3">
        <v>42194</v>
      </c>
      <c r="O31">
        <v>5</v>
      </c>
      <c r="P31">
        <v>1048576</v>
      </c>
      <c r="Q31" s="3">
        <v>39258</v>
      </c>
    </row>
    <row r="32" spans="1:17" x14ac:dyDescent="0.35">
      <c r="B32">
        <v>7</v>
      </c>
      <c r="C32">
        <v>1048576</v>
      </c>
      <c r="D32" s="3">
        <v>54369</v>
      </c>
      <c r="F32">
        <v>7</v>
      </c>
      <c r="G32">
        <v>1048576</v>
      </c>
      <c r="H32" s="3">
        <v>52805</v>
      </c>
      <c r="K32">
        <v>6</v>
      </c>
      <c r="L32">
        <v>1048576</v>
      </c>
      <c r="M32" s="3">
        <v>38573</v>
      </c>
      <c r="O32">
        <v>6</v>
      </c>
      <c r="P32">
        <v>1048576</v>
      </c>
      <c r="Q32" s="3">
        <v>35450</v>
      </c>
    </row>
    <row r="33" spans="1:17" x14ac:dyDescent="0.35">
      <c r="B33">
        <v>8</v>
      </c>
      <c r="C33">
        <v>1048576</v>
      </c>
      <c r="D33" s="3">
        <v>48426</v>
      </c>
      <c r="F33">
        <v>8</v>
      </c>
      <c r="G33">
        <v>1048576</v>
      </c>
      <c r="H33" s="3">
        <v>51234</v>
      </c>
      <c r="K33">
        <v>7</v>
      </c>
      <c r="L33">
        <v>1048576</v>
      </c>
      <c r="M33" s="3">
        <v>40267</v>
      </c>
      <c r="O33">
        <v>7</v>
      </c>
      <c r="P33">
        <v>1048576</v>
      </c>
      <c r="Q33" s="3">
        <v>38308</v>
      </c>
    </row>
    <row r="34" spans="1:17" x14ac:dyDescent="0.35">
      <c r="B34">
        <v>9</v>
      </c>
      <c r="C34">
        <v>1048576</v>
      </c>
      <c r="D34" s="5">
        <v>54753</v>
      </c>
      <c r="F34">
        <v>9</v>
      </c>
      <c r="G34">
        <v>1048576</v>
      </c>
      <c r="H34" s="3">
        <v>63010</v>
      </c>
      <c r="K34">
        <v>8</v>
      </c>
      <c r="L34">
        <v>1048576</v>
      </c>
      <c r="M34" s="3">
        <v>48923</v>
      </c>
      <c r="O34">
        <v>8</v>
      </c>
      <c r="P34">
        <v>1048576</v>
      </c>
      <c r="Q34" s="3">
        <v>41968</v>
      </c>
    </row>
    <row r="35" spans="1:17" x14ac:dyDescent="0.35">
      <c r="C35" t="s">
        <v>92</v>
      </c>
      <c r="D35" s="4">
        <f>AVERAGE(D26:D34)</f>
        <v>55643.333333333336</v>
      </c>
      <c r="G35" t="s">
        <v>92</v>
      </c>
      <c r="H35" s="4">
        <f>AVERAGE(H26:H34)</f>
        <v>44911</v>
      </c>
      <c r="L35" t="s">
        <v>92</v>
      </c>
      <c r="M35" s="4">
        <f ca="1">AVERAGE(M27:M35)</f>
        <v>39224.75</v>
      </c>
      <c r="O35">
        <v>9</v>
      </c>
      <c r="P35">
        <v>1048576</v>
      </c>
      <c r="Q35" s="3">
        <v>40977</v>
      </c>
    </row>
    <row r="36" spans="1:17" x14ac:dyDescent="0.35">
      <c r="D36" s="4"/>
      <c r="H36" s="4"/>
      <c r="M36" s="4"/>
      <c r="O36">
        <v>10</v>
      </c>
      <c r="P36">
        <v>1048576</v>
      </c>
      <c r="Q36" s="5">
        <v>46257</v>
      </c>
    </row>
    <row r="37" spans="1:17" x14ac:dyDescent="0.35">
      <c r="A37" s="1" t="s">
        <v>104</v>
      </c>
      <c r="E37" s="1" t="s">
        <v>105</v>
      </c>
      <c r="P37" t="s">
        <v>92</v>
      </c>
      <c r="Q37" s="4">
        <f>AVERAGE(Q28:Q36)</f>
        <v>39356.888888888891</v>
      </c>
    </row>
    <row r="38" spans="1:17" x14ac:dyDescent="0.35">
      <c r="A38" s="1" t="s">
        <v>93</v>
      </c>
      <c r="B38">
        <v>1</v>
      </c>
      <c r="C38">
        <v>1048576</v>
      </c>
      <c r="D38" s="3">
        <v>43711</v>
      </c>
      <c r="E38" s="1" t="s">
        <v>93</v>
      </c>
      <c r="F38">
        <v>1</v>
      </c>
      <c r="G38">
        <v>1048576</v>
      </c>
      <c r="H38" s="3">
        <v>51387</v>
      </c>
      <c r="M38" s="4"/>
      <c r="Q38" s="4"/>
    </row>
    <row r="39" spans="1:17" x14ac:dyDescent="0.35">
      <c r="A39" s="1" t="s">
        <v>96</v>
      </c>
      <c r="B39">
        <v>2</v>
      </c>
      <c r="C39">
        <v>1048576</v>
      </c>
      <c r="D39" s="3">
        <v>39164</v>
      </c>
      <c r="E39" s="1" t="s">
        <v>97</v>
      </c>
      <c r="F39">
        <v>2</v>
      </c>
      <c r="G39">
        <v>1048576</v>
      </c>
      <c r="H39" s="3">
        <v>48115</v>
      </c>
      <c r="J39" s="1" t="s">
        <v>104</v>
      </c>
      <c r="N39" s="1" t="s">
        <v>105</v>
      </c>
    </row>
    <row r="40" spans="1:17" x14ac:dyDescent="0.35">
      <c r="B40">
        <v>3</v>
      </c>
      <c r="C40">
        <v>1048576</v>
      </c>
      <c r="D40" s="3">
        <v>32764</v>
      </c>
      <c r="F40">
        <v>3</v>
      </c>
      <c r="G40">
        <v>1048576</v>
      </c>
      <c r="H40" s="3">
        <v>50745</v>
      </c>
      <c r="J40" s="1" t="s">
        <v>93</v>
      </c>
      <c r="K40">
        <v>1</v>
      </c>
      <c r="L40">
        <v>1048576</v>
      </c>
      <c r="M40" s="3">
        <v>46665</v>
      </c>
      <c r="N40" s="1" t="s">
        <v>93</v>
      </c>
      <c r="O40">
        <v>1</v>
      </c>
      <c r="P40">
        <v>1048576</v>
      </c>
      <c r="Q40" s="3">
        <v>39684</v>
      </c>
    </row>
    <row r="41" spans="1:17" x14ac:dyDescent="0.35">
      <c r="B41">
        <v>4</v>
      </c>
      <c r="C41">
        <v>1048576</v>
      </c>
      <c r="D41" s="3">
        <v>37024</v>
      </c>
      <c r="F41">
        <v>4</v>
      </c>
      <c r="G41">
        <v>1048576</v>
      </c>
      <c r="H41" s="3">
        <v>47299</v>
      </c>
      <c r="J41" s="1" t="s">
        <v>96</v>
      </c>
      <c r="K41">
        <v>2</v>
      </c>
      <c r="L41">
        <v>1048576</v>
      </c>
      <c r="M41" s="3">
        <v>42352</v>
      </c>
      <c r="N41" s="1" t="s">
        <v>97</v>
      </c>
      <c r="O41">
        <v>2</v>
      </c>
      <c r="P41">
        <v>1048576</v>
      </c>
      <c r="Q41" s="3">
        <v>31149</v>
      </c>
    </row>
    <row r="42" spans="1:17" x14ac:dyDescent="0.35">
      <c r="B42">
        <v>5</v>
      </c>
      <c r="C42">
        <v>1048576</v>
      </c>
      <c r="D42" s="3">
        <v>34785</v>
      </c>
      <c r="F42">
        <v>5</v>
      </c>
      <c r="G42">
        <v>1048576</v>
      </c>
      <c r="H42" s="3">
        <v>49344</v>
      </c>
      <c r="K42">
        <v>3</v>
      </c>
      <c r="L42">
        <v>1048576</v>
      </c>
      <c r="M42" s="3">
        <v>34072</v>
      </c>
      <c r="O42">
        <v>3</v>
      </c>
      <c r="P42">
        <v>1048576</v>
      </c>
      <c r="Q42" s="3">
        <v>31023</v>
      </c>
    </row>
    <row r="43" spans="1:17" x14ac:dyDescent="0.35">
      <c r="B43">
        <v>6</v>
      </c>
      <c r="C43">
        <v>1048576</v>
      </c>
      <c r="D43" s="3">
        <v>36966</v>
      </c>
      <c r="F43">
        <v>6</v>
      </c>
      <c r="G43">
        <v>1048576</v>
      </c>
      <c r="H43" s="3">
        <v>44167</v>
      </c>
      <c r="K43">
        <v>4</v>
      </c>
      <c r="L43">
        <v>1048576</v>
      </c>
      <c r="M43" s="3">
        <v>39629</v>
      </c>
      <c r="O43">
        <v>4</v>
      </c>
      <c r="P43">
        <v>1048576</v>
      </c>
      <c r="Q43" s="3">
        <v>32485</v>
      </c>
    </row>
    <row r="44" spans="1:17" x14ac:dyDescent="0.35">
      <c r="B44">
        <v>7</v>
      </c>
      <c r="C44">
        <v>1048576</v>
      </c>
      <c r="D44" s="3">
        <v>31354</v>
      </c>
      <c r="F44">
        <v>7</v>
      </c>
      <c r="G44">
        <v>1048576</v>
      </c>
      <c r="H44" s="3">
        <v>46315</v>
      </c>
      <c r="K44">
        <v>5</v>
      </c>
      <c r="L44">
        <v>1048576</v>
      </c>
      <c r="M44" s="3">
        <v>39670</v>
      </c>
      <c r="O44">
        <v>5</v>
      </c>
      <c r="P44">
        <v>1048576</v>
      </c>
      <c r="Q44" s="3">
        <v>38476</v>
      </c>
    </row>
    <row r="45" spans="1:17" x14ac:dyDescent="0.35">
      <c r="B45">
        <v>8</v>
      </c>
      <c r="C45">
        <v>1048576</v>
      </c>
      <c r="D45" s="3">
        <v>29681</v>
      </c>
      <c r="F45">
        <v>8</v>
      </c>
      <c r="G45">
        <v>1048576</v>
      </c>
      <c r="H45" s="3">
        <v>47640</v>
      </c>
      <c r="K45">
        <v>6</v>
      </c>
      <c r="L45">
        <v>1048576</v>
      </c>
      <c r="M45" s="3">
        <v>43862</v>
      </c>
      <c r="O45">
        <v>6</v>
      </c>
      <c r="P45">
        <v>1048576</v>
      </c>
      <c r="Q45" s="3">
        <v>35590</v>
      </c>
    </row>
    <row r="46" spans="1:17" x14ac:dyDescent="0.35">
      <c r="C46" t="s">
        <v>92</v>
      </c>
      <c r="D46" s="4">
        <f>AVERAGE(D39:D45)</f>
        <v>34534</v>
      </c>
      <c r="F46">
        <v>9</v>
      </c>
      <c r="G46">
        <v>1048576</v>
      </c>
      <c r="H46" s="5">
        <v>47718</v>
      </c>
      <c r="K46">
        <v>7</v>
      </c>
      <c r="L46">
        <v>1048576</v>
      </c>
      <c r="M46" s="3">
        <v>36073</v>
      </c>
      <c r="O46">
        <v>7</v>
      </c>
      <c r="P46">
        <v>1048576</v>
      </c>
      <c r="Q46" s="3">
        <v>36377</v>
      </c>
    </row>
    <row r="47" spans="1:17" x14ac:dyDescent="0.35">
      <c r="G47" t="s">
        <v>92</v>
      </c>
      <c r="H47" s="4">
        <f>AVERAGE(H38:H46)</f>
        <v>48081.111111111109</v>
      </c>
      <c r="K47">
        <v>8</v>
      </c>
      <c r="L47">
        <v>1048576</v>
      </c>
      <c r="M47" s="3">
        <v>30346</v>
      </c>
      <c r="O47">
        <v>8</v>
      </c>
      <c r="P47">
        <v>1048576</v>
      </c>
      <c r="Q47" s="3">
        <v>37016</v>
      </c>
    </row>
    <row r="48" spans="1:17" x14ac:dyDescent="0.35">
      <c r="L48" t="s">
        <v>92</v>
      </c>
      <c r="M48" s="4">
        <f>AVERAGE(M39:M47)</f>
        <v>39083.625</v>
      </c>
      <c r="O48">
        <v>9</v>
      </c>
      <c r="P48">
        <v>1048576</v>
      </c>
      <c r="Q48" s="5">
        <v>42492</v>
      </c>
    </row>
    <row r="49" spans="1:17" x14ac:dyDescent="0.35">
      <c r="A49" s="1" t="s">
        <v>107</v>
      </c>
      <c r="C49" t="s">
        <v>3</v>
      </c>
      <c r="D49" t="s">
        <v>4</v>
      </c>
      <c r="E49" s="1" t="s">
        <v>108</v>
      </c>
      <c r="G49" t="s">
        <v>3</v>
      </c>
      <c r="H49" t="s">
        <v>4</v>
      </c>
      <c r="P49" t="s">
        <v>92</v>
      </c>
      <c r="Q49" s="4">
        <f>AVERAGE(Q40:Q48)</f>
        <v>36032.444444444445</v>
      </c>
    </row>
    <row r="50" spans="1:17" x14ac:dyDescent="0.35">
      <c r="A50" s="33" t="s">
        <v>99</v>
      </c>
      <c r="B50">
        <v>1</v>
      </c>
      <c r="C50">
        <v>1048576</v>
      </c>
      <c r="D50" s="3">
        <v>28417</v>
      </c>
      <c r="E50" s="33" t="s">
        <v>106</v>
      </c>
      <c r="F50">
        <v>1</v>
      </c>
      <c r="G50">
        <v>1048576</v>
      </c>
      <c r="H50" s="3">
        <v>27971</v>
      </c>
      <c r="Q50" s="4"/>
    </row>
    <row r="51" spans="1:17" x14ac:dyDescent="0.35">
      <c r="B51">
        <v>2</v>
      </c>
      <c r="C51">
        <v>1048576</v>
      </c>
      <c r="D51" s="3">
        <v>28340</v>
      </c>
      <c r="F51">
        <v>2</v>
      </c>
      <c r="G51">
        <v>1048576</v>
      </c>
      <c r="H51" s="3">
        <v>24194</v>
      </c>
      <c r="J51" s="1" t="s">
        <v>107</v>
      </c>
      <c r="L51" t="s">
        <v>3</v>
      </c>
      <c r="M51" t="s">
        <v>4</v>
      </c>
      <c r="N51" s="1" t="s">
        <v>108</v>
      </c>
      <c r="P51" t="s">
        <v>3</v>
      </c>
      <c r="Q51" t="s">
        <v>4</v>
      </c>
    </row>
    <row r="52" spans="1:17" x14ac:dyDescent="0.35">
      <c r="B52">
        <v>3</v>
      </c>
      <c r="C52">
        <v>1048576</v>
      </c>
      <c r="D52" s="3">
        <v>26550</v>
      </c>
      <c r="F52">
        <v>3</v>
      </c>
      <c r="G52">
        <v>1048576</v>
      </c>
      <c r="H52" s="3">
        <v>25320</v>
      </c>
      <c r="J52" s="33" t="s">
        <v>99</v>
      </c>
      <c r="K52">
        <v>1</v>
      </c>
      <c r="L52">
        <v>1048576</v>
      </c>
      <c r="M52" s="3">
        <v>16522</v>
      </c>
      <c r="N52" s="33" t="s">
        <v>106</v>
      </c>
      <c r="O52">
        <v>1</v>
      </c>
      <c r="P52">
        <v>1048576</v>
      </c>
      <c r="Q52" s="3">
        <v>32850</v>
      </c>
    </row>
    <row r="53" spans="1:17" x14ac:dyDescent="0.35">
      <c r="B53">
        <v>4</v>
      </c>
      <c r="C53">
        <v>1048576</v>
      </c>
      <c r="D53" s="3">
        <v>25092</v>
      </c>
      <c r="F53">
        <v>4</v>
      </c>
      <c r="G53">
        <v>1048576</v>
      </c>
      <c r="H53" s="3">
        <v>26888</v>
      </c>
      <c r="K53">
        <v>2</v>
      </c>
      <c r="L53">
        <v>1048576</v>
      </c>
      <c r="M53" s="3">
        <v>14831</v>
      </c>
      <c r="O53">
        <v>2</v>
      </c>
      <c r="P53">
        <v>1048576</v>
      </c>
      <c r="Q53" s="3">
        <v>27759</v>
      </c>
    </row>
    <row r="54" spans="1:17" x14ac:dyDescent="0.35">
      <c r="B54">
        <v>5</v>
      </c>
      <c r="C54">
        <v>1048576</v>
      </c>
      <c r="D54" s="3">
        <v>23049</v>
      </c>
      <c r="F54">
        <v>5</v>
      </c>
      <c r="G54">
        <v>1048576</v>
      </c>
      <c r="H54" s="3">
        <v>23306</v>
      </c>
      <c r="K54">
        <v>3</v>
      </c>
      <c r="L54">
        <v>1048576</v>
      </c>
      <c r="M54" s="3">
        <v>15272</v>
      </c>
      <c r="O54">
        <v>3</v>
      </c>
      <c r="P54">
        <v>1048576</v>
      </c>
      <c r="Q54" s="3">
        <v>31222</v>
      </c>
    </row>
    <row r="55" spans="1:17" x14ac:dyDescent="0.35">
      <c r="B55">
        <v>6</v>
      </c>
      <c r="C55">
        <v>1048576</v>
      </c>
      <c r="D55" s="3">
        <v>25278</v>
      </c>
      <c r="F55">
        <v>6</v>
      </c>
      <c r="G55">
        <v>1048576</v>
      </c>
      <c r="H55" s="3">
        <v>22712</v>
      </c>
      <c r="K55">
        <v>4</v>
      </c>
      <c r="L55">
        <v>1048576</v>
      </c>
      <c r="M55" s="3">
        <v>18420</v>
      </c>
      <c r="O55">
        <v>4</v>
      </c>
      <c r="P55">
        <v>1048576</v>
      </c>
      <c r="Q55" s="3">
        <v>30628</v>
      </c>
    </row>
    <row r="56" spans="1:17" x14ac:dyDescent="0.35">
      <c r="C56" t="s">
        <v>92</v>
      </c>
      <c r="D56" s="4">
        <f ca="1">AVERAGE(D50:D57)</f>
        <v>26121</v>
      </c>
      <c r="F56">
        <v>7</v>
      </c>
      <c r="G56">
        <v>1048576</v>
      </c>
      <c r="H56" s="3">
        <v>27022</v>
      </c>
      <c r="K56">
        <v>5</v>
      </c>
      <c r="L56">
        <v>1048576</v>
      </c>
      <c r="M56" s="3">
        <v>17662</v>
      </c>
      <c r="O56">
        <v>5</v>
      </c>
      <c r="P56">
        <v>1048576</v>
      </c>
      <c r="Q56" s="3">
        <v>24902</v>
      </c>
    </row>
    <row r="57" spans="1:17" x14ac:dyDescent="0.35">
      <c r="D57" s="3"/>
      <c r="F57">
        <v>8</v>
      </c>
      <c r="G57">
        <v>1048576</v>
      </c>
      <c r="H57" s="3">
        <v>26347</v>
      </c>
      <c r="K57">
        <v>6</v>
      </c>
      <c r="L57">
        <v>1048576</v>
      </c>
      <c r="M57" s="3">
        <v>20836</v>
      </c>
      <c r="O57">
        <v>6</v>
      </c>
      <c r="P57">
        <v>1048576</v>
      </c>
      <c r="Q57" s="3">
        <v>26251</v>
      </c>
    </row>
    <row r="58" spans="1:17" x14ac:dyDescent="0.35">
      <c r="G58" t="s">
        <v>92</v>
      </c>
      <c r="H58" s="4">
        <f>AVERAGE(H50:H57)</f>
        <v>25470</v>
      </c>
      <c r="L58" t="s">
        <v>92</v>
      </c>
      <c r="M58" s="4">
        <f ca="1">AVERAGE(M52:M60)</f>
        <v>17257.166666666668</v>
      </c>
      <c r="O58">
        <v>7</v>
      </c>
      <c r="P58">
        <v>1048576</v>
      </c>
      <c r="Q58" s="3">
        <v>29754</v>
      </c>
    </row>
    <row r="59" spans="1:17" x14ac:dyDescent="0.35">
      <c r="D59" s="4"/>
      <c r="H59" s="4"/>
      <c r="M59" s="3"/>
      <c r="O59">
        <v>8</v>
      </c>
      <c r="P59">
        <v>1048576</v>
      </c>
      <c r="Q59" s="3">
        <v>30873</v>
      </c>
    </row>
    <row r="60" spans="1:17" x14ac:dyDescent="0.35">
      <c r="A60" s="1" t="s">
        <v>107</v>
      </c>
      <c r="E60" s="1" t="s">
        <v>108</v>
      </c>
      <c r="M60" s="5"/>
      <c r="P60" t="s">
        <v>92</v>
      </c>
      <c r="Q60" s="4">
        <f>AVERAGE(Q52:Q57)</f>
        <v>28935.333333333332</v>
      </c>
    </row>
    <row r="61" spans="1:17" x14ac:dyDescent="0.35">
      <c r="A61" s="1" t="s">
        <v>93</v>
      </c>
      <c r="B61">
        <v>1</v>
      </c>
      <c r="C61">
        <v>1048576</v>
      </c>
      <c r="D61" s="3">
        <v>40119</v>
      </c>
      <c r="E61" s="1" t="s">
        <v>93</v>
      </c>
      <c r="F61">
        <v>1</v>
      </c>
      <c r="G61">
        <v>1048576</v>
      </c>
      <c r="H61" s="3">
        <v>40124</v>
      </c>
    </row>
    <row r="62" spans="1:17" x14ac:dyDescent="0.35">
      <c r="A62" s="1" t="s">
        <v>98</v>
      </c>
      <c r="B62">
        <v>2</v>
      </c>
      <c r="C62">
        <v>1048576</v>
      </c>
      <c r="D62" s="3">
        <v>49033</v>
      </c>
      <c r="E62" s="1" t="s">
        <v>95</v>
      </c>
      <c r="F62">
        <v>2</v>
      </c>
      <c r="G62">
        <v>1048576</v>
      </c>
      <c r="H62" s="3">
        <v>35076</v>
      </c>
      <c r="M62" s="4"/>
    </row>
    <row r="63" spans="1:17" x14ac:dyDescent="0.35">
      <c r="B63">
        <v>3</v>
      </c>
      <c r="C63">
        <v>1048576</v>
      </c>
      <c r="D63" s="3">
        <v>42718</v>
      </c>
      <c r="F63">
        <v>3</v>
      </c>
      <c r="G63">
        <v>1048576</v>
      </c>
      <c r="H63" s="3">
        <v>28836</v>
      </c>
      <c r="J63" s="1" t="s">
        <v>107</v>
      </c>
      <c r="N63" s="1" t="s">
        <v>108</v>
      </c>
    </row>
    <row r="64" spans="1:17" x14ac:dyDescent="0.35">
      <c r="B64">
        <v>4</v>
      </c>
      <c r="C64">
        <v>1048576</v>
      </c>
      <c r="D64" s="3">
        <v>45147</v>
      </c>
      <c r="F64">
        <v>4</v>
      </c>
      <c r="G64">
        <v>1048576</v>
      </c>
      <c r="H64" s="3">
        <v>39394</v>
      </c>
      <c r="J64" s="1" t="s">
        <v>93</v>
      </c>
      <c r="K64">
        <v>1</v>
      </c>
      <c r="L64">
        <v>1048576</v>
      </c>
      <c r="M64" s="3">
        <v>23904</v>
      </c>
      <c r="N64" s="1" t="s">
        <v>93</v>
      </c>
      <c r="O64">
        <v>1</v>
      </c>
      <c r="P64">
        <v>1048576</v>
      </c>
      <c r="Q64" s="3">
        <v>34888</v>
      </c>
    </row>
    <row r="65" spans="2:17" x14ac:dyDescent="0.35">
      <c r="B65">
        <v>5</v>
      </c>
      <c r="C65">
        <v>1048576</v>
      </c>
      <c r="D65" s="3">
        <v>45683</v>
      </c>
      <c r="F65">
        <v>5</v>
      </c>
      <c r="G65">
        <v>1048576</v>
      </c>
      <c r="H65" s="3">
        <v>42962</v>
      </c>
      <c r="J65" s="1" t="s">
        <v>98</v>
      </c>
      <c r="K65">
        <v>2</v>
      </c>
      <c r="L65">
        <v>1048576</v>
      </c>
      <c r="M65" s="3">
        <v>25861</v>
      </c>
      <c r="N65" s="1" t="s">
        <v>95</v>
      </c>
      <c r="O65">
        <v>2</v>
      </c>
      <c r="P65">
        <v>1048576</v>
      </c>
      <c r="Q65" s="3">
        <v>35403</v>
      </c>
    </row>
    <row r="66" spans="2:17" x14ac:dyDescent="0.35">
      <c r="B66">
        <v>6</v>
      </c>
      <c r="C66">
        <v>1048576</v>
      </c>
      <c r="D66" s="3">
        <v>42325</v>
      </c>
      <c r="F66">
        <v>6</v>
      </c>
      <c r="G66">
        <v>1048576</v>
      </c>
      <c r="H66" s="3">
        <v>43777</v>
      </c>
      <c r="K66">
        <v>3</v>
      </c>
      <c r="L66">
        <v>1048576</v>
      </c>
      <c r="M66" s="3">
        <v>27582</v>
      </c>
      <c r="O66">
        <v>3</v>
      </c>
      <c r="P66">
        <v>1048576</v>
      </c>
      <c r="Q66" s="3">
        <v>29155</v>
      </c>
    </row>
    <row r="67" spans="2:17" x14ac:dyDescent="0.35">
      <c r="B67">
        <v>7</v>
      </c>
      <c r="C67">
        <v>1048576</v>
      </c>
      <c r="D67" s="3">
        <v>42640</v>
      </c>
      <c r="F67">
        <v>7</v>
      </c>
      <c r="G67">
        <v>1048576</v>
      </c>
      <c r="H67" s="3">
        <v>47019</v>
      </c>
      <c r="K67">
        <v>4</v>
      </c>
      <c r="L67">
        <v>1048576</v>
      </c>
      <c r="M67" s="3">
        <v>31524</v>
      </c>
      <c r="O67">
        <v>4</v>
      </c>
      <c r="P67">
        <v>1048576</v>
      </c>
      <c r="Q67" s="3">
        <v>29956</v>
      </c>
    </row>
    <row r="68" spans="2:17" x14ac:dyDescent="0.35">
      <c r="C68" t="s">
        <v>92</v>
      </c>
      <c r="D68" s="4">
        <f>AVERAGE(D62:D67)</f>
        <v>44591</v>
      </c>
      <c r="G68" t="s">
        <v>92</v>
      </c>
      <c r="H68" s="4">
        <f>AVERAGE(H61:H67)</f>
        <v>39598.285714285717</v>
      </c>
      <c r="K68">
        <v>5</v>
      </c>
      <c r="L68">
        <v>1048576</v>
      </c>
      <c r="M68" s="3">
        <v>30452</v>
      </c>
      <c r="O68">
        <v>5</v>
      </c>
      <c r="P68">
        <v>1048576</v>
      </c>
      <c r="Q68" s="3">
        <v>33355</v>
      </c>
    </row>
    <row r="69" spans="2:17" x14ac:dyDescent="0.35">
      <c r="K69">
        <v>6</v>
      </c>
      <c r="L69">
        <v>1048576</v>
      </c>
      <c r="M69" s="3">
        <v>35778</v>
      </c>
      <c r="O69">
        <v>6</v>
      </c>
      <c r="P69">
        <v>1048576</v>
      </c>
      <c r="Q69" s="3">
        <v>32305</v>
      </c>
    </row>
    <row r="70" spans="2:17" x14ac:dyDescent="0.35">
      <c r="K70">
        <v>7</v>
      </c>
      <c r="L70">
        <v>1048576</v>
      </c>
      <c r="M70" s="3">
        <v>37592</v>
      </c>
      <c r="O70">
        <v>7</v>
      </c>
      <c r="P70">
        <v>1048576</v>
      </c>
      <c r="Q70" s="3">
        <v>30245</v>
      </c>
    </row>
    <row r="71" spans="2:17" x14ac:dyDescent="0.35">
      <c r="K71">
        <v>8</v>
      </c>
      <c r="L71">
        <v>1048576</v>
      </c>
      <c r="M71" s="3">
        <v>32960</v>
      </c>
      <c r="P71" t="s">
        <v>92</v>
      </c>
      <c r="Q71" s="4">
        <f ca="1">AVERAGE(Q64:Q72)</f>
        <v>32186.714285714286</v>
      </c>
    </row>
    <row r="72" spans="2:17" x14ac:dyDescent="0.35">
      <c r="L72" t="s">
        <v>92</v>
      </c>
      <c r="M72" s="4">
        <f>AVERAGE(M63:M71)</f>
        <v>30706.625</v>
      </c>
      <c r="Q72" s="5"/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9C75-D621-4C7D-A5EE-F0086CDB77AD}">
  <dimension ref="B1:N17"/>
  <sheetViews>
    <sheetView topLeftCell="B1" workbookViewId="0">
      <selection activeCell="E19" sqref="E19"/>
    </sheetView>
  </sheetViews>
  <sheetFormatPr baseColWidth="10" defaultRowHeight="14.5" x14ac:dyDescent="0.35"/>
  <sheetData>
    <row r="1" spans="2:14" x14ac:dyDescent="0.35">
      <c r="B1" s="55" t="s">
        <v>59</v>
      </c>
      <c r="C1" s="34" t="s">
        <v>55</v>
      </c>
      <c r="D1" s="35"/>
      <c r="E1" s="36"/>
      <c r="F1" s="34" t="s">
        <v>56</v>
      </c>
      <c r="G1" s="35"/>
      <c r="H1" s="36"/>
      <c r="I1" s="34" t="s">
        <v>58</v>
      </c>
      <c r="J1" s="35"/>
      <c r="K1" s="36"/>
      <c r="L1" s="34" t="s">
        <v>57</v>
      </c>
      <c r="M1" s="35"/>
      <c r="N1" s="36"/>
    </row>
    <row r="2" spans="2:14" x14ac:dyDescent="0.35">
      <c r="B2" s="56"/>
      <c r="C2" s="37" t="s">
        <v>61</v>
      </c>
      <c r="D2" s="38" t="s">
        <v>62</v>
      </c>
      <c r="E2" s="39" t="s">
        <v>63</v>
      </c>
      <c r="F2" s="37" t="s">
        <v>61</v>
      </c>
      <c r="G2" s="38" t="s">
        <v>62</v>
      </c>
      <c r="H2" s="39" t="s">
        <v>63</v>
      </c>
      <c r="I2" s="37" t="s">
        <v>61</v>
      </c>
      <c r="J2" s="38" t="s">
        <v>62</v>
      </c>
      <c r="K2" s="39" t="s">
        <v>63</v>
      </c>
      <c r="L2" s="37" t="s">
        <v>61</v>
      </c>
      <c r="M2" s="38" t="s">
        <v>62</v>
      </c>
      <c r="N2" s="39" t="s">
        <v>63</v>
      </c>
    </row>
    <row r="3" spans="2:14" x14ac:dyDescent="0.35">
      <c r="B3" s="57" t="s">
        <v>54</v>
      </c>
      <c r="C3" s="60">
        <v>33300000</v>
      </c>
      <c r="D3" s="61">
        <v>42700000</v>
      </c>
      <c r="E3" s="62">
        <v>48000000</v>
      </c>
      <c r="F3" s="60">
        <v>72300000</v>
      </c>
      <c r="G3" s="61">
        <v>55700000</v>
      </c>
      <c r="H3" s="62">
        <v>81300000</v>
      </c>
      <c r="I3" s="60">
        <v>25000000</v>
      </c>
      <c r="J3" s="61">
        <v>45400000</v>
      </c>
      <c r="K3" s="62">
        <v>25900000</v>
      </c>
      <c r="L3" s="60">
        <v>37000000</v>
      </c>
      <c r="M3" s="61">
        <v>36500000</v>
      </c>
      <c r="N3" s="62">
        <v>80400000</v>
      </c>
    </row>
    <row r="4" spans="2:14" x14ac:dyDescent="0.35">
      <c r="B4" s="57" t="s">
        <v>53</v>
      </c>
      <c r="C4" s="60">
        <v>1100000000</v>
      </c>
      <c r="D4" s="61">
        <v>39500000</v>
      </c>
      <c r="E4" s="62">
        <v>2180000000</v>
      </c>
      <c r="F4" s="60">
        <v>602000000</v>
      </c>
      <c r="G4" s="61">
        <v>763000000</v>
      </c>
      <c r="H4" s="62">
        <v>294000000</v>
      </c>
      <c r="I4" s="60">
        <v>327000000</v>
      </c>
      <c r="J4" s="61">
        <v>340000000</v>
      </c>
      <c r="K4" s="62">
        <v>155000000</v>
      </c>
      <c r="L4" s="60">
        <v>1660000000</v>
      </c>
      <c r="M4" s="61">
        <v>525000000</v>
      </c>
      <c r="N4" s="62">
        <v>139000000</v>
      </c>
    </row>
    <row r="5" spans="2:14" x14ac:dyDescent="0.35">
      <c r="B5" s="57" t="s">
        <v>52</v>
      </c>
      <c r="C5" s="60">
        <v>23200000</v>
      </c>
      <c r="D5" s="61">
        <v>18200000</v>
      </c>
      <c r="E5" s="62"/>
      <c r="F5" s="60">
        <v>30300000</v>
      </c>
      <c r="G5" s="61">
        <v>46800000</v>
      </c>
      <c r="H5" s="62"/>
      <c r="I5" s="60">
        <v>30900000</v>
      </c>
      <c r="J5" s="61">
        <v>14100000</v>
      </c>
      <c r="K5" s="62">
        <v>40100000</v>
      </c>
      <c r="L5" s="60">
        <v>31500000</v>
      </c>
      <c r="M5" s="61">
        <v>16100000</v>
      </c>
      <c r="N5" s="62">
        <v>22600000</v>
      </c>
    </row>
    <row r="6" spans="2:14" x14ac:dyDescent="0.35">
      <c r="B6" s="57" t="s">
        <v>51</v>
      </c>
      <c r="C6" s="60">
        <v>70500000</v>
      </c>
      <c r="D6" s="61">
        <v>85700000</v>
      </c>
      <c r="E6" s="62">
        <v>110000000</v>
      </c>
      <c r="F6" s="60">
        <v>25500000</v>
      </c>
      <c r="G6" s="61">
        <v>60500000</v>
      </c>
      <c r="H6" s="62">
        <v>85600000</v>
      </c>
      <c r="I6" s="60">
        <v>170000000</v>
      </c>
      <c r="J6" s="61">
        <v>243000000</v>
      </c>
      <c r="K6" s="62"/>
      <c r="L6" s="60">
        <v>69300000</v>
      </c>
      <c r="M6" s="61">
        <v>111000000</v>
      </c>
      <c r="N6" s="62"/>
    </row>
    <row r="7" spans="2:14" x14ac:dyDescent="0.35">
      <c r="B7" s="57" t="s">
        <v>50</v>
      </c>
      <c r="C7" s="60">
        <v>125000000</v>
      </c>
      <c r="D7" s="61">
        <v>69800000</v>
      </c>
      <c r="E7" s="62">
        <v>100000000</v>
      </c>
      <c r="F7" s="60">
        <v>55100000</v>
      </c>
      <c r="G7" s="61">
        <v>47500000</v>
      </c>
      <c r="H7" s="62">
        <v>359000000</v>
      </c>
      <c r="I7" s="60"/>
      <c r="J7" s="61"/>
      <c r="K7" s="62"/>
      <c r="L7" s="60"/>
      <c r="M7" s="61"/>
      <c r="N7" s="62"/>
    </row>
    <row r="8" spans="2:14" x14ac:dyDescent="0.35">
      <c r="B8" s="58" t="s">
        <v>49</v>
      </c>
      <c r="C8" s="66">
        <v>28333333.300000001</v>
      </c>
      <c r="D8" s="67">
        <v>161333333</v>
      </c>
      <c r="E8" s="68">
        <v>552000000</v>
      </c>
      <c r="F8" s="66">
        <v>261333333</v>
      </c>
      <c r="G8" s="67">
        <v>365333333</v>
      </c>
      <c r="H8" s="68">
        <v>306666667</v>
      </c>
      <c r="I8" s="66"/>
      <c r="J8" s="67"/>
      <c r="K8" s="68"/>
      <c r="L8" s="66"/>
      <c r="M8" s="67"/>
      <c r="N8" s="68"/>
    </row>
    <row r="10" spans="2:14" x14ac:dyDescent="0.35">
      <c r="B10" s="59" t="s">
        <v>60</v>
      </c>
      <c r="C10" s="34" t="s">
        <v>55</v>
      </c>
      <c r="D10" s="35"/>
      <c r="E10" s="36"/>
      <c r="F10" s="34" t="s">
        <v>56</v>
      </c>
      <c r="G10" s="35"/>
      <c r="H10" s="36"/>
      <c r="I10" s="34" t="s">
        <v>58</v>
      </c>
      <c r="J10" s="35"/>
      <c r="K10" s="36"/>
      <c r="L10" s="34" t="s">
        <v>57</v>
      </c>
      <c r="M10" s="35"/>
      <c r="N10" s="36"/>
    </row>
    <row r="11" spans="2:14" x14ac:dyDescent="0.35">
      <c r="B11" s="57"/>
      <c r="C11" s="37" t="s">
        <v>61</v>
      </c>
      <c r="D11" s="38" t="s">
        <v>62</v>
      </c>
      <c r="E11" s="39" t="s">
        <v>63</v>
      </c>
      <c r="F11" s="37" t="s">
        <v>61</v>
      </c>
      <c r="G11" s="38" t="s">
        <v>62</v>
      </c>
      <c r="H11" s="39" t="s">
        <v>63</v>
      </c>
      <c r="I11" s="37" t="s">
        <v>61</v>
      </c>
      <c r="J11" s="38" t="s">
        <v>62</v>
      </c>
      <c r="K11" s="39" t="s">
        <v>63</v>
      </c>
      <c r="L11" s="37" t="s">
        <v>61</v>
      </c>
      <c r="M11" s="38" t="s">
        <v>62</v>
      </c>
      <c r="N11" s="39" t="s">
        <v>63</v>
      </c>
    </row>
    <row r="12" spans="2:14" x14ac:dyDescent="0.35">
      <c r="B12" s="57" t="s">
        <v>54</v>
      </c>
      <c r="C12" s="40">
        <v>7.5224442335063202</v>
      </c>
      <c r="D12" s="41">
        <v>7.6304278750250196</v>
      </c>
      <c r="E12" s="42">
        <v>7.6812412373755903</v>
      </c>
      <c r="F12" s="40">
        <v>7.8591382972945301</v>
      </c>
      <c r="G12" s="41">
        <v>7.7458551951737302</v>
      </c>
      <c r="H12" s="42">
        <v>7.9100905455940698</v>
      </c>
      <c r="I12" s="40">
        <v>7.3979400086720402</v>
      </c>
      <c r="J12" s="41">
        <v>7.6570558528571002</v>
      </c>
      <c r="K12" s="42">
        <v>7.4132997640812501</v>
      </c>
      <c r="L12" s="40">
        <v>7.5682017240669897</v>
      </c>
      <c r="M12" s="41">
        <v>7.5622928644564702</v>
      </c>
      <c r="N12" s="42">
        <v>7.9052560487484502</v>
      </c>
    </row>
    <row r="13" spans="2:14" x14ac:dyDescent="0.35">
      <c r="B13" s="57" t="s">
        <v>53</v>
      </c>
      <c r="C13" s="40">
        <v>9.0413926851582307</v>
      </c>
      <c r="D13" s="41">
        <v>7.5965970956264597</v>
      </c>
      <c r="E13" s="42">
        <v>9.3384564936046104</v>
      </c>
      <c r="F13" s="40">
        <v>8.7795964912578306</v>
      </c>
      <c r="G13" s="41">
        <v>8.8825245379548807</v>
      </c>
      <c r="H13" s="42">
        <v>8.4683473304121595</v>
      </c>
      <c r="I13" s="40">
        <v>8.51454775266029</v>
      </c>
      <c r="J13" s="41">
        <v>8.5314789170422607</v>
      </c>
      <c r="K13" s="42">
        <v>8.1903316981702901</v>
      </c>
      <c r="L13" s="40">
        <v>9.2201080880400497</v>
      </c>
      <c r="M13" s="41">
        <v>8.7201593034059606</v>
      </c>
      <c r="N13" s="42">
        <v>8.1430148002540896</v>
      </c>
    </row>
    <row r="14" spans="2:14" x14ac:dyDescent="0.35">
      <c r="B14" s="57" t="s">
        <v>52</v>
      </c>
      <c r="C14" s="40">
        <v>7.3654879848909003</v>
      </c>
      <c r="D14" s="41">
        <v>7.2600713879850796</v>
      </c>
      <c r="E14" s="42"/>
      <c r="F14" s="40">
        <v>7.4814426285023004</v>
      </c>
      <c r="G14" s="41">
        <v>7.6702458530741202</v>
      </c>
      <c r="H14" s="42"/>
      <c r="I14" s="40">
        <v>7.4899584794248302</v>
      </c>
      <c r="J14" s="41">
        <v>7.1492191126553797</v>
      </c>
      <c r="K14" s="42">
        <v>7.6031443726201804</v>
      </c>
      <c r="L14" s="40">
        <v>7.4983105537896</v>
      </c>
      <c r="M14" s="41">
        <v>7.20682587603185</v>
      </c>
      <c r="N14" s="42">
        <v>7.3541084391474003</v>
      </c>
    </row>
    <row r="15" spans="2:14" x14ac:dyDescent="0.35">
      <c r="B15" s="57" t="s">
        <v>51</v>
      </c>
      <c r="C15" s="40">
        <v>7.8481891169914002</v>
      </c>
      <c r="D15" s="41">
        <v>7.9329808219232003</v>
      </c>
      <c r="E15" s="42">
        <v>8.0413926851582307</v>
      </c>
      <c r="F15" s="40">
        <v>7.4065401804339599</v>
      </c>
      <c r="G15" s="41">
        <v>7.7817553746524704</v>
      </c>
      <c r="H15" s="42">
        <v>7.9324737646771499</v>
      </c>
      <c r="I15" s="40">
        <v>8.2304489213782706</v>
      </c>
      <c r="J15" s="41">
        <v>8.3856062735983095</v>
      </c>
      <c r="K15" s="42"/>
      <c r="L15" s="40">
        <v>7.8407332346118102</v>
      </c>
      <c r="M15" s="41">
        <v>8.0453229787866594</v>
      </c>
      <c r="N15" s="42"/>
    </row>
    <row r="16" spans="2:14" x14ac:dyDescent="0.35">
      <c r="B16" s="57" t="s">
        <v>50</v>
      </c>
      <c r="C16" s="40">
        <v>8.0969100130080598</v>
      </c>
      <c r="D16" s="41">
        <v>7.84385542262316</v>
      </c>
      <c r="E16" s="42">
        <v>8</v>
      </c>
      <c r="F16" s="40">
        <v>7.7411515988517898</v>
      </c>
      <c r="G16" s="41">
        <v>7.6766936096248699</v>
      </c>
      <c r="H16" s="42">
        <v>8.5550944485783198</v>
      </c>
      <c r="I16" s="40"/>
      <c r="J16" s="41"/>
      <c r="K16" s="42"/>
      <c r="L16" s="40"/>
      <c r="M16" s="41"/>
      <c r="N16" s="42"/>
    </row>
    <row r="17" spans="2:14" x14ac:dyDescent="0.35">
      <c r="B17" s="58" t="s">
        <v>49</v>
      </c>
      <c r="C17" s="43">
        <v>7.4522976704837003</v>
      </c>
      <c r="D17" s="44">
        <v>8.2077241060274506</v>
      </c>
      <c r="E17" s="45">
        <v>8.7419390777291994</v>
      </c>
      <c r="F17" s="43">
        <v>8.41719480741083</v>
      </c>
      <c r="G17" s="44">
        <v>8.5626892990324297</v>
      </c>
      <c r="H17" s="45">
        <v>8.4866665730979491</v>
      </c>
      <c r="I17" s="43"/>
      <c r="J17" s="44"/>
      <c r="K17" s="45"/>
      <c r="L17" s="43"/>
      <c r="M17" s="44"/>
      <c r="N17" s="45"/>
    </row>
  </sheetData>
  <mergeCells count="8">
    <mergeCell ref="C1:E1"/>
    <mergeCell ref="F1:H1"/>
    <mergeCell ref="I1:K1"/>
    <mergeCell ref="L1:N1"/>
    <mergeCell ref="C10:E10"/>
    <mergeCell ref="F10:H10"/>
    <mergeCell ref="I10:K10"/>
    <mergeCell ref="L10:N10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6" ma:contentTypeDescription="Create a new document." ma:contentTypeScope="" ma:versionID="8b9f560a49fa672d00a17e663d8bc4f9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09d7d15986efc5a7f052ae734ec04545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d5103c-b90a-4a38-b610-628dbca45d0e" xsi:nil="true"/>
  </documentManagement>
</p:properties>
</file>

<file path=customXml/itemProps1.xml><?xml version="1.0" encoding="utf-8"?>
<ds:datastoreItem xmlns:ds="http://schemas.openxmlformats.org/officeDocument/2006/customXml" ds:itemID="{E7B3F8A8-CCC0-4DC6-84FC-AA08A3EBF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3B85F-636C-4FC3-AF93-95BF9DE0A4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368E97-444F-46ED-BA5C-1611BD1CCD90}">
  <ds:schemaRefs>
    <ds:schemaRef ds:uri="http://schemas.microsoft.com/office/2006/documentManagement/types"/>
    <ds:schemaRef ds:uri="http://schemas.microsoft.com/office/infopath/2007/PartnerControls"/>
    <ds:schemaRef ds:uri="63bc265c-ce59-4c31-a2a5-336a7fcf9d48"/>
    <ds:schemaRef ds:uri="http://purl.org/dc/dcmitype/"/>
    <ds:schemaRef ds:uri="http://purl.org/dc/terms/"/>
    <ds:schemaRef ds:uri="d0d5103c-b90a-4a38-b610-628dbca45d0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Figure 1D</vt:lpstr>
      <vt:lpstr>Figure 1E</vt:lpstr>
      <vt:lpstr>Figure 1H</vt:lpstr>
      <vt:lpstr>Figure 1I</vt:lpstr>
      <vt:lpstr>Figure S1A</vt:lpstr>
      <vt:lpstr>Figure S2A</vt:lpstr>
      <vt:lpstr>Figure S2C</vt:lpstr>
      <vt:lpstr>Figure S2D</vt:lpstr>
      <vt:lpstr>Figure S4B</vt:lpstr>
      <vt:lpstr>Figure S4C</vt:lpstr>
      <vt:lpstr>Tabelle11</vt:lpstr>
      <vt:lpstr>Tabelle12</vt:lpstr>
    </vt:vector>
  </TitlesOfParts>
  <Company>Charité - Universitätsmedizin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Karen</dc:creator>
  <cp:lastModifiedBy>Hoffmann, Karen</cp:lastModifiedBy>
  <dcterms:created xsi:type="dcterms:W3CDTF">2025-09-05T11:44:47Z</dcterms:created>
  <dcterms:modified xsi:type="dcterms:W3CDTF">2025-09-05T19:33:39Z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