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9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satishsati/Dropbox/POSTDOC_USA/manuscripts/Sweets/JCI_files/Tables/"/>
    </mc:Choice>
  </mc:AlternateContent>
  <xr:revisionPtr revIDLastSave="0" documentId="13_ncr:1_{E983FF29-1400-3244-9AAA-3192B64AA420}" xr6:coauthVersionLast="47" xr6:coauthVersionMax="47" xr10:uidLastSave="{00000000-0000-0000-0000-000000000000}"/>
  <bookViews>
    <workbookView xWindow="0" yWindow="760" windowWidth="29400" windowHeight="16900" tabRatio="500" activeTab="4" xr2:uid="{00000000-000D-0000-FFFF-FFFF00000000}"/>
  </bookViews>
  <sheets>
    <sheet name="Total cells" sheetId="3" r:id="rId1"/>
    <sheet name="Percent Total cells" sheetId="4" r:id="rId2"/>
    <sheet name="Immune cells" sheetId="5" r:id="rId3"/>
    <sheet name="Percent Immune cells" sheetId="2" r:id="rId4"/>
    <sheet name="Blood Neutrophils" sheetId="6" r:id="rId5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C15" i="6" l="1"/>
  <c r="L12" i="5"/>
  <c r="L13" i="5"/>
  <c r="L14" i="5"/>
  <c r="L15" i="5"/>
  <c r="L11" i="5"/>
  <c r="L4" i="5"/>
  <c r="L5" i="5"/>
  <c r="L6" i="5"/>
  <c r="L7" i="5"/>
  <c r="L8" i="5"/>
  <c r="L3" i="5"/>
  <c r="D21" i="4"/>
  <c r="E21" i="4"/>
  <c r="F21" i="4"/>
  <c r="G21" i="4"/>
  <c r="H21" i="4"/>
  <c r="I21" i="4"/>
  <c r="J21" i="4"/>
  <c r="K21" i="4"/>
  <c r="C21" i="4"/>
  <c r="D19" i="4"/>
  <c r="E19" i="4"/>
  <c r="F19" i="4"/>
  <c r="G19" i="4"/>
  <c r="H19" i="4"/>
  <c r="I19" i="4"/>
  <c r="J19" i="4"/>
  <c r="K19" i="4"/>
  <c r="C19" i="4"/>
  <c r="D10" i="4"/>
  <c r="E10" i="4"/>
  <c r="F10" i="4"/>
  <c r="G10" i="4"/>
  <c r="H10" i="4"/>
  <c r="I10" i="4"/>
  <c r="J10" i="4"/>
  <c r="K10" i="4"/>
  <c r="C10" i="4"/>
  <c r="L3" i="3"/>
  <c r="L4" i="3"/>
  <c r="L5" i="3"/>
  <c r="L6" i="3"/>
  <c r="L7" i="3"/>
  <c r="L8" i="3"/>
  <c r="L10" i="3"/>
  <c r="L11" i="3"/>
  <c r="L12" i="3"/>
  <c r="L13" i="3"/>
  <c r="L14" i="3"/>
  <c r="L16" i="3"/>
  <c r="M22" i="2"/>
  <c r="L22" i="2"/>
  <c r="K22" i="2"/>
  <c r="J22" i="2"/>
  <c r="I22" i="2"/>
  <c r="H22" i="2"/>
  <c r="G22" i="2"/>
  <c r="F22" i="2"/>
  <c r="E22" i="2"/>
  <c r="D22" i="2"/>
  <c r="C22" i="2"/>
  <c r="M20" i="2"/>
  <c r="L20" i="2"/>
  <c r="K20" i="2"/>
  <c r="J20" i="2"/>
  <c r="I20" i="2"/>
  <c r="H20" i="2"/>
  <c r="G20" i="2"/>
  <c r="F20" i="2"/>
  <c r="E20" i="2"/>
  <c r="D20" i="2"/>
  <c r="C20" i="2"/>
  <c r="M11" i="2"/>
  <c r="L11" i="2"/>
  <c r="K11" i="2"/>
  <c r="J11" i="2"/>
  <c r="I11" i="2"/>
  <c r="H11" i="2"/>
  <c r="G11" i="2"/>
  <c r="F11" i="2"/>
  <c r="E11" i="2"/>
  <c r="D11" i="2"/>
  <c r="C11" i="2"/>
</calcChain>
</file>

<file path=xl/sharedStrings.xml><?xml version="1.0" encoding="utf-8"?>
<sst xmlns="http://schemas.openxmlformats.org/spreadsheetml/2006/main" count="149" uniqueCount="37">
  <si>
    <t>Percent total cells</t>
  </si>
  <si>
    <t>Macrophage</t>
  </si>
  <si>
    <t>Neutrophil</t>
  </si>
  <si>
    <t>CD4</t>
  </si>
  <si>
    <t>CD8</t>
  </si>
  <si>
    <t>Proliferating</t>
  </si>
  <si>
    <t>Treg</t>
  </si>
  <si>
    <t>Mast</t>
  </si>
  <si>
    <t>DC</t>
  </si>
  <si>
    <t>Bcell1</t>
  </si>
  <si>
    <t>pDC</t>
  </si>
  <si>
    <t>Total Immune</t>
  </si>
  <si>
    <t>Total Cells</t>
  </si>
  <si>
    <t xml:space="preserve"> </t>
  </si>
  <si>
    <t>Patient 1</t>
  </si>
  <si>
    <t>Patient 2</t>
  </si>
  <si>
    <t>Patient 3</t>
  </si>
  <si>
    <t>Patient 5</t>
  </si>
  <si>
    <t>Patient 6</t>
  </si>
  <si>
    <t>Patient 4</t>
  </si>
  <si>
    <t>T-test</t>
  </si>
  <si>
    <t>Average</t>
  </si>
  <si>
    <t>Affected skin</t>
  </si>
  <si>
    <t>Un-affected skin</t>
  </si>
  <si>
    <t>VE</t>
  </si>
  <si>
    <t>SmMus</t>
  </si>
  <si>
    <t>Fibroblast</t>
  </si>
  <si>
    <t>Myeloid</t>
  </si>
  <si>
    <t>Epithelial</t>
  </si>
  <si>
    <t>Lymphoid</t>
  </si>
  <si>
    <t>LE</t>
  </si>
  <si>
    <t>Schwann</t>
  </si>
  <si>
    <t>TOTAL cells</t>
  </si>
  <si>
    <t>AVERAGE</t>
  </si>
  <si>
    <t>Total immune cells</t>
  </si>
  <si>
    <t>Number of Neutrophils sequenced</t>
  </si>
  <si>
    <t>Total cells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</si>
</sst>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0"/>
      <name val="Arial"/>
      <family val="2"/>
      <charset val="1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2" fontId="0" fillId="0" borderId="0" xfId="0" applyNumberFormat="1"/>
    <xf numFmtId="0" fontId="1" fillId="0" borderId="0" xfId="0" applyFont="1"/>
    <xf numFmtId="2" fontId="1" fillId="0" borderId="0" xfId="0" applyNumberFormat="1" applyFont="1"/>
    <xf numFmtId="0" fontId="2" fillId="0" borderId="0" xfId="0" applyFont="1"/>
    <xf numFmtId="164" fontId="2" fillId="0" borderId="0" xfId="0" applyNumberFormat="1" applyFont="1"/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CE181E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38F473-0809-5E4F-BD41-34E6FBF15692}">
  <dimension ref="A2:L16"/>
  <sheetViews>
    <sheetView zoomScale="112" workbookViewId="0">
      <selection activeCell="A3" sqref="A3:A8"/>
    </sheetView>
  </sheetViews>
  <sheetFormatPr baseColWidth="10" defaultRowHeight="13" x14ac:dyDescent="0.15"/>
  <cols>
    <col min="2" max="2" width="13.6640625" bestFit="1" customWidth="1"/>
  </cols>
  <sheetData>
    <row r="2" spans="1:12" x14ac:dyDescent="0.15">
      <c r="C2" t="s">
        <v>24</v>
      </c>
      <c r="D2" t="s">
        <v>25</v>
      </c>
      <c r="E2" t="s">
        <v>26</v>
      </c>
      <c r="F2" t="s">
        <v>27</v>
      </c>
      <c r="G2" t="s">
        <v>28</v>
      </c>
      <c r="H2" t="s">
        <v>29</v>
      </c>
      <c r="I2" t="s">
        <v>30</v>
      </c>
      <c r="J2" t="s">
        <v>31</v>
      </c>
      <c r="K2" t="s">
        <v>5</v>
      </c>
    </row>
    <row r="3" spans="1:12" x14ac:dyDescent="0.15">
      <c r="A3" s="1" t="s">
        <v>14</v>
      </c>
      <c r="B3" s="1" t="s">
        <v>22</v>
      </c>
      <c r="C3">
        <v>555</v>
      </c>
      <c r="D3">
        <v>597</v>
      </c>
      <c r="E3">
        <v>437</v>
      </c>
      <c r="F3">
        <v>1210</v>
      </c>
      <c r="G3">
        <v>264</v>
      </c>
      <c r="H3">
        <v>5195</v>
      </c>
      <c r="I3">
        <v>33</v>
      </c>
      <c r="J3">
        <v>105</v>
      </c>
      <c r="K3">
        <v>368</v>
      </c>
      <c r="L3">
        <f>SUM(C3:K3)</f>
        <v>8764</v>
      </c>
    </row>
    <row r="4" spans="1:12" x14ac:dyDescent="0.15">
      <c r="A4" t="s">
        <v>15</v>
      </c>
      <c r="B4" s="1" t="s">
        <v>22</v>
      </c>
      <c r="C4">
        <v>553</v>
      </c>
      <c r="D4">
        <v>283</v>
      </c>
      <c r="E4">
        <v>772</v>
      </c>
      <c r="F4">
        <v>1244</v>
      </c>
      <c r="G4">
        <v>250</v>
      </c>
      <c r="H4">
        <v>1927</v>
      </c>
      <c r="I4">
        <v>61</v>
      </c>
      <c r="J4">
        <v>21</v>
      </c>
      <c r="K4">
        <v>203</v>
      </c>
      <c r="L4">
        <f>SUM(C4:K4)</f>
        <v>5314</v>
      </c>
    </row>
    <row r="5" spans="1:12" x14ac:dyDescent="0.15">
      <c r="A5" t="s">
        <v>16</v>
      </c>
      <c r="B5" s="1" t="s">
        <v>22</v>
      </c>
      <c r="C5">
        <v>410</v>
      </c>
      <c r="D5">
        <v>393</v>
      </c>
      <c r="E5">
        <v>576</v>
      </c>
      <c r="F5">
        <v>808</v>
      </c>
      <c r="G5">
        <v>228</v>
      </c>
      <c r="H5">
        <v>1259</v>
      </c>
      <c r="I5">
        <v>32</v>
      </c>
      <c r="J5">
        <v>21</v>
      </c>
      <c r="K5">
        <v>155</v>
      </c>
      <c r="L5">
        <f t="shared" ref="L5:L6" si="0">SUM(C5:K5)</f>
        <v>3882</v>
      </c>
    </row>
    <row r="6" spans="1:12" x14ac:dyDescent="0.15">
      <c r="A6" t="s">
        <v>19</v>
      </c>
      <c r="B6" s="1" t="s">
        <v>22</v>
      </c>
      <c r="C6">
        <v>579</v>
      </c>
      <c r="D6">
        <v>655</v>
      </c>
      <c r="E6">
        <v>720</v>
      </c>
      <c r="F6">
        <v>111</v>
      </c>
      <c r="G6">
        <v>131</v>
      </c>
      <c r="H6">
        <v>162</v>
      </c>
      <c r="I6">
        <v>20</v>
      </c>
      <c r="J6">
        <v>12</v>
      </c>
      <c r="K6">
        <v>44</v>
      </c>
      <c r="L6">
        <f t="shared" si="0"/>
        <v>2434</v>
      </c>
    </row>
    <row r="7" spans="1:12" x14ac:dyDescent="0.15">
      <c r="A7" t="s">
        <v>17</v>
      </c>
      <c r="B7" s="1" t="s">
        <v>22</v>
      </c>
      <c r="C7">
        <v>1145</v>
      </c>
      <c r="D7">
        <v>450</v>
      </c>
      <c r="E7">
        <v>568</v>
      </c>
      <c r="F7">
        <v>300</v>
      </c>
      <c r="G7">
        <v>141</v>
      </c>
      <c r="H7">
        <v>1783</v>
      </c>
      <c r="I7">
        <v>79</v>
      </c>
      <c r="J7">
        <v>38</v>
      </c>
      <c r="K7">
        <v>312</v>
      </c>
      <c r="L7">
        <f>SUM(C7:K7)</f>
        <v>4816</v>
      </c>
    </row>
    <row r="8" spans="1:12" x14ac:dyDescent="0.15">
      <c r="A8" t="s">
        <v>18</v>
      </c>
      <c r="B8" s="1" t="s">
        <v>22</v>
      </c>
      <c r="C8">
        <v>5213</v>
      </c>
      <c r="D8">
        <v>2893</v>
      </c>
      <c r="E8">
        <v>3177</v>
      </c>
      <c r="F8">
        <v>3396</v>
      </c>
      <c r="G8">
        <v>753</v>
      </c>
      <c r="H8">
        <v>3095</v>
      </c>
      <c r="I8">
        <v>1100</v>
      </c>
      <c r="J8">
        <v>407</v>
      </c>
      <c r="K8">
        <v>726</v>
      </c>
      <c r="L8">
        <f>SUM(C8:K8)</f>
        <v>20760</v>
      </c>
    </row>
    <row r="10" spans="1:12" x14ac:dyDescent="0.15">
      <c r="A10" t="s">
        <v>14</v>
      </c>
      <c r="B10" s="1" t="s">
        <v>23</v>
      </c>
      <c r="C10">
        <v>1585</v>
      </c>
      <c r="D10">
        <v>659</v>
      </c>
      <c r="E10">
        <v>1632</v>
      </c>
      <c r="F10">
        <v>166</v>
      </c>
      <c r="G10">
        <v>1173</v>
      </c>
      <c r="H10">
        <v>520</v>
      </c>
      <c r="I10">
        <v>288</v>
      </c>
      <c r="J10">
        <v>102</v>
      </c>
      <c r="K10">
        <v>382</v>
      </c>
      <c r="L10">
        <f>SUM(C10:K10)</f>
        <v>6507</v>
      </c>
    </row>
    <row r="11" spans="1:12" x14ac:dyDescent="0.15">
      <c r="A11" t="s">
        <v>16</v>
      </c>
      <c r="B11" s="1" t="s">
        <v>23</v>
      </c>
      <c r="C11">
        <v>546</v>
      </c>
      <c r="D11">
        <v>685</v>
      </c>
      <c r="E11">
        <v>1470</v>
      </c>
      <c r="F11">
        <v>221</v>
      </c>
      <c r="G11">
        <v>144</v>
      </c>
      <c r="H11">
        <v>209</v>
      </c>
      <c r="I11">
        <v>220</v>
      </c>
      <c r="J11">
        <v>44</v>
      </c>
      <c r="K11">
        <v>58</v>
      </c>
      <c r="L11">
        <f>SUM(C11:K11)</f>
        <v>3597</v>
      </c>
    </row>
    <row r="12" spans="1:12" x14ac:dyDescent="0.15">
      <c r="A12" t="s">
        <v>19</v>
      </c>
      <c r="B12" s="1" t="s">
        <v>23</v>
      </c>
      <c r="C12">
        <v>618</v>
      </c>
      <c r="D12">
        <v>686</v>
      </c>
      <c r="E12">
        <v>1431</v>
      </c>
      <c r="F12">
        <v>107</v>
      </c>
      <c r="G12">
        <v>430</v>
      </c>
      <c r="H12">
        <v>373</v>
      </c>
      <c r="I12">
        <v>204</v>
      </c>
      <c r="J12">
        <v>77</v>
      </c>
      <c r="K12">
        <v>32</v>
      </c>
      <c r="L12">
        <f>SUM(C12:K12)</f>
        <v>3958</v>
      </c>
    </row>
    <row r="13" spans="1:12" x14ac:dyDescent="0.15">
      <c r="A13" t="s">
        <v>17</v>
      </c>
      <c r="B13" s="1" t="s">
        <v>23</v>
      </c>
      <c r="C13">
        <v>1049</v>
      </c>
      <c r="D13">
        <v>458</v>
      </c>
      <c r="E13">
        <v>988</v>
      </c>
      <c r="F13">
        <v>117</v>
      </c>
      <c r="G13">
        <v>443</v>
      </c>
      <c r="H13">
        <v>118</v>
      </c>
      <c r="I13">
        <v>141</v>
      </c>
      <c r="J13">
        <v>123</v>
      </c>
      <c r="K13">
        <v>31</v>
      </c>
      <c r="L13">
        <f>SUM(C13:K13)</f>
        <v>3468</v>
      </c>
    </row>
    <row r="14" spans="1:12" x14ac:dyDescent="0.15">
      <c r="A14" t="s">
        <v>18</v>
      </c>
      <c r="B14" s="1" t="s">
        <v>23</v>
      </c>
      <c r="C14">
        <v>980</v>
      </c>
      <c r="D14">
        <v>440</v>
      </c>
      <c r="E14">
        <v>439</v>
      </c>
      <c r="F14">
        <v>91</v>
      </c>
      <c r="G14">
        <v>186</v>
      </c>
      <c r="H14">
        <v>127</v>
      </c>
      <c r="I14">
        <v>225</v>
      </c>
      <c r="J14">
        <v>88</v>
      </c>
      <c r="K14">
        <v>31</v>
      </c>
      <c r="L14">
        <f>SUM(C14:K14)</f>
        <v>2607</v>
      </c>
    </row>
    <row r="16" spans="1:12" x14ac:dyDescent="0.15">
      <c r="K16" s="2" t="s">
        <v>32</v>
      </c>
      <c r="L16" s="2">
        <f>SUM(L3:L14)</f>
        <v>66107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8F179-0EF8-BC48-B147-EC579B6FCB76}">
  <dimension ref="A2:O23"/>
  <sheetViews>
    <sheetView zoomScale="125" workbookViewId="0">
      <selection activeCell="I25" sqref="I25"/>
    </sheetView>
  </sheetViews>
  <sheetFormatPr baseColWidth="10" defaultRowHeight="13" x14ac:dyDescent="0.15"/>
  <cols>
    <col min="3" max="8" width="11.6640625" bestFit="1" customWidth="1"/>
    <col min="9" max="11" width="11" bestFit="1" customWidth="1"/>
  </cols>
  <sheetData>
    <row r="2" spans="1:12" x14ac:dyDescent="0.15">
      <c r="C2" t="s">
        <v>24</v>
      </c>
      <c r="D2" t="s">
        <v>25</v>
      </c>
      <c r="E2" t="s">
        <v>26</v>
      </c>
      <c r="F2" t="s">
        <v>27</v>
      </c>
      <c r="G2" t="s">
        <v>28</v>
      </c>
      <c r="H2" t="s">
        <v>29</v>
      </c>
      <c r="I2" t="s">
        <v>30</v>
      </c>
      <c r="J2" t="s">
        <v>31</v>
      </c>
      <c r="K2" t="s">
        <v>5</v>
      </c>
    </row>
    <row r="3" spans="1:12" x14ac:dyDescent="0.15">
      <c r="A3" s="1" t="s">
        <v>14</v>
      </c>
      <c r="B3" s="1" t="s">
        <v>22</v>
      </c>
      <c r="C3" s="1">
        <v>6.3327247832040161</v>
      </c>
      <c r="D3" s="1">
        <v>6.8119580100410779</v>
      </c>
      <c r="E3" s="1">
        <v>4.9863076220903695</v>
      </c>
      <c r="F3" s="1">
        <v>13.806481058877226</v>
      </c>
      <c r="G3" s="1">
        <v>3.0123231401186676</v>
      </c>
      <c r="H3" s="1">
        <v>59.276586033774535</v>
      </c>
      <c r="I3" s="1">
        <v>0.37654039251483346</v>
      </c>
      <c r="J3" s="1">
        <v>1.1980830670926517</v>
      </c>
      <c r="K3" s="1">
        <v>4.1989958922866268</v>
      </c>
      <c r="L3">
        <v>100</v>
      </c>
    </row>
    <row r="4" spans="1:12" x14ac:dyDescent="0.15">
      <c r="A4" t="s">
        <v>15</v>
      </c>
      <c r="B4" s="1" t="s">
        <v>22</v>
      </c>
      <c r="C4" s="1">
        <v>10.406473466315393</v>
      </c>
      <c r="D4" s="1">
        <v>5.3255551373729766</v>
      </c>
      <c r="E4" s="1">
        <v>14.527662777568686</v>
      </c>
      <c r="F4" s="1">
        <v>23.409860745201357</v>
      </c>
      <c r="G4" s="1">
        <v>4.7045540082800148</v>
      </c>
      <c r="H4" s="1">
        <v>36.262702295822358</v>
      </c>
      <c r="I4" s="1">
        <v>1.1479111780203237</v>
      </c>
      <c r="J4" s="1">
        <v>0.39518253669552128</v>
      </c>
      <c r="K4" s="1">
        <v>3.8200978547233722</v>
      </c>
      <c r="L4">
        <v>100</v>
      </c>
    </row>
    <row r="5" spans="1:12" x14ac:dyDescent="0.15">
      <c r="A5" t="s">
        <v>16</v>
      </c>
      <c r="B5" s="1" t="s">
        <v>22</v>
      </c>
      <c r="C5" s="1">
        <v>10.56156620298815</v>
      </c>
      <c r="D5" s="1">
        <v>10.123647604327667</v>
      </c>
      <c r="E5" s="1">
        <v>14.837712519319938</v>
      </c>
      <c r="F5" s="1">
        <v>20.814013395157136</v>
      </c>
      <c r="G5" s="1">
        <v>5.873261205564142</v>
      </c>
      <c r="H5" s="1">
        <v>32.431736218444101</v>
      </c>
      <c r="I5" s="1">
        <v>0.82431736218444107</v>
      </c>
      <c r="J5" s="1">
        <v>0.54095826893353938</v>
      </c>
      <c r="K5" s="1">
        <v>3.9927872230808861</v>
      </c>
      <c r="L5">
        <v>100</v>
      </c>
    </row>
    <row r="6" spans="1:12" x14ac:dyDescent="0.15">
      <c r="A6" t="s">
        <v>19</v>
      </c>
      <c r="B6" s="1" t="s">
        <v>22</v>
      </c>
      <c r="C6" s="1">
        <v>23.788003286770749</v>
      </c>
      <c r="D6" s="1">
        <v>26.910435497124073</v>
      </c>
      <c r="E6" s="1">
        <v>29.580936729663105</v>
      </c>
      <c r="F6" s="1">
        <v>4.5603944124897291</v>
      </c>
      <c r="G6" s="1">
        <v>5.3820870994248153</v>
      </c>
      <c r="H6" s="1">
        <v>6.6557107641741986</v>
      </c>
      <c r="I6" s="1">
        <v>0.82169268693508635</v>
      </c>
      <c r="J6" s="1">
        <v>0.49301561216105172</v>
      </c>
      <c r="K6" s="1">
        <v>1.8077239112571899</v>
      </c>
      <c r="L6">
        <v>100</v>
      </c>
    </row>
    <row r="7" spans="1:12" x14ac:dyDescent="0.15">
      <c r="A7" t="s">
        <v>17</v>
      </c>
      <c r="B7" s="1" t="s">
        <v>22</v>
      </c>
      <c r="C7" s="1">
        <v>23.774916943521596</v>
      </c>
      <c r="D7" s="1">
        <v>9.3438538205980066</v>
      </c>
      <c r="E7" s="1">
        <v>11.794019933554816</v>
      </c>
      <c r="F7" s="1">
        <v>6.2292358803986714</v>
      </c>
      <c r="G7" s="1">
        <v>2.9277408637873754</v>
      </c>
      <c r="H7" s="1">
        <v>37.02242524916943</v>
      </c>
      <c r="I7" s="1">
        <v>1.6403654485049834</v>
      </c>
      <c r="J7" s="1">
        <v>0.78903654485049834</v>
      </c>
      <c r="K7" s="1">
        <v>6.4784053156146175</v>
      </c>
      <c r="L7">
        <v>100</v>
      </c>
    </row>
    <row r="8" spans="1:12" x14ac:dyDescent="0.15">
      <c r="A8" t="s">
        <v>18</v>
      </c>
      <c r="B8" s="1" t="s">
        <v>22</v>
      </c>
      <c r="C8" s="1">
        <v>25.110789980732179</v>
      </c>
      <c r="D8" s="1">
        <v>13.935452793834296</v>
      </c>
      <c r="E8" s="1">
        <v>15.303468208092486</v>
      </c>
      <c r="F8" s="1">
        <v>16.358381502890175</v>
      </c>
      <c r="G8" s="1">
        <v>3.6271676300578037</v>
      </c>
      <c r="H8" s="1">
        <v>14.908477842003853</v>
      </c>
      <c r="I8" s="1">
        <v>5.2986512524084777</v>
      </c>
      <c r="J8" s="1">
        <v>1.9605009633911368</v>
      </c>
      <c r="K8" s="1">
        <v>3.4971098265895959</v>
      </c>
      <c r="L8">
        <v>100</v>
      </c>
    </row>
    <row r="9" spans="1:12" x14ac:dyDescent="0.15">
      <c r="B9" s="1"/>
      <c r="C9" s="1"/>
      <c r="D9" s="1"/>
      <c r="E9" s="1"/>
      <c r="F9" s="1"/>
      <c r="G9" s="1"/>
      <c r="H9" s="1"/>
      <c r="I9" s="1"/>
      <c r="J9" s="1"/>
      <c r="K9" s="1"/>
    </row>
    <row r="10" spans="1:12" x14ac:dyDescent="0.15">
      <c r="B10" s="1" t="s">
        <v>33</v>
      </c>
      <c r="C10" s="1">
        <f>AVERAGE(C3:C8)</f>
        <v>16.662412443922015</v>
      </c>
      <c r="D10" s="1">
        <f t="shared" ref="D10:K10" si="0">AVERAGE(D3:D8)</f>
        <v>12.075150477216349</v>
      </c>
      <c r="E10" s="1">
        <f t="shared" si="0"/>
        <v>15.171684631714902</v>
      </c>
      <c r="F10" s="1">
        <f t="shared" si="0"/>
        <v>14.196394499169051</v>
      </c>
      <c r="G10" s="1">
        <f t="shared" si="0"/>
        <v>4.2545223245388035</v>
      </c>
      <c r="H10" s="1">
        <f t="shared" si="0"/>
        <v>31.092939733898081</v>
      </c>
      <c r="I10" s="1">
        <f t="shared" si="0"/>
        <v>1.6849130534280243</v>
      </c>
      <c r="J10" s="1">
        <f t="shared" si="0"/>
        <v>0.89612949885406656</v>
      </c>
      <c r="K10" s="1">
        <f t="shared" si="0"/>
        <v>3.9658533372587148</v>
      </c>
    </row>
    <row r="11" spans="1:12" x14ac:dyDescent="0.15">
      <c r="C11" s="1"/>
      <c r="D11" s="1"/>
      <c r="E11" s="1"/>
      <c r="F11" s="1"/>
      <c r="G11" s="1"/>
      <c r="H11" s="1"/>
      <c r="I11" s="1"/>
      <c r="J11" s="1"/>
      <c r="K11" s="1"/>
    </row>
    <row r="12" spans="1:12" x14ac:dyDescent="0.15">
      <c r="C12" s="1"/>
      <c r="D12" s="1"/>
      <c r="E12" s="1"/>
      <c r="F12" s="1"/>
      <c r="G12" s="1"/>
      <c r="H12" s="1"/>
      <c r="I12" s="1"/>
      <c r="J12" s="1"/>
      <c r="K12" s="1"/>
    </row>
    <row r="13" spans="1:12" x14ac:dyDescent="0.15">
      <c r="A13" t="s">
        <v>14</v>
      </c>
      <c r="B13" s="1" t="s">
        <v>23</v>
      </c>
      <c r="C13" s="1">
        <v>24.358383279545105</v>
      </c>
      <c r="D13" s="1">
        <v>10.127554940832949</v>
      </c>
      <c r="E13" s="1">
        <v>25.08068234209313</v>
      </c>
      <c r="F13" s="1">
        <v>2.5510988166589827</v>
      </c>
      <c r="G13" s="1">
        <v>18.026740433379437</v>
      </c>
      <c r="H13" s="1">
        <v>7.9913938835100655</v>
      </c>
      <c r="I13" s="1">
        <v>4.4260027662517292</v>
      </c>
      <c r="J13" s="1">
        <v>1.5675426463808206</v>
      </c>
      <c r="K13" s="1">
        <v>5.8706008913477792</v>
      </c>
      <c r="L13">
        <v>100</v>
      </c>
    </row>
    <row r="14" spans="1:12" x14ac:dyDescent="0.15">
      <c r="A14" t="s">
        <v>16</v>
      </c>
      <c r="B14" s="1" t="s">
        <v>23</v>
      </c>
      <c r="C14" s="1">
        <v>15.179316096747289</v>
      </c>
      <c r="D14" s="1">
        <v>19.043647484014457</v>
      </c>
      <c r="E14" s="1">
        <v>40.867389491242697</v>
      </c>
      <c r="F14" s="1">
        <v>6.1440088963024744</v>
      </c>
      <c r="G14" s="1">
        <v>4.0033361134278564</v>
      </c>
      <c r="H14" s="1">
        <v>5.81039755351682</v>
      </c>
      <c r="I14" s="1">
        <v>6.1162079510703364</v>
      </c>
      <c r="J14" s="1">
        <v>1.2232415902140672</v>
      </c>
      <c r="K14" s="1">
        <v>1.6124548234639977</v>
      </c>
      <c r="L14">
        <v>100</v>
      </c>
    </row>
    <row r="15" spans="1:12" x14ac:dyDescent="0.15">
      <c r="A15" t="s">
        <v>19</v>
      </c>
      <c r="B15" s="1" t="s">
        <v>23</v>
      </c>
      <c r="C15" s="1">
        <v>15.613946437594745</v>
      </c>
      <c r="D15" s="1">
        <v>17.33198585144012</v>
      </c>
      <c r="E15" s="1">
        <v>36.154623547246082</v>
      </c>
      <c r="F15" s="1">
        <v>2.7033855482566955</v>
      </c>
      <c r="G15" s="1">
        <v>10.864072764022234</v>
      </c>
      <c r="H15" s="1">
        <v>9.4239514906518433</v>
      </c>
      <c r="I15" s="1">
        <v>5.1541182415361293</v>
      </c>
      <c r="J15" s="1">
        <v>1.9454269833249116</v>
      </c>
      <c r="K15" s="1">
        <v>0.80848913592723604</v>
      </c>
      <c r="L15">
        <v>100</v>
      </c>
    </row>
    <row r="16" spans="1:12" x14ac:dyDescent="0.15">
      <c r="A16" t="s">
        <v>17</v>
      </c>
      <c r="B16" s="1" t="s">
        <v>23</v>
      </c>
      <c r="C16" s="1">
        <v>30.247981545559398</v>
      </c>
      <c r="D16" s="1">
        <v>13.206459054209919</v>
      </c>
      <c r="E16" s="1">
        <v>28.489042675893888</v>
      </c>
      <c r="F16" s="1">
        <v>3.3737024221453291</v>
      </c>
      <c r="G16" s="1">
        <v>12.773933102652826</v>
      </c>
      <c r="H16" s="1">
        <v>3.4025374855824686</v>
      </c>
      <c r="I16" s="1">
        <v>4.0657439446366777</v>
      </c>
      <c r="J16" s="1">
        <v>3.5467128027681665</v>
      </c>
      <c r="K16" s="1">
        <v>0.89388696655132649</v>
      </c>
      <c r="L16">
        <v>100</v>
      </c>
    </row>
    <row r="17" spans="1:15" x14ac:dyDescent="0.15">
      <c r="A17" t="s">
        <v>18</v>
      </c>
      <c r="B17" s="1" t="s">
        <v>23</v>
      </c>
      <c r="C17" s="1">
        <v>37.591100882240127</v>
      </c>
      <c r="D17" s="1">
        <v>16.877637130801688</v>
      </c>
      <c r="E17" s="1">
        <v>16.839278864595318</v>
      </c>
      <c r="F17" s="1">
        <v>3.4906022247794399</v>
      </c>
      <c r="G17" s="1">
        <v>7.1346375143843499</v>
      </c>
      <c r="H17" s="1">
        <v>4.8714998082086689</v>
      </c>
      <c r="I17" s="1">
        <v>8.6306098964326807</v>
      </c>
      <c r="J17" s="1">
        <v>3.3755274261603372</v>
      </c>
      <c r="K17" s="1">
        <v>1.1891062523973916</v>
      </c>
      <c r="L17">
        <v>100</v>
      </c>
    </row>
    <row r="19" spans="1:15" x14ac:dyDescent="0.15">
      <c r="B19" s="1" t="s">
        <v>33</v>
      </c>
      <c r="C19" s="1">
        <f>AVERAGE(C13:C17)</f>
        <v>24.598145648337333</v>
      </c>
      <c r="D19" s="1">
        <f t="shared" ref="D19:K19" si="1">AVERAGE(D13:D17)</f>
        <v>15.317456892259827</v>
      </c>
      <c r="E19" s="1">
        <f t="shared" si="1"/>
        <v>29.486203384214225</v>
      </c>
      <c r="F19" s="1">
        <f t="shared" si="1"/>
        <v>3.6525595816285845</v>
      </c>
      <c r="G19" s="1">
        <f t="shared" si="1"/>
        <v>10.560543985573341</v>
      </c>
      <c r="H19" s="1">
        <f t="shared" si="1"/>
        <v>6.2999560442939728</v>
      </c>
      <c r="I19" s="1">
        <f t="shared" si="1"/>
        <v>5.6785365599855115</v>
      </c>
      <c r="J19" s="1">
        <f t="shared" si="1"/>
        <v>2.3316902897696608</v>
      </c>
      <c r="K19" s="1">
        <f t="shared" si="1"/>
        <v>2.0749076139375462</v>
      </c>
    </row>
    <row r="21" spans="1:15" x14ac:dyDescent="0.15">
      <c r="B21" t="s">
        <v>20</v>
      </c>
      <c r="C21" s="1">
        <f>TTEST(C3:C8,C13:C17,2,2)</f>
        <v>0.17852731205117114</v>
      </c>
      <c r="D21" s="1">
        <f t="shared" ref="D21:K21" si="2">TTEST(D3:D8,D13:D17,2,2)</f>
        <v>0.41905004144193103</v>
      </c>
      <c r="E21" s="3">
        <f t="shared" si="2"/>
        <v>2.3442468265425016E-2</v>
      </c>
      <c r="F21" s="3">
        <f t="shared" si="2"/>
        <v>1.4368871285836486E-2</v>
      </c>
      <c r="G21" s="3">
        <f t="shared" si="2"/>
        <v>2.0243261081503722E-2</v>
      </c>
      <c r="H21" s="3">
        <f t="shared" si="2"/>
        <v>1.6370635581642239E-2</v>
      </c>
      <c r="I21" s="3">
        <f t="shared" si="2"/>
        <v>5.5847471608421817E-3</v>
      </c>
      <c r="J21" s="3">
        <f t="shared" si="2"/>
        <v>1.9627242616992779E-2</v>
      </c>
      <c r="K21" s="1">
        <f t="shared" si="2"/>
        <v>0.11956723701226954</v>
      </c>
    </row>
    <row r="23" spans="1:15" x14ac:dyDescent="0.15">
      <c r="O23" t="s">
        <v>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82F9F2-1685-3D4F-B02E-8BEE63BD5802}">
  <dimension ref="A2:W22"/>
  <sheetViews>
    <sheetView zoomScale="125" workbookViewId="0">
      <selection activeCell="D27" sqref="D27"/>
    </sheetView>
  </sheetViews>
  <sheetFormatPr baseColWidth="10" defaultRowHeight="13" x14ac:dyDescent="0.15"/>
  <cols>
    <col min="12" max="12" width="15.33203125" bestFit="1" customWidth="1"/>
  </cols>
  <sheetData>
    <row r="2" spans="1:23" x14ac:dyDescent="0.15">
      <c r="A2" s="4"/>
      <c r="C2" s="4" t="s">
        <v>1</v>
      </c>
      <c r="D2" s="4" t="s">
        <v>2</v>
      </c>
      <c r="E2" s="4" t="s">
        <v>3</v>
      </c>
      <c r="F2" s="4" t="s">
        <v>4</v>
      </c>
      <c r="G2" s="4" t="s">
        <v>5</v>
      </c>
      <c r="H2" s="4" t="s">
        <v>6</v>
      </c>
      <c r="I2" s="4" t="s">
        <v>7</v>
      </c>
      <c r="J2" s="4" t="s">
        <v>8</v>
      </c>
      <c r="K2" s="4" t="s">
        <v>10</v>
      </c>
      <c r="L2" s="4" t="s">
        <v>34</v>
      </c>
      <c r="M2" s="4"/>
      <c r="N2" s="4"/>
      <c r="O2" s="4"/>
      <c r="P2" s="4"/>
      <c r="Q2" s="4"/>
      <c r="R2" s="4"/>
      <c r="S2" s="4"/>
      <c r="T2" s="4"/>
      <c r="U2" s="4"/>
      <c r="V2" s="4"/>
      <c r="W2" s="4"/>
    </row>
    <row r="3" spans="1:23" x14ac:dyDescent="0.15">
      <c r="A3" s="1" t="s">
        <v>14</v>
      </c>
      <c r="B3" s="1" t="s">
        <v>22</v>
      </c>
      <c r="C3" s="4">
        <v>351</v>
      </c>
      <c r="D3" s="4">
        <v>836</v>
      </c>
      <c r="E3" s="4">
        <v>2497</v>
      </c>
      <c r="F3" s="4">
        <v>1306</v>
      </c>
      <c r="G3" s="4">
        <v>203</v>
      </c>
      <c r="H3" s="4">
        <v>90</v>
      </c>
      <c r="I3" s="4">
        <v>16</v>
      </c>
      <c r="J3" s="4">
        <v>112</v>
      </c>
      <c r="K3" s="4">
        <v>14</v>
      </c>
      <c r="L3" s="4">
        <f>SUM(C3:K3)</f>
        <v>5425</v>
      </c>
      <c r="M3" s="4"/>
      <c r="N3" s="5"/>
      <c r="O3" s="5"/>
      <c r="P3" s="5"/>
      <c r="Q3" s="5"/>
      <c r="R3" s="5"/>
      <c r="S3" s="5"/>
      <c r="T3" s="5"/>
      <c r="U3" s="5"/>
      <c r="V3" s="5"/>
      <c r="W3" s="5"/>
    </row>
    <row r="4" spans="1:23" x14ac:dyDescent="0.15">
      <c r="A4" t="s">
        <v>15</v>
      </c>
      <c r="B4" s="1" t="s">
        <v>22</v>
      </c>
      <c r="C4" s="4">
        <v>206</v>
      </c>
      <c r="D4" s="4">
        <v>980</v>
      </c>
      <c r="E4" s="4">
        <v>910</v>
      </c>
      <c r="F4" s="4">
        <v>650</v>
      </c>
      <c r="G4" s="4">
        <v>59</v>
      </c>
      <c r="H4" s="4">
        <v>124</v>
      </c>
      <c r="I4" s="4">
        <v>39</v>
      </c>
      <c r="J4" s="4">
        <v>80</v>
      </c>
      <c r="K4" s="4">
        <v>69</v>
      </c>
      <c r="L4" s="4">
        <f t="shared" ref="L4:L8" si="0">SUM(C4:K4)</f>
        <v>3117</v>
      </c>
      <c r="N4" s="5"/>
      <c r="O4" s="5"/>
      <c r="P4" s="5"/>
      <c r="Q4" s="5"/>
      <c r="R4" s="5"/>
      <c r="S4" s="5"/>
      <c r="T4" s="5"/>
      <c r="U4" s="5"/>
      <c r="V4" s="5"/>
      <c r="W4" s="5"/>
    </row>
    <row r="5" spans="1:23" x14ac:dyDescent="0.15">
      <c r="A5" t="s">
        <v>16</v>
      </c>
      <c r="B5" s="1" t="s">
        <v>22</v>
      </c>
      <c r="C5" s="4">
        <v>295</v>
      </c>
      <c r="D5" s="4">
        <v>467</v>
      </c>
      <c r="E5" s="4">
        <v>595</v>
      </c>
      <c r="F5" s="4">
        <v>335</v>
      </c>
      <c r="G5" s="4">
        <v>67</v>
      </c>
      <c r="H5" s="4">
        <v>162</v>
      </c>
      <c r="I5" s="4">
        <v>78</v>
      </c>
      <c r="J5" s="4">
        <v>48</v>
      </c>
      <c r="K5" s="4">
        <v>5</v>
      </c>
      <c r="L5" s="4">
        <f t="shared" si="0"/>
        <v>2052</v>
      </c>
      <c r="M5" s="4"/>
      <c r="N5" s="5"/>
      <c r="O5" s="5"/>
      <c r="P5" s="5"/>
      <c r="Q5" s="5"/>
      <c r="R5" s="5"/>
      <c r="S5" s="5"/>
      <c r="T5" s="5"/>
      <c r="U5" s="5"/>
      <c r="V5" s="5"/>
      <c r="W5" s="5"/>
    </row>
    <row r="6" spans="1:23" x14ac:dyDescent="0.15">
      <c r="A6" t="s">
        <v>19</v>
      </c>
      <c r="B6" s="1" t="s">
        <v>22</v>
      </c>
      <c r="C6" s="4">
        <v>21</v>
      </c>
      <c r="D6" s="4">
        <v>34</v>
      </c>
      <c r="E6" s="4">
        <v>49</v>
      </c>
      <c r="F6" s="4">
        <v>71</v>
      </c>
      <c r="G6" s="4">
        <v>4</v>
      </c>
      <c r="H6" s="4">
        <v>18</v>
      </c>
      <c r="I6" s="4">
        <v>44</v>
      </c>
      <c r="J6" s="4">
        <v>28</v>
      </c>
      <c r="K6" s="4">
        <v>2</v>
      </c>
      <c r="L6" s="4">
        <f t="shared" si="0"/>
        <v>271</v>
      </c>
      <c r="M6" s="4"/>
      <c r="N6" s="5"/>
      <c r="O6" s="5"/>
      <c r="P6" s="5"/>
      <c r="Q6" s="5"/>
      <c r="R6" s="5"/>
      <c r="S6" s="5"/>
      <c r="T6" s="5"/>
      <c r="U6" s="5"/>
      <c r="V6" s="5"/>
      <c r="W6" s="5"/>
    </row>
    <row r="7" spans="1:23" x14ac:dyDescent="0.15">
      <c r="A7" t="s">
        <v>17</v>
      </c>
      <c r="B7" s="1" t="s">
        <v>22</v>
      </c>
      <c r="C7" s="4">
        <v>128</v>
      </c>
      <c r="D7" s="4">
        <v>125</v>
      </c>
      <c r="E7" s="4">
        <v>909</v>
      </c>
      <c r="F7" s="4">
        <v>303</v>
      </c>
      <c r="G7" s="4">
        <v>14</v>
      </c>
      <c r="H7" s="4">
        <v>149</v>
      </c>
      <c r="I7" s="4">
        <v>47</v>
      </c>
      <c r="J7" s="4">
        <v>107</v>
      </c>
      <c r="K7" s="4">
        <v>92</v>
      </c>
      <c r="L7" s="4">
        <f t="shared" si="0"/>
        <v>1874</v>
      </c>
      <c r="M7" s="4"/>
      <c r="N7" s="5"/>
      <c r="O7" s="5"/>
      <c r="P7" s="5"/>
      <c r="Q7" s="5"/>
      <c r="R7" s="5"/>
      <c r="S7" s="5"/>
      <c r="T7" s="5"/>
      <c r="U7" s="5"/>
      <c r="V7" s="5"/>
      <c r="W7" s="5"/>
    </row>
    <row r="8" spans="1:23" x14ac:dyDescent="0.15">
      <c r="A8" t="s">
        <v>18</v>
      </c>
      <c r="B8" s="1" t="s">
        <v>22</v>
      </c>
      <c r="C8" s="4">
        <v>596</v>
      </c>
      <c r="D8" s="4">
        <v>2572</v>
      </c>
      <c r="E8" s="4">
        <v>1398</v>
      </c>
      <c r="F8" s="4">
        <v>1229</v>
      </c>
      <c r="G8" s="4">
        <v>53</v>
      </c>
      <c r="H8" s="4">
        <v>21</v>
      </c>
      <c r="I8" s="4">
        <v>43</v>
      </c>
      <c r="J8" s="4">
        <v>188</v>
      </c>
      <c r="K8" s="4">
        <v>101</v>
      </c>
      <c r="L8" s="4">
        <f t="shared" si="0"/>
        <v>6201</v>
      </c>
      <c r="M8" s="4"/>
      <c r="N8" s="5"/>
      <c r="O8" s="5"/>
      <c r="P8" s="5"/>
      <c r="Q8" s="5"/>
      <c r="R8" s="5"/>
      <c r="S8" s="5"/>
      <c r="T8" s="5"/>
      <c r="U8" s="5"/>
      <c r="V8" s="5"/>
      <c r="W8" s="5"/>
    </row>
    <row r="11" spans="1:23" x14ac:dyDescent="0.15">
      <c r="A11" t="s">
        <v>14</v>
      </c>
      <c r="B11" s="1" t="s">
        <v>23</v>
      </c>
      <c r="C11" s="4">
        <v>70</v>
      </c>
      <c r="D11" s="4">
        <v>56</v>
      </c>
      <c r="E11" s="4">
        <v>34</v>
      </c>
      <c r="F11" s="4">
        <v>19</v>
      </c>
      <c r="G11" s="4">
        <v>11</v>
      </c>
      <c r="H11" s="4">
        <v>9</v>
      </c>
      <c r="I11" s="4">
        <v>114</v>
      </c>
      <c r="J11" s="4">
        <v>44</v>
      </c>
      <c r="K11" s="4">
        <v>3</v>
      </c>
      <c r="L11" s="4">
        <f>SUM(C11:K11)</f>
        <v>360</v>
      </c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</row>
    <row r="12" spans="1:23" x14ac:dyDescent="0.15">
      <c r="A12" t="s">
        <v>16</v>
      </c>
      <c r="B12" s="1" t="s">
        <v>23</v>
      </c>
      <c r="C12" s="4">
        <v>90</v>
      </c>
      <c r="D12" s="4">
        <v>34</v>
      </c>
      <c r="E12" s="4">
        <v>87</v>
      </c>
      <c r="F12" s="4">
        <v>47</v>
      </c>
      <c r="G12" s="4">
        <v>20</v>
      </c>
      <c r="H12" s="4">
        <v>12</v>
      </c>
      <c r="I12" s="4">
        <v>96</v>
      </c>
      <c r="J12" s="4">
        <v>9</v>
      </c>
      <c r="K12" s="4">
        <v>1</v>
      </c>
      <c r="L12" s="4">
        <f t="shared" ref="L12:L15" si="1">SUM(C12:K12)</f>
        <v>396</v>
      </c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</row>
    <row r="13" spans="1:23" x14ac:dyDescent="0.15">
      <c r="A13" t="s">
        <v>19</v>
      </c>
      <c r="B13" s="1" t="s">
        <v>23</v>
      </c>
      <c r="C13" s="4">
        <v>29</v>
      </c>
      <c r="D13" s="4">
        <v>30</v>
      </c>
      <c r="E13" s="4">
        <v>89</v>
      </c>
      <c r="F13" s="4">
        <v>29</v>
      </c>
      <c r="G13" s="4">
        <v>19</v>
      </c>
      <c r="H13" s="4">
        <v>9</v>
      </c>
      <c r="I13" s="4">
        <v>13</v>
      </c>
      <c r="J13" s="4">
        <v>9</v>
      </c>
      <c r="K13" s="4">
        <v>0</v>
      </c>
      <c r="L13" s="4">
        <f t="shared" si="1"/>
        <v>227</v>
      </c>
      <c r="M13" s="4"/>
      <c r="N13" s="4"/>
      <c r="O13" s="4" t="s">
        <v>13</v>
      </c>
      <c r="P13" s="4"/>
      <c r="Q13" s="4"/>
      <c r="R13" s="4"/>
      <c r="S13" s="4"/>
      <c r="T13" s="4"/>
      <c r="U13" s="4"/>
      <c r="V13" s="4"/>
      <c r="W13" s="4"/>
    </row>
    <row r="14" spans="1:23" x14ac:dyDescent="0.15">
      <c r="A14" t="s">
        <v>17</v>
      </c>
      <c r="B14" s="1" t="s">
        <v>23</v>
      </c>
      <c r="C14" s="4">
        <v>7</v>
      </c>
      <c r="D14" s="4">
        <v>11</v>
      </c>
      <c r="E14" s="4">
        <v>22</v>
      </c>
      <c r="F14" s="4">
        <v>20</v>
      </c>
      <c r="G14" s="4">
        <v>4</v>
      </c>
      <c r="H14" s="4">
        <v>10</v>
      </c>
      <c r="I14" s="4">
        <v>96</v>
      </c>
      <c r="J14" s="4">
        <v>10</v>
      </c>
      <c r="K14" s="4">
        <v>0</v>
      </c>
      <c r="L14" s="4">
        <f t="shared" si="1"/>
        <v>180</v>
      </c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</row>
    <row r="15" spans="1:23" x14ac:dyDescent="0.15">
      <c r="A15" t="s">
        <v>18</v>
      </c>
      <c r="B15" s="1" t="s">
        <v>23</v>
      </c>
      <c r="C15" s="4">
        <v>58</v>
      </c>
      <c r="D15" s="4">
        <v>24</v>
      </c>
      <c r="E15" s="4">
        <v>68</v>
      </c>
      <c r="F15" s="4">
        <v>31</v>
      </c>
      <c r="G15" s="4">
        <v>5</v>
      </c>
      <c r="H15" s="4">
        <v>1</v>
      </c>
      <c r="I15" s="4">
        <v>4</v>
      </c>
      <c r="J15" s="4">
        <v>4</v>
      </c>
      <c r="K15" s="4">
        <v>0</v>
      </c>
      <c r="L15" s="4">
        <f t="shared" si="1"/>
        <v>195</v>
      </c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</row>
    <row r="22" spans="10:10" x14ac:dyDescent="0.15">
      <c r="J22" t="s">
        <v>13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28"/>
  <sheetViews>
    <sheetView zoomScale="137" zoomScaleNormal="110" workbookViewId="0">
      <selection activeCell="D5" sqref="D5"/>
    </sheetView>
  </sheetViews>
  <sheetFormatPr baseColWidth="10" defaultColWidth="8.83203125" defaultRowHeight="13" x14ac:dyDescent="0.15"/>
  <cols>
    <col min="1" max="1" width="11.5"/>
    <col min="2" max="2" width="13.6640625" bestFit="1" customWidth="1"/>
    <col min="3" max="1025" width="11.5"/>
  </cols>
  <sheetData>
    <row r="1" spans="1:14" x14ac:dyDescent="0.15">
      <c r="C1" s="6" t="s">
        <v>0</v>
      </c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spans="1:14" x14ac:dyDescent="0.15">
      <c r="C2" t="s">
        <v>1</v>
      </c>
      <c r="D2" t="s">
        <v>2</v>
      </c>
      <c r="E2" t="s">
        <v>3</v>
      </c>
      <c r="F2" t="s">
        <v>4</v>
      </c>
      <c r="G2" t="s">
        <v>5</v>
      </c>
      <c r="H2" t="s">
        <v>6</v>
      </c>
      <c r="I2" t="s">
        <v>7</v>
      </c>
      <c r="J2" t="s">
        <v>8</v>
      </c>
      <c r="K2" t="s">
        <v>9</v>
      </c>
      <c r="L2" t="s">
        <v>10</v>
      </c>
      <c r="M2" t="s">
        <v>11</v>
      </c>
      <c r="N2" t="s">
        <v>12</v>
      </c>
    </row>
    <row r="3" spans="1:14" x14ac:dyDescent="0.15">
      <c r="A3" s="1" t="s">
        <v>14</v>
      </c>
      <c r="B3" s="1" t="s">
        <v>22</v>
      </c>
      <c r="C3" s="1">
        <v>3.899133525883137</v>
      </c>
      <c r="D3" s="1">
        <v>9.2868251499666741</v>
      </c>
      <c r="E3" s="1">
        <v>27.738280382137305</v>
      </c>
      <c r="F3" s="1">
        <v>14.507887136191957</v>
      </c>
      <c r="G3" s="1">
        <v>2.2550544323483668</v>
      </c>
      <c r="H3" s="1">
        <v>0.99977782714952224</v>
      </c>
      <c r="I3" s="1">
        <v>0.17773828038213729</v>
      </c>
      <c r="J3" s="1">
        <v>1.2441679626749611</v>
      </c>
      <c r="K3" s="1">
        <v>12.652743834703401</v>
      </c>
      <c r="L3" s="1">
        <v>0.15552099533437014</v>
      </c>
      <c r="M3" s="1">
        <v>72.917129526771831</v>
      </c>
      <c r="N3" s="1">
        <v>100</v>
      </c>
    </row>
    <row r="4" spans="1:14" x14ac:dyDescent="0.15">
      <c r="A4" t="s">
        <v>15</v>
      </c>
      <c r="B4" s="1" t="s">
        <v>22</v>
      </c>
      <c r="C4" s="1">
        <v>3.6707056307911614</v>
      </c>
      <c r="D4" s="1">
        <v>17.462580185317179</v>
      </c>
      <c r="E4" s="1">
        <v>16.215253029223092</v>
      </c>
      <c r="F4" s="1">
        <v>11.58232359230221</v>
      </c>
      <c r="G4" s="1">
        <v>1.051318602993585</v>
      </c>
      <c r="H4" s="1">
        <v>2.2095509622238061</v>
      </c>
      <c r="I4" s="1">
        <v>0.69493941553813265</v>
      </c>
      <c r="J4" s="1">
        <v>1.4255167498218104</v>
      </c>
      <c r="K4" s="1">
        <v>2.7084818246614399</v>
      </c>
      <c r="L4" s="1">
        <v>1.2295081967213115</v>
      </c>
      <c r="M4" s="1">
        <v>58.250178189593726</v>
      </c>
      <c r="N4" s="1">
        <v>100</v>
      </c>
    </row>
    <row r="5" spans="1:14" x14ac:dyDescent="0.15">
      <c r="A5" t="s">
        <v>16</v>
      </c>
      <c r="B5" s="1" t="s">
        <v>22</v>
      </c>
      <c r="C5" s="1">
        <v>7.2606448437115434</v>
      </c>
      <c r="D5" s="1">
        <v>11.493969972926408</v>
      </c>
      <c r="E5" s="1">
        <v>14.644351464435147</v>
      </c>
      <c r="F5" s="1">
        <v>8.2451390598080234</v>
      </c>
      <c r="G5" s="1">
        <v>1.6490278119616046</v>
      </c>
      <c r="H5" s="1">
        <v>3.9872015751907455</v>
      </c>
      <c r="I5" s="1">
        <v>1.9197637213881367</v>
      </c>
      <c r="J5" s="1">
        <v>1.1813930593157764</v>
      </c>
      <c r="K5" s="1">
        <v>2.3135614078267293</v>
      </c>
      <c r="L5" s="1">
        <v>0.12306177701206006</v>
      </c>
      <c r="M5" s="1">
        <v>52.818114693576177</v>
      </c>
      <c r="N5" s="1">
        <v>100</v>
      </c>
    </row>
    <row r="6" spans="1:14" x14ac:dyDescent="0.15">
      <c r="A6" t="s">
        <v>19</v>
      </c>
      <c r="B6" s="1" t="s">
        <v>22</v>
      </c>
      <c r="C6" s="1">
        <v>0.84303492573263761</v>
      </c>
      <c r="D6" s="1">
        <v>1.3649136892814131</v>
      </c>
      <c r="E6" s="1">
        <v>1.9670814933761542</v>
      </c>
      <c r="F6" s="1">
        <v>2.8502609393817746</v>
      </c>
      <c r="G6" s="1">
        <v>0.16057808109193095</v>
      </c>
      <c r="H6" s="1">
        <v>0.7226013649136892</v>
      </c>
      <c r="I6" s="1">
        <v>1.7663588920112403</v>
      </c>
      <c r="J6" s="1">
        <v>1.1240465676435167</v>
      </c>
      <c r="K6" s="1">
        <v>0.64231232436772379</v>
      </c>
      <c r="L6" s="1">
        <v>8.0289040545965473E-2</v>
      </c>
      <c r="M6" s="1">
        <v>11.521477318346045</v>
      </c>
      <c r="N6" s="1">
        <v>100</v>
      </c>
    </row>
    <row r="7" spans="1:14" x14ac:dyDescent="0.15">
      <c r="A7" t="s">
        <v>17</v>
      </c>
      <c r="B7" s="1" t="s">
        <v>22</v>
      </c>
      <c r="C7" s="1">
        <v>2.6315789473684208</v>
      </c>
      <c r="D7" s="1">
        <v>2.5699013157894735</v>
      </c>
      <c r="E7" s="1">
        <v>18.688322368421055</v>
      </c>
      <c r="F7" s="1">
        <v>6.2294407894736841</v>
      </c>
      <c r="G7" s="1">
        <v>0.28782894736842102</v>
      </c>
      <c r="H7" s="1">
        <v>3.0633223684210527</v>
      </c>
      <c r="I7" s="1">
        <v>0.96628289473684215</v>
      </c>
      <c r="J7" s="1">
        <v>2.1998355263157894</v>
      </c>
      <c r="K7" s="1">
        <v>7.0929276315789478</v>
      </c>
      <c r="L7" s="1">
        <v>1.8914473684210527</v>
      </c>
      <c r="M7" s="1">
        <v>45.620888157894733</v>
      </c>
      <c r="N7" s="1">
        <v>100</v>
      </c>
    </row>
    <row r="8" spans="1:14" x14ac:dyDescent="0.15">
      <c r="A8" t="s">
        <v>18</v>
      </c>
      <c r="B8" s="1" t="s">
        <v>22</v>
      </c>
      <c r="C8" s="1">
        <v>2.7295626288069612</v>
      </c>
      <c r="D8" s="1">
        <v>11.779253492099839</v>
      </c>
      <c r="E8" s="1">
        <v>6.4025646897183419</v>
      </c>
      <c r="F8" s="1">
        <v>5.6285779711472408</v>
      </c>
      <c r="G8" s="1">
        <v>0.24272956262880696</v>
      </c>
      <c r="H8" s="1">
        <v>9.6175864437829175E-2</v>
      </c>
      <c r="I8" s="1">
        <v>0.19693153194412638</v>
      </c>
      <c r="J8" s="1">
        <v>0.86100297687199456</v>
      </c>
      <c r="K8" s="1">
        <v>0.9434394321044195</v>
      </c>
      <c r="L8" s="1">
        <v>0.46256010991527363</v>
      </c>
      <c r="M8" s="1">
        <v>29.342798259674836</v>
      </c>
      <c r="N8" s="1">
        <v>100</v>
      </c>
    </row>
    <row r="10" spans="1:14" x14ac:dyDescent="0.15"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</row>
    <row r="11" spans="1:14" x14ac:dyDescent="0.15">
      <c r="B11" s="2" t="s">
        <v>21</v>
      </c>
      <c r="C11" s="1">
        <f t="shared" ref="C11:M11" si="0">AVERAGE(C3:C8)</f>
        <v>3.5057767503823101</v>
      </c>
      <c r="D11" s="1">
        <f t="shared" si="0"/>
        <v>8.9929073008968317</v>
      </c>
      <c r="E11" s="1">
        <f t="shared" si="0"/>
        <v>14.275975571218517</v>
      </c>
      <c r="F11" s="1">
        <f t="shared" si="0"/>
        <v>8.1739382480508151</v>
      </c>
      <c r="G11" s="1">
        <f t="shared" si="0"/>
        <v>0.9410895730654526</v>
      </c>
      <c r="H11" s="1">
        <f t="shared" si="0"/>
        <v>1.8464383270561076</v>
      </c>
      <c r="I11" s="1">
        <f t="shared" si="0"/>
        <v>0.95366912266676929</v>
      </c>
      <c r="J11" s="1">
        <f t="shared" si="0"/>
        <v>1.3393271404406415</v>
      </c>
      <c r="K11" s="1">
        <f t="shared" si="0"/>
        <v>4.3922444092071098</v>
      </c>
      <c r="L11" s="1">
        <f t="shared" si="0"/>
        <v>0.65706458132500567</v>
      </c>
      <c r="M11" s="1">
        <f t="shared" si="0"/>
        <v>45.078431024309559</v>
      </c>
      <c r="N11" s="1"/>
    </row>
    <row r="13" spans="1:14" x14ac:dyDescent="0.15">
      <c r="A13" t="s">
        <v>14</v>
      </c>
      <c r="B13" s="1" t="s">
        <v>23</v>
      </c>
      <c r="C13" s="1">
        <v>0.79347086828383595</v>
      </c>
      <c r="D13" s="1">
        <v>0.63477669462706876</v>
      </c>
      <c r="E13" s="1">
        <v>0.38540013602357742</v>
      </c>
      <c r="F13" s="1">
        <v>0.21537066424846973</v>
      </c>
      <c r="G13" s="1">
        <v>0.12468827930174563</v>
      </c>
      <c r="H13" s="1">
        <v>0.10201768306506462</v>
      </c>
      <c r="I13" s="1">
        <v>1.2922239854908184</v>
      </c>
      <c r="J13" s="1">
        <v>0.49875311720698251</v>
      </c>
      <c r="K13" s="1">
        <v>3.8313307639990932</v>
      </c>
      <c r="L13" s="1">
        <v>3.4005894355021535E-2</v>
      </c>
      <c r="M13" s="1">
        <v>7.9120380866016777</v>
      </c>
      <c r="N13" s="1">
        <v>100</v>
      </c>
    </row>
    <row r="14" spans="1:14" x14ac:dyDescent="0.15">
      <c r="A14" t="s">
        <v>16</v>
      </c>
      <c r="B14" s="1" t="s">
        <v>23</v>
      </c>
      <c r="C14" s="1">
        <v>2.4051309460181725</v>
      </c>
      <c r="D14" s="1">
        <v>0.90860502405130938</v>
      </c>
      <c r="E14" s="1">
        <v>2.324959914484233</v>
      </c>
      <c r="F14" s="1">
        <v>1.2560128273650455</v>
      </c>
      <c r="G14" s="1">
        <v>0.53447354355959387</v>
      </c>
      <c r="H14" s="1">
        <v>0.32068412613575631</v>
      </c>
      <c r="I14" s="1">
        <v>2.5654730090860505</v>
      </c>
      <c r="J14" s="1">
        <v>0.24051309460181719</v>
      </c>
      <c r="K14" s="1">
        <v>0.80171031533939063</v>
      </c>
      <c r="L14" s="1">
        <v>2.6723677177979688E-2</v>
      </c>
      <c r="M14" s="1">
        <v>11.384286477819348</v>
      </c>
      <c r="N14" s="1">
        <v>100</v>
      </c>
    </row>
    <row r="15" spans="1:14" x14ac:dyDescent="0.15">
      <c r="A15" t="s">
        <v>19</v>
      </c>
      <c r="B15" s="1" t="s">
        <v>23</v>
      </c>
      <c r="C15" s="1">
        <v>0.66959131840221664</v>
      </c>
      <c r="D15" s="1">
        <v>0.69268067420918955</v>
      </c>
      <c r="E15" s="1">
        <v>2.0549526668205957</v>
      </c>
      <c r="F15" s="1">
        <v>0.66959131840221664</v>
      </c>
      <c r="G15" s="1">
        <v>0.4386977603324867</v>
      </c>
      <c r="H15" s="1">
        <v>0.20780420226275687</v>
      </c>
      <c r="I15" s="1">
        <v>0.30016162549064884</v>
      </c>
      <c r="J15" s="1">
        <v>0.20780420226275687</v>
      </c>
      <c r="K15" s="1">
        <v>3.3941353036250286</v>
      </c>
      <c r="L15" s="1">
        <v>0</v>
      </c>
      <c r="M15" s="1">
        <v>8.6354190718078971</v>
      </c>
      <c r="N15" s="1">
        <v>100</v>
      </c>
    </row>
    <row r="16" spans="1:14" x14ac:dyDescent="0.15">
      <c r="A16" t="s">
        <v>17</v>
      </c>
      <c r="B16" s="1" t="s">
        <v>23</v>
      </c>
      <c r="C16" s="1">
        <v>0.19801980198019803</v>
      </c>
      <c r="D16" s="1">
        <v>0.31117397454031115</v>
      </c>
      <c r="E16" s="1">
        <v>0.6223479490806223</v>
      </c>
      <c r="F16" s="1">
        <v>0.56577086280056577</v>
      </c>
      <c r="G16" s="1">
        <v>0.11315417256011315</v>
      </c>
      <c r="H16" s="1">
        <v>0.28288543140028288</v>
      </c>
      <c r="I16" s="1">
        <v>2.7157001414427158</v>
      </c>
      <c r="J16" s="1">
        <v>0.28288543140028288</v>
      </c>
      <c r="K16" s="1">
        <v>0.5374823196605375</v>
      </c>
      <c r="L16" s="1">
        <v>0</v>
      </c>
      <c r="M16" s="1">
        <v>5.6294200848656297</v>
      </c>
      <c r="N16" s="1">
        <v>100</v>
      </c>
    </row>
    <row r="17" spans="1:14" x14ac:dyDescent="0.15">
      <c r="A17" t="s">
        <v>18</v>
      </c>
      <c r="B17" s="1" t="s">
        <v>23</v>
      </c>
      <c r="C17" s="1">
        <v>2.2053231939163496</v>
      </c>
      <c r="D17" s="1">
        <v>0.9125475285171103</v>
      </c>
      <c r="E17" s="1">
        <v>2.585551330798479</v>
      </c>
      <c r="F17" s="1">
        <v>1.1787072243346008</v>
      </c>
      <c r="G17" s="1">
        <v>0.19011406844106463</v>
      </c>
      <c r="H17" s="1">
        <v>3.8022813688212927E-2</v>
      </c>
      <c r="I17" s="1">
        <v>0.15209125475285171</v>
      </c>
      <c r="J17" s="1">
        <v>0.15209125475285171</v>
      </c>
      <c r="K17" s="1">
        <v>0.30418250950570341</v>
      </c>
      <c r="L17" s="1">
        <v>0</v>
      </c>
      <c r="M17" s="1">
        <v>7.7186311787072253</v>
      </c>
      <c r="N17" s="1">
        <v>100</v>
      </c>
    </row>
    <row r="20" spans="1:14" x14ac:dyDescent="0.15">
      <c r="B20" s="2" t="s">
        <v>21</v>
      </c>
      <c r="C20" s="1">
        <f t="shared" ref="C20:M20" si="1">AVERAGE(C13:C17)</f>
        <v>1.2543072257201546</v>
      </c>
      <c r="D20" s="1">
        <f t="shared" si="1"/>
        <v>0.69195677918899778</v>
      </c>
      <c r="E20" s="1">
        <f t="shared" si="1"/>
        <v>1.5946423994415015</v>
      </c>
      <c r="F20" s="1">
        <f t="shared" si="1"/>
        <v>0.77709057943017967</v>
      </c>
      <c r="G20" s="1">
        <f t="shared" si="1"/>
        <v>0.2802255648390008</v>
      </c>
      <c r="H20" s="1">
        <f t="shared" si="1"/>
        <v>0.19028285131041472</v>
      </c>
      <c r="I20" s="1">
        <f t="shared" si="1"/>
        <v>1.4051300032526171</v>
      </c>
      <c r="J20" s="1">
        <f t="shared" si="1"/>
        <v>0.27640942004493824</v>
      </c>
      <c r="K20" s="1">
        <f t="shared" si="1"/>
        <v>1.7737682424259507</v>
      </c>
      <c r="L20" s="1">
        <f t="shared" si="1"/>
        <v>1.2145914306600244E-2</v>
      </c>
      <c r="M20" s="1">
        <f t="shared" si="1"/>
        <v>8.2559589799603561</v>
      </c>
    </row>
    <row r="22" spans="1:14" x14ac:dyDescent="0.15">
      <c r="B22" t="s">
        <v>20</v>
      </c>
      <c r="C22" s="1">
        <f t="shared" ref="C22:M22" si="2">TTEST(C3:C8,C13:C17,2,2)</f>
        <v>5.8944424759138705E-2</v>
      </c>
      <c r="D22" s="3">
        <f t="shared" si="2"/>
        <v>1.4494964966544033E-2</v>
      </c>
      <c r="E22" s="3">
        <f t="shared" si="2"/>
        <v>1.3625387327493381E-2</v>
      </c>
      <c r="F22" s="3">
        <f t="shared" si="2"/>
        <v>3.9702856783543411E-3</v>
      </c>
      <c r="G22" s="1">
        <f t="shared" si="2"/>
        <v>0.13229470211829436</v>
      </c>
      <c r="H22" s="3">
        <f t="shared" si="2"/>
        <v>3.7281632629326045E-2</v>
      </c>
      <c r="I22" s="1">
        <f t="shared" si="2"/>
        <v>0.46774289984569106</v>
      </c>
      <c r="J22" s="3">
        <f t="shared" si="2"/>
        <v>7.8230132725229525E-4</v>
      </c>
      <c r="K22" s="1">
        <f t="shared" si="2"/>
        <v>0.26689390620678571</v>
      </c>
      <c r="L22" s="1">
        <f t="shared" si="2"/>
        <v>8.6591332331458826E-2</v>
      </c>
      <c r="M22" s="3">
        <f t="shared" si="2"/>
        <v>4.740003647156695E-3</v>
      </c>
    </row>
    <row r="28" spans="1:14" x14ac:dyDescent="0.15">
      <c r="C28" t="s">
        <v>13</v>
      </c>
    </row>
  </sheetData>
  <mergeCells count="1">
    <mergeCell ref="C1:N1"/>
  </mergeCells>
  <pageMargins left="0.78749999999999998" right="0.78749999999999998" top="1.05277777777778" bottom="1.05277777777778" header="0.78749999999999998" footer="0.78749999999999998"/>
  <pageSetup firstPageNumber="0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281F03-9251-5940-8D8C-29DA901AE3CC}">
  <dimension ref="B7:E22"/>
  <sheetViews>
    <sheetView tabSelected="1" topLeftCell="A7" zoomScale="133" workbookViewId="0">
      <selection activeCell="D26" sqref="D26"/>
    </sheetView>
  </sheetViews>
  <sheetFormatPr baseColWidth="10" defaultRowHeight="13" x14ac:dyDescent="0.15"/>
  <cols>
    <col min="3" max="3" width="28" bestFit="1" customWidth="1"/>
  </cols>
  <sheetData>
    <row r="7" spans="2:3" x14ac:dyDescent="0.15">
      <c r="C7" t="s">
        <v>35</v>
      </c>
    </row>
    <row r="8" spans="2:3" x14ac:dyDescent="0.15">
      <c r="B8" s="1" t="s">
        <v>14</v>
      </c>
      <c r="C8">
        <v>1059</v>
      </c>
    </row>
    <row r="9" spans="2:3" x14ac:dyDescent="0.15">
      <c r="B9" t="s">
        <v>15</v>
      </c>
      <c r="C9">
        <v>2152</v>
      </c>
    </row>
    <row r="10" spans="2:3" x14ac:dyDescent="0.15">
      <c r="B10" t="s">
        <v>16</v>
      </c>
      <c r="C10">
        <v>2184</v>
      </c>
    </row>
    <row r="11" spans="2:3" x14ac:dyDescent="0.15">
      <c r="B11" t="s">
        <v>19</v>
      </c>
      <c r="C11">
        <v>354</v>
      </c>
    </row>
    <row r="12" spans="2:3" x14ac:dyDescent="0.15">
      <c r="B12" t="s">
        <v>17</v>
      </c>
      <c r="C12">
        <v>1456</v>
      </c>
    </row>
    <row r="13" spans="2:3" x14ac:dyDescent="0.15">
      <c r="B13" t="s">
        <v>18</v>
      </c>
      <c r="C13">
        <v>11516</v>
      </c>
    </row>
    <row r="15" spans="2:3" x14ac:dyDescent="0.15">
      <c r="B15" t="s">
        <v>36</v>
      </c>
      <c r="C15">
        <f>SUM(C8:C13)</f>
        <v>18721</v>
      </c>
    </row>
    <row r="22" spans="5:5" x14ac:dyDescent="0.15">
      <c r="E22" t="s">
        <v>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5941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Total cells</vt:lpstr>
      <vt:lpstr>Percent Total cells</vt:lpstr>
      <vt:lpstr>Immune cells</vt:lpstr>
      <vt:lpstr>Percent Immune cells</vt:lpstr>
      <vt:lpstr>Blood Neutrophils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Sati, Satish</cp:lastModifiedBy>
  <cp:revision>9</cp:revision>
  <dcterms:created xsi:type="dcterms:W3CDTF">2025-02-20T17:27:44Z</dcterms:created>
  <dcterms:modified xsi:type="dcterms:W3CDTF">2025-03-04T18:03:22Z</dcterms:modified>
  <dc:language>en-US</dc:language>
</cp:coreProperties>
</file>