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tsushi/Desktop/Kang-Draper-Asakura/Submission/Final Revision/Finl Revision Submission/"/>
    </mc:Choice>
  </mc:AlternateContent>
  <xr:revisionPtr revIDLastSave="0" documentId="8_{6905762F-55E6-0B4F-ADF8-B1BEB794E459}" xr6:coauthVersionLast="47" xr6:coauthVersionMax="47" xr10:uidLastSave="{00000000-0000-0000-0000-000000000000}"/>
  <bookViews>
    <workbookView xWindow="0" yWindow="680" windowWidth="34560" windowHeight="21660" activeTab="15" xr2:uid="{870AA8BE-42BF-D744-88CD-8725093AB33D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  <sheet name="Figure S1" sheetId="11" r:id="rId11"/>
    <sheet name="Figure S2" sheetId="12" r:id="rId12"/>
    <sheet name="Figure S3" sheetId="13" r:id="rId13"/>
    <sheet name="Figure S6" sheetId="15" r:id="rId14"/>
    <sheet name="Figure S7" sheetId="16" r:id="rId15"/>
    <sheet name="Figure S8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5" l="1"/>
  <c r="H21" i="6"/>
  <c r="M16" i="5"/>
  <c r="K16" i="5"/>
  <c r="I48" i="5"/>
  <c r="I19" i="3"/>
</calcChain>
</file>

<file path=xl/sharedStrings.xml><?xml version="1.0" encoding="utf-8"?>
<sst xmlns="http://schemas.openxmlformats.org/spreadsheetml/2006/main" count="1158" uniqueCount="298">
  <si>
    <t>Jag2-F/Jag2-ttR</t>
  </si>
  <si>
    <t>Jag2-F/Jag2-R</t>
  </si>
  <si>
    <t>Figure S7C</t>
  </si>
  <si>
    <t>Figure S7D</t>
  </si>
  <si>
    <t>WT</t>
  </si>
  <si>
    <t>Homo</t>
  </si>
  <si>
    <t>Cont</t>
  </si>
  <si>
    <t>Thap</t>
  </si>
  <si>
    <t>UV</t>
  </si>
  <si>
    <t>TA</t>
  </si>
  <si>
    <t>EDL</t>
  </si>
  <si>
    <t>SOL</t>
  </si>
  <si>
    <t>Heart</t>
  </si>
  <si>
    <t>WT-Male</t>
  </si>
  <si>
    <t>Het-Male</t>
  </si>
  <si>
    <t>Homo-Male</t>
  </si>
  <si>
    <t>WT-Female</t>
  </si>
  <si>
    <t>Het-Female</t>
  </si>
  <si>
    <t>Homo-Female</t>
  </si>
  <si>
    <t>Figure S2A</t>
  </si>
  <si>
    <t>Figure S2B</t>
  </si>
  <si>
    <t>P0</t>
  </si>
  <si>
    <t>P3</t>
  </si>
  <si>
    <t>P5</t>
  </si>
  <si>
    <t>Dif 1</t>
  </si>
  <si>
    <t>Dif 3</t>
  </si>
  <si>
    <t>Dll1</t>
  </si>
  <si>
    <t>Dll3</t>
  </si>
  <si>
    <t>Dll4</t>
  </si>
  <si>
    <t>Jag1</t>
  </si>
  <si>
    <t>Jag2</t>
  </si>
  <si>
    <t>Figure 1C</t>
  </si>
  <si>
    <t>Figure 2F</t>
  </si>
  <si>
    <t>Max Distance (m)</t>
  </si>
  <si>
    <t>WT-Neo</t>
  </si>
  <si>
    <t>Homo-Neo</t>
  </si>
  <si>
    <t>WT-Adult</t>
  </si>
  <si>
    <t>Homo-Adult</t>
  </si>
  <si>
    <t>Feret's Diameter (μm)</t>
  </si>
  <si>
    <t>Figure 2B</t>
  </si>
  <si>
    <t>Figure 2C</t>
  </si>
  <si>
    <t>Pax7(+)/DAPI (%)</t>
  </si>
  <si>
    <t>Figure 2D</t>
  </si>
  <si>
    <t>Fibrosis (%)</t>
  </si>
  <si>
    <t>Figure 2E</t>
  </si>
  <si>
    <t>Grip Strength (N/Kg)</t>
  </si>
  <si>
    <t>Figure 2G</t>
  </si>
  <si>
    <t>Max Time (s)</t>
  </si>
  <si>
    <t>Figure 2H</t>
  </si>
  <si>
    <t>Latency to fall (sec)</t>
  </si>
  <si>
    <t>WT-Colony size</t>
  </si>
  <si>
    <t>Homo-Colony size</t>
  </si>
  <si>
    <t>WT-EdU</t>
  </si>
  <si>
    <t>Homo-EdU</t>
  </si>
  <si>
    <t>Figure 3F</t>
  </si>
  <si>
    <t>Relative Number</t>
  </si>
  <si>
    <t>Figure 3D</t>
  </si>
  <si>
    <t>EdU+ (%)</t>
  </si>
  <si>
    <t>D1</t>
  </si>
  <si>
    <t>D3</t>
  </si>
  <si>
    <t>Figure 3I</t>
  </si>
  <si>
    <t>MyHC+ (%)</t>
  </si>
  <si>
    <t>Figure 3J</t>
  </si>
  <si>
    <t>Fusion Index (%)</t>
  </si>
  <si>
    <t>+</t>
  </si>
  <si>
    <t>E164K</t>
  </si>
  <si>
    <t>%</t>
  </si>
  <si>
    <t>Figure 10C</t>
  </si>
  <si>
    <t>Figure 10D</t>
  </si>
  <si>
    <t>Flight Assay</t>
  </si>
  <si>
    <t>Negative Geotaxis</t>
  </si>
  <si>
    <t xml:space="preserve">Gene </t>
  </si>
  <si>
    <t>Scr-1</t>
  </si>
  <si>
    <t>Scr-2</t>
  </si>
  <si>
    <t>Scr-3</t>
  </si>
  <si>
    <t>J1</t>
  </si>
  <si>
    <t>J2</t>
  </si>
  <si>
    <t>J3</t>
  </si>
  <si>
    <t>***</t>
  </si>
  <si>
    <t>&lt;0.0001</t>
  </si>
  <si>
    <t>****</t>
  </si>
  <si>
    <t>MyoG</t>
  </si>
  <si>
    <t>Notch1</t>
  </si>
  <si>
    <t>**</t>
  </si>
  <si>
    <t>Notch3</t>
  </si>
  <si>
    <t>Megf10</t>
  </si>
  <si>
    <t>*</t>
  </si>
  <si>
    <t>Mcp1</t>
  </si>
  <si>
    <t>Gbp2</t>
  </si>
  <si>
    <t>Cflar</t>
  </si>
  <si>
    <t>Fzd4</t>
  </si>
  <si>
    <t>Axin1</t>
  </si>
  <si>
    <t>Lrp5</t>
  </si>
  <si>
    <t>Smo</t>
  </si>
  <si>
    <t>Sufu</t>
  </si>
  <si>
    <t>Tead1</t>
  </si>
  <si>
    <t>Sel1</t>
  </si>
  <si>
    <t>Adam10</t>
  </si>
  <si>
    <t>Adam17</t>
  </si>
  <si>
    <t>Aes</t>
  </si>
  <si>
    <t>Cdc16</t>
  </si>
  <si>
    <t>Fzd2</t>
  </si>
  <si>
    <t>Kat2b</t>
  </si>
  <si>
    <t>Ncor2</t>
  </si>
  <si>
    <t>Scrambled shRNA</t>
  </si>
  <si>
    <t>Figure S1A</t>
  </si>
  <si>
    <t>Figure S1B</t>
  </si>
  <si>
    <t>Figure S1C</t>
  </si>
  <si>
    <t>Figure S1D</t>
  </si>
  <si>
    <t>Empty vector</t>
  </si>
  <si>
    <t>JAG2</t>
  </si>
  <si>
    <t>Myotube fusion index</t>
  </si>
  <si>
    <t>Significance</t>
  </si>
  <si>
    <t>p-Value</t>
  </si>
  <si>
    <t>Figure 4D</t>
  </si>
  <si>
    <t>Day 7 CTX</t>
  </si>
  <si>
    <t>Figure 4E</t>
  </si>
  <si>
    <t>Oil red-O(+) area (%)</t>
  </si>
  <si>
    <t>WT-G</t>
  </si>
  <si>
    <t>Homo-G</t>
  </si>
  <si>
    <t>WT-D1</t>
  </si>
  <si>
    <t>Homo-D1</t>
  </si>
  <si>
    <t>WT-D3</t>
  </si>
  <si>
    <t>MyoD</t>
  </si>
  <si>
    <t>Figure 5D</t>
  </si>
  <si>
    <t>Empty+Empty</t>
  </si>
  <si>
    <t>Figure 6C</t>
  </si>
  <si>
    <t>Figure 6D</t>
  </si>
  <si>
    <t>WT MuSC</t>
  </si>
  <si>
    <r>
      <rPr>
        <b/>
        <i/>
        <sz val="10"/>
        <color theme="1"/>
        <rFont val="Arial"/>
        <family val="2"/>
      </rPr>
      <t>Jag2</t>
    </r>
    <r>
      <rPr>
        <b/>
        <i/>
        <vertAlign val="superscript"/>
        <sz val="10"/>
        <color theme="1"/>
        <rFont val="Arial"/>
        <family val="2"/>
      </rPr>
      <t>SM</t>
    </r>
    <r>
      <rPr>
        <b/>
        <sz val="10"/>
        <color theme="1"/>
        <rFont val="Arial"/>
        <family val="2"/>
      </rPr>
      <t xml:space="preserve"> MuSC</t>
    </r>
  </si>
  <si>
    <t>Empty</t>
  </si>
  <si>
    <t>MyoD+JAG2</t>
  </si>
  <si>
    <t>DAPT</t>
  </si>
  <si>
    <t>DMSO</t>
  </si>
  <si>
    <t>Hes1-467-Luc</t>
  </si>
  <si>
    <t>Hes1-467-Mut-Luc</t>
  </si>
  <si>
    <t>Growth</t>
  </si>
  <si>
    <t>Diff 1</t>
  </si>
  <si>
    <t>Diff 3</t>
  </si>
  <si>
    <t>Figure 6G</t>
  </si>
  <si>
    <t>Control</t>
  </si>
  <si>
    <t>Relative Luc Activity</t>
  </si>
  <si>
    <t>Figure 6F</t>
  </si>
  <si>
    <t>Relative Expression</t>
  </si>
  <si>
    <t>Day 21 CTX</t>
  </si>
  <si>
    <t>Fat Acuumulation</t>
  </si>
  <si>
    <t>Day 21+7 CTX</t>
  </si>
  <si>
    <r>
      <t xml:space="preserve">MyoD </t>
    </r>
    <r>
      <rPr>
        <b/>
        <sz val="10"/>
        <color theme="1"/>
        <rFont val="Arial"/>
        <family val="2"/>
      </rPr>
      <t>Relative Expression</t>
    </r>
  </si>
  <si>
    <r>
      <t xml:space="preserve">Myf5 </t>
    </r>
    <r>
      <rPr>
        <b/>
        <sz val="10"/>
        <color theme="1"/>
        <rFont val="Arial"/>
        <family val="2"/>
      </rPr>
      <t>Relative Expression</t>
    </r>
  </si>
  <si>
    <r>
      <t xml:space="preserve">Myh3 </t>
    </r>
    <r>
      <rPr>
        <b/>
        <sz val="10"/>
        <color theme="1"/>
        <rFont val="Arial"/>
        <family val="2"/>
      </rPr>
      <t>Relative Expression</t>
    </r>
  </si>
  <si>
    <r>
      <t xml:space="preserve">Pax3 </t>
    </r>
    <r>
      <rPr>
        <b/>
        <sz val="10"/>
        <color theme="1"/>
        <rFont val="Arial"/>
        <family val="2"/>
      </rPr>
      <t>Relative Expression</t>
    </r>
  </si>
  <si>
    <r>
      <t xml:space="preserve">Notch2 </t>
    </r>
    <r>
      <rPr>
        <b/>
        <sz val="10"/>
        <color theme="1"/>
        <rFont val="Arial"/>
        <family val="2"/>
      </rPr>
      <t>Relative Expression</t>
    </r>
  </si>
  <si>
    <r>
      <t xml:space="preserve">Dll1 </t>
    </r>
    <r>
      <rPr>
        <b/>
        <sz val="10"/>
        <color theme="1"/>
        <rFont val="Arial"/>
        <family val="2"/>
      </rPr>
      <t>Relative Expression</t>
    </r>
  </si>
  <si>
    <r>
      <t xml:space="preserve">Jag1 </t>
    </r>
    <r>
      <rPr>
        <b/>
        <sz val="10"/>
        <color theme="1"/>
        <rFont val="Arial"/>
        <family val="2"/>
      </rPr>
      <t>Relative Expression</t>
    </r>
  </si>
  <si>
    <r>
      <t xml:space="preserve">Hes1 </t>
    </r>
    <r>
      <rPr>
        <b/>
        <sz val="10"/>
        <color theme="1"/>
        <rFont val="Arial"/>
        <family val="2"/>
      </rPr>
      <t>Relative Expression</t>
    </r>
  </si>
  <si>
    <r>
      <t xml:space="preserve">Heyl </t>
    </r>
    <r>
      <rPr>
        <b/>
        <sz val="10"/>
        <color theme="1"/>
        <rFont val="Arial"/>
        <family val="2"/>
      </rPr>
      <t>Relative Expression</t>
    </r>
  </si>
  <si>
    <r>
      <t xml:space="preserve">Hey1 </t>
    </r>
    <r>
      <rPr>
        <b/>
        <sz val="10"/>
        <color theme="1"/>
        <rFont val="Arial"/>
        <family val="2"/>
      </rPr>
      <t>Relative Expression</t>
    </r>
  </si>
  <si>
    <r>
      <t xml:space="preserve">Jag2 </t>
    </r>
    <r>
      <rPr>
        <b/>
        <sz val="10"/>
        <color theme="1"/>
        <rFont val="Arial"/>
        <family val="2"/>
      </rPr>
      <t>Relative Expression</t>
    </r>
  </si>
  <si>
    <r>
      <t xml:space="preserve">Dll4 </t>
    </r>
    <r>
      <rPr>
        <b/>
        <sz val="10"/>
        <color theme="1"/>
        <rFont val="Arial"/>
        <family val="2"/>
      </rPr>
      <t>Relative Expression</t>
    </r>
  </si>
  <si>
    <r>
      <t xml:space="preserve">Notch3 </t>
    </r>
    <r>
      <rPr>
        <b/>
        <sz val="10"/>
        <color theme="1"/>
        <rFont val="Arial"/>
        <family val="2"/>
      </rPr>
      <t>Relative Expression</t>
    </r>
  </si>
  <si>
    <r>
      <t xml:space="preserve">Notch1 </t>
    </r>
    <r>
      <rPr>
        <b/>
        <sz val="10"/>
        <color theme="1"/>
        <rFont val="Arial"/>
        <family val="2"/>
      </rPr>
      <t>Relative Expression</t>
    </r>
  </si>
  <si>
    <r>
      <t xml:space="preserve">Acta1 </t>
    </r>
    <r>
      <rPr>
        <b/>
        <sz val="10"/>
        <color theme="1"/>
        <rFont val="Arial"/>
        <family val="2"/>
      </rPr>
      <t>Relative Expression</t>
    </r>
  </si>
  <si>
    <r>
      <t xml:space="preserve">Pax7 </t>
    </r>
    <r>
      <rPr>
        <b/>
        <sz val="10"/>
        <color theme="1"/>
        <rFont val="Arial"/>
        <family val="2"/>
      </rPr>
      <t>Relative Expression</t>
    </r>
  </si>
  <si>
    <r>
      <t xml:space="preserve">MyoG </t>
    </r>
    <r>
      <rPr>
        <b/>
        <sz val="10"/>
        <color theme="1"/>
        <rFont val="Arial"/>
        <family val="2"/>
      </rPr>
      <t>Relative Expression</t>
    </r>
  </si>
  <si>
    <t>Figure 7B</t>
  </si>
  <si>
    <t>Figure 7C</t>
  </si>
  <si>
    <t>Figure 8B</t>
  </si>
  <si>
    <t>Sc-RNA</t>
  </si>
  <si>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 xml:space="preserve"> Expression</t>
    </r>
  </si>
  <si>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>-siRNA</t>
    </r>
  </si>
  <si>
    <t>Pax7(+)MyoD(-) reserve cells (%)</t>
  </si>
  <si>
    <t>IgG-Fc</t>
  </si>
  <si>
    <t>Dll1-Fc</t>
  </si>
  <si>
    <t>Dll4-Fc</t>
  </si>
  <si>
    <t>Jag1-Fc</t>
  </si>
  <si>
    <t>Jag2-Fc</t>
  </si>
  <si>
    <t>Figure 8H</t>
  </si>
  <si>
    <t>Figure 8I</t>
  </si>
  <si>
    <t>Figure 8G</t>
  </si>
  <si>
    <t>Relative Luciferase Activity</t>
  </si>
  <si>
    <r>
      <rPr>
        <b/>
        <i/>
        <sz val="10"/>
        <color theme="1"/>
        <rFont val="Arial"/>
        <family val="2"/>
      </rPr>
      <t>Hey1</t>
    </r>
    <r>
      <rPr>
        <b/>
        <sz val="10"/>
        <color theme="1"/>
        <rFont val="Arial"/>
        <family val="2"/>
      </rPr>
      <t xml:space="preserve"> Expression</t>
    </r>
  </si>
  <si>
    <r>
      <rPr>
        <b/>
        <i/>
        <sz val="10"/>
        <color theme="1"/>
        <rFont val="Arial"/>
        <family val="2"/>
      </rPr>
      <t>Hes1</t>
    </r>
    <r>
      <rPr>
        <b/>
        <sz val="10"/>
        <color theme="1"/>
        <rFont val="Arial"/>
        <family val="2"/>
      </rPr>
      <t xml:space="preserve"> Expression</t>
    </r>
  </si>
  <si>
    <r>
      <rPr>
        <b/>
        <i/>
        <sz val="10"/>
        <color theme="1"/>
        <rFont val="Arial"/>
        <family val="2"/>
      </rPr>
      <t>HeyL</t>
    </r>
    <r>
      <rPr>
        <b/>
        <sz val="10"/>
        <color theme="1"/>
        <rFont val="Arial"/>
        <family val="2"/>
      </rPr>
      <t xml:space="preserve"> Expression</t>
    </r>
  </si>
  <si>
    <t>Figure 9C</t>
  </si>
  <si>
    <t>Figure 9D</t>
  </si>
  <si>
    <t>Figure 9F</t>
  </si>
  <si>
    <t>MuSC Number/Fiber</t>
  </si>
  <si>
    <t>CTX d7</t>
  </si>
  <si>
    <t>CTX d21+7</t>
  </si>
  <si>
    <t>Figure 9H</t>
  </si>
  <si>
    <r>
      <t>Jag2</t>
    </r>
    <r>
      <rPr>
        <b/>
        <i/>
        <vertAlign val="superscript"/>
        <sz val="10"/>
        <color theme="1"/>
        <rFont val="Arial"/>
        <family val="2"/>
      </rPr>
      <t>LoxP/LoxP</t>
    </r>
    <r>
      <rPr>
        <b/>
        <i/>
        <sz val="10"/>
        <color theme="1"/>
        <rFont val="Arial"/>
        <family val="2"/>
      </rPr>
      <t>:Pax7</t>
    </r>
    <r>
      <rPr>
        <b/>
        <i/>
        <vertAlign val="superscript"/>
        <sz val="10"/>
        <color theme="1"/>
        <rFont val="Arial"/>
        <family val="2"/>
      </rPr>
      <t>CreERT2</t>
    </r>
  </si>
  <si>
    <t>Figure 9I</t>
  </si>
  <si>
    <t>Figure 9J</t>
  </si>
  <si>
    <t>Diff d1</t>
  </si>
  <si>
    <t>Diff d3</t>
  </si>
  <si>
    <t>Raw</t>
  </si>
  <si>
    <t>Muscle mass (g)</t>
  </si>
  <si>
    <t>Body mass (g)</t>
  </si>
  <si>
    <t>Annexin V+ (%)</t>
  </si>
  <si>
    <t>Fold change</t>
  </si>
  <si>
    <r>
      <rPr>
        <b/>
        <i/>
        <sz val="10"/>
        <color theme="1"/>
        <rFont val="Arial"/>
        <family val="2"/>
      </rPr>
      <t>Jag2</t>
    </r>
    <r>
      <rPr>
        <b/>
        <i/>
        <vertAlign val="superscript"/>
        <sz val="10"/>
        <color theme="1"/>
        <rFont val="Arial"/>
        <family val="2"/>
      </rPr>
      <t>sm</t>
    </r>
    <r>
      <rPr>
        <b/>
        <sz val="10"/>
        <color theme="1"/>
        <rFont val="Arial"/>
        <family val="2"/>
      </rPr>
      <t xml:space="preserve"> MuSC</t>
    </r>
  </si>
  <si>
    <r>
      <rPr>
        <b/>
        <i/>
        <sz val="10"/>
        <color theme="1"/>
        <rFont val="Arial"/>
        <family val="2"/>
      </rPr>
      <t>Jag2</t>
    </r>
    <r>
      <rPr>
        <b/>
        <i/>
        <vertAlign val="superscript"/>
        <sz val="10"/>
        <color theme="1"/>
        <rFont val="Arial"/>
        <family val="2"/>
      </rPr>
      <t>sm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MuSC</t>
    </r>
  </si>
  <si>
    <t>Figure 2I</t>
  </si>
  <si>
    <t>Figure 2J</t>
  </si>
  <si>
    <t>CD31(+)</t>
  </si>
  <si>
    <t>Relative CD31(+)</t>
  </si>
  <si>
    <t>Capillary/fiber (C/F)</t>
  </si>
  <si>
    <t>Figure 3E</t>
  </si>
  <si>
    <t>Figure 3K</t>
  </si>
  <si>
    <t>MyoD(+) (%)</t>
  </si>
  <si>
    <t>Figure 4C</t>
  </si>
  <si>
    <t>Figure 4J</t>
  </si>
  <si>
    <t>Figure 4H</t>
  </si>
  <si>
    <t>Figure 4I</t>
  </si>
  <si>
    <t>Figure 6B</t>
  </si>
  <si>
    <t>Figure 6M</t>
  </si>
  <si>
    <t>Relative Hes1 expression</t>
  </si>
  <si>
    <t>Figure 6J</t>
  </si>
  <si>
    <t>MuEC(-)</t>
  </si>
  <si>
    <t>MuEC(+)</t>
  </si>
  <si>
    <t>Figure 8C</t>
  </si>
  <si>
    <t>Figure 8E</t>
  </si>
  <si>
    <t>Figure 8J</t>
  </si>
  <si>
    <r>
      <t>VEcad</t>
    </r>
    <r>
      <rPr>
        <b/>
        <i/>
        <vertAlign val="superscript"/>
        <sz val="10"/>
        <color theme="1"/>
        <rFont val="Arial"/>
        <family val="2"/>
      </rPr>
      <t>CreERT2</t>
    </r>
  </si>
  <si>
    <r>
      <t>Pax7</t>
    </r>
    <r>
      <rPr>
        <b/>
        <i/>
        <vertAlign val="superscript"/>
        <sz val="10"/>
        <color theme="1"/>
        <rFont val="Arial"/>
        <family val="2"/>
      </rPr>
      <t>CreERT2</t>
    </r>
  </si>
  <si>
    <r>
      <t>Relative Pax7</t>
    </r>
    <r>
      <rPr>
        <b/>
        <vertAlign val="superscript"/>
        <sz val="10"/>
        <color theme="1"/>
        <rFont val="Arial"/>
        <family val="2"/>
      </rPr>
      <t>tdT</t>
    </r>
    <r>
      <rPr>
        <b/>
        <sz val="10"/>
        <color theme="1"/>
        <rFont val="Arial"/>
        <family val="2"/>
      </rPr>
      <t>(+)</t>
    </r>
  </si>
  <si>
    <t>Con-siRNA</t>
  </si>
  <si>
    <t>Positive cells (%)</t>
  </si>
  <si>
    <t>MyHC</t>
  </si>
  <si>
    <t>Figure S1G</t>
  </si>
  <si>
    <t>Figure S1H</t>
  </si>
  <si>
    <t>TUNEL+ (%)</t>
  </si>
  <si>
    <t>Figure S3B</t>
  </si>
  <si>
    <t>Figure S3C</t>
  </si>
  <si>
    <t>Figure S6C</t>
  </si>
  <si>
    <t>Cont siRNA</t>
  </si>
  <si>
    <t>Empty vector</t>
  </si>
  <si>
    <t>Figure S6E</t>
  </si>
  <si>
    <t>Relative Luc Activity in MuECs</t>
  </si>
  <si>
    <t>Relative Expression in MuECs</t>
  </si>
  <si>
    <t>Ang1</t>
  </si>
  <si>
    <t>Ang2</t>
  </si>
  <si>
    <t>Fgf2</t>
  </si>
  <si>
    <t>Hgf</t>
  </si>
  <si>
    <t>Igf1</t>
  </si>
  <si>
    <t>Pdgfb</t>
  </si>
  <si>
    <t>Vegfb</t>
  </si>
  <si>
    <t>Cxcl12</t>
  </si>
  <si>
    <t>Pgf</t>
  </si>
  <si>
    <t>Figure S8B</t>
  </si>
  <si>
    <t>Figure S8C</t>
  </si>
  <si>
    <t>Figure S8D</t>
  </si>
  <si>
    <t>Relative MuSC Number</t>
  </si>
  <si>
    <t>Figure S6A</t>
  </si>
  <si>
    <t>Figure S6B</t>
  </si>
  <si>
    <t>IL6</t>
  </si>
  <si>
    <t>Pax7(+)MyoD(-) Cells</t>
  </si>
  <si>
    <t>Cont IgG-Fc</t>
  </si>
  <si>
    <t>WT vs. Homo-Male</t>
  </si>
  <si>
    <t>WT vs. Homo-Female</t>
  </si>
  <si>
    <t>NS</t>
  </si>
  <si>
    <t>JAG2+Jag2 KD</t>
  </si>
  <si>
    <t>p.Glu164Lys+Jag2 KD</t>
  </si>
  <si>
    <t>p.Pro682Ser+Jag2 KD</t>
  </si>
  <si>
    <t>p.Phe977Ser+Jag2 KD</t>
  </si>
  <si>
    <t>Homo-D3</t>
  </si>
  <si>
    <t>Jag2/Notch1</t>
  </si>
  <si>
    <t>Relative Intensity/Cell</t>
  </si>
  <si>
    <t>Jag2/Notch2</t>
  </si>
  <si>
    <t>Jag2/Notch3</t>
  </si>
  <si>
    <r>
      <t>Empty+</t>
    </r>
    <r>
      <rPr>
        <b/>
        <i/>
        <sz val="10"/>
        <color theme="1"/>
        <rFont val="Arial"/>
        <family val="2"/>
      </rPr>
      <t>JAG2</t>
    </r>
    <r>
      <rPr>
        <b/>
        <i/>
        <vertAlign val="superscript"/>
        <sz val="10"/>
        <color theme="1"/>
        <rFont val="Arial"/>
        <family val="2"/>
      </rPr>
      <t>WT</t>
    </r>
  </si>
  <si>
    <r>
      <rPr>
        <b/>
        <i/>
        <sz val="10"/>
        <color theme="1"/>
        <rFont val="Arial"/>
        <family val="2"/>
      </rPr>
      <t>Notch1</t>
    </r>
    <r>
      <rPr>
        <b/>
        <sz val="10"/>
        <color theme="1"/>
        <rFont val="Arial"/>
        <family val="2"/>
      </rPr>
      <t>+Empty</t>
    </r>
  </si>
  <si>
    <r>
      <t>Notch1+JAG2</t>
    </r>
    <r>
      <rPr>
        <b/>
        <i/>
        <vertAlign val="superscript"/>
        <sz val="10"/>
        <color theme="1"/>
        <rFont val="Arial"/>
        <family val="2"/>
      </rPr>
      <t>WT</t>
    </r>
  </si>
  <si>
    <r>
      <rPr>
        <b/>
        <i/>
        <sz val="10"/>
        <color theme="1"/>
        <rFont val="Arial"/>
        <family val="2"/>
      </rPr>
      <t>Notch2</t>
    </r>
    <r>
      <rPr>
        <b/>
        <sz val="10"/>
        <color theme="1"/>
        <rFont val="Arial"/>
        <family val="2"/>
      </rPr>
      <t>+Empty</t>
    </r>
  </si>
  <si>
    <r>
      <t>Notch2+JAG2</t>
    </r>
    <r>
      <rPr>
        <b/>
        <i/>
        <vertAlign val="superscript"/>
        <sz val="10"/>
        <color theme="1"/>
        <rFont val="Arial"/>
        <family val="2"/>
      </rPr>
      <t>WT</t>
    </r>
  </si>
  <si>
    <r>
      <rPr>
        <b/>
        <i/>
        <sz val="10"/>
        <color theme="1"/>
        <rFont val="Arial"/>
        <family val="2"/>
      </rPr>
      <t>Notch3</t>
    </r>
    <r>
      <rPr>
        <b/>
        <sz val="10"/>
        <color theme="1"/>
        <rFont val="Arial"/>
        <family val="2"/>
      </rPr>
      <t>+Empty</t>
    </r>
  </si>
  <si>
    <r>
      <t>Notch3+JAG2</t>
    </r>
    <r>
      <rPr>
        <b/>
        <i/>
        <vertAlign val="superscript"/>
        <sz val="10"/>
        <color theme="1"/>
        <rFont val="Arial"/>
        <family val="2"/>
      </rPr>
      <t>WT</t>
    </r>
  </si>
  <si>
    <r>
      <rPr>
        <b/>
        <i/>
        <sz val="10"/>
        <color theme="1"/>
        <rFont val="Arial"/>
        <family val="2"/>
      </rPr>
      <t>Notch4</t>
    </r>
    <r>
      <rPr>
        <b/>
        <sz val="10"/>
        <color theme="1"/>
        <rFont val="Arial"/>
        <family val="2"/>
      </rPr>
      <t>+Empty</t>
    </r>
  </si>
  <si>
    <r>
      <t>Notch4+JAG2</t>
    </r>
    <r>
      <rPr>
        <b/>
        <i/>
        <vertAlign val="superscript"/>
        <sz val="10"/>
        <color theme="1"/>
        <rFont val="Arial"/>
        <family val="2"/>
      </rPr>
      <t>WT</t>
    </r>
  </si>
  <si>
    <r>
      <t>Jag2</t>
    </r>
    <r>
      <rPr>
        <b/>
        <i/>
        <vertAlign val="superscript"/>
        <sz val="10"/>
        <color theme="1"/>
        <rFont val="Arial"/>
        <family val="2"/>
      </rPr>
      <t>WT</t>
    </r>
  </si>
  <si>
    <r>
      <t>Jag2</t>
    </r>
    <r>
      <rPr>
        <b/>
        <i/>
        <vertAlign val="superscript"/>
        <sz val="10"/>
        <color theme="1"/>
        <rFont val="Arial"/>
        <family val="2"/>
      </rPr>
      <t>p.Glu164Lys</t>
    </r>
  </si>
  <si>
    <r>
      <t>Jag2</t>
    </r>
    <r>
      <rPr>
        <b/>
        <i/>
        <vertAlign val="superscript"/>
        <sz val="10"/>
        <color theme="1"/>
        <rFont val="Arial"/>
        <family val="2"/>
      </rPr>
      <t>p.Pro682Ser</t>
    </r>
  </si>
  <si>
    <r>
      <t>Jag2</t>
    </r>
    <r>
      <rPr>
        <b/>
        <i/>
        <vertAlign val="superscript"/>
        <sz val="10"/>
        <color theme="1"/>
        <rFont val="Arial"/>
        <family val="2"/>
      </rPr>
      <t>p.Phe977Ser</t>
    </r>
  </si>
  <si>
    <r>
      <t>Jag2</t>
    </r>
    <r>
      <rPr>
        <b/>
        <i/>
        <vertAlign val="superscript"/>
        <sz val="10"/>
        <color theme="1"/>
        <rFont val="Arial"/>
        <family val="2"/>
      </rPr>
      <t>LoxP/LoxP</t>
    </r>
    <r>
      <rPr>
        <b/>
        <i/>
        <sz val="10"/>
        <color theme="1"/>
        <rFont val="Arial"/>
        <family val="2"/>
      </rPr>
      <t>:VE-Cad</t>
    </r>
    <r>
      <rPr>
        <b/>
        <i/>
        <vertAlign val="superscript"/>
        <sz val="10"/>
        <color theme="1"/>
        <rFont val="Arial"/>
        <family val="2"/>
      </rPr>
      <t>CreERT2</t>
    </r>
  </si>
  <si>
    <r>
      <t>Jag2</t>
    </r>
    <r>
      <rPr>
        <b/>
        <i/>
        <vertAlign val="superscript"/>
        <sz val="10"/>
        <color theme="1"/>
        <rFont val="Arial"/>
        <family val="2"/>
      </rPr>
      <t>LoxP/LoxP</t>
    </r>
    <r>
      <rPr>
        <b/>
        <i/>
        <sz val="10"/>
        <color theme="1"/>
        <rFont val="Arial"/>
        <family val="2"/>
      </rPr>
      <t>:</t>
    </r>
  </si>
  <si>
    <r>
      <t>Jag2</t>
    </r>
    <r>
      <rPr>
        <b/>
        <sz val="10"/>
        <color theme="1"/>
        <rFont val="Arial"/>
        <family val="2"/>
      </rPr>
      <t> shRNA</t>
    </r>
  </si>
  <si>
    <r>
      <rPr>
        <b/>
        <i/>
        <sz val="10"/>
        <color theme="1"/>
        <rFont val="Arial"/>
        <family val="2"/>
      </rPr>
      <t xml:space="preserve">Jag2 </t>
    </r>
    <r>
      <rPr>
        <b/>
        <sz val="10"/>
        <color theme="1"/>
        <rFont val="Arial"/>
        <family val="2"/>
      </rPr>
      <t>RT-qPCR in MuSCs</t>
    </r>
  </si>
  <si>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 xml:space="preserve"> siRNA</t>
    </r>
  </si>
  <si>
    <r>
      <t xml:space="preserve">Cont siRNA (Empty vs. </t>
    </r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>)</t>
    </r>
  </si>
  <si>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 xml:space="preserve"> siRNA (Empty vs. </t>
    </r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>)</t>
    </r>
  </si>
  <si>
    <r>
      <t xml:space="preserve">Empty (Cont vs. </t>
    </r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 xml:space="preserve"> siRNA)</t>
    </r>
  </si>
  <si>
    <r>
      <t>Empty vecto+</t>
    </r>
    <r>
      <rPr>
        <b/>
        <i/>
        <sz val="10"/>
        <color theme="1"/>
        <rFont val="Arial"/>
        <family val="2"/>
      </rPr>
      <t>Jag2 KD</t>
    </r>
  </si>
  <si>
    <r>
      <rPr>
        <b/>
        <i/>
        <sz val="10"/>
        <color theme="1"/>
        <rFont val="Arial"/>
        <family val="2"/>
      </rPr>
      <t>JAG2</t>
    </r>
    <r>
      <rPr>
        <b/>
        <sz val="10"/>
        <color theme="1"/>
        <rFont val="Arial"/>
        <family val="2"/>
      </rPr>
      <t xml:space="preserve"> vector</t>
    </r>
  </si>
  <si>
    <r>
      <t>Jag2</t>
    </r>
    <r>
      <rPr>
        <b/>
        <i/>
        <vertAlign val="superscript"/>
        <sz val="10"/>
        <color theme="1"/>
        <rFont val="Arial"/>
        <family val="2"/>
      </rPr>
      <t>WT</t>
    </r>
    <r>
      <rPr>
        <b/>
        <i/>
        <sz val="10"/>
        <color theme="1"/>
        <rFont val="Arial"/>
        <family val="2"/>
      </rPr>
      <t>:Pax7</t>
    </r>
    <r>
      <rPr>
        <b/>
        <i/>
        <vertAlign val="superscript"/>
        <sz val="10"/>
        <color theme="1"/>
        <rFont val="Arial"/>
        <family val="2"/>
      </rPr>
      <t>CreERT2</t>
    </r>
  </si>
  <si>
    <r>
      <t>Jag2</t>
    </r>
    <r>
      <rPr>
        <b/>
        <i/>
        <vertAlign val="superscript"/>
        <sz val="10"/>
        <color theme="1"/>
        <rFont val="Arial"/>
        <family val="2"/>
      </rPr>
      <t>Δ/Δ</t>
    </r>
    <r>
      <rPr>
        <b/>
        <i/>
        <sz val="10"/>
        <color theme="1"/>
        <rFont val="Arial"/>
        <family val="2"/>
      </rPr>
      <t>:Pax7</t>
    </r>
    <r>
      <rPr>
        <b/>
        <i/>
        <vertAlign val="superscript"/>
        <sz val="10"/>
        <color theme="1"/>
        <rFont val="Arial"/>
        <family val="2"/>
      </rPr>
      <t>CreERT2</t>
    </r>
  </si>
  <si>
    <r>
      <t>Jag2</t>
    </r>
    <r>
      <rPr>
        <b/>
        <i/>
        <vertAlign val="superscript"/>
        <sz val="10"/>
        <color theme="1"/>
        <rFont val="Arial"/>
        <family val="2"/>
      </rPr>
      <t>WT</t>
    </r>
    <r>
      <rPr>
        <b/>
        <i/>
        <sz val="10"/>
        <color theme="1"/>
        <rFont val="Arial"/>
        <family val="2"/>
      </rPr>
      <t>:VEcad</t>
    </r>
    <r>
      <rPr>
        <b/>
        <i/>
        <vertAlign val="superscript"/>
        <sz val="10"/>
        <color theme="1"/>
        <rFont val="Arial"/>
        <family val="2"/>
      </rPr>
      <t>CreERT2</t>
    </r>
  </si>
  <si>
    <r>
      <t>Jag2</t>
    </r>
    <r>
      <rPr>
        <b/>
        <i/>
        <vertAlign val="superscript"/>
        <sz val="10"/>
        <color theme="1"/>
        <rFont val="Arial"/>
        <family val="2"/>
      </rPr>
      <t>LoxP/LoxP</t>
    </r>
    <r>
      <rPr>
        <b/>
        <i/>
        <sz val="10"/>
        <color theme="1"/>
        <rFont val="Arial"/>
        <family val="2"/>
      </rPr>
      <t>:VEcad</t>
    </r>
    <r>
      <rPr>
        <b/>
        <i/>
        <vertAlign val="superscript"/>
        <sz val="10"/>
        <color theme="1"/>
        <rFont val="Arial"/>
        <family val="2"/>
      </rPr>
      <t>CreERT2</t>
    </r>
  </si>
  <si>
    <r>
      <t>Jag2</t>
    </r>
    <r>
      <rPr>
        <b/>
        <i/>
        <vertAlign val="superscript"/>
        <sz val="10"/>
        <color theme="1"/>
        <rFont val="Arial"/>
        <family val="2"/>
      </rPr>
      <t>Δ/Δ</t>
    </r>
    <r>
      <rPr>
        <b/>
        <i/>
        <sz val="10"/>
        <color theme="1"/>
        <rFont val="Arial"/>
        <family val="2"/>
      </rPr>
      <t>:VEcad</t>
    </r>
    <r>
      <rPr>
        <b/>
        <i/>
        <vertAlign val="superscript"/>
        <sz val="10"/>
        <color theme="1"/>
        <rFont val="Arial"/>
        <family val="2"/>
      </rPr>
      <t>CreERT2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</si>
</sst>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sz val="16"/>
      <color theme="1"/>
      <name val="Helvetica Neue"/>
      <family val="2"/>
    </font>
    <font>
      <sz val="14"/>
      <color theme="1"/>
      <name val="-webkit-standard"/>
    </font>
    <font>
      <sz val="15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7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7" fillId="0" borderId="3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2" xfId="0" applyFont="1" applyBorder="1"/>
    <xf numFmtId="0" fontId="6" fillId="0" borderId="13" xfId="0" applyFont="1" applyBorder="1"/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4" xfId="0" applyFont="1" applyBorder="1"/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4" xfId="0" applyFont="1" applyBorder="1"/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/>
    <xf numFmtId="0" fontId="6" fillId="0" borderId="2" xfId="0" applyFont="1" applyBorder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/>
    <xf numFmtId="0" fontId="1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4" fillId="0" borderId="0" xfId="0" applyFont="1"/>
    <xf numFmtId="0" fontId="0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readingOrder="1"/>
    </xf>
    <xf numFmtId="0" fontId="0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5" fillId="0" borderId="3" xfId="0" applyFont="1" applyBorder="1" applyAlignment="1">
      <alignment horizontal="center" vertical="center" readingOrder="1"/>
    </xf>
    <xf numFmtId="11" fontId="6" fillId="0" borderId="8" xfId="0" applyNumberFormat="1" applyFont="1" applyBorder="1" applyAlignment="1">
      <alignment horizontal="center" vertical="center"/>
    </xf>
    <xf numFmtId="11" fontId="15" fillId="0" borderId="0" xfId="0" applyNumberFormat="1" applyFont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/>
    <xf numFmtId="0" fontId="7" fillId="0" borderId="7" xfId="0" applyFont="1" applyBorder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0" fontId="17" fillId="0" borderId="0" xfId="0" applyFont="1"/>
    <xf numFmtId="11" fontId="6" fillId="0" borderId="4" xfId="0" applyNumberFormat="1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D0DD-BEFF-8540-B679-FE7A15462AC3}">
  <dimension ref="A2:P9"/>
  <sheetViews>
    <sheetView workbookViewId="0">
      <selection activeCell="J29" sqref="J29"/>
    </sheetView>
  </sheetViews>
  <sheetFormatPr baseColWidth="10" defaultRowHeight="16"/>
  <sheetData>
    <row r="2" spans="1:16">
      <c r="A2" s="32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A3" s="36"/>
      <c r="B3" s="71" t="s">
        <v>143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9"/>
    </row>
    <row r="4" spans="1:16">
      <c r="A4" s="8"/>
      <c r="B4" s="74" t="s">
        <v>21</v>
      </c>
      <c r="C4" s="74"/>
      <c r="D4" s="74"/>
      <c r="E4" s="74" t="s">
        <v>22</v>
      </c>
      <c r="F4" s="74"/>
      <c r="G4" s="74"/>
      <c r="H4" s="74" t="s">
        <v>23</v>
      </c>
      <c r="I4" s="74"/>
      <c r="J4" s="74"/>
      <c r="K4" s="74" t="s">
        <v>24</v>
      </c>
      <c r="L4" s="74"/>
      <c r="M4" s="74"/>
      <c r="N4" s="74" t="s">
        <v>25</v>
      </c>
      <c r="O4" s="74"/>
      <c r="P4" s="74"/>
    </row>
    <row r="5" spans="1:16">
      <c r="A5" s="5" t="s">
        <v>26</v>
      </c>
      <c r="B5" s="9">
        <v>5.93</v>
      </c>
      <c r="C5" s="10">
        <v>7.45</v>
      </c>
      <c r="D5" s="10">
        <v>8.9</v>
      </c>
      <c r="E5" s="10">
        <v>13.45</v>
      </c>
      <c r="F5" s="10">
        <v>20.23</v>
      </c>
      <c r="G5" s="10">
        <v>18.32</v>
      </c>
      <c r="H5" s="10">
        <v>22.37</v>
      </c>
      <c r="I5" s="10">
        <v>25.9</v>
      </c>
      <c r="J5" s="10">
        <v>20.98</v>
      </c>
      <c r="K5" s="10">
        <v>21.01</v>
      </c>
      <c r="L5" s="10">
        <v>18.89</v>
      </c>
      <c r="M5" s="10">
        <v>15.81</v>
      </c>
      <c r="N5" s="10">
        <v>7.43</v>
      </c>
      <c r="O5" s="10">
        <v>6.9</v>
      </c>
      <c r="P5" s="11">
        <v>8.3000000000000007</v>
      </c>
    </row>
    <row r="6" spans="1:16">
      <c r="A6" s="5" t="s">
        <v>27</v>
      </c>
      <c r="B6" s="12">
        <v>7.0000000000000007E-2</v>
      </c>
      <c r="C6" s="2">
        <v>0.14000000000000001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13">
        <v>0</v>
      </c>
    </row>
    <row r="7" spans="1:16">
      <c r="A7" s="5" t="s">
        <v>28</v>
      </c>
      <c r="B7" s="12">
        <v>1.56</v>
      </c>
      <c r="C7" s="2">
        <v>1.67</v>
      </c>
      <c r="D7" s="2">
        <v>1.3</v>
      </c>
      <c r="E7" s="2">
        <v>2.64</v>
      </c>
      <c r="F7" s="2">
        <v>1.78</v>
      </c>
      <c r="G7" s="2">
        <v>2.9</v>
      </c>
      <c r="H7" s="2">
        <v>1.23</v>
      </c>
      <c r="I7" s="2">
        <v>2.12</v>
      </c>
      <c r="J7" s="2">
        <v>1.43</v>
      </c>
      <c r="K7" s="2">
        <v>0.45</v>
      </c>
      <c r="L7" s="2">
        <v>0.89</v>
      </c>
      <c r="M7" s="2">
        <v>0.23</v>
      </c>
      <c r="N7" s="2">
        <v>0.4</v>
      </c>
      <c r="O7" s="2">
        <v>0.15</v>
      </c>
      <c r="P7" s="13">
        <v>0.26</v>
      </c>
    </row>
    <row r="8" spans="1:16">
      <c r="A8" s="5" t="s">
        <v>29</v>
      </c>
      <c r="B8" s="12">
        <v>8.9124199999999991</v>
      </c>
      <c r="C8" s="2">
        <v>10.34</v>
      </c>
      <c r="D8" s="2">
        <v>11.23</v>
      </c>
      <c r="E8" s="2">
        <v>5.43</v>
      </c>
      <c r="F8" s="2">
        <v>4.32</v>
      </c>
      <c r="G8" s="2">
        <v>5.01</v>
      </c>
      <c r="H8" s="2">
        <v>3.38</v>
      </c>
      <c r="I8" s="2">
        <v>4.54</v>
      </c>
      <c r="J8" s="2">
        <v>2.4900000000000002</v>
      </c>
      <c r="K8" s="2">
        <v>3.01</v>
      </c>
      <c r="L8" s="2">
        <v>2.44</v>
      </c>
      <c r="M8" s="2">
        <v>2.0499999999999998</v>
      </c>
      <c r="N8" s="2">
        <v>2.19</v>
      </c>
      <c r="O8" s="2">
        <v>1.89</v>
      </c>
      <c r="P8" s="13">
        <v>2.39</v>
      </c>
    </row>
    <row r="9" spans="1:16">
      <c r="A9" s="5" t="s">
        <v>30</v>
      </c>
      <c r="B9" s="14">
        <v>2.54</v>
      </c>
      <c r="C9" s="15">
        <v>4.8899999999999997</v>
      </c>
      <c r="D9" s="15">
        <v>2.4300000000000002</v>
      </c>
      <c r="E9" s="15">
        <v>29.34</v>
      </c>
      <c r="F9" s="15">
        <v>32.130000000000003</v>
      </c>
      <c r="G9" s="15">
        <v>33.700000000000003</v>
      </c>
      <c r="H9" s="15">
        <v>47.54</v>
      </c>
      <c r="I9" s="15">
        <v>39.450000000000003</v>
      </c>
      <c r="J9" s="15">
        <v>50.1</v>
      </c>
      <c r="K9" s="15">
        <v>25.67</v>
      </c>
      <c r="L9" s="15">
        <v>30.12</v>
      </c>
      <c r="M9" s="15">
        <v>23.89</v>
      </c>
      <c r="N9" s="15">
        <v>15.87</v>
      </c>
      <c r="O9" s="15">
        <v>20.11</v>
      </c>
      <c r="P9" s="16">
        <v>18.899999999999999</v>
      </c>
    </row>
  </sheetData>
  <mergeCells count="6">
    <mergeCell ref="B3:P3"/>
    <mergeCell ref="B4:D4"/>
    <mergeCell ref="E4:G4"/>
    <mergeCell ref="H4:J4"/>
    <mergeCell ref="K4:M4"/>
    <mergeCell ref="N4:P4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E190-C490-1348-BC69-1FC35BC9212B}">
  <dimension ref="A1:J23"/>
  <sheetViews>
    <sheetView zoomScale="118" zoomScaleNormal="118" workbookViewId="0">
      <selection activeCell="J24" sqref="J24"/>
    </sheetView>
  </sheetViews>
  <sheetFormatPr baseColWidth="10" defaultRowHeight="16"/>
  <cols>
    <col min="1" max="1" width="11.5" style="18" bestFit="1" customWidth="1"/>
    <col min="2" max="2" width="2.1640625" style="18" bestFit="1" customWidth="1"/>
    <col min="3" max="3" width="12.33203125" style="18" bestFit="1" customWidth="1"/>
    <col min="4" max="4" width="6.5" style="18" bestFit="1" customWidth="1"/>
    <col min="5" max="5" width="6.5" style="18" customWidth="1"/>
    <col min="6" max="6" width="11.5" style="18" bestFit="1" customWidth="1"/>
    <col min="7" max="7" width="2.1640625" style="18" bestFit="1" customWidth="1"/>
    <col min="8" max="8" width="12.1640625" style="18" bestFit="1" customWidth="1"/>
    <col min="9" max="9" width="6.5" style="18" bestFit="1" customWidth="1"/>
    <col min="10" max="16384" width="10.83203125" style="95"/>
  </cols>
  <sheetData>
    <row r="1" spans="1:10">
      <c r="A1" s="6"/>
      <c r="B1" s="6"/>
      <c r="C1" s="6"/>
      <c r="D1" s="6"/>
      <c r="E1" s="6"/>
      <c r="F1" s="6"/>
      <c r="G1" s="6"/>
      <c r="H1" s="6"/>
      <c r="I1" s="6"/>
      <c r="J1" s="29"/>
    </row>
    <row r="2" spans="1:10">
      <c r="A2" s="32" t="s">
        <v>67</v>
      </c>
      <c r="B2" s="4"/>
      <c r="C2" s="4"/>
      <c r="D2" s="4"/>
      <c r="E2" s="6"/>
      <c r="F2" s="32" t="s">
        <v>68</v>
      </c>
      <c r="G2" s="4"/>
      <c r="H2" s="4"/>
      <c r="I2" s="4"/>
      <c r="J2" s="29"/>
    </row>
    <row r="3" spans="1:10">
      <c r="A3" s="71" t="s">
        <v>69</v>
      </c>
      <c r="B3" s="72"/>
      <c r="C3" s="72"/>
      <c r="D3" s="73"/>
      <c r="E3" s="6"/>
      <c r="F3" s="71" t="s">
        <v>70</v>
      </c>
      <c r="G3" s="72"/>
      <c r="H3" s="72"/>
      <c r="I3" s="73"/>
      <c r="J3" s="29"/>
    </row>
    <row r="4" spans="1:10">
      <c r="A4" s="17" t="s">
        <v>195</v>
      </c>
      <c r="B4" s="19" t="s">
        <v>64</v>
      </c>
      <c r="C4" s="19" t="s">
        <v>4</v>
      </c>
      <c r="D4" s="20" t="s">
        <v>65</v>
      </c>
      <c r="E4" s="6"/>
      <c r="F4" s="17" t="s">
        <v>195</v>
      </c>
      <c r="G4" s="19" t="s">
        <v>64</v>
      </c>
      <c r="H4" s="19" t="s">
        <v>4</v>
      </c>
      <c r="I4" s="20" t="s">
        <v>65</v>
      </c>
      <c r="J4" s="29"/>
    </row>
    <row r="5" spans="1:10">
      <c r="A5" s="21"/>
      <c r="B5" s="22">
        <v>0</v>
      </c>
      <c r="C5" s="22">
        <v>24</v>
      </c>
      <c r="D5" s="23">
        <v>0</v>
      </c>
      <c r="E5" s="6"/>
      <c r="F5" s="21"/>
      <c r="G5" s="22">
        <v>0</v>
      </c>
      <c r="H5" s="22">
        <v>24</v>
      </c>
      <c r="I5" s="23">
        <v>0</v>
      </c>
      <c r="J5" s="29"/>
    </row>
    <row r="6" spans="1:10">
      <c r="A6" s="24"/>
      <c r="B6" s="6">
        <v>0</v>
      </c>
      <c r="C6" s="6">
        <v>25</v>
      </c>
      <c r="D6" s="25">
        <v>0</v>
      </c>
      <c r="E6" s="6"/>
      <c r="F6" s="24"/>
      <c r="G6" s="6">
        <v>0</v>
      </c>
      <c r="H6" s="6">
        <v>22</v>
      </c>
      <c r="I6" s="25">
        <v>0</v>
      </c>
      <c r="J6" s="29"/>
    </row>
    <row r="7" spans="1:10">
      <c r="A7" s="24"/>
      <c r="B7" s="6">
        <v>0</v>
      </c>
      <c r="C7" s="6">
        <v>25</v>
      </c>
      <c r="D7" s="25">
        <v>0</v>
      </c>
      <c r="E7" s="6"/>
      <c r="F7" s="24"/>
      <c r="G7" s="6">
        <v>0</v>
      </c>
      <c r="H7" s="6">
        <v>25</v>
      </c>
      <c r="I7" s="25">
        <v>0</v>
      </c>
      <c r="J7" s="29"/>
    </row>
    <row r="8" spans="1:10">
      <c r="A8" s="24"/>
      <c r="B8" s="6">
        <v>0</v>
      </c>
      <c r="C8" s="6">
        <v>24</v>
      </c>
      <c r="D8" s="25">
        <v>0</v>
      </c>
      <c r="E8" s="6"/>
      <c r="F8" s="24"/>
      <c r="G8" s="6">
        <v>0</v>
      </c>
      <c r="H8" s="6">
        <v>20</v>
      </c>
      <c r="I8" s="25">
        <v>0</v>
      </c>
      <c r="J8" s="29"/>
    </row>
    <row r="9" spans="1:10">
      <c r="A9" s="24"/>
      <c r="B9" s="6">
        <v>0</v>
      </c>
      <c r="C9" s="6">
        <v>25</v>
      </c>
      <c r="D9" s="25">
        <v>0</v>
      </c>
      <c r="E9" s="6"/>
      <c r="F9" s="24"/>
      <c r="G9" s="6">
        <v>0</v>
      </c>
      <c r="H9" s="6">
        <v>25</v>
      </c>
      <c r="I9" s="25">
        <v>0</v>
      </c>
      <c r="J9" s="29"/>
    </row>
    <row r="10" spans="1:10">
      <c r="A10" s="24"/>
      <c r="B10" s="6"/>
      <c r="C10" s="6"/>
      <c r="D10" s="25"/>
      <c r="E10" s="6"/>
      <c r="F10" s="24"/>
      <c r="G10" s="6"/>
      <c r="H10" s="6"/>
      <c r="I10" s="25"/>
      <c r="J10" s="29"/>
    </row>
    <row r="11" spans="1:10">
      <c r="A11" s="17" t="s">
        <v>66</v>
      </c>
      <c r="B11" s="19" t="s">
        <v>64</v>
      </c>
      <c r="C11" s="19" t="s">
        <v>4</v>
      </c>
      <c r="D11" s="20" t="s">
        <v>65</v>
      </c>
      <c r="E11" s="6"/>
      <c r="F11" s="17" t="s">
        <v>66</v>
      </c>
      <c r="G11" s="19" t="s">
        <v>64</v>
      </c>
      <c r="H11" s="19" t="s">
        <v>4</v>
      </c>
      <c r="I11" s="20" t="s">
        <v>65</v>
      </c>
      <c r="J11" s="29"/>
    </row>
    <row r="12" spans="1:10">
      <c r="A12" s="26"/>
      <c r="B12" s="6">
        <v>0</v>
      </c>
      <c r="C12" s="6">
        <v>96</v>
      </c>
      <c r="D12" s="25">
        <v>0</v>
      </c>
      <c r="E12" s="6"/>
      <c r="F12" s="24"/>
      <c r="G12" s="6">
        <v>0</v>
      </c>
      <c r="H12" s="6">
        <v>96</v>
      </c>
      <c r="I12" s="25">
        <v>0</v>
      </c>
      <c r="J12" s="29"/>
    </row>
    <row r="13" spans="1:10">
      <c r="A13" s="26"/>
      <c r="B13" s="6">
        <v>0</v>
      </c>
      <c r="C13" s="6">
        <v>100</v>
      </c>
      <c r="D13" s="25">
        <v>0</v>
      </c>
      <c r="E13" s="6"/>
      <c r="F13" s="24"/>
      <c r="G13" s="6">
        <v>0</v>
      </c>
      <c r="H13" s="6">
        <v>88</v>
      </c>
      <c r="I13" s="25">
        <v>0</v>
      </c>
      <c r="J13" s="29"/>
    </row>
    <row r="14" spans="1:10">
      <c r="A14" s="26"/>
      <c r="B14" s="6">
        <v>0</v>
      </c>
      <c r="C14" s="6">
        <v>100</v>
      </c>
      <c r="D14" s="25">
        <v>0</v>
      </c>
      <c r="E14" s="6"/>
      <c r="F14" s="24"/>
      <c r="G14" s="6">
        <v>0</v>
      </c>
      <c r="H14" s="6">
        <v>100</v>
      </c>
      <c r="I14" s="25">
        <v>0</v>
      </c>
      <c r="J14" s="29"/>
    </row>
    <row r="15" spans="1:10">
      <c r="A15" s="26"/>
      <c r="B15" s="6">
        <v>0</v>
      </c>
      <c r="C15" s="6">
        <v>96</v>
      </c>
      <c r="D15" s="25">
        <v>0</v>
      </c>
      <c r="E15" s="6"/>
      <c r="F15" s="24"/>
      <c r="G15" s="6">
        <v>0</v>
      </c>
      <c r="H15" s="6">
        <v>80</v>
      </c>
      <c r="I15" s="25">
        <v>0</v>
      </c>
      <c r="J15" s="29"/>
    </row>
    <row r="16" spans="1:10">
      <c r="A16" s="26"/>
      <c r="B16" s="6">
        <v>0</v>
      </c>
      <c r="C16" s="6">
        <v>100</v>
      </c>
      <c r="D16" s="25">
        <v>0</v>
      </c>
      <c r="E16" s="6"/>
      <c r="F16" s="24"/>
      <c r="G16" s="6">
        <v>0</v>
      </c>
      <c r="H16" s="6">
        <v>100</v>
      </c>
      <c r="I16" s="25">
        <v>0</v>
      </c>
      <c r="J16" s="29"/>
    </row>
    <row r="17" spans="1:10">
      <c r="A17" s="26"/>
      <c r="B17" s="6"/>
      <c r="C17" s="6"/>
      <c r="D17" s="25"/>
      <c r="E17" s="6"/>
      <c r="F17" s="24"/>
      <c r="G17" s="6"/>
      <c r="H17" s="6"/>
      <c r="I17" s="25"/>
      <c r="J17" s="29"/>
    </row>
    <row r="18" spans="1:10">
      <c r="A18" s="48"/>
      <c r="B18" s="46" t="s">
        <v>64</v>
      </c>
      <c r="C18" s="46" t="s">
        <v>4</v>
      </c>
      <c r="D18" s="47" t="s">
        <v>65</v>
      </c>
      <c r="E18" s="6"/>
      <c r="F18" s="21"/>
      <c r="G18" s="46" t="s">
        <v>64</v>
      </c>
      <c r="H18" s="46" t="s">
        <v>4</v>
      </c>
      <c r="I18" s="47" t="s">
        <v>65</v>
      </c>
      <c r="J18" s="29"/>
    </row>
    <row r="19" spans="1:10">
      <c r="A19" s="50" t="s">
        <v>113</v>
      </c>
      <c r="B19" s="22"/>
      <c r="C19" s="129">
        <v>2.5540000000000001E-14</v>
      </c>
      <c r="D19" s="23"/>
      <c r="E19" s="6"/>
      <c r="F19" s="50" t="s">
        <v>113</v>
      </c>
      <c r="G19" s="22"/>
      <c r="H19" s="129">
        <v>2.3379999999999999E-12</v>
      </c>
      <c r="I19" s="23"/>
      <c r="J19" s="29"/>
    </row>
    <row r="20" spans="1:10">
      <c r="A20" s="51" t="s">
        <v>112</v>
      </c>
      <c r="B20" s="3"/>
      <c r="C20" s="3" t="s">
        <v>78</v>
      </c>
      <c r="D20" s="28"/>
      <c r="E20" s="6"/>
      <c r="F20" s="51" t="s">
        <v>112</v>
      </c>
      <c r="G20" s="3"/>
      <c r="H20" s="3" t="s">
        <v>78</v>
      </c>
      <c r="I20" s="28"/>
      <c r="J20" s="30"/>
    </row>
    <row r="21" spans="1:10" ht="20">
      <c r="C21" s="130"/>
      <c r="E21" s="6"/>
      <c r="H21" s="130"/>
      <c r="J21" s="29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29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29"/>
    </row>
  </sheetData>
  <mergeCells count="2">
    <mergeCell ref="A3:D3"/>
    <mergeCell ref="F3:I3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46E7-774B-CE44-A77B-D4D120091885}">
  <dimension ref="A2:M46"/>
  <sheetViews>
    <sheetView zoomScale="138" zoomScaleNormal="138" workbookViewId="0">
      <selection activeCell="L12" sqref="L12"/>
    </sheetView>
  </sheetViews>
  <sheetFormatPr baseColWidth="10" defaultRowHeight="13"/>
  <cols>
    <col min="1" max="13" width="11.5" style="6" customWidth="1"/>
    <col min="14" max="16384" width="10.83203125" style="6"/>
  </cols>
  <sheetData>
    <row r="2" spans="1:9">
      <c r="A2" s="4" t="s">
        <v>105</v>
      </c>
    </row>
    <row r="3" spans="1:9">
      <c r="A3" s="17" t="s">
        <v>71</v>
      </c>
      <c r="B3" s="19" t="s">
        <v>72</v>
      </c>
      <c r="C3" s="19" t="s">
        <v>73</v>
      </c>
      <c r="D3" s="19" t="s">
        <v>74</v>
      </c>
      <c r="E3" s="19" t="s">
        <v>75</v>
      </c>
      <c r="F3" s="19" t="s">
        <v>76</v>
      </c>
      <c r="G3" s="20" t="s">
        <v>77</v>
      </c>
      <c r="H3" s="19" t="s">
        <v>113</v>
      </c>
      <c r="I3" s="20" t="s">
        <v>112</v>
      </c>
    </row>
    <row r="4" spans="1:9">
      <c r="A4" s="131" t="s">
        <v>29</v>
      </c>
      <c r="B4" s="6">
        <v>1</v>
      </c>
      <c r="C4" s="6">
        <v>1</v>
      </c>
      <c r="D4" s="6">
        <v>1</v>
      </c>
      <c r="E4" s="6">
        <v>0.221</v>
      </c>
      <c r="F4" s="6">
        <v>0.14599999999999999</v>
      </c>
      <c r="G4" s="25">
        <v>0.41599999999999998</v>
      </c>
      <c r="H4" s="6">
        <v>8.0000000000000004E-4</v>
      </c>
      <c r="I4" s="25" t="s">
        <v>78</v>
      </c>
    </row>
    <row r="5" spans="1:9">
      <c r="A5" s="131" t="s">
        <v>30</v>
      </c>
      <c r="B5" s="6">
        <v>1</v>
      </c>
      <c r="C5" s="6">
        <v>1</v>
      </c>
      <c r="D5" s="6">
        <v>1</v>
      </c>
      <c r="E5" s="6">
        <v>0.153</v>
      </c>
      <c r="F5" s="6">
        <v>0.129</v>
      </c>
      <c r="G5" s="25">
        <v>8.8999999999999996E-2</v>
      </c>
      <c r="H5" s="6" t="s">
        <v>79</v>
      </c>
      <c r="I5" s="25" t="s">
        <v>80</v>
      </c>
    </row>
    <row r="6" spans="1:9">
      <c r="A6" s="131" t="s">
        <v>81</v>
      </c>
      <c r="B6" s="6">
        <v>1</v>
      </c>
      <c r="C6" s="6">
        <v>1</v>
      </c>
      <c r="D6" s="6">
        <v>1</v>
      </c>
      <c r="E6" s="6">
        <v>0.26600000000000001</v>
      </c>
      <c r="F6" s="6">
        <v>8.9999999999999993E-3</v>
      </c>
      <c r="G6" s="25">
        <v>1.2E-2</v>
      </c>
      <c r="H6" s="6">
        <v>4.0000000000000002E-4</v>
      </c>
      <c r="I6" s="25" t="s">
        <v>78</v>
      </c>
    </row>
    <row r="7" spans="1:9">
      <c r="A7" s="131" t="s">
        <v>82</v>
      </c>
      <c r="B7" s="6">
        <v>1</v>
      </c>
      <c r="C7" s="6">
        <v>1</v>
      </c>
      <c r="D7" s="6">
        <v>1</v>
      </c>
      <c r="E7" s="6">
        <v>0.47299999999999998</v>
      </c>
      <c r="F7" s="6">
        <v>0.214</v>
      </c>
      <c r="G7" s="25">
        <v>0</v>
      </c>
      <c r="H7" s="6">
        <v>4.8999999999999998E-3</v>
      </c>
      <c r="I7" s="25" t="s">
        <v>83</v>
      </c>
    </row>
    <row r="8" spans="1:9">
      <c r="A8" s="131" t="s">
        <v>84</v>
      </c>
      <c r="B8" s="6">
        <v>1</v>
      </c>
      <c r="C8" s="6">
        <v>1</v>
      </c>
      <c r="D8" s="6">
        <v>1</v>
      </c>
      <c r="E8" s="6">
        <v>0.33800000000000002</v>
      </c>
      <c r="F8" s="6">
        <v>0.437</v>
      </c>
      <c r="G8" s="25">
        <v>0.222</v>
      </c>
      <c r="H8" s="6">
        <v>4.0000000000000002E-4</v>
      </c>
      <c r="I8" s="25" t="s">
        <v>78</v>
      </c>
    </row>
    <row r="9" spans="1:9">
      <c r="A9" s="131" t="s">
        <v>85</v>
      </c>
      <c r="B9" s="6">
        <v>1</v>
      </c>
      <c r="C9" s="6">
        <v>1</v>
      </c>
      <c r="D9" s="6">
        <v>1</v>
      </c>
      <c r="E9" s="6">
        <v>0.374</v>
      </c>
      <c r="F9" s="6">
        <v>0.59499999999999997</v>
      </c>
      <c r="G9" s="25">
        <v>0.73599999999999999</v>
      </c>
      <c r="H9" s="6">
        <v>1.49E-2</v>
      </c>
      <c r="I9" s="25" t="s">
        <v>86</v>
      </c>
    </row>
    <row r="10" spans="1:9">
      <c r="A10" s="131" t="s">
        <v>87</v>
      </c>
      <c r="B10" s="6">
        <v>1</v>
      </c>
      <c r="C10" s="6">
        <v>1</v>
      </c>
      <c r="D10" s="6">
        <v>1</v>
      </c>
      <c r="E10" s="6">
        <v>0.187</v>
      </c>
      <c r="F10" s="6">
        <v>0.42199999999999999</v>
      </c>
      <c r="G10" s="25">
        <v>0.74299999999999999</v>
      </c>
      <c r="H10" s="6">
        <v>2.7099999999999999E-2</v>
      </c>
      <c r="I10" s="25" t="s">
        <v>86</v>
      </c>
    </row>
    <row r="11" spans="1:9">
      <c r="A11" s="131" t="s">
        <v>88</v>
      </c>
      <c r="B11" s="6">
        <v>1</v>
      </c>
      <c r="C11" s="6">
        <v>1</v>
      </c>
      <c r="D11" s="6">
        <v>1</v>
      </c>
      <c r="E11" s="6">
        <v>8.7999999999999995E-2</v>
      </c>
      <c r="F11" s="6">
        <v>0.313</v>
      </c>
      <c r="G11" s="25">
        <v>0.56299999999999994</v>
      </c>
      <c r="H11" s="6">
        <v>7.7999999999999996E-3</v>
      </c>
      <c r="I11" s="25" t="s">
        <v>83</v>
      </c>
    </row>
    <row r="12" spans="1:9">
      <c r="A12" s="131" t="s">
        <v>89</v>
      </c>
      <c r="B12" s="6">
        <v>1</v>
      </c>
      <c r="C12" s="6">
        <v>1</v>
      </c>
      <c r="D12" s="6">
        <v>1</v>
      </c>
      <c r="E12" s="6">
        <v>8.5999999999999993E-2</v>
      </c>
      <c r="F12" s="6">
        <v>0.42499999999999999</v>
      </c>
      <c r="G12" s="25">
        <v>0.439</v>
      </c>
      <c r="H12" s="6">
        <v>4.1000000000000003E-3</v>
      </c>
      <c r="I12" s="25" t="s">
        <v>83</v>
      </c>
    </row>
    <row r="13" spans="1:9">
      <c r="A13" s="131" t="s">
        <v>90</v>
      </c>
      <c r="B13" s="6">
        <v>1</v>
      </c>
      <c r="C13" s="6">
        <v>1</v>
      </c>
      <c r="D13" s="6">
        <v>1</v>
      </c>
      <c r="E13" s="6">
        <v>0.34300000000000003</v>
      </c>
      <c r="F13" s="6">
        <v>0.47599999999999998</v>
      </c>
      <c r="G13" s="25">
        <v>0.19400000000000001</v>
      </c>
      <c r="H13" s="6">
        <v>1.1999999999999999E-3</v>
      </c>
      <c r="I13" s="25" t="s">
        <v>83</v>
      </c>
    </row>
    <row r="14" spans="1:9">
      <c r="A14" s="131" t="s">
        <v>91</v>
      </c>
      <c r="B14" s="6">
        <v>1</v>
      </c>
      <c r="C14" s="6">
        <v>1</v>
      </c>
      <c r="D14" s="6">
        <v>1</v>
      </c>
      <c r="E14" s="6">
        <v>0.61</v>
      </c>
      <c r="F14" s="6">
        <v>0.71099999999999997</v>
      </c>
      <c r="G14" s="25">
        <v>0.26700000000000002</v>
      </c>
      <c r="H14" s="6">
        <v>2.4799999999999999E-2</v>
      </c>
      <c r="I14" s="25" t="s">
        <v>86</v>
      </c>
    </row>
    <row r="15" spans="1:9">
      <c r="A15" s="131" t="s">
        <v>92</v>
      </c>
      <c r="B15" s="6">
        <v>1</v>
      </c>
      <c r="C15" s="6">
        <v>1</v>
      </c>
      <c r="D15" s="6">
        <v>1</v>
      </c>
      <c r="E15" s="6">
        <v>0.47199999999999998</v>
      </c>
      <c r="F15" s="6">
        <v>0.14000000000000001</v>
      </c>
      <c r="G15" s="25">
        <v>0.63400000000000001</v>
      </c>
      <c r="H15" s="6">
        <v>1.5800000000000002E-2</v>
      </c>
      <c r="I15" s="25" t="s">
        <v>86</v>
      </c>
    </row>
    <row r="16" spans="1:9">
      <c r="A16" s="131" t="s">
        <v>93</v>
      </c>
      <c r="B16" s="6">
        <v>1</v>
      </c>
      <c r="C16" s="6">
        <v>1</v>
      </c>
      <c r="D16" s="6">
        <v>1</v>
      </c>
      <c r="E16" s="6">
        <v>0.45700000000000002</v>
      </c>
      <c r="F16" s="6">
        <v>0.64</v>
      </c>
      <c r="G16" s="25">
        <v>0.08</v>
      </c>
      <c r="H16" s="6">
        <v>2.1100000000000001E-2</v>
      </c>
      <c r="I16" s="25" t="s">
        <v>86</v>
      </c>
    </row>
    <row r="17" spans="1:9">
      <c r="A17" s="131" t="s">
        <v>94</v>
      </c>
      <c r="B17" s="6">
        <v>1</v>
      </c>
      <c r="C17" s="6">
        <v>1</v>
      </c>
      <c r="D17" s="6">
        <v>1</v>
      </c>
      <c r="E17" s="6">
        <v>0.26900000000000002</v>
      </c>
      <c r="F17" s="6">
        <v>0.73</v>
      </c>
      <c r="G17" s="25">
        <v>0.72299999999999998</v>
      </c>
      <c r="H17" s="6">
        <v>4.9200000000000001E-2</v>
      </c>
      <c r="I17" s="25" t="s">
        <v>86</v>
      </c>
    </row>
    <row r="18" spans="1:9">
      <c r="A18" s="131" t="s">
        <v>95</v>
      </c>
      <c r="B18" s="6">
        <v>1</v>
      </c>
      <c r="C18" s="6">
        <v>1</v>
      </c>
      <c r="D18" s="6">
        <v>1</v>
      </c>
      <c r="E18" s="6">
        <v>0.71199999999999997</v>
      </c>
      <c r="F18" s="6">
        <v>0.433</v>
      </c>
      <c r="G18" s="25">
        <v>0.505</v>
      </c>
      <c r="H18" s="6">
        <v>5.7999999999999996E-3</v>
      </c>
      <c r="I18" s="25" t="s">
        <v>83</v>
      </c>
    </row>
    <row r="19" spans="1:9">
      <c r="A19" s="131" t="s">
        <v>96</v>
      </c>
      <c r="B19" s="6">
        <v>1</v>
      </c>
      <c r="C19" s="6">
        <v>1</v>
      </c>
      <c r="D19" s="6">
        <v>1</v>
      </c>
      <c r="E19" s="6">
        <v>0.38400000000000001</v>
      </c>
      <c r="F19" s="6">
        <v>0.13200000000000001</v>
      </c>
      <c r="G19" s="25">
        <v>0.45</v>
      </c>
      <c r="H19" s="6">
        <v>2.2000000000000001E-3</v>
      </c>
      <c r="I19" s="25" t="s">
        <v>83</v>
      </c>
    </row>
    <row r="20" spans="1:9">
      <c r="A20" s="131" t="s">
        <v>97</v>
      </c>
      <c r="B20" s="6">
        <v>1</v>
      </c>
      <c r="C20" s="6">
        <v>1</v>
      </c>
      <c r="D20" s="6">
        <v>1</v>
      </c>
      <c r="E20" s="6">
        <v>0.66600000000000004</v>
      </c>
      <c r="F20" s="6">
        <v>0.224</v>
      </c>
      <c r="G20" s="25">
        <v>0.22</v>
      </c>
      <c r="H20" s="6">
        <v>1.3100000000000001E-2</v>
      </c>
      <c r="I20" s="25" t="s">
        <v>86</v>
      </c>
    </row>
    <row r="21" spans="1:9">
      <c r="A21" s="131" t="s">
        <v>98</v>
      </c>
      <c r="B21" s="6">
        <v>1</v>
      </c>
      <c r="C21" s="6">
        <v>1</v>
      </c>
      <c r="D21" s="6">
        <v>1</v>
      </c>
      <c r="E21" s="6">
        <v>0.46899999999999997</v>
      </c>
      <c r="F21" s="6">
        <v>0.35599999999999998</v>
      </c>
      <c r="G21" s="25">
        <v>0.124</v>
      </c>
      <c r="H21" s="6">
        <v>2.5000000000000001E-3</v>
      </c>
      <c r="I21" s="25" t="s">
        <v>83</v>
      </c>
    </row>
    <row r="22" spans="1:9">
      <c r="A22" s="131" t="s">
        <v>99</v>
      </c>
      <c r="B22" s="6">
        <v>1</v>
      </c>
      <c r="C22" s="6">
        <v>1</v>
      </c>
      <c r="D22" s="6">
        <v>1</v>
      </c>
      <c r="E22" s="6">
        <v>0.528612886</v>
      </c>
      <c r="F22" s="6">
        <v>0.38407793800000001</v>
      </c>
      <c r="G22" s="25">
        <v>1E-3</v>
      </c>
      <c r="H22" s="6">
        <v>1.15E-2</v>
      </c>
      <c r="I22" s="25" t="s">
        <v>86</v>
      </c>
    </row>
    <row r="23" spans="1:9">
      <c r="A23" s="131" t="s">
        <v>100</v>
      </c>
      <c r="B23" s="6">
        <v>1</v>
      </c>
      <c r="C23" s="6">
        <v>1</v>
      </c>
      <c r="D23" s="6">
        <v>1</v>
      </c>
      <c r="E23" s="6">
        <v>0.118561705</v>
      </c>
      <c r="F23" s="6">
        <v>0.42007155400000001</v>
      </c>
      <c r="G23" s="25">
        <v>3.7999999999999999E-2</v>
      </c>
      <c r="H23" s="6">
        <v>2.3E-3</v>
      </c>
      <c r="I23" s="25" t="s">
        <v>83</v>
      </c>
    </row>
    <row r="24" spans="1:9">
      <c r="A24" s="131" t="s">
        <v>101</v>
      </c>
      <c r="B24" s="6">
        <v>1</v>
      </c>
      <c r="C24" s="6">
        <v>1</v>
      </c>
      <c r="D24" s="6">
        <v>1</v>
      </c>
      <c r="E24" s="6">
        <v>3.111185E-2</v>
      </c>
      <c r="F24" s="6">
        <v>0.13595074900000001</v>
      </c>
      <c r="G24" s="25">
        <v>0.23300000000000001</v>
      </c>
      <c r="H24" s="6">
        <v>1E-4</v>
      </c>
      <c r="I24" s="25" t="s">
        <v>78</v>
      </c>
    </row>
    <row r="25" spans="1:9">
      <c r="A25" s="131" t="s">
        <v>102</v>
      </c>
      <c r="B25" s="6">
        <v>1</v>
      </c>
      <c r="C25" s="6">
        <v>1</v>
      </c>
      <c r="D25" s="6">
        <v>1</v>
      </c>
      <c r="E25" s="6">
        <v>0.17474093299999999</v>
      </c>
      <c r="F25" s="6">
        <v>0.54311100400000001</v>
      </c>
      <c r="G25" s="25">
        <v>0.40500000000000003</v>
      </c>
      <c r="H25" s="6">
        <v>4.3E-3</v>
      </c>
      <c r="I25" s="25" t="s">
        <v>83</v>
      </c>
    </row>
    <row r="26" spans="1:9">
      <c r="A26" s="132" t="s">
        <v>103</v>
      </c>
      <c r="B26" s="3">
        <v>1</v>
      </c>
      <c r="C26" s="3">
        <v>1</v>
      </c>
      <c r="D26" s="3">
        <v>1</v>
      </c>
      <c r="E26" s="3">
        <v>0.37</v>
      </c>
      <c r="F26" s="3">
        <v>0.5</v>
      </c>
      <c r="G26" s="28">
        <v>0.4</v>
      </c>
      <c r="H26" s="3">
        <v>1E-4</v>
      </c>
      <c r="I26" s="28" t="s">
        <v>78</v>
      </c>
    </row>
    <row r="28" spans="1:9">
      <c r="A28" s="4" t="s">
        <v>106</v>
      </c>
      <c r="F28" s="4" t="s">
        <v>229</v>
      </c>
    </row>
    <row r="29" spans="1:9" ht="16">
      <c r="A29" s="17" t="s">
        <v>104</v>
      </c>
      <c r="B29" s="67" t="s">
        <v>285</v>
      </c>
      <c r="C29" s="46" t="s">
        <v>113</v>
      </c>
      <c r="D29" s="47" t="s">
        <v>112</v>
      </c>
      <c r="F29" s="71" t="s">
        <v>286</v>
      </c>
      <c r="G29" s="98"/>
    </row>
    <row r="30" spans="1:9">
      <c r="A30" s="24">
        <v>1</v>
      </c>
      <c r="B30" s="6">
        <v>0.439</v>
      </c>
      <c r="C30" s="21">
        <v>1.1999999999999999E-3</v>
      </c>
      <c r="D30" s="23" t="s">
        <v>83</v>
      </c>
      <c r="F30" s="50" t="s">
        <v>226</v>
      </c>
      <c r="G30" s="50" t="s">
        <v>169</v>
      </c>
      <c r="H30" s="19" t="s">
        <v>113</v>
      </c>
      <c r="I30" s="20" t="s">
        <v>112</v>
      </c>
    </row>
    <row r="31" spans="1:9">
      <c r="A31" s="24">
        <v>1</v>
      </c>
      <c r="B31" s="6">
        <v>0.14099999999999999</v>
      </c>
      <c r="C31" s="24"/>
      <c r="D31" s="25"/>
      <c r="F31" s="21">
        <v>1.1121000000000001</v>
      </c>
      <c r="G31" s="23">
        <v>0.24349999999999999</v>
      </c>
      <c r="H31" s="21">
        <v>3.3464133624615077E-4</v>
      </c>
      <c r="I31" s="23" t="s">
        <v>78</v>
      </c>
    </row>
    <row r="32" spans="1:9">
      <c r="A32" s="37">
        <v>1</v>
      </c>
      <c r="B32" s="3">
        <v>0.214</v>
      </c>
      <c r="C32" s="37"/>
      <c r="D32" s="28"/>
      <c r="F32" s="24">
        <v>0.90680000000000005</v>
      </c>
      <c r="G32" s="25">
        <v>0.31119999999999998</v>
      </c>
      <c r="H32" s="24"/>
      <c r="I32" s="25"/>
    </row>
    <row r="33" spans="1:13">
      <c r="A33" s="24"/>
      <c r="B33" s="25"/>
      <c r="F33" s="37">
        <v>0.98109999999999997</v>
      </c>
      <c r="G33" s="28">
        <v>0.28120000000000001</v>
      </c>
      <c r="H33" s="37"/>
      <c r="I33" s="28"/>
    </row>
    <row r="34" spans="1:13">
      <c r="A34" s="26" t="s">
        <v>107</v>
      </c>
      <c r="B34" s="25"/>
      <c r="F34" s="4"/>
    </row>
    <row r="35" spans="1:13">
      <c r="A35" s="17" t="s">
        <v>104</v>
      </c>
      <c r="B35" s="67" t="s">
        <v>285</v>
      </c>
      <c r="C35" s="46" t="s">
        <v>113</v>
      </c>
      <c r="D35" s="47" t="s">
        <v>112</v>
      </c>
      <c r="F35" s="4" t="s">
        <v>230</v>
      </c>
    </row>
    <row r="36" spans="1:13" ht="16">
      <c r="A36" s="24">
        <v>1</v>
      </c>
      <c r="B36" s="6">
        <v>0.19700000000000001</v>
      </c>
      <c r="C36" s="21" t="s">
        <v>79</v>
      </c>
      <c r="D36" s="23" t="s">
        <v>80</v>
      </c>
      <c r="F36" s="71" t="s">
        <v>227</v>
      </c>
      <c r="G36" s="97"/>
      <c r="H36" s="97"/>
      <c r="I36" s="98"/>
    </row>
    <row r="37" spans="1:13" ht="16">
      <c r="A37" s="24">
        <v>1</v>
      </c>
      <c r="B37" s="6">
        <v>0.115</v>
      </c>
      <c r="C37" s="24"/>
      <c r="D37" s="25"/>
      <c r="F37" s="17" t="s">
        <v>123</v>
      </c>
      <c r="G37" s="133"/>
      <c r="H37" s="17" t="s">
        <v>228</v>
      </c>
      <c r="I37" s="133"/>
      <c r="J37" s="89"/>
      <c r="K37" s="134"/>
      <c r="L37" s="89"/>
      <c r="M37" s="134"/>
    </row>
    <row r="38" spans="1:13">
      <c r="A38" s="37">
        <v>1</v>
      </c>
      <c r="B38" s="3">
        <v>0.1</v>
      </c>
      <c r="C38" s="37"/>
      <c r="D38" s="28"/>
      <c r="F38" s="7" t="s">
        <v>226</v>
      </c>
      <c r="G38" s="7" t="s">
        <v>169</v>
      </c>
      <c r="H38" s="7" t="s">
        <v>226</v>
      </c>
      <c r="I38" s="7" t="s">
        <v>169</v>
      </c>
      <c r="J38" s="4"/>
      <c r="K38" s="4"/>
      <c r="L38" s="4"/>
      <c r="M38" s="4"/>
    </row>
    <row r="39" spans="1:13">
      <c r="A39" s="24"/>
      <c r="B39" s="25"/>
      <c r="F39" s="21">
        <v>97.530864199999996</v>
      </c>
      <c r="G39" s="23">
        <v>94.029850699999997</v>
      </c>
      <c r="H39" s="22">
        <v>38.2716049</v>
      </c>
      <c r="I39" s="23">
        <v>14.9253731</v>
      </c>
    </row>
    <row r="40" spans="1:13">
      <c r="A40" s="26" t="s">
        <v>108</v>
      </c>
      <c r="B40" s="25"/>
      <c r="F40" s="24">
        <v>95.833333300000007</v>
      </c>
      <c r="G40" s="25">
        <v>95.505617999999998</v>
      </c>
      <c r="H40" s="6">
        <v>33.3333333</v>
      </c>
      <c r="I40" s="25">
        <v>13.483146100000001</v>
      </c>
    </row>
    <row r="41" spans="1:13">
      <c r="A41" s="17" t="s">
        <v>104</v>
      </c>
      <c r="B41" s="67" t="s">
        <v>285</v>
      </c>
      <c r="C41" s="46" t="s">
        <v>113</v>
      </c>
      <c r="D41" s="47" t="s">
        <v>112</v>
      </c>
      <c r="F41" s="24">
        <v>93.055555600000005</v>
      </c>
      <c r="G41" s="25">
        <v>92.307692299999999</v>
      </c>
      <c r="H41" s="6">
        <v>39.473684200000001</v>
      </c>
      <c r="I41" s="25">
        <v>19.230769200000001</v>
      </c>
    </row>
    <row r="42" spans="1:13">
      <c r="A42" s="24">
        <v>62</v>
      </c>
      <c r="B42" s="6">
        <v>0</v>
      </c>
      <c r="C42" s="21" t="s">
        <v>79</v>
      </c>
      <c r="D42" s="23" t="s">
        <v>80</v>
      </c>
      <c r="F42" s="7" t="s">
        <v>113</v>
      </c>
      <c r="G42" s="23">
        <v>0.39396225597978229</v>
      </c>
      <c r="H42" s="22"/>
      <c r="I42" s="23">
        <v>1.7357530795757735E-3</v>
      </c>
    </row>
    <row r="43" spans="1:13">
      <c r="A43" s="24">
        <v>71</v>
      </c>
      <c r="B43" s="6">
        <v>0</v>
      </c>
      <c r="C43" s="24"/>
      <c r="D43" s="25"/>
      <c r="F43" s="7" t="s">
        <v>112</v>
      </c>
      <c r="G43" s="28" t="s">
        <v>260</v>
      </c>
      <c r="H43" s="3"/>
      <c r="I43" s="28" t="s">
        <v>83</v>
      </c>
    </row>
    <row r="44" spans="1:13">
      <c r="A44" s="24">
        <v>67</v>
      </c>
      <c r="B44" s="6">
        <v>20</v>
      </c>
      <c r="C44" s="24"/>
      <c r="D44" s="25"/>
    </row>
    <row r="45" spans="1:13">
      <c r="A45" s="24">
        <v>69</v>
      </c>
      <c r="B45" s="6">
        <v>21</v>
      </c>
      <c r="C45" s="24"/>
      <c r="D45" s="25"/>
    </row>
    <row r="46" spans="1:13">
      <c r="A46" s="37">
        <v>67</v>
      </c>
      <c r="B46" s="3">
        <v>26</v>
      </c>
      <c r="C46" s="37"/>
      <c r="D46" s="28"/>
    </row>
  </sheetData>
  <mergeCells count="4">
    <mergeCell ref="J37:K37"/>
    <mergeCell ref="L37:M37"/>
    <mergeCell ref="F29:G29"/>
    <mergeCell ref="F36:I36"/>
  </mergeCell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5691-ACAA-F34E-9086-A3AF830DDFB6}">
  <dimension ref="A1:L16"/>
  <sheetViews>
    <sheetView zoomScale="119" zoomScaleNormal="119" workbookViewId="0">
      <selection activeCell="F33" sqref="F33"/>
    </sheetView>
  </sheetViews>
  <sheetFormatPr baseColWidth="10" defaultRowHeight="13"/>
  <cols>
    <col min="1" max="11" width="11" style="29" customWidth="1"/>
    <col min="12" max="16384" width="10.83203125" style="29"/>
  </cols>
  <sheetData>
    <row r="1" spans="1:12">
      <c r="A1" s="6"/>
      <c r="B1" s="6"/>
      <c r="C1" s="6"/>
      <c r="D1" s="6"/>
      <c r="E1" s="6"/>
      <c r="F1" s="6"/>
      <c r="G1" s="6"/>
      <c r="H1" s="6"/>
      <c r="I1" s="6"/>
    </row>
    <row r="2" spans="1:12">
      <c r="A2" s="4" t="s">
        <v>19</v>
      </c>
      <c r="B2" s="4"/>
      <c r="C2" s="4"/>
      <c r="D2" s="4"/>
      <c r="E2" s="4"/>
      <c r="F2" s="4"/>
      <c r="G2" s="6"/>
      <c r="H2" s="6"/>
      <c r="I2" s="6"/>
    </row>
    <row r="3" spans="1:12">
      <c r="A3" s="71" t="s">
        <v>197</v>
      </c>
      <c r="B3" s="78"/>
      <c r="C3" s="78"/>
      <c r="D3" s="78"/>
      <c r="E3" s="78"/>
      <c r="F3" s="79"/>
      <c r="G3" s="71" t="s">
        <v>258</v>
      </c>
      <c r="H3" s="73"/>
      <c r="I3" s="72" t="s">
        <v>259</v>
      </c>
      <c r="J3" s="90"/>
    </row>
    <row r="4" spans="1:12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17" t="s">
        <v>113</v>
      </c>
      <c r="H4" s="20" t="s">
        <v>112</v>
      </c>
      <c r="I4" s="19" t="s">
        <v>113</v>
      </c>
      <c r="J4" s="20" t="s">
        <v>112</v>
      </c>
      <c r="K4" s="4"/>
      <c r="L4" s="4"/>
    </row>
    <row r="5" spans="1:12">
      <c r="A5" s="21">
        <v>41.5</v>
      </c>
      <c r="B5" s="22">
        <v>35.200000000000003</v>
      </c>
      <c r="C5" s="22">
        <v>24.8</v>
      </c>
      <c r="D5" s="22">
        <v>28.5</v>
      </c>
      <c r="E5" s="22">
        <v>26.8</v>
      </c>
      <c r="F5" s="22">
        <v>23.1</v>
      </c>
      <c r="G5" s="21">
        <v>2.4618080000000001E-2</v>
      </c>
      <c r="H5" s="6" t="s">
        <v>86</v>
      </c>
      <c r="I5" s="22">
        <v>3.2962759999999999E-3</v>
      </c>
      <c r="J5" s="23" t="s">
        <v>83</v>
      </c>
      <c r="K5" s="6"/>
      <c r="L5" s="6"/>
    </row>
    <row r="6" spans="1:12">
      <c r="A6" s="24">
        <v>32</v>
      </c>
      <c r="B6" s="6">
        <v>30.9</v>
      </c>
      <c r="C6" s="6">
        <v>26.6</v>
      </c>
      <c r="D6" s="6">
        <v>27.3</v>
      </c>
      <c r="E6" s="6">
        <v>25.3</v>
      </c>
      <c r="F6" s="6">
        <v>20.7</v>
      </c>
      <c r="G6" s="24"/>
      <c r="H6" s="6"/>
      <c r="I6" s="6"/>
      <c r="J6" s="25"/>
      <c r="K6" s="6"/>
      <c r="L6" s="6"/>
    </row>
    <row r="7" spans="1:12">
      <c r="A7" s="24">
        <v>33.799999999999997</v>
      </c>
      <c r="B7" s="6">
        <v>36.1</v>
      </c>
      <c r="C7" s="6">
        <v>27.3</v>
      </c>
      <c r="D7" s="6">
        <v>25.9</v>
      </c>
      <c r="E7" s="6">
        <v>29.6</v>
      </c>
      <c r="F7" s="6">
        <v>24.1</v>
      </c>
      <c r="G7" s="24"/>
      <c r="H7" s="6"/>
      <c r="I7" s="6"/>
      <c r="J7" s="25"/>
      <c r="K7" s="6"/>
      <c r="L7" s="6"/>
    </row>
    <row r="8" spans="1:12">
      <c r="A8" s="37">
        <v>30.3</v>
      </c>
      <c r="B8" s="3">
        <v>33.6</v>
      </c>
      <c r="C8" s="3">
        <v>28.2</v>
      </c>
      <c r="D8" s="3">
        <v>26.1</v>
      </c>
      <c r="E8" s="3">
        <v>27</v>
      </c>
      <c r="F8" s="3">
        <v>22.2</v>
      </c>
      <c r="G8" s="37"/>
      <c r="H8" s="3"/>
      <c r="I8" s="3"/>
      <c r="J8" s="44"/>
    </row>
    <row r="9" spans="1:12">
      <c r="A9" s="6"/>
      <c r="B9" s="6"/>
      <c r="C9" s="6"/>
      <c r="D9" s="6"/>
      <c r="E9" s="6"/>
      <c r="F9" s="6"/>
      <c r="G9" s="6"/>
      <c r="H9" s="6"/>
      <c r="I9" s="6"/>
    </row>
    <row r="10" spans="1:12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12">
      <c r="A11" s="71" t="s">
        <v>196</v>
      </c>
      <c r="B11" s="78"/>
      <c r="C11" s="78"/>
      <c r="D11" s="78"/>
      <c r="E11" s="78"/>
      <c r="F11" s="78"/>
      <c r="G11" s="78"/>
      <c r="H11" s="78"/>
      <c r="I11" s="79"/>
    </row>
    <row r="12" spans="1:12">
      <c r="A12" s="7"/>
      <c r="B12" s="75" t="s">
        <v>4</v>
      </c>
      <c r="C12" s="75"/>
      <c r="D12" s="75"/>
      <c r="E12" s="75"/>
      <c r="F12" s="75" t="s">
        <v>5</v>
      </c>
      <c r="G12" s="75"/>
      <c r="H12" s="75"/>
      <c r="I12" s="75"/>
      <c r="J12" s="17" t="s">
        <v>113</v>
      </c>
      <c r="K12" s="20" t="s">
        <v>112</v>
      </c>
    </row>
    <row r="13" spans="1:12">
      <c r="A13" s="51" t="s">
        <v>9</v>
      </c>
      <c r="B13" s="21">
        <v>4.4999999999999998E-2</v>
      </c>
      <c r="C13" s="22">
        <v>5.0999999999999997E-2</v>
      </c>
      <c r="D13" s="22">
        <v>5.6000000000000001E-2</v>
      </c>
      <c r="E13" s="23">
        <v>4.8000000000000001E-2</v>
      </c>
      <c r="F13" s="22">
        <v>3.1E-2</v>
      </c>
      <c r="G13" s="22">
        <v>3.7999999999999999E-2</v>
      </c>
      <c r="H13" s="22">
        <v>2.9000000000000001E-2</v>
      </c>
      <c r="I13" s="23">
        <v>3.4000000000000002E-2</v>
      </c>
      <c r="J13" s="21">
        <v>1.4267539999999999E-3</v>
      </c>
      <c r="K13" s="23" t="s">
        <v>83</v>
      </c>
    </row>
    <row r="14" spans="1:12">
      <c r="A14" s="7" t="s">
        <v>10</v>
      </c>
      <c r="B14" s="24">
        <v>8.9999999999999993E-3</v>
      </c>
      <c r="C14" s="6">
        <v>8.0000000000000002E-3</v>
      </c>
      <c r="D14" s="6">
        <v>1.2E-2</v>
      </c>
      <c r="E14" s="25">
        <v>1.2999999999999999E-2</v>
      </c>
      <c r="F14" s="6">
        <v>5.0000000000000001E-3</v>
      </c>
      <c r="G14" s="6">
        <v>6.0000000000000001E-3</v>
      </c>
      <c r="H14" s="6">
        <v>8.9999999999999993E-3</v>
      </c>
      <c r="I14" s="25">
        <v>7.0000000000000001E-3</v>
      </c>
      <c r="J14" s="24">
        <v>4.291096529463672E-2</v>
      </c>
      <c r="K14" s="25" t="s">
        <v>86</v>
      </c>
    </row>
    <row r="15" spans="1:12">
      <c r="A15" s="7" t="s">
        <v>11</v>
      </c>
      <c r="B15" s="24">
        <v>8.0000000000000002E-3</v>
      </c>
      <c r="C15" s="6">
        <v>8.9999999999999993E-3</v>
      </c>
      <c r="D15" s="6">
        <v>1.0999999999999999E-2</v>
      </c>
      <c r="E15" s="25">
        <v>8.0000000000000002E-3</v>
      </c>
      <c r="F15" s="6">
        <v>8.0000000000000002E-3</v>
      </c>
      <c r="G15" s="6">
        <v>6.0000000000000001E-3</v>
      </c>
      <c r="H15" s="6">
        <v>7.0000000000000001E-3</v>
      </c>
      <c r="I15" s="25">
        <v>6.0000000000000001E-3</v>
      </c>
      <c r="J15" s="24">
        <v>3.8802726000000003E-2</v>
      </c>
      <c r="K15" s="25" t="s">
        <v>86</v>
      </c>
    </row>
    <row r="16" spans="1:12">
      <c r="A16" s="7" t="s">
        <v>12</v>
      </c>
      <c r="B16" s="37">
        <v>0.128</v>
      </c>
      <c r="C16" s="3">
        <v>0.13100000000000001</v>
      </c>
      <c r="D16" s="3">
        <v>0.121</v>
      </c>
      <c r="E16" s="28">
        <v>0.13900000000000001</v>
      </c>
      <c r="F16" s="3">
        <v>0.11899999999999999</v>
      </c>
      <c r="G16" s="3">
        <v>0.10199999999999999</v>
      </c>
      <c r="H16" s="3">
        <v>0.109</v>
      </c>
      <c r="I16" s="28">
        <v>0.11799999999999999</v>
      </c>
      <c r="J16" s="37">
        <v>1.7746483043724337E-2</v>
      </c>
      <c r="K16" s="28" t="s">
        <v>86</v>
      </c>
    </row>
  </sheetData>
  <mergeCells count="6">
    <mergeCell ref="B12:E12"/>
    <mergeCell ref="F12:I12"/>
    <mergeCell ref="A3:F3"/>
    <mergeCell ref="A11:I11"/>
    <mergeCell ref="G3:H3"/>
    <mergeCell ref="I3:J3"/>
  </mergeCell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D7CD-C77C-A64B-BDC5-CDAE3CF0B8D4}">
  <dimension ref="A2:L18"/>
  <sheetViews>
    <sheetView zoomScale="145" zoomScaleNormal="145" workbookViewId="0">
      <selection activeCell="D23" sqref="D23"/>
    </sheetView>
  </sheetViews>
  <sheetFormatPr baseColWidth="10" defaultRowHeight="13"/>
  <cols>
    <col min="1" max="12" width="11.1640625" style="29" customWidth="1"/>
    <col min="13" max="16384" width="10.83203125" style="29"/>
  </cols>
  <sheetData>
    <row r="2" spans="1:12">
      <c r="A2" s="4" t="s">
        <v>232</v>
      </c>
      <c r="B2" s="6"/>
      <c r="C2" s="6"/>
      <c r="D2" s="6"/>
      <c r="E2" s="6"/>
      <c r="F2" s="6"/>
    </row>
    <row r="3" spans="1:12">
      <c r="A3" s="71" t="s">
        <v>198</v>
      </c>
      <c r="B3" s="78"/>
      <c r="C3" s="78"/>
      <c r="D3" s="78"/>
      <c r="E3" s="78"/>
      <c r="F3" s="79"/>
    </row>
    <row r="4" spans="1:12">
      <c r="A4" s="75" t="s">
        <v>6</v>
      </c>
      <c r="B4" s="75"/>
      <c r="C4" s="75" t="s">
        <v>7</v>
      </c>
      <c r="D4" s="75"/>
      <c r="E4" s="75" t="s">
        <v>8</v>
      </c>
      <c r="F4" s="75"/>
      <c r="G4" s="71" t="s">
        <v>6</v>
      </c>
      <c r="H4" s="73"/>
      <c r="I4" s="72" t="s">
        <v>7</v>
      </c>
      <c r="J4" s="90"/>
      <c r="K4" s="72" t="s">
        <v>8</v>
      </c>
      <c r="L4" s="90"/>
    </row>
    <row r="5" spans="1:12">
      <c r="A5" s="7" t="s">
        <v>4</v>
      </c>
      <c r="B5" s="7" t="s">
        <v>5</v>
      </c>
      <c r="C5" s="7" t="s">
        <v>4</v>
      </c>
      <c r="D5" s="7" t="s">
        <v>5</v>
      </c>
      <c r="E5" s="7" t="s">
        <v>4</v>
      </c>
      <c r="F5" s="7" t="s">
        <v>5</v>
      </c>
      <c r="G5" s="17" t="s">
        <v>113</v>
      </c>
      <c r="H5" s="20" t="s">
        <v>112</v>
      </c>
      <c r="I5" s="19" t="s">
        <v>113</v>
      </c>
      <c r="J5" s="20" t="s">
        <v>112</v>
      </c>
      <c r="K5" s="19" t="s">
        <v>113</v>
      </c>
      <c r="L5" s="20" t="s">
        <v>112</v>
      </c>
    </row>
    <row r="6" spans="1:12">
      <c r="A6" s="21">
        <v>2.1505376300000001</v>
      </c>
      <c r="B6" s="23">
        <v>3.2786885200000002</v>
      </c>
      <c r="C6" s="21">
        <v>32.051282100000002</v>
      </c>
      <c r="D6" s="23">
        <v>40.625</v>
      </c>
      <c r="E6" s="22">
        <v>38.823529399999998</v>
      </c>
      <c r="F6" s="23">
        <v>58.585858600000002</v>
      </c>
      <c r="G6" s="21">
        <v>3.626364E-3</v>
      </c>
      <c r="H6" s="22" t="s">
        <v>83</v>
      </c>
      <c r="I6" s="22">
        <v>6.826838E-3</v>
      </c>
      <c r="J6" s="22" t="s">
        <v>83</v>
      </c>
      <c r="K6" s="22">
        <v>3.8079406000000003E-2</v>
      </c>
      <c r="L6" s="23" t="s">
        <v>86</v>
      </c>
    </row>
    <row r="7" spans="1:12">
      <c r="A7" s="24">
        <v>0.9009009</v>
      </c>
      <c r="B7" s="25">
        <v>3.9473684200000001</v>
      </c>
      <c r="C7" s="24">
        <v>25.287356299999999</v>
      </c>
      <c r="D7" s="25">
        <v>46.601941699999998</v>
      </c>
      <c r="E7" s="6">
        <v>41.228070199999998</v>
      </c>
      <c r="F7" s="25">
        <v>55.963302800000001</v>
      </c>
      <c r="G7" s="40"/>
      <c r="H7" s="135"/>
      <c r="I7" s="135"/>
      <c r="J7" s="135"/>
      <c r="K7" s="135"/>
      <c r="L7" s="41"/>
    </row>
    <row r="8" spans="1:12">
      <c r="A8" s="24">
        <v>0</v>
      </c>
      <c r="B8" s="25">
        <v>3.1578947400000001</v>
      </c>
      <c r="C8" s="24">
        <v>26.9565217</v>
      </c>
      <c r="D8" s="25">
        <v>36.363636399999997</v>
      </c>
      <c r="E8" s="6">
        <v>43.3333333</v>
      </c>
      <c r="F8" s="25">
        <v>46.956521700000003</v>
      </c>
      <c r="G8" s="40"/>
      <c r="H8" s="135"/>
      <c r="I8" s="135"/>
      <c r="J8" s="135"/>
      <c r="K8" s="135"/>
      <c r="L8" s="41"/>
    </row>
    <row r="9" spans="1:12">
      <c r="A9" s="37">
        <v>1.2658227799999999</v>
      </c>
      <c r="B9" s="28">
        <v>4.8543689299999997</v>
      </c>
      <c r="C9" s="37">
        <v>30.555555600000002</v>
      </c>
      <c r="D9" s="28">
        <v>52</v>
      </c>
      <c r="E9" s="3">
        <v>36.111111100000002</v>
      </c>
      <c r="F9" s="28">
        <v>42.056074799999998</v>
      </c>
      <c r="G9" s="42"/>
      <c r="H9" s="43"/>
      <c r="I9" s="43"/>
      <c r="J9" s="43"/>
      <c r="K9" s="43"/>
      <c r="L9" s="44"/>
    </row>
    <row r="11" spans="1:12">
      <c r="A11" s="4" t="s">
        <v>233</v>
      </c>
      <c r="B11" s="6"/>
      <c r="C11" s="6"/>
      <c r="D11" s="6"/>
      <c r="E11" s="6"/>
      <c r="F11" s="6"/>
    </row>
    <row r="12" spans="1:12">
      <c r="A12" s="71" t="s">
        <v>231</v>
      </c>
      <c r="B12" s="78"/>
      <c r="C12" s="78"/>
      <c r="D12" s="78"/>
      <c r="E12" s="78"/>
      <c r="F12" s="79"/>
    </row>
    <row r="13" spans="1:12">
      <c r="A13" s="75" t="s">
        <v>6</v>
      </c>
      <c r="B13" s="75"/>
      <c r="C13" s="75" t="s">
        <v>7</v>
      </c>
      <c r="D13" s="75"/>
      <c r="E13" s="75" t="s">
        <v>8</v>
      </c>
      <c r="F13" s="75"/>
      <c r="G13" s="71" t="s">
        <v>6</v>
      </c>
      <c r="H13" s="73"/>
      <c r="I13" s="72" t="s">
        <v>7</v>
      </c>
      <c r="J13" s="90"/>
      <c r="K13" s="72" t="s">
        <v>8</v>
      </c>
      <c r="L13" s="90"/>
    </row>
    <row r="14" spans="1:12">
      <c r="A14" s="7" t="s">
        <v>4</v>
      </c>
      <c r="B14" s="7" t="s">
        <v>5</v>
      </c>
      <c r="C14" s="7" t="s">
        <v>4</v>
      </c>
      <c r="D14" s="7" t="s">
        <v>5</v>
      </c>
      <c r="E14" s="7" t="s">
        <v>4</v>
      </c>
      <c r="F14" s="7" t="s">
        <v>5</v>
      </c>
      <c r="G14" s="17" t="s">
        <v>113</v>
      </c>
      <c r="H14" s="20" t="s">
        <v>112</v>
      </c>
      <c r="I14" s="19" t="s">
        <v>113</v>
      </c>
      <c r="J14" s="20" t="s">
        <v>112</v>
      </c>
      <c r="K14" s="19" t="s">
        <v>113</v>
      </c>
      <c r="L14" s="20" t="s">
        <v>112</v>
      </c>
    </row>
    <row r="15" spans="1:12">
      <c r="A15" s="21">
        <v>2.0408163300000002</v>
      </c>
      <c r="B15" s="22">
        <v>3.0303030299999998</v>
      </c>
      <c r="C15" s="22">
        <v>38.389116399999999</v>
      </c>
      <c r="D15" s="22">
        <v>51.020408199999999</v>
      </c>
      <c r="E15" s="22">
        <v>44.117647099999999</v>
      </c>
      <c r="F15" s="23">
        <v>55.789473700000002</v>
      </c>
      <c r="G15" s="21">
        <v>4.028648E-2</v>
      </c>
      <c r="H15" s="22" t="s">
        <v>86</v>
      </c>
      <c r="I15" s="22">
        <v>3.5193343272982014E-2</v>
      </c>
      <c r="J15" s="22" t="s">
        <v>86</v>
      </c>
      <c r="K15" s="22">
        <v>1.6611872E-2</v>
      </c>
      <c r="L15" s="23" t="s">
        <v>86</v>
      </c>
    </row>
    <row r="16" spans="1:12">
      <c r="A16" s="24">
        <v>1.2820512799999999</v>
      </c>
      <c r="B16" s="6">
        <v>3.9215686299999999</v>
      </c>
      <c r="C16" s="6">
        <v>32.653061200000003</v>
      </c>
      <c r="D16" s="6">
        <v>57.692307700000001</v>
      </c>
      <c r="E16" s="6">
        <v>45.945945899999998</v>
      </c>
      <c r="F16" s="25">
        <v>65.934065899999993</v>
      </c>
      <c r="G16" s="40"/>
      <c r="L16" s="41"/>
    </row>
    <row r="17" spans="1:12">
      <c r="A17" s="24">
        <v>1.0416666699999999</v>
      </c>
      <c r="B17" s="6">
        <v>3.3707865199999998</v>
      </c>
      <c r="C17" s="6">
        <v>36.144578299999999</v>
      </c>
      <c r="D17" s="6">
        <v>43.175257700000003</v>
      </c>
      <c r="E17" s="6">
        <v>42.105263200000003</v>
      </c>
      <c r="F17" s="25">
        <v>58.653846199999997</v>
      </c>
      <c r="G17" s="40"/>
      <c r="L17" s="41"/>
    </row>
    <row r="18" spans="1:12">
      <c r="A18" s="37">
        <v>0</v>
      </c>
      <c r="B18" s="3">
        <v>1.3333333300000001</v>
      </c>
      <c r="C18" s="3">
        <v>39.805825200000001</v>
      </c>
      <c r="D18" s="3">
        <v>40.540540499999999</v>
      </c>
      <c r="E18" s="3">
        <v>44.871794899999998</v>
      </c>
      <c r="F18" s="28">
        <v>47.619047600000002</v>
      </c>
      <c r="G18" s="42"/>
      <c r="H18" s="43"/>
      <c r="I18" s="43"/>
      <c r="J18" s="43"/>
      <c r="K18" s="43"/>
      <c r="L18" s="44"/>
    </row>
  </sheetData>
  <mergeCells count="14">
    <mergeCell ref="G4:H4"/>
    <mergeCell ref="I4:J4"/>
    <mergeCell ref="G13:H13"/>
    <mergeCell ref="I13:J13"/>
    <mergeCell ref="K4:L4"/>
    <mergeCell ref="K13:L13"/>
    <mergeCell ref="A3:F3"/>
    <mergeCell ref="A12:F12"/>
    <mergeCell ref="A13:B13"/>
    <mergeCell ref="C13:D13"/>
    <mergeCell ref="E13:F13"/>
    <mergeCell ref="A4:B4"/>
    <mergeCell ref="C4:D4"/>
    <mergeCell ref="E4:F4"/>
  </mergeCells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D00F-431D-B647-87A0-E037B9C5CFFB}">
  <dimension ref="A2:V28"/>
  <sheetViews>
    <sheetView zoomScale="119" zoomScaleNormal="119" workbookViewId="0">
      <selection activeCell="G32" sqref="G32"/>
    </sheetView>
  </sheetViews>
  <sheetFormatPr baseColWidth="10" defaultRowHeight="13"/>
  <cols>
    <col min="1" max="1" width="19.83203125" style="29" bestFit="1" customWidth="1"/>
    <col min="2" max="6" width="11.1640625" style="29" bestFit="1" customWidth="1"/>
    <col min="7" max="7" width="15.1640625" style="29" bestFit="1" customWidth="1"/>
    <col min="8" max="8" width="11.1640625" style="29" bestFit="1" customWidth="1"/>
    <col min="9" max="9" width="12.33203125" style="29" bestFit="1" customWidth="1"/>
    <col min="10" max="10" width="12" style="29" bestFit="1" customWidth="1"/>
    <col min="11" max="11" width="11.5" style="29" bestFit="1" customWidth="1"/>
    <col min="12" max="12" width="12" style="29" bestFit="1" customWidth="1"/>
    <col min="13" max="13" width="11.5" style="29" bestFit="1" customWidth="1"/>
    <col min="14" max="14" width="12.1640625" style="29" bestFit="1" customWidth="1"/>
    <col min="15" max="15" width="12.33203125" style="29" customWidth="1"/>
    <col min="16" max="17" width="12.6640625" style="29" customWidth="1"/>
    <col min="18" max="18" width="12.1640625" style="29" customWidth="1"/>
    <col min="19" max="19" width="13.1640625" style="29" customWidth="1"/>
    <col min="20" max="20" width="10" style="29" bestFit="1" customWidth="1"/>
    <col min="21" max="21" width="10.33203125" style="29" bestFit="1" customWidth="1"/>
    <col min="22" max="22" width="10" style="29" bestFit="1" customWidth="1"/>
    <col min="23" max="23" width="10.33203125" style="29" bestFit="1" customWidth="1"/>
    <col min="24" max="16384" width="10.83203125" style="29"/>
  </cols>
  <sheetData>
    <row r="2" spans="1:22">
      <c r="A2" s="32" t="s">
        <v>253</v>
      </c>
      <c r="J2" s="32" t="s">
        <v>254</v>
      </c>
    </row>
    <row r="3" spans="1:22">
      <c r="A3" s="49"/>
      <c r="B3" s="136" t="s">
        <v>111</v>
      </c>
      <c r="C3" s="92"/>
      <c r="D3" s="92"/>
      <c r="E3" s="92"/>
      <c r="F3" s="93"/>
      <c r="G3" s="50" t="s">
        <v>113</v>
      </c>
      <c r="H3" s="47" t="s">
        <v>112</v>
      </c>
      <c r="J3" s="71" t="s">
        <v>238</v>
      </c>
      <c r="K3" s="78"/>
      <c r="L3" s="78"/>
      <c r="M3" s="79"/>
      <c r="O3" s="4"/>
      <c r="P3" s="4"/>
    </row>
    <row r="4" spans="1:22">
      <c r="A4" s="26" t="s">
        <v>109</v>
      </c>
      <c r="B4" s="21">
        <v>67.5</v>
      </c>
      <c r="C4" s="22">
        <v>77.7</v>
      </c>
      <c r="D4" s="22">
        <v>71.900000000000006</v>
      </c>
      <c r="E4" s="22">
        <v>70.8</v>
      </c>
      <c r="F4" s="22">
        <v>70.5</v>
      </c>
      <c r="G4" s="22"/>
      <c r="H4" s="23"/>
      <c r="J4" s="71" t="s">
        <v>235</v>
      </c>
      <c r="K4" s="79"/>
      <c r="L4" s="71" t="s">
        <v>287</v>
      </c>
      <c r="M4" s="79"/>
      <c r="N4" s="71" t="s">
        <v>288</v>
      </c>
      <c r="O4" s="79"/>
      <c r="P4" s="71" t="s">
        <v>289</v>
      </c>
      <c r="Q4" s="79"/>
      <c r="R4" s="71" t="s">
        <v>290</v>
      </c>
      <c r="S4" s="79"/>
    </row>
    <row r="5" spans="1:22" ht="20">
      <c r="A5" s="26" t="s">
        <v>291</v>
      </c>
      <c r="B5" s="24">
        <v>6</v>
      </c>
      <c r="C5" s="6">
        <v>10</v>
      </c>
      <c r="D5" s="6">
        <v>2.6</v>
      </c>
      <c r="E5" s="6">
        <v>4.5999999999999996</v>
      </c>
      <c r="F5" s="6">
        <v>6.2</v>
      </c>
      <c r="G5" s="137">
        <v>1.43E-12</v>
      </c>
      <c r="H5" s="25" t="s">
        <v>80</v>
      </c>
      <c r="I5" s="130"/>
      <c r="J5" s="7" t="s">
        <v>236</v>
      </c>
      <c r="K5" s="7" t="s">
        <v>292</v>
      </c>
      <c r="L5" s="7" t="s">
        <v>236</v>
      </c>
      <c r="M5" s="7" t="s">
        <v>292</v>
      </c>
      <c r="N5" s="7" t="s">
        <v>113</v>
      </c>
      <c r="O5" s="7" t="s">
        <v>112</v>
      </c>
      <c r="P5" s="7" t="s">
        <v>113</v>
      </c>
      <c r="Q5" s="7" t="s">
        <v>112</v>
      </c>
      <c r="R5" s="7" t="s">
        <v>113</v>
      </c>
      <c r="S5" s="7" t="s">
        <v>112</v>
      </c>
    </row>
    <row r="6" spans="1:22" ht="20">
      <c r="A6" s="131" t="s">
        <v>261</v>
      </c>
      <c r="B6" s="24">
        <v>89.6</v>
      </c>
      <c r="C6" s="6">
        <v>94.6</v>
      </c>
      <c r="D6" s="6">
        <v>91.9</v>
      </c>
      <c r="E6" s="6">
        <v>83.8</v>
      </c>
      <c r="F6" s="6">
        <v>80.5</v>
      </c>
      <c r="G6" s="6">
        <v>8.4369999999999996E-4</v>
      </c>
      <c r="H6" s="25" t="s">
        <v>78</v>
      </c>
      <c r="I6" s="126"/>
      <c r="J6" s="21">
        <v>928</v>
      </c>
      <c r="K6" s="22">
        <v>323</v>
      </c>
      <c r="L6" s="22">
        <v>1543</v>
      </c>
      <c r="M6" s="22">
        <v>593</v>
      </c>
      <c r="N6" s="21">
        <v>1.5723621944020898E-3</v>
      </c>
      <c r="O6" s="22" t="s">
        <v>83</v>
      </c>
      <c r="P6" s="22">
        <v>3.8493785907205333E-3</v>
      </c>
      <c r="Q6" s="23" t="s">
        <v>83</v>
      </c>
      <c r="R6" s="22">
        <v>3.3171356994056121E-2</v>
      </c>
      <c r="S6" s="23" t="s">
        <v>86</v>
      </c>
    </row>
    <row r="7" spans="1:22" ht="20">
      <c r="A7" s="131" t="s">
        <v>262</v>
      </c>
      <c r="B7" s="24">
        <v>46.1</v>
      </c>
      <c r="C7" s="6">
        <v>39.299999999999997</v>
      </c>
      <c r="D7" s="6">
        <v>36.200000000000003</v>
      </c>
      <c r="E7" s="6">
        <v>30</v>
      </c>
      <c r="F7" s="6">
        <v>26.3</v>
      </c>
      <c r="G7" s="137">
        <v>2.23E-9</v>
      </c>
      <c r="H7" s="25" t="s">
        <v>80</v>
      </c>
      <c r="I7" s="130"/>
      <c r="J7" s="24">
        <v>1020</v>
      </c>
      <c r="K7" s="6">
        <v>511</v>
      </c>
      <c r="L7" s="6">
        <v>1234</v>
      </c>
      <c r="M7" s="6">
        <v>672</v>
      </c>
      <c r="N7" s="24"/>
      <c r="O7" s="6"/>
      <c r="P7" s="6"/>
      <c r="Q7" s="41"/>
      <c r="R7" s="6"/>
      <c r="S7" s="41"/>
    </row>
    <row r="8" spans="1:22">
      <c r="A8" s="131" t="s">
        <v>263</v>
      </c>
      <c r="B8" s="24">
        <v>23.2</v>
      </c>
      <c r="C8" s="6">
        <v>9.5</v>
      </c>
      <c r="D8" s="6">
        <v>14.5</v>
      </c>
      <c r="E8" s="6">
        <v>24</v>
      </c>
      <c r="F8" s="6">
        <v>25</v>
      </c>
      <c r="G8" s="137">
        <v>2.3129999999999999E-12</v>
      </c>
      <c r="H8" s="25" t="s">
        <v>80</v>
      </c>
      <c r="J8" s="37">
        <v>892</v>
      </c>
      <c r="K8" s="3">
        <v>456</v>
      </c>
      <c r="L8" s="3">
        <v>1189</v>
      </c>
      <c r="M8" s="3">
        <v>498</v>
      </c>
      <c r="N8" s="37"/>
      <c r="O8" s="3"/>
      <c r="P8" s="3"/>
      <c r="Q8" s="44"/>
      <c r="R8" s="3"/>
      <c r="S8" s="44"/>
    </row>
    <row r="9" spans="1:22" ht="20">
      <c r="A9" s="132" t="s">
        <v>264</v>
      </c>
      <c r="B9" s="37">
        <v>36.1</v>
      </c>
      <c r="C9" s="3">
        <v>29</v>
      </c>
      <c r="D9" s="3">
        <v>27.3</v>
      </c>
      <c r="E9" s="3">
        <v>31.2</v>
      </c>
      <c r="F9" s="3">
        <v>32</v>
      </c>
      <c r="G9" s="138">
        <v>2.122E-10</v>
      </c>
      <c r="H9" s="28" t="s">
        <v>80</v>
      </c>
      <c r="I9" s="130"/>
      <c r="J9" s="63"/>
      <c r="K9" s="6"/>
      <c r="L9" s="6"/>
      <c r="M9" s="6"/>
      <c r="N9" s="126"/>
      <c r="O9" s="6"/>
      <c r="P9" s="126"/>
      <c r="R9" s="126"/>
    </row>
    <row r="10" spans="1:22" ht="19">
      <c r="J10" s="139"/>
    </row>
    <row r="11" spans="1:22">
      <c r="A11" s="32" t="s">
        <v>234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/>
    </row>
    <row r="12" spans="1:22">
      <c r="A12" s="71" t="s">
        <v>239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91"/>
      <c r="O12" s="91"/>
      <c r="P12" s="84"/>
      <c r="Q12" s="84"/>
      <c r="R12" s="84"/>
      <c r="S12" s="84"/>
      <c r="T12" s="84"/>
      <c r="U12" s="84"/>
      <c r="V12" s="85"/>
    </row>
    <row r="13" spans="1:22">
      <c r="A13" s="72" t="s">
        <v>30</v>
      </c>
      <c r="B13" s="79"/>
      <c r="C13" s="71" t="s">
        <v>240</v>
      </c>
      <c r="D13" s="79"/>
      <c r="E13" s="71" t="s">
        <v>241</v>
      </c>
      <c r="F13" s="79"/>
      <c r="G13" s="71" t="s">
        <v>242</v>
      </c>
      <c r="H13" s="79"/>
      <c r="I13" s="71" t="s">
        <v>243</v>
      </c>
      <c r="J13" s="79"/>
      <c r="K13" s="71" t="s">
        <v>244</v>
      </c>
      <c r="L13" s="79"/>
      <c r="M13" s="71" t="s">
        <v>255</v>
      </c>
      <c r="N13" s="79"/>
      <c r="O13" s="71" t="s">
        <v>245</v>
      </c>
      <c r="P13" s="79"/>
      <c r="Q13" s="71" t="s">
        <v>248</v>
      </c>
      <c r="R13" s="73"/>
      <c r="S13" s="71" t="s">
        <v>246</v>
      </c>
      <c r="T13" s="79"/>
      <c r="U13" s="71" t="s">
        <v>247</v>
      </c>
      <c r="V13" s="79"/>
    </row>
    <row r="14" spans="1:22">
      <c r="A14" s="7" t="s">
        <v>235</v>
      </c>
      <c r="B14" s="7" t="s">
        <v>287</v>
      </c>
      <c r="C14" s="7" t="s">
        <v>235</v>
      </c>
      <c r="D14" s="7" t="s">
        <v>287</v>
      </c>
      <c r="E14" s="7" t="s">
        <v>235</v>
      </c>
      <c r="F14" s="7" t="s">
        <v>287</v>
      </c>
      <c r="G14" s="7" t="s">
        <v>235</v>
      </c>
      <c r="H14" s="7" t="s">
        <v>287</v>
      </c>
      <c r="I14" s="7" t="s">
        <v>235</v>
      </c>
      <c r="J14" s="7" t="s">
        <v>287</v>
      </c>
      <c r="K14" s="7" t="s">
        <v>235</v>
      </c>
      <c r="L14" s="7" t="s">
        <v>287</v>
      </c>
      <c r="M14" s="7" t="s">
        <v>235</v>
      </c>
      <c r="N14" s="7" t="s">
        <v>287</v>
      </c>
      <c r="O14" s="7" t="s">
        <v>235</v>
      </c>
      <c r="P14" s="7" t="s">
        <v>287</v>
      </c>
      <c r="Q14" s="7" t="s">
        <v>235</v>
      </c>
      <c r="R14" s="7" t="s">
        <v>287</v>
      </c>
      <c r="S14" s="7" t="s">
        <v>235</v>
      </c>
      <c r="T14" s="7" t="s">
        <v>287</v>
      </c>
      <c r="U14" s="7" t="s">
        <v>235</v>
      </c>
      <c r="V14" s="7" t="s">
        <v>287</v>
      </c>
    </row>
    <row r="15" spans="1:22">
      <c r="A15" s="21">
        <v>0.89744564000000004</v>
      </c>
      <c r="B15" s="22">
        <v>0.40990852</v>
      </c>
      <c r="C15" s="22">
        <v>0.92168883999999995</v>
      </c>
      <c r="D15" s="22">
        <v>1.1201129299999999</v>
      </c>
      <c r="E15" s="22">
        <v>1.1699556799999999</v>
      </c>
      <c r="F15" s="22">
        <v>1.0925856599999999</v>
      </c>
      <c r="G15" s="22">
        <v>0.83652764999999996</v>
      </c>
      <c r="H15" s="22">
        <v>0.77045235000000001</v>
      </c>
      <c r="I15" s="22">
        <v>0.79358974000000004</v>
      </c>
      <c r="J15" s="22">
        <v>2.0107835500000002</v>
      </c>
      <c r="K15" s="22">
        <v>0.89673718000000002</v>
      </c>
      <c r="L15" s="22">
        <v>0.42751579000000001</v>
      </c>
      <c r="M15" s="22">
        <v>0.72082243999999995</v>
      </c>
      <c r="N15" s="22">
        <v>1.1165194199999999</v>
      </c>
      <c r="O15" s="22">
        <v>0.99345402000000005</v>
      </c>
      <c r="P15" s="22">
        <v>1.10329426</v>
      </c>
      <c r="Q15" s="22">
        <v>0.97442804000000005</v>
      </c>
      <c r="R15" s="22">
        <v>1.0672662100000001</v>
      </c>
      <c r="S15" s="22">
        <v>1.06758782</v>
      </c>
      <c r="T15" s="22">
        <v>0.93669239999999998</v>
      </c>
      <c r="U15" s="22">
        <v>0.74152479999999998</v>
      </c>
      <c r="V15" s="23">
        <v>1.1565754399999999</v>
      </c>
    </row>
    <row r="16" spans="1:22">
      <c r="A16" s="24">
        <v>1.06045034</v>
      </c>
      <c r="B16" s="6">
        <v>0.39869955000000001</v>
      </c>
      <c r="C16" s="6">
        <v>0.81923637999999999</v>
      </c>
      <c r="D16" s="6">
        <v>0.94189895000000001</v>
      </c>
      <c r="E16" s="6">
        <v>0.93721624999999997</v>
      </c>
      <c r="F16" s="6">
        <v>0.5655578</v>
      </c>
      <c r="G16" s="6">
        <v>1.1192133900000001</v>
      </c>
      <c r="H16" s="6">
        <v>1.01661797</v>
      </c>
      <c r="I16" s="6">
        <v>1.4911912300000001</v>
      </c>
      <c r="J16" s="6">
        <v>0.71091934000000001</v>
      </c>
      <c r="K16" s="6">
        <v>0.87828258999999997</v>
      </c>
      <c r="L16" s="6">
        <v>0.91007013000000003</v>
      </c>
      <c r="M16" s="6">
        <v>1.0894267900000001</v>
      </c>
      <c r="N16" s="6">
        <v>1.99862575</v>
      </c>
      <c r="O16" s="6">
        <v>0.92692538000000002</v>
      </c>
      <c r="P16" s="6">
        <v>1.00822499</v>
      </c>
      <c r="Q16" s="6">
        <v>1.0443661200000001</v>
      </c>
      <c r="R16" s="6">
        <v>1.1924428</v>
      </c>
      <c r="S16" s="6">
        <v>1.0030230499999999</v>
      </c>
      <c r="T16" s="6">
        <v>1.0611637300000001</v>
      </c>
      <c r="U16" s="6">
        <v>1.2384768100000001</v>
      </c>
      <c r="V16" s="25">
        <v>1.63564467</v>
      </c>
    </row>
    <row r="17" spans="1:22">
      <c r="A17" s="37">
        <v>1.0421035000000001</v>
      </c>
      <c r="B17" s="3">
        <v>0.34230966000000002</v>
      </c>
      <c r="C17" s="3">
        <v>1.25906406</v>
      </c>
      <c r="D17" s="3">
        <v>0.83141703</v>
      </c>
      <c r="E17" s="3">
        <v>0.89282781</v>
      </c>
      <c r="F17" s="3">
        <v>1.1311156099999999</v>
      </c>
      <c r="G17" s="3">
        <v>1.04426302</v>
      </c>
      <c r="H17" s="3">
        <v>0.72385750999999998</v>
      </c>
      <c r="I17" s="3">
        <v>0.71522311999999999</v>
      </c>
      <c r="J17" s="3">
        <v>0.78336565999999996</v>
      </c>
      <c r="K17" s="3">
        <v>1.22497908</v>
      </c>
      <c r="L17" s="3">
        <v>0.61303852000000003</v>
      </c>
      <c r="M17" s="3">
        <v>1.1897518199999999</v>
      </c>
      <c r="N17" s="3">
        <v>1.37459665</v>
      </c>
      <c r="O17" s="3">
        <v>1.0796211200000001</v>
      </c>
      <c r="P17" s="3">
        <v>1.08058879</v>
      </c>
      <c r="Q17" s="3">
        <v>0.98120571999999995</v>
      </c>
      <c r="R17" s="3">
        <v>1.0380817600000001</v>
      </c>
      <c r="S17" s="3">
        <v>0.92938918000000004</v>
      </c>
      <c r="T17" s="3">
        <v>0.97646975999999996</v>
      </c>
      <c r="U17" s="3">
        <v>1.0199983800000001</v>
      </c>
      <c r="V17" s="28">
        <v>0.83500651999999997</v>
      </c>
    </row>
    <row r="18" spans="1:22">
      <c r="A18" s="7" t="s">
        <v>113</v>
      </c>
      <c r="B18" s="39">
        <v>3.7746600000000002E-4</v>
      </c>
      <c r="C18" s="34"/>
      <c r="D18" s="34">
        <v>0.83236147000000005</v>
      </c>
      <c r="E18" s="34"/>
      <c r="F18" s="34">
        <v>0.74514914399999999</v>
      </c>
      <c r="G18" s="34"/>
      <c r="H18" s="34">
        <v>0.25919952200000002</v>
      </c>
      <c r="I18" s="34"/>
      <c r="J18" s="29">
        <f>2*0.373876499</f>
        <v>0.74775299799999995</v>
      </c>
      <c r="K18" s="34"/>
      <c r="L18" s="34">
        <v>0.124047888</v>
      </c>
      <c r="M18" s="34"/>
      <c r="N18" s="29">
        <v>0.171122258</v>
      </c>
      <c r="O18" s="34"/>
      <c r="P18" s="34">
        <v>0.29100204600000001</v>
      </c>
      <c r="Q18" s="34"/>
      <c r="R18" s="34">
        <v>0.261319036</v>
      </c>
      <c r="S18" s="34"/>
      <c r="T18" s="34">
        <v>0.88225430400000004</v>
      </c>
      <c r="U18" s="34"/>
      <c r="V18" s="35">
        <v>0.48716927799999998</v>
      </c>
    </row>
    <row r="19" spans="1:22">
      <c r="A19" s="7" t="s">
        <v>112</v>
      </c>
      <c r="B19" s="37" t="s">
        <v>78</v>
      </c>
      <c r="C19" s="43"/>
      <c r="D19" s="3" t="s">
        <v>260</v>
      </c>
      <c r="E19" s="43"/>
      <c r="F19" s="3" t="s">
        <v>260</v>
      </c>
      <c r="G19" s="43"/>
      <c r="H19" s="3" t="s">
        <v>260</v>
      </c>
      <c r="I19" s="43"/>
      <c r="J19" s="3" t="s">
        <v>260</v>
      </c>
      <c r="K19" s="43"/>
      <c r="L19" s="3" t="s">
        <v>260</v>
      </c>
      <c r="M19" s="43"/>
      <c r="N19" s="3" t="s">
        <v>260</v>
      </c>
      <c r="O19" s="43"/>
      <c r="P19" s="3" t="s">
        <v>260</v>
      </c>
      <c r="Q19" s="43"/>
      <c r="R19" s="3" t="s">
        <v>260</v>
      </c>
      <c r="S19" s="43"/>
      <c r="T19" s="3" t="s">
        <v>260</v>
      </c>
      <c r="U19" s="43"/>
      <c r="V19" s="28" t="s">
        <v>260</v>
      </c>
    </row>
    <row r="21" spans="1:22">
      <c r="A21" s="30" t="s">
        <v>237</v>
      </c>
    </row>
    <row r="22" spans="1:22">
      <c r="A22" s="75" t="s">
        <v>256</v>
      </c>
      <c r="B22" s="75"/>
    </row>
    <row r="23" spans="1:22">
      <c r="A23" s="7" t="s">
        <v>257</v>
      </c>
      <c r="B23" s="7" t="s">
        <v>175</v>
      </c>
      <c r="C23" s="48" t="s">
        <v>113</v>
      </c>
      <c r="D23" s="47" t="s">
        <v>112</v>
      </c>
    </row>
    <row r="24" spans="1:22">
      <c r="A24" s="21">
        <v>4</v>
      </c>
      <c r="B24" s="22">
        <v>12</v>
      </c>
      <c r="C24" s="21">
        <v>1.3745824E-2</v>
      </c>
      <c r="D24" s="23" t="s">
        <v>83</v>
      </c>
    </row>
    <row r="25" spans="1:22">
      <c r="A25" s="24">
        <v>7</v>
      </c>
      <c r="B25" s="6">
        <v>8</v>
      </c>
      <c r="C25" s="24"/>
      <c r="D25" s="25"/>
    </row>
    <row r="26" spans="1:22">
      <c r="A26" s="24">
        <v>10</v>
      </c>
      <c r="B26" s="6">
        <v>9</v>
      </c>
      <c r="C26" s="24"/>
      <c r="D26" s="25"/>
    </row>
    <row r="27" spans="1:22">
      <c r="A27" s="24">
        <v>4</v>
      </c>
      <c r="B27" s="6">
        <v>11</v>
      </c>
      <c r="C27" s="24"/>
      <c r="D27" s="25"/>
    </row>
    <row r="28" spans="1:22">
      <c r="A28" s="37">
        <v>5</v>
      </c>
      <c r="B28" s="3">
        <v>12</v>
      </c>
      <c r="C28" s="42"/>
      <c r="D28" s="44"/>
    </row>
  </sheetData>
  <mergeCells count="20">
    <mergeCell ref="A22:B22"/>
    <mergeCell ref="N4:O4"/>
    <mergeCell ref="P4:Q4"/>
    <mergeCell ref="R4:S4"/>
    <mergeCell ref="B3:F3"/>
    <mergeCell ref="J3:M3"/>
    <mergeCell ref="J4:K4"/>
    <mergeCell ref="L4:M4"/>
    <mergeCell ref="U13:V13"/>
    <mergeCell ref="A12:V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7300-06B6-244F-9427-3B07E97D699A}">
  <dimension ref="A1:G26"/>
  <sheetViews>
    <sheetView zoomScale="146" zoomScaleNormal="146" workbookViewId="0">
      <selection activeCell="D30" sqref="D30"/>
    </sheetView>
  </sheetViews>
  <sheetFormatPr baseColWidth="10" defaultRowHeight="14"/>
  <cols>
    <col min="1" max="1" width="18.83203125" style="1" bestFit="1" customWidth="1"/>
    <col min="2" max="2" width="23.1640625" style="1" bestFit="1" customWidth="1"/>
    <col min="3" max="4" width="18.83203125" style="1" bestFit="1" customWidth="1"/>
    <col min="5" max="5" width="23.1640625" style="1" bestFit="1" customWidth="1"/>
    <col min="6" max="6" width="18.83203125" style="1" bestFit="1" customWidth="1"/>
    <col min="7" max="16384" width="10.83203125" style="1"/>
  </cols>
  <sheetData>
    <row r="1" spans="1:7">
      <c r="A1" s="29"/>
      <c r="B1" s="29"/>
      <c r="C1" s="29"/>
      <c r="D1" s="29"/>
      <c r="E1" s="29"/>
      <c r="F1" s="29"/>
      <c r="G1" s="29"/>
    </row>
    <row r="2" spans="1:7">
      <c r="A2" s="4" t="s">
        <v>2</v>
      </c>
      <c r="B2" s="29"/>
      <c r="C2" s="29"/>
      <c r="D2" s="29"/>
      <c r="E2" s="29"/>
      <c r="F2" s="29"/>
      <c r="G2" s="29"/>
    </row>
    <row r="3" spans="1:7">
      <c r="A3" s="71" t="s">
        <v>199</v>
      </c>
      <c r="B3" s="78"/>
      <c r="C3" s="78"/>
      <c r="D3" s="78"/>
      <c r="E3" s="78"/>
      <c r="F3" s="79"/>
      <c r="G3" s="29"/>
    </row>
    <row r="4" spans="1:7">
      <c r="A4" s="80" t="s">
        <v>0</v>
      </c>
      <c r="B4" s="81"/>
      <c r="C4" s="82"/>
      <c r="D4" s="80" t="s">
        <v>1</v>
      </c>
      <c r="E4" s="81"/>
      <c r="F4" s="82"/>
      <c r="G4" s="29"/>
    </row>
    <row r="5" spans="1:7" ht="15">
      <c r="A5" s="64" t="s">
        <v>293</v>
      </c>
      <c r="B5" s="64" t="s">
        <v>190</v>
      </c>
      <c r="C5" s="64" t="s">
        <v>294</v>
      </c>
      <c r="D5" s="64" t="s">
        <v>293</v>
      </c>
      <c r="E5" s="64" t="s">
        <v>190</v>
      </c>
      <c r="F5" s="64" t="s">
        <v>294</v>
      </c>
      <c r="G5" s="29"/>
    </row>
    <row r="6" spans="1:7">
      <c r="A6" s="21">
        <v>1.2170000000000001</v>
      </c>
      <c r="B6" s="22">
        <v>2.3E-3</v>
      </c>
      <c r="C6" s="23">
        <v>6.9999999999999999E-4</v>
      </c>
      <c r="D6" s="22">
        <v>2.9999999999999997E-4</v>
      </c>
      <c r="E6" s="22">
        <v>5.1200000000000002E-2</v>
      </c>
      <c r="F6" s="23">
        <v>0.97809999999999997</v>
      </c>
      <c r="G6" s="29"/>
    </row>
    <row r="7" spans="1:7">
      <c r="A7" s="24">
        <v>0.86199999999999999</v>
      </c>
      <c r="B7" s="6">
        <v>1.1999999999999999E-3</v>
      </c>
      <c r="C7" s="25">
        <v>1.6000000000000001E-3</v>
      </c>
      <c r="D7" s="6">
        <v>1E-4</v>
      </c>
      <c r="E7" s="6">
        <v>8.2799999999999999E-2</v>
      </c>
      <c r="F7" s="25">
        <v>1.1009</v>
      </c>
      <c r="G7" s="30"/>
    </row>
    <row r="8" spans="1:7">
      <c r="A8" s="37">
        <v>0.92100000000000004</v>
      </c>
      <c r="B8" s="6">
        <v>8.0000000000000004E-4</v>
      </c>
      <c r="C8" s="25">
        <v>2.0999999999999999E-3</v>
      </c>
      <c r="D8" s="6">
        <v>6.9999999999999999E-4</v>
      </c>
      <c r="E8" s="6">
        <v>0.1109</v>
      </c>
      <c r="F8" s="25">
        <v>0.92100000000000004</v>
      </c>
      <c r="G8" s="29"/>
    </row>
    <row r="9" spans="1:7">
      <c r="A9" s="17" t="s">
        <v>113</v>
      </c>
      <c r="B9" s="101">
        <v>7.7180000000000003E-5</v>
      </c>
      <c r="C9" s="56">
        <v>7.7189999999999998E-5</v>
      </c>
      <c r="D9" s="101"/>
      <c r="E9" s="56">
        <v>0.25290000000000001</v>
      </c>
      <c r="F9" s="57">
        <v>1.477E-6</v>
      </c>
      <c r="G9" s="29"/>
    </row>
    <row r="10" spans="1:7">
      <c r="A10" s="17" t="s">
        <v>112</v>
      </c>
      <c r="B10" s="37" t="s">
        <v>78</v>
      </c>
      <c r="C10" s="3" t="s">
        <v>78</v>
      </c>
      <c r="D10" s="55"/>
      <c r="E10" s="3" t="s">
        <v>260</v>
      </c>
      <c r="F10" s="28" t="s">
        <v>78</v>
      </c>
      <c r="G10" s="29"/>
    </row>
    <row r="11" spans="1:7">
      <c r="A11" s="6"/>
      <c r="B11" s="6"/>
      <c r="C11" s="6"/>
      <c r="D11" s="6"/>
      <c r="E11" s="6"/>
      <c r="F11" s="6"/>
      <c r="G11" s="29"/>
    </row>
    <row r="12" spans="1:7">
      <c r="A12" s="6"/>
      <c r="B12" s="6"/>
      <c r="C12" s="6"/>
      <c r="D12" s="6"/>
      <c r="E12" s="6"/>
      <c r="F12" s="6"/>
      <c r="G12" s="29"/>
    </row>
    <row r="13" spans="1:7">
      <c r="A13" s="6"/>
      <c r="B13" s="6"/>
      <c r="C13" s="6"/>
      <c r="D13" s="6"/>
      <c r="E13" s="6"/>
      <c r="F13" s="6"/>
      <c r="G13" s="29"/>
    </row>
    <row r="14" spans="1:7">
      <c r="A14" s="6"/>
      <c r="B14" s="6"/>
      <c r="C14" s="6"/>
      <c r="D14" s="6"/>
      <c r="E14" s="6"/>
      <c r="F14" s="6"/>
      <c r="G14" s="29"/>
    </row>
    <row r="15" spans="1:7">
      <c r="A15" s="6"/>
      <c r="B15" s="6"/>
      <c r="C15" s="6"/>
      <c r="D15" s="6"/>
      <c r="E15" s="6"/>
      <c r="F15" s="6"/>
      <c r="G15" s="29"/>
    </row>
    <row r="16" spans="1:7">
      <c r="A16" s="4" t="s">
        <v>3</v>
      </c>
      <c r="B16" s="6"/>
      <c r="C16" s="6"/>
      <c r="D16" s="6"/>
      <c r="E16" s="6"/>
      <c r="F16" s="6"/>
      <c r="G16" s="29"/>
    </row>
    <row r="17" spans="1:7">
      <c r="A17" s="71" t="s">
        <v>199</v>
      </c>
      <c r="B17" s="78"/>
      <c r="C17" s="78"/>
      <c r="D17" s="78"/>
      <c r="E17" s="78"/>
      <c r="F17" s="79"/>
      <c r="G17" s="29"/>
    </row>
    <row r="18" spans="1:7">
      <c r="A18" s="80" t="s">
        <v>0</v>
      </c>
      <c r="B18" s="78"/>
      <c r="C18" s="79"/>
      <c r="D18" s="80" t="s">
        <v>1</v>
      </c>
      <c r="E18" s="78"/>
      <c r="F18" s="79"/>
      <c r="G18" s="29"/>
    </row>
    <row r="19" spans="1:7" ht="15">
      <c r="A19" s="64" t="s">
        <v>295</v>
      </c>
      <c r="B19" s="64" t="s">
        <v>296</v>
      </c>
      <c r="C19" s="64" t="s">
        <v>297</v>
      </c>
      <c r="D19" s="64" t="s">
        <v>295</v>
      </c>
      <c r="E19" s="64" t="s">
        <v>296</v>
      </c>
      <c r="F19" s="64" t="s">
        <v>297</v>
      </c>
      <c r="G19" s="29"/>
    </row>
    <row r="20" spans="1:7">
      <c r="A20" s="21">
        <v>1.032</v>
      </c>
      <c r="B20" s="22">
        <v>7.6E-3</v>
      </c>
      <c r="C20" s="23">
        <v>5.6300000000000003E-2</v>
      </c>
      <c r="D20" s="22">
        <v>1.23E-2</v>
      </c>
      <c r="E20" s="22">
        <v>0.124</v>
      </c>
      <c r="F20" s="23">
        <v>1.2198</v>
      </c>
      <c r="G20" s="29"/>
    </row>
    <row r="21" spans="1:7">
      <c r="A21" s="24">
        <v>1.048</v>
      </c>
      <c r="B21" s="6">
        <v>1.43E-2</v>
      </c>
      <c r="C21" s="25">
        <v>1.2200000000000001E-2</v>
      </c>
      <c r="D21" s="6">
        <v>7.7999999999999996E-3</v>
      </c>
      <c r="E21" s="6">
        <v>0.221</v>
      </c>
      <c r="F21" s="25">
        <v>0.92100000000000004</v>
      </c>
      <c r="G21" s="29"/>
    </row>
    <row r="22" spans="1:7">
      <c r="A22" s="37">
        <v>0.92</v>
      </c>
      <c r="B22" s="6">
        <v>3.8999999999999998E-3</v>
      </c>
      <c r="C22" s="25">
        <v>8.8999999999999999E-3</v>
      </c>
      <c r="D22" s="6">
        <v>3.2000000000000001E-2</v>
      </c>
      <c r="E22" s="6">
        <v>9.8699999999999996E-2</v>
      </c>
      <c r="F22" s="25">
        <v>0.85919999999999996</v>
      </c>
      <c r="G22" s="30"/>
    </row>
    <row r="23" spans="1:7">
      <c r="A23" s="17" t="s">
        <v>113</v>
      </c>
      <c r="B23" s="140">
        <v>5.1480000000000003E-7</v>
      </c>
      <c r="C23" s="141">
        <v>5.5769999999999997E-7</v>
      </c>
      <c r="D23" s="101"/>
      <c r="E23" s="56">
        <v>0.41739999999999999</v>
      </c>
      <c r="F23" s="57">
        <v>1.2540000000000001E-4</v>
      </c>
      <c r="G23" s="29"/>
    </row>
    <row r="24" spans="1:7">
      <c r="A24" s="17" t="s">
        <v>112</v>
      </c>
      <c r="B24" s="37" t="s">
        <v>78</v>
      </c>
      <c r="C24" s="3" t="s">
        <v>78</v>
      </c>
      <c r="D24" s="55"/>
      <c r="E24" s="3" t="s">
        <v>260</v>
      </c>
      <c r="F24" s="28" t="s">
        <v>78</v>
      </c>
      <c r="G24" s="29"/>
    </row>
    <row r="25" spans="1:7">
      <c r="A25" s="29"/>
      <c r="B25" s="29"/>
      <c r="C25" s="29"/>
      <c r="D25" s="29"/>
      <c r="E25" s="29"/>
      <c r="F25" s="29"/>
      <c r="G25" s="29"/>
    </row>
    <row r="26" spans="1:7">
      <c r="A26" s="29"/>
      <c r="B26" s="29"/>
      <c r="C26" s="29"/>
      <c r="D26" s="29"/>
      <c r="E26" s="29"/>
      <c r="F26" s="29"/>
      <c r="G26" s="29"/>
    </row>
  </sheetData>
  <mergeCells count="6">
    <mergeCell ref="A3:F3"/>
    <mergeCell ref="A4:C4"/>
    <mergeCell ref="D4:F4"/>
    <mergeCell ref="A18:C18"/>
    <mergeCell ref="D18:F18"/>
    <mergeCell ref="A17:F17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6A57-F03B-5547-8FD5-A1AEB787EFA1}">
  <dimension ref="A2:M33"/>
  <sheetViews>
    <sheetView tabSelected="1" zoomScaleNormal="100" workbookViewId="0">
      <selection activeCell="L30" sqref="L30"/>
    </sheetView>
  </sheetViews>
  <sheetFormatPr baseColWidth="10" defaultRowHeight="16"/>
  <cols>
    <col min="1" max="16384" width="10.83203125" style="95"/>
  </cols>
  <sheetData>
    <row r="2" spans="1:4">
      <c r="A2" s="94" t="s">
        <v>249</v>
      </c>
    </row>
    <row r="3" spans="1:4">
      <c r="A3" s="71" t="s">
        <v>38</v>
      </c>
      <c r="B3" s="72"/>
      <c r="C3" s="72"/>
      <c r="D3" s="73"/>
    </row>
    <row r="4" spans="1:4">
      <c r="A4" s="70" t="s">
        <v>223</v>
      </c>
      <c r="B4" s="70"/>
      <c r="C4" s="70" t="s">
        <v>224</v>
      </c>
      <c r="D4" s="70"/>
    </row>
    <row r="5" spans="1:4">
      <c r="A5" s="7" t="s">
        <v>6</v>
      </c>
      <c r="B5" s="7" t="s">
        <v>5</v>
      </c>
      <c r="C5" s="7" t="s">
        <v>6</v>
      </c>
      <c r="D5" s="7" t="s">
        <v>5</v>
      </c>
    </row>
    <row r="6" spans="1:4">
      <c r="A6" s="21">
        <v>28.91</v>
      </c>
      <c r="B6" s="22">
        <v>25.33</v>
      </c>
      <c r="C6" s="22">
        <v>32.01</v>
      </c>
      <c r="D6" s="23">
        <v>26.5</v>
      </c>
    </row>
    <row r="7" spans="1:4">
      <c r="A7" s="24">
        <v>32.11</v>
      </c>
      <c r="B7" s="6">
        <v>28.25</v>
      </c>
      <c r="C7" s="6">
        <v>30.55</v>
      </c>
      <c r="D7" s="25">
        <v>25.22</v>
      </c>
    </row>
    <row r="8" spans="1:4">
      <c r="A8" s="24">
        <v>27.78</v>
      </c>
      <c r="B8" s="6">
        <v>27.21</v>
      </c>
      <c r="C8" s="6">
        <v>27.49</v>
      </c>
      <c r="D8" s="25">
        <v>24.9</v>
      </c>
    </row>
    <row r="9" spans="1:4">
      <c r="A9" s="37">
        <v>30.01</v>
      </c>
      <c r="B9" s="3">
        <v>26.01</v>
      </c>
      <c r="C9" s="3">
        <v>29.78</v>
      </c>
      <c r="D9" s="28">
        <v>28.48</v>
      </c>
    </row>
    <row r="10" spans="1:4">
      <c r="A10" s="7" t="s">
        <v>113</v>
      </c>
      <c r="B10" s="22">
        <v>3.7267534043190553E-2</v>
      </c>
      <c r="C10" s="22"/>
      <c r="D10" s="23">
        <v>2.5353793029262574E-2</v>
      </c>
    </row>
    <row r="11" spans="1:4">
      <c r="A11" s="7" t="s">
        <v>112</v>
      </c>
      <c r="B11" s="3" t="s">
        <v>86</v>
      </c>
      <c r="C11" s="3"/>
      <c r="D11" s="28" t="s">
        <v>86</v>
      </c>
    </row>
    <row r="13" spans="1:4">
      <c r="A13" s="94" t="s">
        <v>250</v>
      </c>
    </row>
    <row r="14" spans="1:4">
      <c r="A14" s="96" t="s">
        <v>252</v>
      </c>
      <c r="B14" s="97"/>
      <c r="C14" s="97"/>
      <c r="D14" s="98"/>
    </row>
    <row r="15" spans="1:4">
      <c r="A15" s="70" t="s">
        <v>223</v>
      </c>
      <c r="B15" s="70"/>
      <c r="C15" s="70" t="s">
        <v>224</v>
      </c>
      <c r="D15" s="70"/>
    </row>
    <row r="16" spans="1:4">
      <c r="A16" s="7" t="s">
        <v>6</v>
      </c>
      <c r="B16" s="7" t="s">
        <v>5</v>
      </c>
      <c r="C16" s="7" t="s">
        <v>6</v>
      </c>
      <c r="D16" s="7" t="s">
        <v>5</v>
      </c>
    </row>
    <row r="17" spans="1:13">
      <c r="A17" s="21">
        <v>18</v>
      </c>
      <c r="B17" s="22">
        <v>11</v>
      </c>
      <c r="C17" s="22">
        <v>16</v>
      </c>
      <c r="D17" s="23">
        <v>15</v>
      </c>
    </row>
    <row r="18" spans="1:13">
      <c r="A18" s="24">
        <v>17</v>
      </c>
      <c r="B18" s="6">
        <v>8</v>
      </c>
      <c r="C18" s="6">
        <v>19</v>
      </c>
      <c r="D18" s="25">
        <v>17</v>
      </c>
    </row>
    <row r="19" spans="1:13">
      <c r="A19" s="24">
        <v>13</v>
      </c>
      <c r="B19" s="6">
        <v>10</v>
      </c>
      <c r="C19" s="6">
        <v>12</v>
      </c>
      <c r="D19" s="25">
        <v>18</v>
      </c>
    </row>
    <row r="20" spans="1:13">
      <c r="A20" s="37">
        <v>14</v>
      </c>
      <c r="B20" s="3">
        <v>14</v>
      </c>
      <c r="C20" s="3">
        <v>18</v>
      </c>
      <c r="D20" s="28">
        <v>13</v>
      </c>
    </row>
    <row r="21" spans="1:13">
      <c r="A21" s="7" t="s">
        <v>113</v>
      </c>
      <c r="B21" s="22">
        <v>3.3204310344842239E-2</v>
      </c>
      <c r="C21" s="22"/>
      <c r="D21" s="23">
        <v>0.40081668798576386</v>
      </c>
    </row>
    <row r="22" spans="1:13">
      <c r="A22" s="7" t="s">
        <v>112</v>
      </c>
      <c r="B22" s="3" t="s">
        <v>86</v>
      </c>
      <c r="C22" s="3"/>
      <c r="D22" s="3" t="s">
        <v>260</v>
      </c>
    </row>
    <row r="24" spans="1:13">
      <c r="A24" s="94" t="s">
        <v>251</v>
      </c>
    </row>
    <row r="25" spans="1:13">
      <c r="A25" s="96" t="s">
        <v>205</v>
      </c>
      <c r="B25" s="97"/>
      <c r="C25" s="97"/>
      <c r="D25" s="98"/>
    </row>
    <row r="26" spans="1:13">
      <c r="A26" s="70" t="s">
        <v>223</v>
      </c>
      <c r="B26" s="70"/>
      <c r="C26" s="70" t="s">
        <v>224</v>
      </c>
      <c r="D26" s="70"/>
      <c r="M26" s="99"/>
    </row>
    <row r="27" spans="1:13">
      <c r="A27" s="7" t="s">
        <v>6</v>
      </c>
      <c r="B27" s="7" t="s">
        <v>5</v>
      </c>
      <c r="C27" s="7" t="s">
        <v>6</v>
      </c>
      <c r="D27" s="7" t="s">
        <v>5</v>
      </c>
    </row>
    <row r="28" spans="1:13">
      <c r="A28" s="21">
        <v>211</v>
      </c>
      <c r="B28" s="22">
        <v>178</v>
      </c>
      <c r="C28" s="22">
        <v>201</v>
      </c>
      <c r="D28" s="23">
        <v>156</v>
      </c>
    </row>
    <row r="29" spans="1:13">
      <c r="A29" s="24">
        <v>169</v>
      </c>
      <c r="B29" s="6">
        <v>238</v>
      </c>
      <c r="C29" s="6">
        <v>156</v>
      </c>
      <c r="D29" s="25">
        <v>221</v>
      </c>
    </row>
    <row r="30" spans="1:13">
      <c r="A30" s="24">
        <v>231</v>
      </c>
      <c r="B30" s="6">
        <v>221</v>
      </c>
      <c r="C30" s="6">
        <v>182</v>
      </c>
      <c r="D30" s="25">
        <v>189</v>
      </c>
    </row>
    <row r="31" spans="1:13">
      <c r="A31" s="37">
        <v>143</v>
      </c>
      <c r="B31" s="3">
        <v>191</v>
      </c>
      <c r="C31" s="3">
        <v>170</v>
      </c>
      <c r="D31" s="28">
        <v>173</v>
      </c>
    </row>
    <row r="32" spans="1:13">
      <c r="A32" s="7" t="s">
        <v>113</v>
      </c>
      <c r="B32" s="22">
        <v>0.23662645815261818</v>
      </c>
      <c r="C32" s="22"/>
      <c r="D32" s="23">
        <v>0.33548793955188649</v>
      </c>
    </row>
    <row r="33" spans="1:4">
      <c r="A33" s="7" t="s">
        <v>112</v>
      </c>
      <c r="B33" s="3" t="s">
        <v>260</v>
      </c>
      <c r="C33" s="3"/>
      <c r="D33" s="3" t="s">
        <v>260</v>
      </c>
    </row>
  </sheetData>
  <mergeCells count="9">
    <mergeCell ref="A25:D25"/>
    <mergeCell ref="A26:B26"/>
    <mergeCell ref="C26:D26"/>
    <mergeCell ref="A3:D3"/>
    <mergeCell ref="A4:B4"/>
    <mergeCell ref="C4:D4"/>
    <mergeCell ref="A14:D14"/>
    <mergeCell ref="A15:B15"/>
    <mergeCell ref="C15:D15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3575-C9CB-6444-9540-C59197CE3E1C}">
  <dimension ref="A2:G50"/>
  <sheetViews>
    <sheetView zoomScale="111" zoomScaleNormal="111" workbookViewId="0">
      <selection activeCell="D37" sqref="D37"/>
    </sheetView>
  </sheetViews>
  <sheetFormatPr baseColWidth="10" defaultRowHeight="16"/>
  <cols>
    <col min="1" max="1" width="15.83203125" style="6" customWidth="1"/>
    <col min="2" max="2" width="21.6640625" style="6" bestFit="1" customWidth="1"/>
    <col min="3" max="3" width="10.6640625" style="6" customWidth="1"/>
    <col min="4" max="4" width="13.33203125" style="6" customWidth="1"/>
    <col min="5" max="5" width="10.83203125" style="6"/>
    <col min="6" max="6" width="14.5" style="6" customWidth="1"/>
    <col min="7" max="7" width="13" style="6" customWidth="1"/>
    <col min="8" max="16384" width="10.83203125" style="95"/>
  </cols>
  <sheetData>
    <row r="2" spans="1:7">
      <c r="A2" s="4" t="s">
        <v>39</v>
      </c>
      <c r="F2" s="4" t="s">
        <v>46</v>
      </c>
    </row>
    <row r="3" spans="1:7">
      <c r="A3" s="75" t="s">
        <v>41</v>
      </c>
      <c r="B3" s="100"/>
      <c r="F3" s="75" t="s">
        <v>45</v>
      </c>
      <c r="G3" s="100"/>
    </row>
    <row r="4" spans="1:7">
      <c r="A4" s="7" t="s">
        <v>4</v>
      </c>
      <c r="B4" s="7" t="s">
        <v>5</v>
      </c>
      <c r="F4" s="7" t="s">
        <v>4</v>
      </c>
      <c r="G4" s="7" t="s">
        <v>5</v>
      </c>
    </row>
    <row r="5" spans="1:7">
      <c r="A5" s="21">
        <v>7.20720721</v>
      </c>
      <c r="B5" s="23">
        <v>2.0618556699999999</v>
      </c>
      <c r="F5" s="21">
        <v>80.17</v>
      </c>
      <c r="G5" s="23">
        <v>59.27</v>
      </c>
    </row>
    <row r="6" spans="1:7">
      <c r="A6" s="24">
        <v>6.25</v>
      </c>
      <c r="B6" s="25">
        <v>2.9702970299999998</v>
      </c>
      <c r="F6" s="24">
        <v>82.32</v>
      </c>
      <c r="G6" s="25">
        <v>55.9</v>
      </c>
    </row>
    <row r="7" spans="1:7">
      <c r="A7" s="24">
        <v>9.80392157</v>
      </c>
      <c r="B7" s="25">
        <v>4.4943820199999998</v>
      </c>
      <c r="F7" s="24">
        <v>75.319999999999993</v>
      </c>
      <c r="G7" s="25">
        <v>62.49</v>
      </c>
    </row>
    <row r="8" spans="1:7">
      <c r="A8" s="37">
        <v>6.3636363600000001</v>
      </c>
      <c r="B8" s="28">
        <v>2.1052631599999998</v>
      </c>
      <c r="F8" s="37">
        <v>72.19</v>
      </c>
      <c r="G8" s="28">
        <v>61.03</v>
      </c>
    </row>
    <row r="9" spans="1:7">
      <c r="A9" s="7" t="s">
        <v>113</v>
      </c>
      <c r="B9" s="23">
        <v>4.1885159999999998E-3</v>
      </c>
      <c r="F9" s="7" t="s">
        <v>113</v>
      </c>
      <c r="G9" s="23">
        <v>5.8045600000000003E-4</v>
      </c>
    </row>
    <row r="10" spans="1:7">
      <c r="A10" s="7" t="s">
        <v>112</v>
      </c>
      <c r="B10" s="28" t="s">
        <v>83</v>
      </c>
      <c r="F10" s="7" t="s">
        <v>112</v>
      </c>
      <c r="G10" s="28" t="s">
        <v>78</v>
      </c>
    </row>
    <row r="12" spans="1:7">
      <c r="A12" s="4" t="s">
        <v>40</v>
      </c>
      <c r="F12" s="4" t="s">
        <v>48</v>
      </c>
      <c r="G12" s="4"/>
    </row>
    <row r="13" spans="1:7">
      <c r="A13" s="75" t="s">
        <v>38</v>
      </c>
      <c r="B13" s="100"/>
      <c r="C13" s="100"/>
      <c r="D13" s="100"/>
      <c r="F13" s="75" t="s">
        <v>33</v>
      </c>
      <c r="G13" s="100"/>
    </row>
    <row r="14" spans="1:7">
      <c r="A14" s="7" t="s">
        <v>34</v>
      </c>
      <c r="B14" s="7" t="s">
        <v>35</v>
      </c>
      <c r="C14" s="7" t="s">
        <v>36</v>
      </c>
      <c r="D14" s="7" t="s">
        <v>37</v>
      </c>
      <c r="F14" s="7" t="s">
        <v>4</v>
      </c>
      <c r="G14" s="7" t="s">
        <v>5</v>
      </c>
    </row>
    <row r="15" spans="1:7">
      <c r="A15" s="21">
        <v>13.24</v>
      </c>
      <c r="B15" s="22">
        <v>9.23</v>
      </c>
      <c r="C15" s="22">
        <v>31.45</v>
      </c>
      <c r="D15" s="23">
        <v>28.73</v>
      </c>
      <c r="F15" s="21">
        <v>543</v>
      </c>
      <c r="G15" s="23">
        <v>345</v>
      </c>
    </row>
    <row r="16" spans="1:7">
      <c r="A16" s="24">
        <v>10.72</v>
      </c>
      <c r="B16" s="6">
        <v>8.11</v>
      </c>
      <c r="C16" s="6">
        <v>34.25</v>
      </c>
      <c r="D16" s="25">
        <v>30.22</v>
      </c>
      <c r="F16" s="24">
        <v>487</v>
      </c>
      <c r="G16" s="25">
        <v>390</v>
      </c>
    </row>
    <row r="17" spans="1:7">
      <c r="A17" s="24">
        <v>12.11</v>
      </c>
      <c r="B17" s="6">
        <v>10.52</v>
      </c>
      <c r="C17" s="6">
        <v>33.01</v>
      </c>
      <c r="D17" s="25">
        <v>27.83</v>
      </c>
      <c r="F17" s="24">
        <v>621</v>
      </c>
      <c r="G17" s="25">
        <v>289</v>
      </c>
    </row>
    <row r="18" spans="1:7">
      <c r="A18" s="37">
        <v>12.9</v>
      </c>
      <c r="B18" s="3">
        <v>8.01</v>
      </c>
      <c r="C18" s="3">
        <v>35.01</v>
      </c>
      <c r="D18" s="28">
        <v>31.33</v>
      </c>
      <c r="F18" s="37">
        <v>444</v>
      </c>
      <c r="G18" s="28">
        <v>379</v>
      </c>
    </row>
    <row r="19" spans="1:7">
      <c r="A19" s="7" t="s">
        <v>113</v>
      </c>
      <c r="B19" s="6">
        <v>6.81937940048934E-3</v>
      </c>
      <c r="C19" s="22"/>
      <c r="D19" s="23">
        <v>1.209038E-2</v>
      </c>
      <c r="F19" s="7" t="s">
        <v>113</v>
      </c>
      <c r="G19" s="23">
        <v>1.6137128000000001E-2</v>
      </c>
    </row>
    <row r="20" spans="1:7">
      <c r="A20" s="7" t="s">
        <v>112</v>
      </c>
      <c r="B20" s="37" t="s">
        <v>83</v>
      </c>
      <c r="C20" s="3"/>
      <c r="D20" s="28" t="s">
        <v>86</v>
      </c>
      <c r="F20" s="7" t="s">
        <v>112</v>
      </c>
      <c r="G20" s="28" t="s">
        <v>86</v>
      </c>
    </row>
    <row r="22" spans="1:7">
      <c r="A22" s="4" t="s">
        <v>42</v>
      </c>
      <c r="C22" s="107"/>
      <c r="F22" s="4" t="s">
        <v>202</v>
      </c>
      <c r="G22" s="4"/>
    </row>
    <row r="23" spans="1:7">
      <c r="A23" s="75" t="s">
        <v>43</v>
      </c>
      <c r="B23" s="100"/>
      <c r="F23" s="75" t="s">
        <v>47</v>
      </c>
      <c r="G23" s="100"/>
    </row>
    <row r="24" spans="1:7">
      <c r="A24" s="7" t="s">
        <v>4</v>
      </c>
      <c r="B24" s="7" t="s">
        <v>5</v>
      </c>
      <c r="F24" s="7" t="s">
        <v>4</v>
      </c>
      <c r="G24" s="7" t="s">
        <v>5</v>
      </c>
    </row>
    <row r="25" spans="1:7">
      <c r="A25" s="21">
        <v>1.54</v>
      </c>
      <c r="B25" s="23">
        <v>5.32</v>
      </c>
      <c r="F25" s="21">
        <v>2034</v>
      </c>
      <c r="G25" s="23">
        <v>1203</v>
      </c>
    </row>
    <row r="26" spans="1:7">
      <c r="A26" s="24">
        <v>3.21</v>
      </c>
      <c r="B26" s="25">
        <v>6.21</v>
      </c>
      <c r="F26" s="24">
        <v>1583</v>
      </c>
      <c r="G26" s="25">
        <v>1073</v>
      </c>
    </row>
    <row r="27" spans="1:7">
      <c r="A27" s="24">
        <v>2.21</v>
      </c>
      <c r="B27" s="25">
        <v>6.78</v>
      </c>
      <c r="F27" s="24">
        <v>1643</v>
      </c>
      <c r="G27" s="25">
        <v>1387</v>
      </c>
    </row>
    <row r="28" spans="1:7">
      <c r="A28" s="37">
        <v>2.56</v>
      </c>
      <c r="B28" s="28">
        <v>5.99</v>
      </c>
      <c r="F28" s="37">
        <v>1409</v>
      </c>
      <c r="G28" s="28">
        <v>953</v>
      </c>
    </row>
    <row r="29" spans="1:7">
      <c r="A29" s="7" t="s">
        <v>113</v>
      </c>
      <c r="B29" s="23">
        <v>2.0090799999999999E-4</v>
      </c>
      <c r="F29" s="7" t="s">
        <v>113</v>
      </c>
      <c r="G29" s="23">
        <v>1.9068476000000001E-2</v>
      </c>
    </row>
    <row r="30" spans="1:7">
      <c r="A30" s="7" t="s">
        <v>112</v>
      </c>
      <c r="B30" s="28" t="s">
        <v>78</v>
      </c>
      <c r="F30" s="7" t="s">
        <v>112</v>
      </c>
      <c r="G30" s="28" t="s">
        <v>86</v>
      </c>
    </row>
    <row r="32" spans="1:7">
      <c r="A32" s="4" t="s">
        <v>44</v>
      </c>
      <c r="F32" s="4" t="s">
        <v>203</v>
      </c>
    </row>
    <row r="33" spans="1:7">
      <c r="A33" s="75" t="s">
        <v>205</v>
      </c>
      <c r="B33" s="100"/>
      <c r="F33" s="75" t="s">
        <v>49</v>
      </c>
      <c r="G33" s="100"/>
    </row>
    <row r="34" spans="1:7">
      <c r="A34" s="7" t="s">
        <v>4</v>
      </c>
      <c r="B34" s="7" t="s">
        <v>5</v>
      </c>
      <c r="F34" s="7" t="s">
        <v>4</v>
      </c>
      <c r="G34" s="7" t="s">
        <v>5</v>
      </c>
    </row>
    <row r="35" spans="1:7">
      <c r="A35" s="21">
        <v>149</v>
      </c>
      <c r="B35" s="23">
        <v>195</v>
      </c>
      <c r="F35" s="21">
        <v>125</v>
      </c>
      <c r="G35" s="23">
        <v>104</v>
      </c>
    </row>
    <row r="36" spans="1:7">
      <c r="A36" s="24">
        <v>182</v>
      </c>
      <c r="B36" s="25">
        <v>212</v>
      </c>
      <c r="F36" s="24">
        <v>158</v>
      </c>
      <c r="G36" s="25">
        <v>129</v>
      </c>
    </row>
    <row r="37" spans="1:7">
      <c r="A37" s="24">
        <v>166</v>
      </c>
      <c r="B37" s="25">
        <v>209</v>
      </c>
      <c r="F37" s="24">
        <v>185</v>
      </c>
      <c r="G37" s="25">
        <v>111</v>
      </c>
    </row>
    <row r="38" spans="1:7">
      <c r="A38" s="37">
        <v>147</v>
      </c>
      <c r="B38" s="28">
        <v>193</v>
      </c>
      <c r="F38" s="37">
        <v>143</v>
      </c>
      <c r="G38" s="28">
        <v>85</v>
      </c>
    </row>
    <row r="39" spans="1:7">
      <c r="A39" s="7" t="s">
        <v>113</v>
      </c>
      <c r="B39" s="23">
        <v>9.7654639999999997E-3</v>
      </c>
      <c r="F39" s="7" t="s">
        <v>113</v>
      </c>
      <c r="G39" s="23">
        <v>2.6837268512881256E-2</v>
      </c>
    </row>
    <row r="40" spans="1:7">
      <c r="A40" s="7" t="s">
        <v>112</v>
      </c>
      <c r="B40" s="28" t="s">
        <v>83</v>
      </c>
      <c r="F40" s="7" t="s">
        <v>112</v>
      </c>
      <c r="G40" s="28" t="s">
        <v>86</v>
      </c>
    </row>
    <row r="42" spans="1:7">
      <c r="A42" s="4" t="s">
        <v>32</v>
      </c>
    </row>
    <row r="43" spans="1:7">
      <c r="A43" s="75" t="s">
        <v>206</v>
      </c>
      <c r="B43" s="100"/>
    </row>
    <row r="44" spans="1:7">
      <c r="A44" s="7" t="s">
        <v>4</v>
      </c>
      <c r="B44" s="7" t="s">
        <v>5</v>
      </c>
      <c r="D44" s="99"/>
    </row>
    <row r="45" spans="1:7">
      <c r="A45" s="21">
        <v>1.12030075</v>
      </c>
      <c r="B45" s="23">
        <v>1.2341772200000001</v>
      </c>
    </row>
    <row r="46" spans="1:7">
      <c r="A46" s="24">
        <v>1.2297297300000001</v>
      </c>
      <c r="B46" s="25">
        <v>1.2397660800000001</v>
      </c>
    </row>
    <row r="47" spans="1:7">
      <c r="A47" s="24">
        <v>1.1773049600000001</v>
      </c>
      <c r="B47" s="25">
        <v>1.23668639</v>
      </c>
    </row>
    <row r="48" spans="1:7">
      <c r="A48" s="37">
        <v>1.2250000000000001</v>
      </c>
      <c r="B48" s="28">
        <v>1.1840490800000001</v>
      </c>
    </row>
    <row r="49" spans="1:2">
      <c r="A49" s="7" t="s">
        <v>113</v>
      </c>
      <c r="B49" s="23">
        <v>0.26199300800000003</v>
      </c>
    </row>
    <row r="50" spans="1:2">
      <c r="A50" s="7" t="s">
        <v>112</v>
      </c>
      <c r="B50" s="28" t="s">
        <v>260</v>
      </c>
    </row>
  </sheetData>
  <mergeCells count="9">
    <mergeCell ref="F3:G3"/>
    <mergeCell ref="A23:B23"/>
    <mergeCell ref="A3:B3"/>
    <mergeCell ref="A33:B33"/>
    <mergeCell ref="A43:B43"/>
    <mergeCell ref="A13:D13"/>
    <mergeCell ref="F13:G13"/>
    <mergeCell ref="F23:G23"/>
    <mergeCell ref="F33:G3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36A1-DA5C-CF47-AE08-4CB7FF7ACEA6}">
  <dimension ref="A2:N41"/>
  <sheetViews>
    <sheetView zoomScaleNormal="100" workbookViewId="0">
      <selection activeCell="E41" sqref="E41"/>
    </sheetView>
  </sheetViews>
  <sheetFormatPr baseColWidth="10" defaultRowHeight="13"/>
  <cols>
    <col min="1" max="1" width="13.5" style="6" bestFit="1" customWidth="1"/>
    <col min="2" max="2" width="15.6640625" style="6" bestFit="1" customWidth="1"/>
    <col min="3" max="3" width="12.33203125" style="6" bestFit="1" customWidth="1"/>
    <col min="4" max="4" width="9.6640625" style="6" bestFit="1" customWidth="1"/>
    <col min="5" max="5" width="10.83203125" style="6"/>
    <col min="6" max="12" width="11.1640625" style="6" bestFit="1" customWidth="1"/>
    <col min="13" max="16384" width="10.83203125" style="29"/>
  </cols>
  <sheetData>
    <row r="2" spans="1:14">
      <c r="A2" s="4" t="s">
        <v>56</v>
      </c>
      <c r="B2" s="4"/>
      <c r="F2" s="4" t="s">
        <v>62</v>
      </c>
    </row>
    <row r="3" spans="1:14" ht="16">
      <c r="A3" s="75" t="s">
        <v>225</v>
      </c>
      <c r="B3" s="75"/>
      <c r="F3" s="71" t="s">
        <v>61</v>
      </c>
      <c r="G3" s="97"/>
      <c r="H3" s="97"/>
      <c r="I3" s="98"/>
    </row>
    <row r="4" spans="1:14" ht="16">
      <c r="A4" s="7" t="s">
        <v>4</v>
      </c>
      <c r="B4" s="7" t="s">
        <v>5</v>
      </c>
      <c r="F4" s="75" t="s">
        <v>58</v>
      </c>
      <c r="G4" s="76"/>
      <c r="H4" s="75" t="s">
        <v>59</v>
      </c>
      <c r="I4" s="76"/>
    </row>
    <row r="5" spans="1:14">
      <c r="A5" s="21">
        <v>21</v>
      </c>
      <c r="B5" s="23">
        <v>3</v>
      </c>
      <c r="F5" s="7" t="s">
        <v>4</v>
      </c>
      <c r="G5" s="7" t="s">
        <v>5</v>
      </c>
      <c r="H5" s="7" t="s">
        <v>4</v>
      </c>
      <c r="I5" s="7" t="s">
        <v>5</v>
      </c>
    </row>
    <row r="6" spans="1:14">
      <c r="A6" s="24">
        <v>16</v>
      </c>
      <c r="B6" s="25">
        <v>5</v>
      </c>
      <c r="F6" s="21">
        <v>37.073170699999999</v>
      </c>
      <c r="G6" s="22">
        <v>0</v>
      </c>
      <c r="H6" s="22">
        <v>96.039603999999997</v>
      </c>
      <c r="I6" s="23">
        <v>77.777777799999996</v>
      </c>
    </row>
    <row r="7" spans="1:14">
      <c r="A7" s="24">
        <v>27</v>
      </c>
      <c r="B7" s="25">
        <v>2</v>
      </c>
      <c r="F7" s="24">
        <v>36.71875</v>
      </c>
      <c r="G7" s="6">
        <v>5.0420168099999998</v>
      </c>
      <c r="H7" s="6">
        <v>90.909090899999995</v>
      </c>
      <c r="I7" s="25">
        <v>81.730769199999997</v>
      </c>
    </row>
    <row r="8" spans="1:14">
      <c r="A8" s="37">
        <v>19</v>
      </c>
      <c r="B8" s="28">
        <v>1</v>
      </c>
      <c r="F8" s="37">
        <v>44.285714300000002</v>
      </c>
      <c r="G8" s="3">
        <v>3.62318841</v>
      </c>
      <c r="H8" s="3">
        <v>94.696969699999997</v>
      </c>
      <c r="I8" s="28">
        <v>72.413793100000007</v>
      </c>
    </row>
    <row r="9" spans="1:14">
      <c r="A9" s="7" t="s">
        <v>113</v>
      </c>
      <c r="B9" s="23">
        <v>3.4382400000000001E-4</v>
      </c>
      <c r="F9" s="27" t="s">
        <v>113</v>
      </c>
      <c r="G9" s="40">
        <v>2.25892E-4</v>
      </c>
      <c r="I9" s="41">
        <v>5.9418420000000001E-3</v>
      </c>
    </row>
    <row r="10" spans="1:14">
      <c r="A10" s="7" t="s">
        <v>112</v>
      </c>
      <c r="B10" s="28" t="s">
        <v>78</v>
      </c>
      <c r="F10" s="17" t="s">
        <v>112</v>
      </c>
      <c r="G10" s="37" t="s">
        <v>78</v>
      </c>
      <c r="H10" s="3"/>
      <c r="I10" s="28" t="s">
        <v>83</v>
      </c>
    </row>
    <row r="11" spans="1:14">
      <c r="G11" s="4"/>
      <c r="H11" s="4"/>
      <c r="I11" s="4"/>
      <c r="J11" s="4"/>
      <c r="K11" s="4"/>
      <c r="L11" s="4"/>
    </row>
    <row r="12" spans="1:14">
      <c r="A12" s="4" t="s">
        <v>207</v>
      </c>
      <c r="B12" s="4"/>
      <c r="F12" s="4" t="s">
        <v>208</v>
      </c>
      <c r="G12" s="4"/>
      <c r="N12" s="54"/>
    </row>
    <row r="13" spans="1:14" ht="16">
      <c r="A13" s="71" t="s">
        <v>225</v>
      </c>
      <c r="B13" s="73"/>
      <c r="F13" s="71" t="s">
        <v>63</v>
      </c>
      <c r="G13" s="97"/>
      <c r="H13" s="97"/>
      <c r="I13" s="98"/>
      <c r="J13" s="4"/>
      <c r="K13" s="4"/>
      <c r="L13" s="4"/>
      <c r="M13" s="4"/>
      <c r="N13" s="4"/>
    </row>
    <row r="14" spans="1:14" ht="16">
      <c r="A14" s="7" t="s">
        <v>4</v>
      </c>
      <c r="B14" s="7" t="s">
        <v>5</v>
      </c>
      <c r="F14" s="75" t="s">
        <v>58</v>
      </c>
      <c r="G14" s="76"/>
      <c r="H14" s="75" t="s">
        <v>59</v>
      </c>
      <c r="I14" s="76"/>
      <c r="N14" s="6"/>
    </row>
    <row r="15" spans="1:14">
      <c r="A15" s="21">
        <v>3.35</v>
      </c>
      <c r="B15" s="23">
        <v>0.5</v>
      </c>
      <c r="F15" s="50" t="s">
        <v>4</v>
      </c>
      <c r="G15" s="50" t="s">
        <v>5</v>
      </c>
      <c r="H15" s="50" t="s">
        <v>4</v>
      </c>
      <c r="I15" s="50" t="s">
        <v>5</v>
      </c>
      <c r="N15" s="6"/>
    </row>
    <row r="16" spans="1:14">
      <c r="A16" s="24">
        <v>3.05</v>
      </c>
      <c r="B16" s="25">
        <v>0.45</v>
      </c>
      <c r="F16" s="21">
        <v>12.682926800000001</v>
      </c>
      <c r="G16" s="22">
        <v>0</v>
      </c>
      <c r="H16" s="22">
        <v>47.524752499999998</v>
      </c>
      <c r="I16" s="23">
        <v>26.6666667</v>
      </c>
      <c r="N16" s="6"/>
    </row>
    <row r="17" spans="1:14">
      <c r="A17" s="24">
        <v>3.2</v>
      </c>
      <c r="B17" s="25">
        <v>0.45</v>
      </c>
      <c r="F17" s="24">
        <v>14.84375</v>
      </c>
      <c r="G17" s="6">
        <v>4.20168067</v>
      </c>
      <c r="H17" s="6">
        <v>55.371900799999999</v>
      </c>
      <c r="I17" s="25">
        <v>28.8461538</v>
      </c>
    </row>
    <row r="18" spans="1:14">
      <c r="A18" s="37">
        <v>3.15</v>
      </c>
      <c r="B18" s="28">
        <v>0.4</v>
      </c>
      <c r="F18" s="37">
        <v>15.7142857</v>
      </c>
      <c r="G18" s="3">
        <v>4.3478260899999999</v>
      </c>
      <c r="H18" s="3">
        <v>53.030303000000004</v>
      </c>
      <c r="I18" s="28">
        <v>22.988505700000001</v>
      </c>
    </row>
    <row r="19" spans="1:14">
      <c r="A19" s="7" t="s">
        <v>113</v>
      </c>
      <c r="B19" s="23">
        <v>1.2840159999999999E-8</v>
      </c>
      <c r="F19" s="7" t="s">
        <v>113</v>
      </c>
      <c r="G19" s="39">
        <v>2.3684140000000001E-3</v>
      </c>
      <c r="H19" s="22"/>
      <c r="I19" s="23">
        <f>0.00043263*2</f>
        <v>8.6525999999999997E-4</v>
      </c>
    </row>
    <row r="20" spans="1:14">
      <c r="A20" s="7" t="s">
        <v>112</v>
      </c>
      <c r="B20" s="28" t="s">
        <v>78</v>
      </c>
      <c r="F20" s="7" t="s">
        <v>112</v>
      </c>
      <c r="G20" s="37" t="s">
        <v>83</v>
      </c>
      <c r="H20" s="3"/>
      <c r="I20" s="28" t="s">
        <v>78</v>
      </c>
    </row>
    <row r="22" spans="1:14">
      <c r="A22" s="4" t="s">
        <v>54</v>
      </c>
      <c r="B22" s="4"/>
      <c r="C22" s="4"/>
      <c r="D22" s="4"/>
      <c r="F22" s="4" t="s">
        <v>208</v>
      </c>
      <c r="G22" s="4"/>
    </row>
    <row r="23" spans="1:14" ht="16">
      <c r="A23" s="17" t="s">
        <v>55</v>
      </c>
      <c r="B23" s="19"/>
      <c r="C23" s="19"/>
      <c r="D23" s="20"/>
      <c r="F23" s="71" t="s">
        <v>209</v>
      </c>
      <c r="G23" s="97"/>
      <c r="H23" s="97"/>
      <c r="I23" s="98"/>
    </row>
    <row r="24" spans="1:14" ht="16">
      <c r="A24" s="7" t="s">
        <v>50</v>
      </c>
      <c r="B24" s="7" t="s">
        <v>51</v>
      </c>
      <c r="C24" s="7" t="s">
        <v>52</v>
      </c>
      <c r="D24" s="7" t="s">
        <v>53</v>
      </c>
      <c r="F24" s="75" t="s">
        <v>58</v>
      </c>
      <c r="G24" s="76"/>
      <c r="H24" s="75" t="s">
        <v>59</v>
      </c>
      <c r="I24" s="76"/>
    </row>
    <row r="25" spans="1:14">
      <c r="A25" s="21">
        <v>1.44</v>
      </c>
      <c r="B25" s="22">
        <v>0.12</v>
      </c>
      <c r="C25" s="22">
        <v>1.34</v>
      </c>
      <c r="D25" s="23">
        <v>0.32</v>
      </c>
      <c r="F25" s="50" t="s">
        <v>4</v>
      </c>
      <c r="G25" s="50" t="s">
        <v>5</v>
      </c>
      <c r="H25" s="7" t="s">
        <v>4</v>
      </c>
      <c r="I25" s="7" t="s">
        <v>5</v>
      </c>
    </row>
    <row r="26" spans="1:14">
      <c r="A26" s="24">
        <v>0.78</v>
      </c>
      <c r="B26" s="6">
        <v>0.05</v>
      </c>
      <c r="C26" s="6">
        <v>0.72</v>
      </c>
      <c r="D26" s="25">
        <v>0.19</v>
      </c>
      <c r="F26" s="21">
        <v>95.121951199999998</v>
      </c>
      <c r="G26" s="23">
        <v>94.680851099999998</v>
      </c>
      <c r="H26" s="3">
        <v>94.202898599999997</v>
      </c>
      <c r="I26" s="57">
        <v>90.625</v>
      </c>
    </row>
    <row r="27" spans="1:14">
      <c r="A27" s="24">
        <v>0.81</v>
      </c>
      <c r="B27" s="6">
        <v>0.17</v>
      </c>
      <c r="C27" s="6">
        <v>0.89</v>
      </c>
      <c r="D27" s="25">
        <v>0.56000000000000005</v>
      </c>
      <c r="F27" s="21">
        <v>95.098039200000002</v>
      </c>
      <c r="G27" s="23">
        <v>93.055555600000005</v>
      </c>
      <c r="H27" s="3">
        <v>93.975903599999995</v>
      </c>
      <c r="I27" s="57">
        <v>93.939393899999999</v>
      </c>
    </row>
    <row r="28" spans="1:14">
      <c r="A28" s="37">
        <v>0.97</v>
      </c>
      <c r="B28" s="6">
        <v>0.02</v>
      </c>
      <c r="C28" s="6">
        <v>1.05</v>
      </c>
      <c r="D28" s="25">
        <v>0.2</v>
      </c>
      <c r="F28" s="101">
        <v>96.470588199999995</v>
      </c>
      <c r="G28" s="23">
        <v>95.238095200000004</v>
      </c>
      <c r="H28" s="6">
        <v>94.520547899999997</v>
      </c>
      <c r="I28" s="25">
        <v>94.736842100000004</v>
      </c>
    </row>
    <row r="29" spans="1:14">
      <c r="A29" s="17" t="s">
        <v>113</v>
      </c>
      <c r="B29" s="21">
        <v>1.1252720000000001E-3</v>
      </c>
      <c r="C29" s="22"/>
      <c r="D29" s="23">
        <v>2.4515169059275439E-3</v>
      </c>
      <c r="F29" s="17" t="s">
        <v>113</v>
      </c>
      <c r="G29" s="52">
        <v>0.19487347999999999</v>
      </c>
      <c r="H29" s="22"/>
      <c r="I29" s="35">
        <v>0.42245307999999998</v>
      </c>
      <c r="J29" s="99"/>
      <c r="K29" s="99"/>
      <c r="L29" s="99"/>
    </row>
    <row r="30" spans="1:14">
      <c r="A30" s="27" t="s">
        <v>112</v>
      </c>
      <c r="B30" s="37" t="s">
        <v>83</v>
      </c>
      <c r="C30" s="3"/>
      <c r="D30" s="28" t="s">
        <v>83</v>
      </c>
      <c r="F30" s="17" t="s">
        <v>112</v>
      </c>
      <c r="G30" s="53" t="s">
        <v>260</v>
      </c>
      <c r="H30" s="3"/>
      <c r="I30" s="28" t="s">
        <v>260</v>
      </c>
      <c r="L30" s="99"/>
    </row>
    <row r="31" spans="1:14">
      <c r="F31" s="4"/>
      <c r="G31" s="4"/>
      <c r="H31" s="4"/>
      <c r="I31" s="4"/>
      <c r="J31" s="4"/>
      <c r="K31" s="4"/>
      <c r="L31" s="4"/>
      <c r="N31" s="6"/>
    </row>
    <row r="32" spans="1:14">
      <c r="A32" s="4" t="s">
        <v>60</v>
      </c>
      <c r="B32" s="4"/>
      <c r="F32" s="4"/>
      <c r="G32" s="4"/>
      <c r="H32" s="4"/>
      <c r="I32" s="4"/>
      <c r="J32" s="4"/>
      <c r="K32" s="4"/>
      <c r="L32" s="4"/>
      <c r="N32" s="6"/>
    </row>
    <row r="33" spans="1:14">
      <c r="A33" s="75" t="s">
        <v>57</v>
      </c>
      <c r="B33" s="75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7" t="s">
        <v>4</v>
      </c>
      <c r="B34" s="7" t="s">
        <v>5</v>
      </c>
      <c r="N34" s="6"/>
    </row>
    <row r="35" spans="1:14">
      <c r="A35" s="21">
        <v>33.9622642</v>
      </c>
      <c r="B35" s="23">
        <v>20.754716999999999</v>
      </c>
      <c r="N35" s="6"/>
    </row>
    <row r="36" spans="1:14">
      <c r="A36" s="24">
        <v>39.743589700000001</v>
      </c>
      <c r="B36" s="25">
        <v>21.428571399999999</v>
      </c>
      <c r="N36" s="6"/>
    </row>
    <row r="37" spans="1:14">
      <c r="A37" s="37">
        <v>33.980582499999997</v>
      </c>
      <c r="B37" s="28">
        <v>25.925925899999999</v>
      </c>
      <c r="F37" s="4"/>
      <c r="G37" s="4"/>
      <c r="H37" s="4"/>
      <c r="I37" s="4"/>
      <c r="J37" s="4"/>
      <c r="K37" s="4"/>
      <c r="L37" s="4"/>
      <c r="N37" s="6"/>
    </row>
    <row r="38" spans="1:14">
      <c r="A38" s="7" t="s">
        <v>113</v>
      </c>
      <c r="B38" s="23">
        <v>3.1684057281136219E-3</v>
      </c>
      <c r="F38" s="4"/>
      <c r="G38" s="4"/>
      <c r="H38" s="4"/>
      <c r="I38" s="4"/>
      <c r="J38" s="4"/>
      <c r="K38" s="4"/>
      <c r="L38" s="4"/>
      <c r="N38" s="6"/>
    </row>
    <row r="39" spans="1:14">
      <c r="A39" s="7" t="s">
        <v>112</v>
      </c>
      <c r="B39" s="28" t="s">
        <v>83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N40" s="6"/>
    </row>
    <row r="41" spans="1:14">
      <c r="N41" s="6"/>
    </row>
  </sheetData>
  <mergeCells count="12">
    <mergeCell ref="F23:I23"/>
    <mergeCell ref="F24:G24"/>
    <mergeCell ref="H24:I24"/>
    <mergeCell ref="A3:B3"/>
    <mergeCell ref="A33:B33"/>
    <mergeCell ref="A13:B13"/>
    <mergeCell ref="F4:G4"/>
    <mergeCell ref="H4:I4"/>
    <mergeCell ref="F3:I3"/>
    <mergeCell ref="F13:I13"/>
    <mergeCell ref="F14:G14"/>
    <mergeCell ref="H14:I1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A50D-FD39-2C43-B3E9-F230AE930B4F}">
  <dimension ref="A2:J36"/>
  <sheetViews>
    <sheetView zoomScale="120" zoomScaleNormal="120" workbookViewId="0">
      <selection activeCell="H16" sqref="H16"/>
    </sheetView>
  </sheetViews>
  <sheetFormatPr baseColWidth="10" defaultRowHeight="13"/>
  <cols>
    <col min="1" max="1" width="14" style="29" bestFit="1" customWidth="1"/>
    <col min="2" max="4" width="10.83203125" style="29"/>
    <col min="5" max="5" width="12.33203125" style="29" bestFit="1" customWidth="1"/>
    <col min="6" max="16384" width="10.83203125" style="29"/>
  </cols>
  <sheetData>
    <row r="2" spans="1:5">
      <c r="A2" s="33" t="s">
        <v>210</v>
      </c>
      <c r="B2" s="31"/>
      <c r="D2" s="33" t="s">
        <v>212</v>
      </c>
      <c r="E2" s="31"/>
    </row>
    <row r="3" spans="1:5">
      <c r="A3" s="102" t="s">
        <v>38</v>
      </c>
      <c r="B3" s="77"/>
      <c r="D3" s="102" t="s">
        <v>38</v>
      </c>
      <c r="E3" s="77"/>
    </row>
    <row r="4" spans="1:5" ht="16">
      <c r="A4" s="102" t="s">
        <v>115</v>
      </c>
      <c r="B4" s="103"/>
      <c r="D4" s="102" t="s">
        <v>144</v>
      </c>
      <c r="E4" s="103"/>
    </row>
    <row r="5" spans="1:5">
      <c r="A5" s="104" t="s">
        <v>4</v>
      </c>
      <c r="B5" s="65" t="s">
        <v>5</v>
      </c>
      <c r="D5" s="104" t="s">
        <v>4</v>
      </c>
      <c r="E5" s="65" t="s">
        <v>5</v>
      </c>
    </row>
    <row r="6" spans="1:5">
      <c r="A6" s="105">
        <v>30.23</v>
      </c>
      <c r="B6" s="106">
        <v>21.34</v>
      </c>
      <c r="D6" s="21">
        <v>36.21</v>
      </c>
      <c r="E6" s="23">
        <v>26.67</v>
      </c>
    </row>
    <row r="7" spans="1:5">
      <c r="A7" s="105">
        <v>32.450000000000003</v>
      </c>
      <c r="B7" s="106">
        <v>18.93</v>
      </c>
      <c r="D7" s="24">
        <v>33.21</v>
      </c>
      <c r="E7" s="25">
        <v>26.21</v>
      </c>
    </row>
    <row r="8" spans="1:5">
      <c r="A8" s="105">
        <v>27.21</v>
      </c>
      <c r="B8" s="106">
        <v>23.01</v>
      </c>
      <c r="D8" s="24">
        <v>35.049999999999997</v>
      </c>
      <c r="E8" s="25">
        <v>22.41</v>
      </c>
    </row>
    <row r="9" spans="1:5">
      <c r="A9" s="60">
        <v>28.11</v>
      </c>
      <c r="B9" s="61">
        <v>20.65</v>
      </c>
      <c r="D9" s="37">
        <v>31.98</v>
      </c>
      <c r="E9" s="28">
        <v>25.9</v>
      </c>
    </row>
    <row r="10" spans="1:5">
      <c r="A10" s="7" t="s">
        <v>113</v>
      </c>
      <c r="B10" s="23">
        <v>1.049328E-3</v>
      </c>
      <c r="D10" s="7" t="s">
        <v>113</v>
      </c>
      <c r="E10" s="23">
        <v>6.3028599999999998E-4</v>
      </c>
    </row>
    <row r="11" spans="1:5">
      <c r="A11" s="7" t="s">
        <v>112</v>
      </c>
      <c r="B11" s="28" t="s">
        <v>83</v>
      </c>
      <c r="D11" s="7" t="s">
        <v>112</v>
      </c>
      <c r="E11" s="28" t="s">
        <v>78</v>
      </c>
    </row>
    <row r="13" spans="1:5">
      <c r="A13" s="33" t="s">
        <v>114</v>
      </c>
      <c r="B13" s="31"/>
      <c r="D13" s="33" t="s">
        <v>213</v>
      </c>
      <c r="E13" s="31"/>
    </row>
    <row r="14" spans="1:5">
      <c r="A14" s="102" t="s">
        <v>204</v>
      </c>
      <c r="B14" s="77"/>
      <c r="D14" s="102" t="s">
        <v>38</v>
      </c>
      <c r="E14" s="77"/>
    </row>
    <row r="15" spans="1:5" ht="16">
      <c r="A15" s="102" t="s">
        <v>115</v>
      </c>
      <c r="B15" s="103"/>
      <c r="D15" s="102" t="s">
        <v>146</v>
      </c>
      <c r="E15" s="103"/>
    </row>
    <row r="16" spans="1:5">
      <c r="A16" s="104" t="s">
        <v>4</v>
      </c>
      <c r="B16" s="65" t="s">
        <v>5</v>
      </c>
      <c r="D16" s="104" t="s">
        <v>4</v>
      </c>
      <c r="E16" s="65" t="s">
        <v>5</v>
      </c>
    </row>
    <row r="17" spans="1:5">
      <c r="A17" s="21">
        <v>176</v>
      </c>
      <c r="B17" s="23">
        <v>199</v>
      </c>
      <c r="C17" s="54"/>
      <c r="D17" s="21">
        <v>27.98</v>
      </c>
      <c r="E17" s="23">
        <v>18.323</v>
      </c>
    </row>
    <row r="18" spans="1:5">
      <c r="A18" s="24">
        <v>180</v>
      </c>
      <c r="B18" s="25">
        <v>194</v>
      </c>
      <c r="D18" s="24">
        <v>30.03</v>
      </c>
      <c r="E18" s="25">
        <v>15.82</v>
      </c>
    </row>
    <row r="19" spans="1:5">
      <c r="A19" s="24">
        <v>192</v>
      </c>
      <c r="B19" s="25">
        <v>189</v>
      </c>
      <c r="D19" s="24">
        <v>26.78</v>
      </c>
      <c r="E19" s="25">
        <v>17.21</v>
      </c>
    </row>
    <row r="20" spans="1:5">
      <c r="A20" s="37">
        <v>190</v>
      </c>
      <c r="B20" s="28">
        <v>182</v>
      </c>
      <c r="D20" s="37">
        <v>25.74</v>
      </c>
      <c r="E20" s="28">
        <v>14.8</v>
      </c>
    </row>
    <row r="21" spans="1:5">
      <c r="A21" s="7" t="s">
        <v>113</v>
      </c>
      <c r="B21" s="29">
        <v>0.26593385400000003</v>
      </c>
      <c r="D21" s="7" t="s">
        <v>113</v>
      </c>
      <c r="E21" s="23">
        <v>9.1502599999999994E-5</v>
      </c>
    </row>
    <row r="22" spans="1:5">
      <c r="A22" s="7" t="s">
        <v>112</v>
      </c>
      <c r="B22" s="28" t="s">
        <v>260</v>
      </c>
      <c r="D22" s="7" t="s">
        <v>112</v>
      </c>
      <c r="E22" s="28" t="s">
        <v>78</v>
      </c>
    </row>
    <row r="23" spans="1:5">
      <c r="D23" s="6"/>
      <c r="E23" s="6"/>
    </row>
    <row r="24" spans="1:5">
      <c r="A24" s="33" t="s">
        <v>116</v>
      </c>
      <c r="B24" s="31"/>
      <c r="D24" s="33" t="s">
        <v>211</v>
      </c>
      <c r="E24" s="31"/>
    </row>
    <row r="25" spans="1:5" ht="15">
      <c r="A25" s="102" t="s">
        <v>117</v>
      </c>
      <c r="B25" s="77"/>
      <c r="D25" s="102" t="s">
        <v>225</v>
      </c>
      <c r="E25" s="77"/>
    </row>
    <row r="26" spans="1:5" ht="16">
      <c r="A26" s="102" t="s">
        <v>145</v>
      </c>
      <c r="B26" s="103"/>
      <c r="D26" s="102" t="s">
        <v>144</v>
      </c>
      <c r="E26" s="103"/>
    </row>
    <row r="27" spans="1:5">
      <c r="A27" s="104" t="s">
        <v>4</v>
      </c>
      <c r="B27" s="65" t="s">
        <v>5</v>
      </c>
      <c r="D27" s="104" t="s">
        <v>4</v>
      </c>
      <c r="E27" s="65" t="s">
        <v>5</v>
      </c>
    </row>
    <row r="28" spans="1:5">
      <c r="A28" s="21">
        <v>1.23</v>
      </c>
      <c r="B28" s="23">
        <v>6.84</v>
      </c>
      <c r="D28" s="21">
        <v>71</v>
      </c>
      <c r="E28" s="23">
        <v>3</v>
      </c>
    </row>
    <row r="29" spans="1:5">
      <c r="A29" s="24">
        <v>2.4300000000000002</v>
      </c>
      <c r="B29" s="25">
        <v>16.920000000000002</v>
      </c>
      <c r="D29" s="24">
        <v>83</v>
      </c>
      <c r="E29" s="25">
        <v>7</v>
      </c>
    </row>
    <row r="30" spans="1:5">
      <c r="A30" s="24">
        <v>0.78</v>
      </c>
      <c r="B30" s="25">
        <v>10.09</v>
      </c>
      <c r="D30" s="24">
        <v>61</v>
      </c>
      <c r="E30" s="25">
        <v>2</v>
      </c>
    </row>
    <row r="31" spans="1:5">
      <c r="A31" s="37">
        <v>0.32</v>
      </c>
      <c r="B31" s="28">
        <v>14.33</v>
      </c>
      <c r="D31" s="37">
        <v>57</v>
      </c>
      <c r="E31" s="28">
        <v>3</v>
      </c>
    </row>
    <row r="32" spans="1:5">
      <c r="A32" s="7" t="s">
        <v>113</v>
      </c>
      <c r="B32" s="23">
        <v>3.1213640000000002E-3</v>
      </c>
      <c r="D32" s="7" t="s">
        <v>113</v>
      </c>
      <c r="E32" s="23">
        <v>3.5805400000000001E-5</v>
      </c>
    </row>
    <row r="33" spans="1:10">
      <c r="A33" s="7" t="s">
        <v>112</v>
      </c>
      <c r="B33" s="28" t="s">
        <v>83</v>
      </c>
      <c r="D33" s="7" t="s">
        <v>112</v>
      </c>
      <c r="E33" s="28" t="s">
        <v>78</v>
      </c>
    </row>
    <row r="36" spans="1:10">
      <c r="A36" s="99"/>
      <c r="B36" s="99"/>
      <c r="C36" s="99"/>
      <c r="D36" s="99"/>
      <c r="E36" s="99"/>
      <c r="F36" s="99"/>
      <c r="G36" s="99"/>
      <c r="H36" s="99"/>
      <c r="I36" s="99"/>
      <c r="J36" s="99"/>
    </row>
  </sheetData>
  <mergeCells count="12">
    <mergeCell ref="D26:E26"/>
    <mergeCell ref="A26:B26"/>
    <mergeCell ref="D15:E15"/>
    <mergeCell ref="A3:B3"/>
    <mergeCell ref="D3:E3"/>
    <mergeCell ref="A25:B25"/>
    <mergeCell ref="D14:E14"/>
    <mergeCell ref="A4:B4"/>
    <mergeCell ref="D4:E4"/>
    <mergeCell ref="A14:B14"/>
    <mergeCell ref="A15:B15"/>
    <mergeCell ref="D25:E25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EABB-BE36-7847-8CEA-FA23CD53D67A}">
  <dimension ref="A2:M73"/>
  <sheetViews>
    <sheetView workbookViewId="0">
      <selection activeCell="O18" sqref="O18"/>
    </sheetView>
  </sheetViews>
  <sheetFormatPr baseColWidth="10" defaultRowHeight="13"/>
  <cols>
    <col min="1" max="1" width="11.1640625" style="29" bestFit="1" customWidth="1"/>
    <col min="2" max="2" width="12.1640625" style="29" bestFit="1" customWidth="1"/>
    <col min="3" max="6" width="11.1640625" style="29" bestFit="1" customWidth="1"/>
    <col min="7" max="7" width="10.83203125" style="29"/>
    <col min="8" max="8" width="12.33203125" style="29" bestFit="1" customWidth="1"/>
    <col min="9" max="16384" width="10.83203125" style="29"/>
  </cols>
  <sheetData>
    <row r="2" spans="1:13">
      <c r="A2" s="4" t="s">
        <v>124</v>
      </c>
      <c r="B2" s="6"/>
      <c r="C2" s="6"/>
      <c r="D2" s="6"/>
      <c r="E2" s="6"/>
      <c r="F2" s="6"/>
      <c r="I2" s="6"/>
      <c r="J2" s="6"/>
      <c r="K2" s="6"/>
      <c r="L2" s="6"/>
      <c r="M2" s="6"/>
    </row>
    <row r="3" spans="1:13">
      <c r="A3" s="62" t="s">
        <v>147</v>
      </c>
      <c r="B3" s="56"/>
      <c r="C3" s="56"/>
      <c r="D3" s="56"/>
      <c r="E3" s="56"/>
      <c r="F3" s="57"/>
      <c r="H3" s="62" t="s">
        <v>163</v>
      </c>
      <c r="I3" s="56"/>
      <c r="J3" s="56"/>
      <c r="K3" s="56"/>
      <c r="L3" s="56"/>
      <c r="M3" s="57"/>
    </row>
    <row r="4" spans="1:13">
      <c r="A4" s="17" t="s">
        <v>118</v>
      </c>
      <c r="B4" s="19" t="s">
        <v>119</v>
      </c>
      <c r="C4" s="19" t="s">
        <v>120</v>
      </c>
      <c r="D4" s="19" t="s">
        <v>121</v>
      </c>
      <c r="E4" s="19" t="s">
        <v>122</v>
      </c>
      <c r="F4" s="20" t="s">
        <v>265</v>
      </c>
      <c r="H4" s="17" t="s">
        <v>118</v>
      </c>
      <c r="I4" s="19" t="s">
        <v>119</v>
      </c>
      <c r="J4" s="19" t="s">
        <v>120</v>
      </c>
      <c r="K4" s="19" t="s">
        <v>121</v>
      </c>
      <c r="L4" s="19" t="s">
        <v>122</v>
      </c>
      <c r="M4" s="20" t="s">
        <v>265</v>
      </c>
    </row>
    <row r="5" spans="1:13">
      <c r="A5" s="24">
        <v>0.96973335999999999</v>
      </c>
      <c r="B5" s="6">
        <v>0.54340424099999995</v>
      </c>
      <c r="C5" s="6">
        <v>1.05029525</v>
      </c>
      <c r="D5" s="6">
        <v>0.37571102000000001</v>
      </c>
      <c r="E5" s="6">
        <v>0.37605620000000001</v>
      </c>
      <c r="F5" s="25">
        <v>0.52903345000000002</v>
      </c>
      <c r="H5" s="21">
        <v>0.85830903999999997</v>
      </c>
      <c r="I5" s="22">
        <v>0.21180855500000001</v>
      </c>
      <c r="J5" s="22">
        <v>3.1509022500000001</v>
      </c>
      <c r="K5" s="22">
        <v>0.59292056000000004</v>
      </c>
      <c r="L5" s="22">
        <v>2.8310799499999999</v>
      </c>
      <c r="M5" s="23">
        <v>1.61590218</v>
      </c>
    </row>
    <row r="6" spans="1:13">
      <c r="A6" s="24">
        <v>0.92726257000000001</v>
      </c>
      <c r="B6" s="6">
        <v>0.57617639300000001</v>
      </c>
      <c r="C6" s="6">
        <v>1.08914494</v>
      </c>
      <c r="D6" s="6">
        <v>0.50930346999999998</v>
      </c>
      <c r="E6" s="6">
        <v>0.33718306999999997</v>
      </c>
      <c r="F6" s="25">
        <v>0.64262258000000005</v>
      </c>
      <c r="H6" s="24">
        <v>1.3768319600000001</v>
      </c>
      <c r="I6" s="6">
        <v>0.18910290699999999</v>
      </c>
      <c r="J6" s="6">
        <v>3.7431380399999998</v>
      </c>
      <c r="K6" s="6">
        <v>0.34366819999999998</v>
      </c>
      <c r="L6" s="6">
        <v>1.9463863699999999</v>
      </c>
      <c r="M6" s="25">
        <v>1.6406821</v>
      </c>
    </row>
    <row r="7" spans="1:13">
      <c r="A7" s="37">
        <v>1.1030040699999999</v>
      </c>
      <c r="B7" s="3">
        <v>0.57111519700000002</v>
      </c>
      <c r="C7" s="3">
        <v>0.92624006999999997</v>
      </c>
      <c r="D7" s="3">
        <v>0.26562471999999998</v>
      </c>
      <c r="E7" s="3">
        <v>0.50933941999999999</v>
      </c>
      <c r="F7" s="28">
        <v>0.42491125000000002</v>
      </c>
      <c r="H7" s="37">
        <v>0.76485899999999996</v>
      </c>
      <c r="I7" s="3">
        <v>0.241628863</v>
      </c>
      <c r="J7" s="3">
        <v>2.2776671899999998</v>
      </c>
      <c r="K7" s="3">
        <v>0.26441978999999999</v>
      </c>
      <c r="L7" s="3">
        <v>1.8977659600000001</v>
      </c>
      <c r="M7" s="28">
        <v>2.173289</v>
      </c>
    </row>
    <row r="8" spans="1:13">
      <c r="A8" s="7" t="s">
        <v>113</v>
      </c>
      <c r="B8" s="21">
        <v>1.2655660000000001E-3</v>
      </c>
      <c r="C8" s="22"/>
      <c r="D8" s="22">
        <v>1.7497739999999999E-3</v>
      </c>
      <c r="E8" s="22"/>
      <c r="F8" s="23">
        <v>0.20160209600000001</v>
      </c>
      <c r="H8" s="7" t="s">
        <v>113</v>
      </c>
      <c r="I8" s="21">
        <v>1.4666821999999999E-2</v>
      </c>
      <c r="J8" s="22"/>
      <c r="K8" s="22">
        <v>3.6982059999999999E-3</v>
      </c>
      <c r="L8" s="22"/>
      <c r="M8" s="23">
        <v>0.30557498</v>
      </c>
    </row>
    <row r="9" spans="1:13">
      <c r="A9" s="7" t="s">
        <v>112</v>
      </c>
      <c r="B9" s="3" t="s">
        <v>83</v>
      </c>
      <c r="C9" s="3"/>
      <c r="D9" s="3" t="s">
        <v>83</v>
      </c>
      <c r="E9" s="3"/>
      <c r="F9" s="28" t="s">
        <v>260</v>
      </c>
      <c r="H9" s="7" t="s">
        <v>112</v>
      </c>
      <c r="I9" s="37" t="s">
        <v>86</v>
      </c>
      <c r="J9" s="3"/>
      <c r="K9" s="3" t="s">
        <v>83</v>
      </c>
      <c r="L9" s="3"/>
      <c r="M9" s="28" t="s">
        <v>260</v>
      </c>
    </row>
    <row r="10" spans="1:13">
      <c r="B10" s="6"/>
      <c r="C10" s="6"/>
      <c r="D10" s="6"/>
      <c r="E10" s="6"/>
      <c r="F10" s="6"/>
      <c r="I10" s="6"/>
      <c r="J10" s="6"/>
      <c r="K10" s="6"/>
      <c r="L10" s="6"/>
      <c r="M10" s="6"/>
    </row>
    <row r="11" spans="1:13">
      <c r="A11" s="62" t="s">
        <v>148</v>
      </c>
      <c r="B11" s="56"/>
      <c r="C11" s="56"/>
      <c r="D11" s="56"/>
      <c r="E11" s="56"/>
      <c r="F11" s="57"/>
      <c r="H11" s="62" t="s">
        <v>162</v>
      </c>
      <c r="I11" s="56"/>
      <c r="J11" s="56"/>
      <c r="K11" s="56"/>
      <c r="L11" s="56"/>
      <c r="M11" s="57"/>
    </row>
    <row r="12" spans="1:13">
      <c r="A12" s="17" t="s">
        <v>118</v>
      </c>
      <c r="B12" s="19" t="s">
        <v>119</v>
      </c>
      <c r="C12" s="19" t="s">
        <v>120</v>
      </c>
      <c r="D12" s="19" t="s">
        <v>121</v>
      </c>
      <c r="E12" s="19" t="s">
        <v>122</v>
      </c>
      <c r="F12" s="20" t="s">
        <v>265</v>
      </c>
      <c r="H12" s="17" t="s">
        <v>118</v>
      </c>
      <c r="I12" s="19" t="s">
        <v>119</v>
      </c>
      <c r="J12" s="19" t="s">
        <v>120</v>
      </c>
      <c r="K12" s="19" t="s">
        <v>121</v>
      </c>
      <c r="L12" s="19" t="s">
        <v>122</v>
      </c>
      <c r="M12" s="20" t="s">
        <v>265</v>
      </c>
    </row>
    <row r="13" spans="1:13">
      <c r="A13" s="108">
        <v>1.36332231</v>
      </c>
      <c r="B13" s="109">
        <v>1.4973687600000001</v>
      </c>
      <c r="C13" s="109">
        <v>0.39053892000000001</v>
      </c>
      <c r="D13" s="109">
        <v>0.42754126999999997</v>
      </c>
      <c r="E13" s="109">
        <v>0.12401611999999999</v>
      </c>
      <c r="F13" s="110">
        <v>0.46299444000000001</v>
      </c>
      <c r="H13" s="21">
        <v>0.98409809999999998</v>
      </c>
      <c r="I13" s="22">
        <v>1.2381562660000001</v>
      </c>
      <c r="J13" s="22">
        <v>0.22506192999999999</v>
      </c>
      <c r="K13" s="22">
        <v>0.66155246999999995</v>
      </c>
      <c r="L13" s="22">
        <v>5.991925E-2</v>
      </c>
      <c r="M13" s="23">
        <v>0.14960054</v>
      </c>
    </row>
    <row r="14" spans="1:13">
      <c r="A14" s="111">
        <v>0.91869847000000004</v>
      </c>
      <c r="B14" s="112">
        <v>0.67947251500000005</v>
      </c>
      <c r="C14" s="112">
        <v>0.62089859000000003</v>
      </c>
      <c r="D14" s="112">
        <v>0.75556990000000002</v>
      </c>
      <c r="E14" s="112">
        <v>0.12284606000000001</v>
      </c>
      <c r="F14" s="113">
        <v>0.29782324599999999</v>
      </c>
      <c r="H14" s="24">
        <v>0.97041179</v>
      </c>
      <c r="I14" s="6">
        <v>1.555207553</v>
      </c>
      <c r="J14" s="6">
        <v>0.34823282</v>
      </c>
      <c r="K14" s="6">
        <v>0.62969987000000005</v>
      </c>
      <c r="L14" s="6">
        <v>9.4622819999999996E-2</v>
      </c>
      <c r="M14" s="25">
        <v>0.14471954000000001</v>
      </c>
    </row>
    <row r="15" spans="1:13">
      <c r="A15" s="114">
        <v>0.71797922000000003</v>
      </c>
      <c r="B15" s="115">
        <v>0.452210263</v>
      </c>
      <c r="C15" s="115">
        <v>0.56193621999999999</v>
      </c>
      <c r="D15" s="115">
        <v>0.34147323000000002</v>
      </c>
      <c r="E15" s="115">
        <v>6.055994E-2</v>
      </c>
      <c r="F15" s="116">
        <v>0.61261524999999994</v>
      </c>
      <c r="H15" s="37">
        <v>1.04549012</v>
      </c>
      <c r="I15" s="3">
        <v>1.067085375</v>
      </c>
      <c r="J15" s="3">
        <v>0.32182481000000002</v>
      </c>
      <c r="K15" s="3">
        <v>0.49481515999999998</v>
      </c>
      <c r="L15" s="3">
        <v>4.1003350000000001E-2</v>
      </c>
      <c r="M15" s="28">
        <v>0.21529142000000001</v>
      </c>
    </row>
    <row r="16" spans="1:13">
      <c r="A16" s="7" t="s">
        <v>113</v>
      </c>
      <c r="B16" s="108">
        <v>0.75517681199999998</v>
      </c>
      <c r="C16" s="109"/>
      <c r="D16" s="109">
        <v>0.91542566000000003</v>
      </c>
      <c r="E16" s="109"/>
      <c r="F16" s="110">
        <v>1.8960222379977892E-2</v>
      </c>
      <c r="H16" s="7" t="s">
        <v>113</v>
      </c>
      <c r="I16" s="29">
        <v>0.11878036</v>
      </c>
      <c r="J16" s="22"/>
      <c r="K16" s="29">
        <f>2*0.004696337</f>
        <v>9.3926740000000002E-3</v>
      </c>
      <c r="L16" s="22"/>
      <c r="M16" s="35">
        <f>2*0.009660582</f>
        <v>1.9321163999999998E-2</v>
      </c>
    </row>
    <row r="17" spans="1:13">
      <c r="A17" s="7" t="s">
        <v>112</v>
      </c>
      <c r="B17" s="37" t="s">
        <v>260</v>
      </c>
      <c r="C17" s="3"/>
      <c r="D17" s="3" t="s">
        <v>260</v>
      </c>
      <c r="E17" s="3"/>
      <c r="F17" s="28" t="s">
        <v>86</v>
      </c>
      <c r="H17" s="7" t="s">
        <v>112</v>
      </c>
      <c r="I17" s="37" t="s">
        <v>260</v>
      </c>
      <c r="J17" s="3"/>
      <c r="K17" s="3" t="s">
        <v>83</v>
      </c>
      <c r="L17" s="3"/>
      <c r="M17" s="28" t="s">
        <v>86</v>
      </c>
    </row>
    <row r="18" spans="1:13">
      <c r="B18" s="6"/>
      <c r="C18" s="6"/>
      <c r="D18" s="6"/>
      <c r="E18" s="6"/>
      <c r="F18" s="6"/>
      <c r="I18" s="6"/>
      <c r="J18" s="6"/>
      <c r="K18" s="6"/>
      <c r="L18" s="6"/>
      <c r="M18" s="6"/>
    </row>
    <row r="19" spans="1:13">
      <c r="A19" s="62" t="s">
        <v>150</v>
      </c>
      <c r="B19" s="56"/>
      <c r="C19" s="56"/>
      <c r="D19" s="56"/>
      <c r="E19" s="56"/>
      <c r="F19" s="57"/>
      <c r="H19" s="62" t="s">
        <v>161</v>
      </c>
      <c r="I19" s="56"/>
      <c r="J19" s="56"/>
      <c r="K19" s="56"/>
      <c r="L19" s="56"/>
      <c r="M19" s="57"/>
    </row>
    <row r="20" spans="1:13">
      <c r="A20" s="17" t="s">
        <v>118</v>
      </c>
      <c r="B20" s="19" t="s">
        <v>119</v>
      </c>
      <c r="C20" s="19" t="s">
        <v>120</v>
      </c>
      <c r="D20" s="19" t="s">
        <v>121</v>
      </c>
      <c r="E20" s="19" t="s">
        <v>122</v>
      </c>
      <c r="F20" s="20" t="s">
        <v>265</v>
      </c>
      <c r="H20" s="17" t="s">
        <v>118</v>
      </c>
      <c r="I20" s="19" t="s">
        <v>119</v>
      </c>
      <c r="J20" s="19" t="s">
        <v>120</v>
      </c>
      <c r="K20" s="19" t="s">
        <v>121</v>
      </c>
      <c r="L20" s="19" t="s">
        <v>122</v>
      </c>
      <c r="M20" s="20" t="s">
        <v>265</v>
      </c>
    </row>
    <row r="21" spans="1:13">
      <c r="A21" s="21">
        <v>1.8561568100000001</v>
      </c>
      <c r="B21" s="22">
        <v>1.695821767</v>
      </c>
      <c r="C21" s="22">
        <v>1.3029610599999999</v>
      </c>
      <c r="D21" s="22">
        <v>0.93211774999999997</v>
      </c>
      <c r="E21" s="22">
        <v>0.17447272</v>
      </c>
      <c r="F21" s="23">
        <v>0.2310149</v>
      </c>
      <c r="H21" s="21">
        <v>0.55630734000000004</v>
      </c>
      <c r="I21" s="22">
        <v>0.15078427599999999</v>
      </c>
      <c r="J21" s="22">
        <v>2.1134110100000001</v>
      </c>
      <c r="K21" s="22">
        <v>0.27038771</v>
      </c>
      <c r="L21" s="22">
        <v>2.9131542700000002</v>
      </c>
      <c r="M21" s="23">
        <v>1.7188873899999999</v>
      </c>
    </row>
    <row r="22" spans="1:13">
      <c r="A22" s="24">
        <v>0.58118164000000005</v>
      </c>
      <c r="B22" s="6">
        <v>2.5012953000000002</v>
      </c>
      <c r="C22" s="6">
        <v>0.65865806999999998</v>
      </c>
      <c r="D22" s="6">
        <v>0.89905690000000005</v>
      </c>
      <c r="E22" s="6">
        <v>0.1326174</v>
      </c>
      <c r="F22" s="25">
        <v>0.25114650999999999</v>
      </c>
      <c r="H22" s="24">
        <v>1.3927012999999999</v>
      </c>
      <c r="I22" s="6">
        <v>0.14579999299999999</v>
      </c>
      <c r="J22" s="6">
        <v>1.8273138200000001</v>
      </c>
      <c r="K22" s="6">
        <v>0.37785202000000001</v>
      </c>
      <c r="L22" s="6">
        <v>3.7419084699999998</v>
      </c>
      <c r="M22" s="25">
        <v>1.9584664599999999</v>
      </c>
    </row>
    <row r="23" spans="1:13">
      <c r="A23" s="37">
        <v>1.8311415900000001</v>
      </c>
      <c r="B23" s="3">
        <v>0.78796866200000004</v>
      </c>
      <c r="C23" s="3">
        <v>0.12742627000000001</v>
      </c>
      <c r="D23" s="3">
        <v>0.79074732000000003</v>
      </c>
      <c r="E23" s="3">
        <v>5.8082679999999998E-2</v>
      </c>
      <c r="F23" s="28">
        <v>0.35295362000000002</v>
      </c>
      <c r="H23" s="37">
        <v>1.0509913500000001</v>
      </c>
      <c r="I23" s="3">
        <v>9.4944469000000004E-2</v>
      </c>
      <c r="J23" s="3">
        <v>2.7068610999999998</v>
      </c>
      <c r="K23" s="3">
        <v>0.20004801</v>
      </c>
      <c r="L23" s="3">
        <v>3.8235780300000002</v>
      </c>
      <c r="M23" s="28">
        <v>1.2680398100000001</v>
      </c>
    </row>
    <row r="24" spans="1:13">
      <c r="A24" s="7" t="s">
        <v>113</v>
      </c>
      <c r="B24" s="21">
        <v>0.73173916999999999</v>
      </c>
      <c r="C24" s="22"/>
      <c r="D24" s="22">
        <v>0.63143865200000004</v>
      </c>
      <c r="E24" s="22"/>
      <c r="F24" s="23">
        <v>3.6851356000000002E-2</v>
      </c>
      <c r="H24" s="7" t="s">
        <v>113</v>
      </c>
      <c r="I24" s="21">
        <v>2.3341537999999998E-2</v>
      </c>
      <c r="J24" s="22"/>
      <c r="K24" s="22">
        <v>1.85433E-3</v>
      </c>
      <c r="L24" s="22"/>
      <c r="M24" s="23">
        <v>6.491358E-3</v>
      </c>
    </row>
    <row r="25" spans="1:13">
      <c r="A25" s="7" t="s">
        <v>112</v>
      </c>
      <c r="B25" s="37" t="s">
        <v>260</v>
      </c>
      <c r="C25" s="3"/>
      <c r="D25" s="3" t="s">
        <v>260</v>
      </c>
      <c r="E25" s="3"/>
      <c r="F25" s="28" t="s">
        <v>86</v>
      </c>
      <c r="H25" s="51" t="s">
        <v>112</v>
      </c>
      <c r="I25" s="37" t="s">
        <v>86</v>
      </c>
      <c r="J25" s="3"/>
      <c r="K25" s="3" t="s">
        <v>78</v>
      </c>
      <c r="L25" s="3"/>
      <c r="M25" s="28" t="s">
        <v>83</v>
      </c>
    </row>
    <row r="26" spans="1:13">
      <c r="B26" s="6"/>
      <c r="C26" s="6"/>
      <c r="D26" s="6"/>
      <c r="E26" s="6"/>
      <c r="F26" s="6"/>
      <c r="I26" s="6"/>
      <c r="J26" s="6"/>
      <c r="K26" s="6"/>
      <c r="L26" s="6"/>
      <c r="M26" s="6"/>
    </row>
    <row r="27" spans="1:13">
      <c r="A27" s="62" t="s">
        <v>149</v>
      </c>
      <c r="B27" s="56"/>
      <c r="C27" s="56"/>
      <c r="D27" s="56"/>
      <c r="E27" s="56"/>
      <c r="F27" s="57"/>
      <c r="H27" s="62" t="s">
        <v>160</v>
      </c>
      <c r="I27" s="56"/>
      <c r="J27" s="56"/>
      <c r="K27" s="56"/>
      <c r="L27" s="56"/>
      <c r="M27" s="57"/>
    </row>
    <row r="28" spans="1:13">
      <c r="A28" s="17" t="s">
        <v>118</v>
      </c>
      <c r="B28" s="19" t="s">
        <v>119</v>
      </c>
      <c r="C28" s="19" t="s">
        <v>120</v>
      </c>
      <c r="D28" s="19" t="s">
        <v>121</v>
      </c>
      <c r="E28" s="19" t="s">
        <v>122</v>
      </c>
      <c r="F28" s="20" t="s">
        <v>265</v>
      </c>
      <c r="H28" s="17" t="s">
        <v>118</v>
      </c>
      <c r="I28" s="19" t="s">
        <v>119</v>
      </c>
      <c r="J28" s="19" t="s">
        <v>120</v>
      </c>
      <c r="K28" s="19" t="s">
        <v>121</v>
      </c>
      <c r="L28" s="19" t="s">
        <v>122</v>
      </c>
      <c r="M28" s="20" t="s">
        <v>265</v>
      </c>
    </row>
    <row r="29" spans="1:13">
      <c r="A29" s="21">
        <v>0.83139317999999995</v>
      </c>
      <c r="B29" s="22">
        <v>9.3775445999999998E-2</v>
      </c>
      <c r="C29" s="22">
        <v>3.42802659</v>
      </c>
      <c r="D29" s="22">
        <v>0.69191177000000004</v>
      </c>
      <c r="E29" s="22">
        <v>6.7990548400000002</v>
      </c>
      <c r="F29" s="23">
        <v>4.0735020000000004</v>
      </c>
      <c r="G29" s="6"/>
      <c r="H29" s="21">
        <v>1.0244985600000001</v>
      </c>
      <c r="I29" s="22">
        <v>0.74197547500000005</v>
      </c>
      <c r="J29" s="22">
        <v>1.2339721100000001</v>
      </c>
      <c r="K29" s="22">
        <v>1.0479608</v>
      </c>
      <c r="L29" s="22">
        <v>0.29145041999999999</v>
      </c>
      <c r="M29" s="23">
        <v>0.52885925</v>
      </c>
    </row>
    <row r="30" spans="1:13">
      <c r="A30" s="24">
        <v>0.71601535999999999</v>
      </c>
      <c r="B30" s="6">
        <v>0.24604000300000001</v>
      </c>
      <c r="C30" s="6">
        <v>2.5316900900000001</v>
      </c>
      <c r="D30" s="6">
        <v>0.58413128999999997</v>
      </c>
      <c r="E30" s="6">
        <v>6.8083683099999996</v>
      </c>
      <c r="F30" s="25">
        <v>5.0850769900000001</v>
      </c>
      <c r="G30" s="6"/>
      <c r="H30" s="24">
        <v>1.22146054</v>
      </c>
      <c r="I30" s="6">
        <v>0.98352870100000001</v>
      </c>
      <c r="J30" s="6">
        <v>1.4415139100000001</v>
      </c>
      <c r="K30" s="6">
        <v>1.08830081</v>
      </c>
      <c r="L30" s="6">
        <v>0.43410982999999997</v>
      </c>
      <c r="M30" s="25">
        <v>0.52435807000000001</v>
      </c>
    </row>
    <row r="31" spans="1:13">
      <c r="A31" s="37">
        <v>1.4525914600000001</v>
      </c>
      <c r="B31" s="3">
        <v>0.10249941799999999</v>
      </c>
      <c r="C31" s="3">
        <v>4.8904633999999998</v>
      </c>
      <c r="D31" s="3">
        <v>1.2855969599999999</v>
      </c>
      <c r="E31" s="3">
        <v>6.2701912000000002</v>
      </c>
      <c r="F31" s="28">
        <v>4.49732953</v>
      </c>
      <c r="G31" s="6"/>
      <c r="H31" s="37">
        <v>0.75404090999999995</v>
      </c>
      <c r="I31" s="3">
        <v>1.4085963669999999</v>
      </c>
      <c r="J31" s="3">
        <v>1.1089465700000001</v>
      </c>
      <c r="K31" s="3">
        <v>1.0965045</v>
      </c>
      <c r="L31" s="3">
        <v>0.36416627000000001</v>
      </c>
      <c r="M31" s="28">
        <v>0.71268977</v>
      </c>
    </row>
    <row r="32" spans="1:13">
      <c r="A32" s="7" t="s">
        <v>113</v>
      </c>
      <c r="B32" s="29">
        <v>2.1898244000000001E-2</v>
      </c>
      <c r="C32" s="22"/>
      <c r="D32" s="22">
        <v>1.860293E-2</v>
      </c>
      <c r="E32" s="22"/>
      <c r="F32" s="23">
        <v>3.7747840000000002E-3</v>
      </c>
      <c r="G32" s="6"/>
      <c r="H32" s="7" t="s">
        <v>113</v>
      </c>
      <c r="I32" s="21">
        <v>0.85977319799999996</v>
      </c>
      <c r="J32" s="22"/>
      <c r="K32" s="22">
        <v>0.13424154199999999</v>
      </c>
      <c r="L32" s="22"/>
      <c r="M32" s="23">
        <v>3.2038780054280513E-2</v>
      </c>
    </row>
    <row r="33" spans="1:13">
      <c r="A33" s="7" t="s">
        <v>112</v>
      </c>
      <c r="B33" s="37" t="s">
        <v>86</v>
      </c>
      <c r="C33" s="3"/>
      <c r="D33" s="3" t="s">
        <v>86</v>
      </c>
      <c r="E33" s="3"/>
      <c r="F33" s="28" t="s">
        <v>83</v>
      </c>
      <c r="G33" s="6"/>
      <c r="H33" s="7" t="s">
        <v>112</v>
      </c>
      <c r="I33" s="37" t="s">
        <v>260</v>
      </c>
      <c r="J33" s="3"/>
      <c r="K33" s="3" t="s">
        <v>260</v>
      </c>
      <c r="L33" s="3"/>
      <c r="M33" s="28" t="s">
        <v>86</v>
      </c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62" t="s">
        <v>151</v>
      </c>
      <c r="B35" s="56"/>
      <c r="C35" s="56"/>
      <c r="D35" s="56"/>
      <c r="E35" s="56"/>
      <c r="F35" s="57"/>
      <c r="G35" s="6"/>
      <c r="H35" s="62" t="s">
        <v>159</v>
      </c>
      <c r="I35" s="56"/>
      <c r="J35" s="56"/>
      <c r="K35" s="56"/>
      <c r="L35" s="56"/>
      <c r="M35" s="57"/>
    </row>
    <row r="36" spans="1:13">
      <c r="A36" s="17" t="s">
        <v>118</v>
      </c>
      <c r="B36" s="19" t="s">
        <v>119</v>
      </c>
      <c r="C36" s="19" t="s">
        <v>120</v>
      </c>
      <c r="D36" s="19" t="s">
        <v>121</v>
      </c>
      <c r="E36" s="19" t="s">
        <v>122</v>
      </c>
      <c r="F36" s="20" t="s">
        <v>265</v>
      </c>
      <c r="G36" s="6"/>
      <c r="H36" s="17" t="s">
        <v>118</v>
      </c>
      <c r="I36" s="19" t="s">
        <v>119</v>
      </c>
      <c r="J36" s="19" t="s">
        <v>120</v>
      </c>
      <c r="K36" s="19" t="s">
        <v>121</v>
      </c>
      <c r="L36" s="19" t="s">
        <v>122</v>
      </c>
      <c r="M36" s="20" t="s">
        <v>265</v>
      </c>
    </row>
    <row r="37" spans="1:13">
      <c r="A37" s="21">
        <v>1.08295976</v>
      </c>
      <c r="B37" s="22">
        <v>1.2229840190000001</v>
      </c>
      <c r="C37" s="22">
        <v>0.61931921999999995</v>
      </c>
      <c r="D37" s="22">
        <v>0.88847160000000003</v>
      </c>
      <c r="E37" s="22">
        <v>0.17831611999999999</v>
      </c>
      <c r="F37" s="23">
        <v>0.26442996000000002</v>
      </c>
      <c r="G37" s="6"/>
      <c r="H37" s="6">
        <v>0.97409484000000002</v>
      </c>
      <c r="I37" s="6">
        <v>1.6146770669999999</v>
      </c>
      <c r="J37" s="6">
        <v>3.4488507500000001</v>
      </c>
      <c r="K37" s="6">
        <v>5.0830822299999996</v>
      </c>
      <c r="L37" s="6">
        <v>0.87965335</v>
      </c>
      <c r="M37" s="6">
        <v>1.4766615299999999</v>
      </c>
    </row>
    <row r="38" spans="1:13">
      <c r="A38" s="24">
        <v>1.15167175</v>
      </c>
      <c r="B38" s="6">
        <v>1.208130581</v>
      </c>
      <c r="C38" s="6">
        <v>0.49883323000000002</v>
      </c>
      <c r="D38" s="6">
        <v>0.96297358</v>
      </c>
      <c r="E38" s="6">
        <v>0.13351875999999999</v>
      </c>
      <c r="F38" s="25">
        <v>0.2991067</v>
      </c>
      <c r="G38" s="6"/>
      <c r="H38" s="6">
        <v>1.2117793299999999</v>
      </c>
      <c r="I38" s="6">
        <v>1.1657454300000001</v>
      </c>
      <c r="J38" s="6">
        <v>2.3033594100000001</v>
      </c>
      <c r="K38" s="6">
        <v>3.0475528600000001</v>
      </c>
      <c r="L38" s="6">
        <v>0.89692925999999995</v>
      </c>
      <c r="M38" s="6">
        <v>1.7425763999999999</v>
      </c>
    </row>
    <row r="39" spans="1:13">
      <c r="A39" s="37">
        <v>0.76536848999999996</v>
      </c>
      <c r="B39" s="3">
        <v>0.84916530400000001</v>
      </c>
      <c r="C39" s="3">
        <v>0.57002291999999999</v>
      </c>
      <c r="D39" s="3">
        <v>0.71902341000000003</v>
      </c>
      <c r="E39" s="3">
        <v>0.13357959999999999</v>
      </c>
      <c r="F39" s="28">
        <v>0.34758632</v>
      </c>
      <c r="G39" s="6"/>
      <c r="H39" s="6">
        <v>0.81412583000000005</v>
      </c>
      <c r="I39" s="6">
        <v>0.99261522700000004</v>
      </c>
      <c r="J39" s="6">
        <v>1.7804823700000001</v>
      </c>
      <c r="K39" s="6">
        <v>3.6692685599999999</v>
      </c>
      <c r="L39" s="6">
        <v>0.41946883000000001</v>
      </c>
      <c r="M39" s="6">
        <v>1.2974542600000001</v>
      </c>
    </row>
    <row r="40" spans="1:13">
      <c r="A40" s="7" t="s">
        <v>113</v>
      </c>
      <c r="B40" s="21">
        <v>0.61298516199999997</v>
      </c>
      <c r="C40" s="22"/>
      <c r="D40" s="22">
        <v>2.1450601633909588E-2</v>
      </c>
      <c r="E40" s="22"/>
      <c r="F40" s="23">
        <v>5.4199019999999999E-3</v>
      </c>
      <c r="G40" s="6"/>
      <c r="H40" s="7" t="s">
        <v>113</v>
      </c>
      <c r="I40" s="21">
        <v>0.30346348200000001</v>
      </c>
      <c r="J40" s="22"/>
      <c r="K40" s="22">
        <v>0.14154624399999999</v>
      </c>
      <c r="L40" s="22"/>
      <c r="M40" s="23">
        <v>1.8898809999999999E-2</v>
      </c>
    </row>
    <row r="41" spans="1:13">
      <c r="A41" s="7" t="s">
        <v>112</v>
      </c>
      <c r="B41" s="37" t="s">
        <v>260</v>
      </c>
      <c r="C41" s="3"/>
      <c r="D41" s="3" t="s">
        <v>86</v>
      </c>
      <c r="E41" s="3"/>
      <c r="F41" s="28" t="s">
        <v>83</v>
      </c>
      <c r="G41" s="6"/>
      <c r="H41" s="7" t="s">
        <v>112</v>
      </c>
      <c r="I41" s="37" t="s">
        <v>260</v>
      </c>
      <c r="J41" s="3"/>
      <c r="K41" s="3" t="s">
        <v>260</v>
      </c>
      <c r="L41" s="3"/>
      <c r="M41" s="28" t="s">
        <v>86</v>
      </c>
    </row>
    <row r="42" spans="1: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62" t="s">
        <v>152</v>
      </c>
      <c r="B43" s="56"/>
      <c r="C43" s="56"/>
      <c r="D43" s="56"/>
      <c r="E43" s="56"/>
      <c r="F43" s="57"/>
      <c r="G43" s="6"/>
      <c r="H43" s="62" t="s">
        <v>158</v>
      </c>
      <c r="I43" s="56"/>
      <c r="J43" s="56"/>
      <c r="K43" s="56"/>
      <c r="L43" s="56"/>
      <c r="M43" s="57"/>
    </row>
    <row r="44" spans="1:13">
      <c r="A44" s="17" t="s">
        <v>118</v>
      </c>
      <c r="B44" s="19" t="s">
        <v>119</v>
      </c>
      <c r="C44" s="19" t="s">
        <v>120</v>
      </c>
      <c r="D44" s="19" t="s">
        <v>121</v>
      </c>
      <c r="E44" s="19" t="s">
        <v>122</v>
      </c>
      <c r="F44" s="20" t="s">
        <v>265</v>
      </c>
      <c r="G44" s="6"/>
      <c r="H44" s="17" t="s">
        <v>118</v>
      </c>
      <c r="I44" s="19" t="s">
        <v>119</v>
      </c>
      <c r="J44" s="19" t="s">
        <v>120</v>
      </c>
      <c r="K44" s="19" t="s">
        <v>121</v>
      </c>
      <c r="L44" s="19" t="s">
        <v>122</v>
      </c>
      <c r="M44" s="20" t="s">
        <v>265</v>
      </c>
    </row>
    <row r="45" spans="1:13">
      <c r="A45" s="21">
        <v>1.28079509</v>
      </c>
      <c r="B45" s="22">
        <v>0.56729872000000003</v>
      </c>
      <c r="C45" s="22">
        <v>2.4128629099999999</v>
      </c>
      <c r="D45" s="22">
        <v>1.9327093900000001</v>
      </c>
      <c r="E45" s="22">
        <v>0.40529720000000002</v>
      </c>
      <c r="F45" s="23">
        <v>1.3797302199999999</v>
      </c>
      <c r="G45" s="6"/>
      <c r="H45" s="21">
        <v>0.47235845999999998</v>
      </c>
      <c r="I45" s="22">
        <v>0.30718110700000001</v>
      </c>
      <c r="J45" s="22">
        <v>0.18313581000000001</v>
      </c>
      <c r="K45" s="22">
        <v>0.24452678</v>
      </c>
      <c r="L45" s="22">
        <v>0.19935528</v>
      </c>
      <c r="M45" s="23">
        <v>7.7948279999999995E-2</v>
      </c>
    </row>
    <row r="46" spans="1:13">
      <c r="A46" s="24">
        <v>0.90252869999999996</v>
      </c>
      <c r="B46" s="6">
        <v>0.48615933099999997</v>
      </c>
      <c r="C46" s="6">
        <v>3.9536192899999998</v>
      </c>
      <c r="D46" s="6">
        <v>1.81205679</v>
      </c>
      <c r="E46" s="6">
        <v>0.49265355999999999</v>
      </c>
      <c r="F46" s="25">
        <v>1.0345407900000001</v>
      </c>
      <c r="G46" s="6"/>
      <c r="H46" s="24">
        <v>1.1721773499999999</v>
      </c>
      <c r="I46" s="6">
        <v>0.92912733800000002</v>
      </c>
      <c r="J46" s="6">
        <v>0.31831069000000001</v>
      </c>
      <c r="K46" s="6">
        <v>0.30175408999999997</v>
      </c>
      <c r="L46" s="6">
        <v>5.9101189999999998E-2</v>
      </c>
      <c r="M46" s="25">
        <v>0.25278254999999999</v>
      </c>
    </row>
    <row r="47" spans="1:13">
      <c r="A47" s="37">
        <v>0.81667621000000001</v>
      </c>
      <c r="B47" s="3">
        <v>0.43501486499999997</v>
      </c>
      <c r="C47" s="3">
        <v>2.3715970999999998</v>
      </c>
      <c r="D47" s="3">
        <v>1.6977089400000001</v>
      </c>
      <c r="E47" s="3">
        <v>0.42494742000000002</v>
      </c>
      <c r="F47" s="28">
        <v>0.93943317000000004</v>
      </c>
      <c r="G47" s="6"/>
      <c r="H47" s="37">
        <v>1.35546419</v>
      </c>
      <c r="I47" s="3">
        <v>0.46069143800000001</v>
      </c>
      <c r="J47" s="3">
        <v>0.31276468000000002</v>
      </c>
      <c r="K47" s="3">
        <v>0.19710295999999999</v>
      </c>
      <c r="L47" s="3">
        <v>0.17157391999999999</v>
      </c>
      <c r="M47" s="28">
        <v>0.10221709</v>
      </c>
    </row>
    <row r="48" spans="1:13">
      <c r="A48" s="7" t="s">
        <v>113</v>
      </c>
      <c r="B48" s="21">
        <v>2.6983888007983143E-2</v>
      </c>
      <c r="C48" s="22"/>
      <c r="D48" s="22">
        <v>0.1045421</v>
      </c>
      <c r="E48" s="22"/>
      <c r="F48" s="23">
        <v>7.6812599999999997E-3</v>
      </c>
      <c r="G48" s="6"/>
      <c r="H48" s="7"/>
      <c r="I48" s="29">
        <f>2*0.12783914</f>
        <v>0.25567827999999998</v>
      </c>
      <c r="J48" s="22"/>
      <c r="K48" s="22">
        <v>0.68198295200000003</v>
      </c>
      <c r="L48" s="22"/>
      <c r="M48" s="23">
        <v>0.98950418200000001</v>
      </c>
    </row>
    <row r="49" spans="1:13">
      <c r="A49" s="7" t="s">
        <v>112</v>
      </c>
      <c r="B49" s="37" t="s">
        <v>86</v>
      </c>
      <c r="C49" s="3"/>
      <c r="D49" s="3" t="s">
        <v>260</v>
      </c>
      <c r="E49" s="3"/>
      <c r="F49" s="28" t="s">
        <v>83</v>
      </c>
      <c r="G49" s="6"/>
      <c r="H49" s="7" t="s">
        <v>112</v>
      </c>
      <c r="I49" s="37" t="s">
        <v>260</v>
      </c>
      <c r="J49" s="3"/>
      <c r="K49" s="3" t="s">
        <v>260</v>
      </c>
      <c r="L49" s="3"/>
      <c r="M49" s="28" t="s">
        <v>260</v>
      </c>
    </row>
    <row r="50" spans="1:1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>
      <c r="A51" s="62" t="s">
        <v>153</v>
      </c>
      <c r="B51" s="56"/>
      <c r="C51" s="56"/>
      <c r="D51" s="56"/>
      <c r="E51" s="56"/>
      <c r="F51" s="57"/>
      <c r="G51" s="6"/>
      <c r="H51" s="62" t="s">
        <v>157</v>
      </c>
      <c r="I51" s="56"/>
      <c r="J51" s="56"/>
      <c r="K51" s="56"/>
      <c r="L51" s="56"/>
      <c r="M51" s="57"/>
    </row>
    <row r="52" spans="1:13">
      <c r="A52" s="17" t="s">
        <v>118</v>
      </c>
      <c r="B52" s="19" t="s">
        <v>119</v>
      </c>
      <c r="C52" s="19" t="s">
        <v>120</v>
      </c>
      <c r="D52" s="19" t="s">
        <v>121</v>
      </c>
      <c r="E52" s="19" t="s">
        <v>122</v>
      </c>
      <c r="F52" s="20" t="s">
        <v>265</v>
      </c>
      <c r="G52" s="6"/>
      <c r="H52" s="17" t="s">
        <v>118</v>
      </c>
      <c r="I52" s="19" t="s">
        <v>119</v>
      </c>
      <c r="J52" s="19" t="s">
        <v>120</v>
      </c>
      <c r="K52" s="19" t="s">
        <v>121</v>
      </c>
      <c r="L52" s="19" t="s">
        <v>122</v>
      </c>
      <c r="M52" s="20" t="s">
        <v>265</v>
      </c>
    </row>
    <row r="53" spans="1:13">
      <c r="A53" s="21">
        <v>1.3332163500000001</v>
      </c>
      <c r="B53" s="22">
        <v>0.55219779700000005</v>
      </c>
      <c r="C53" s="22">
        <v>0.60766949000000003</v>
      </c>
      <c r="D53" s="22">
        <v>0.37640442000000002</v>
      </c>
      <c r="E53" s="22">
        <v>0.19903158000000001</v>
      </c>
      <c r="F53" s="23">
        <v>0.34218625000000003</v>
      </c>
      <c r="G53" s="6"/>
      <c r="H53" s="21">
        <v>0.99461924999999995</v>
      </c>
      <c r="I53" s="22">
        <v>0.61446491999999997</v>
      </c>
      <c r="J53" s="22">
        <v>0.46865018000000003</v>
      </c>
      <c r="K53" s="22">
        <v>0.51985007999999999</v>
      </c>
      <c r="L53" s="22">
        <v>0.39505812000000001</v>
      </c>
      <c r="M53" s="23">
        <v>0.34984356999999999</v>
      </c>
    </row>
    <row r="54" spans="1:13">
      <c r="A54" s="24">
        <v>0.92237886999999996</v>
      </c>
      <c r="B54" s="6">
        <v>0.680541112</v>
      </c>
      <c r="C54" s="6">
        <v>0.46682059999999997</v>
      </c>
      <c r="D54" s="6">
        <v>0.20501179</v>
      </c>
      <c r="E54" s="6">
        <v>0.10893215000000001</v>
      </c>
      <c r="F54" s="25">
        <v>0.30376878000000002</v>
      </c>
      <c r="G54" s="6"/>
      <c r="H54" s="24">
        <v>1.35389955</v>
      </c>
      <c r="I54" s="6">
        <v>0.87432214200000002</v>
      </c>
      <c r="J54" s="6">
        <v>0.80053065999999995</v>
      </c>
      <c r="K54" s="6">
        <v>0.61727498999999997</v>
      </c>
      <c r="L54" s="6">
        <v>0.38082682000000001</v>
      </c>
      <c r="M54" s="25">
        <v>0.47106081999999999</v>
      </c>
    </row>
    <row r="55" spans="1:13">
      <c r="A55" s="37">
        <v>0.87239099099999995</v>
      </c>
      <c r="B55" s="3">
        <v>0.59258374599999997</v>
      </c>
      <c r="C55" s="3">
        <v>0.62858029000000004</v>
      </c>
      <c r="D55" s="3">
        <v>0.35217344</v>
      </c>
      <c r="E55" s="3">
        <v>0.17381747</v>
      </c>
      <c r="F55" s="28">
        <v>0.12155932</v>
      </c>
      <c r="G55" s="6"/>
      <c r="H55" s="37">
        <v>0.65148119999999998</v>
      </c>
      <c r="I55" s="3">
        <v>0.92261978899999997</v>
      </c>
      <c r="J55" s="3">
        <v>0.63536086999999997</v>
      </c>
      <c r="K55" s="3">
        <v>0.47629004000000003</v>
      </c>
      <c r="L55" s="3">
        <v>0.33701428</v>
      </c>
      <c r="M55" s="28">
        <v>0.54169509999999998</v>
      </c>
    </row>
    <row r="56" spans="1:13">
      <c r="A56" s="7" t="s">
        <v>113</v>
      </c>
      <c r="B56" s="6">
        <v>4.5062568971934398E-2</v>
      </c>
      <c r="C56" s="22"/>
      <c r="D56" s="22">
        <v>2.5465676E-2</v>
      </c>
      <c r="E56" s="22"/>
      <c r="F56" s="23">
        <v>0.26281684999999999</v>
      </c>
      <c r="G56" s="6"/>
      <c r="H56" s="7"/>
      <c r="I56" s="21">
        <v>0.43097905800000003</v>
      </c>
      <c r="J56" s="22"/>
      <c r="K56" s="22">
        <v>0.40555575599999999</v>
      </c>
      <c r="L56" s="22"/>
      <c r="M56" s="23">
        <v>0.229057704</v>
      </c>
    </row>
    <row r="57" spans="1:13">
      <c r="A57" s="7" t="s">
        <v>112</v>
      </c>
      <c r="B57" s="37" t="s">
        <v>86</v>
      </c>
      <c r="C57" s="3"/>
      <c r="D57" s="3" t="s">
        <v>86</v>
      </c>
      <c r="E57" s="3"/>
      <c r="F57" s="28" t="s">
        <v>260</v>
      </c>
      <c r="G57" s="6"/>
      <c r="H57" s="7" t="s">
        <v>112</v>
      </c>
      <c r="I57" s="37" t="s">
        <v>260</v>
      </c>
      <c r="J57" s="3"/>
      <c r="K57" s="3" t="s">
        <v>260</v>
      </c>
      <c r="L57" s="3"/>
      <c r="M57" s="28" t="s">
        <v>260</v>
      </c>
    </row>
    <row r="58" spans="1: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>
      <c r="A59" s="62" t="s">
        <v>154</v>
      </c>
      <c r="B59" s="56"/>
      <c r="C59" s="56"/>
      <c r="D59" s="56"/>
      <c r="E59" s="56"/>
      <c r="F59" s="57"/>
      <c r="G59" s="6"/>
      <c r="H59" s="62" t="s">
        <v>156</v>
      </c>
      <c r="I59" s="56"/>
      <c r="J59" s="56"/>
      <c r="K59" s="56"/>
      <c r="L59" s="56"/>
      <c r="M59" s="57"/>
    </row>
    <row r="60" spans="1:13">
      <c r="A60" s="17" t="s">
        <v>118</v>
      </c>
      <c r="B60" s="19" t="s">
        <v>119</v>
      </c>
      <c r="C60" s="19" t="s">
        <v>120</v>
      </c>
      <c r="D60" s="19" t="s">
        <v>121</v>
      </c>
      <c r="E60" s="19" t="s">
        <v>122</v>
      </c>
      <c r="F60" s="20" t="s">
        <v>265</v>
      </c>
      <c r="G60" s="6"/>
      <c r="H60" s="17" t="s">
        <v>118</v>
      </c>
      <c r="I60" s="19" t="s">
        <v>119</v>
      </c>
      <c r="J60" s="19" t="s">
        <v>120</v>
      </c>
      <c r="K60" s="19" t="s">
        <v>121</v>
      </c>
      <c r="L60" s="19" t="s">
        <v>122</v>
      </c>
      <c r="M60" s="20" t="s">
        <v>265</v>
      </c>
    </row>
    <row r="61" spans="1:13">
      <c r="A61" s="21">
        <v>1.0413248799999999</v>
      </c>
      <c r="B61" s="22">
        <v>1.630074378</v>
      </c>
      <c r="C61" s="22">
        <v>0.67741028999999997</v>
      </c>
      <c r="D61" s="22">
        <v>0.58160106</v>
      </c>
      <c r="E61" s="22">
        <v>0.22192915999999999</v>
      </c>
      <c r="F61" s="23">
        <v>0.74408717999999996</v>
      </c>
      <c r="G61" s="6"/>
      <c r="H61" s="21">
        <v>1.0613609100000001</v>
      </c>
      <c r="I61" s="22">
        <v>6.9466556080000004</v>
      </c>
      <c r="J61" s="22">
        <v>1.72217475</v>
      </c>
      <c r="K61" s="22">
        <v>3.3773230700000001</v>
      </c>
      <c r="L61" s="22">
        <v>0.31245865</v>
      </c>
      <c r="M61" s="23">
        <v>1.1462481899999999</v>
      </c>
    </row>
    <row r="62" spans="1:13">
      <c r="A62" s="24">
        <v>0.96712659999999995</v>
      </c>
      <c r="B62" s="6">
        <v>1.6967725899999999</v>
      </c>
      <c r="C62" s="6">
        <v>0.76928313000000004</v>
      </c>
      <c r="D62" s="6">
        <v>1.0650807799999999</v>
      </c>
      <c r="E62" s="6">
        <v>0.11267132000000001</v>
      </c>
      <c r="F62" s="25">
        <v>0.3651103</v>
      </c>
      <c r="G62" s="6"/>
      <c r="H62" s="24">
        <v>1.20430075</v>
      </c>
      <c r="I62" s="6">
        <v>2.7753555730000001</v>
      </c>
      <c r="J62" s="6">
        <v>0.70459974000000003</v>
      </c>
      <c r="K62" s="6">
        <v>7.8172389899999999</v>
      </c>
      <c r="L62" s="6">
        <v>0.31938438000000002</v>
      </c>
      <c r="M62" s="25">
        <v>1.80766549</v>
      </c>
    </row>
    <row r="63" spans="1:13">
      <c r="A63" s="37">
        <v>0.99154852000000004</v>
      </c>
      <c r="B63" s="3">
        <v>1.6000331670000001</v>
      </c>
      <c r="C63" s="3">
        <v>0.37219071999999997</v>
      </c>
      <c r="D63" s="3">
        <v>1.69085785</v>
      </c>
      <c r="E63" s="3">
        <v>7.7894329999999998E-2</v>
      </c>
      <c r="F63" s="28">
        <v>0.40803113000000002</v>
      </c>
      <c r="G63" s="6"/>
      <c r="H63" s="37">
        <v>0.73433833000000004</v>
      </c>
      <c r="I63" s="3">
        <v>5.0959323569999997</v>
      </c>
      <c r="J63" s="3">
        <v>0.54910811000000004</v>
      </c>
      <c r="K63" s="3">
        <v>4.8435529500000003</v>
      </c>
      <c r="L63" s="3">
        <v>0.24467317999999999</v>
      </c>
      <c r="M63" s="28">
        <v>0.69782189999999999</v>
      </c>
    </row>
    <row r="64" spans="1:13">
      <c r="A64" s="7" t="s">
        <v>113</v>
      </c>
      <c r="B64" s="21">
        <v>5.7803400000000003E-5</v>
      </c>
      <c r="C64" s="22"/>
      <c r="D64" s="22">
        <v>0.21379109800000001</v>
      </c>
      <c r="E64" s="22"/>
      <c r="F64" s="23">
        <v>4.4572960000000002E-2</v>
      </c>
      <c r="G64" s="6"/>
      <c r="H64" s="7"/>
      <c r="I64" s="21">
        <v>3.1581836000000002E-2</v>
      </c>
      <c r="J64" s="22"/>
      <c r="K64" s="22">
        <v>3.2624889999999997E-2</v>
      </c>
      <c r="L64" s="22"/>
      <c r="M64" s="23">
        <v>4.583632264015558E-2</v>
      </c>
    </row>
    <row r="65" spans="1:13">
      <c r="A65" s="7" t="s">
        <v>112</v>
      </c>
      <c r="B65" s="37" t="s">
        <v>78</v>
      </c>
      <c r="C65" s="3"/>
      <c r="D65" s="3" t="s">
        <v>260</v>
      </c>
      <c r="E65" s="3"/>
      <c r="F65" s="28" t="s">
        <v>86</v>
      </c>
      <c r="G65" s="6"/>
      <c r="H65" s="7" t="s">
        <v>112</v>
      </c>
      <c r="I65" s="37" t="s">
        <v>86</v>
      </c>
      <c r="J65" s="3"/>
      <c r="K65" s="3" t="s">
        <v>86</v>
      </c>
      <c r="L65" s="3"/>
      <c r="M65" s="28" t="s">
        <v>86</v>
      </c>
    </row>
    <row r="66" spans="1:13">
      <c r="B66" s="6"/>
      <c r="C66" s="6"/>
      <c r="D66" s="6"/>
      <c r="E66" s="6"/>
      <c r="F66" s="6"/>
    </row>
    <row r="67" spans="1:13">
      <c r="A67" s="62" t="s">
        <v>155</v>
      </c>
      <c r="B67" s="56"/>
      <c r="C67" s="56"/>
      <c r="D67" s="56"/>
      <c r="E67" s="56"/>
      <c r="F67" s="57"/>
      <c r="H67" s="63"/>
      <c r="I67" s="6"/>
      <c r="J67" s="6"/>
      <c r="K67" s="6"/>
      <c r="L67" s="6"/>
      <c r="M67" s="6"/>
    </row>
    <row r="68" spans="1:13">
      <c r="A68" s="17" t="s">
        <v>118</v>
      </c>
      <c r="B68" s="19" t="s">
        <v>119</v>
      </c>
      <c r="C68" s="19" t="s">
        <v>120</v>
      </c>
      <c r="D68" s="19" t="s">
        <v>121</v>
      </c>
      <c r="E68" s="19" t="s">
        <v>122</v>
      </c>
      <c r="F68" s="20" t="s">
        <v>265</v>
      </c>
      <c r="H68" s="4"/>
      <c r="I68" s="4"/>
      <c r="J68" s="4"/>
      <c r="K68" s="4"/>
      <c r="L68" s="4"/>
      <c r="M68" s="4"/>
    </row>
    <row r="69" spans="1:13">
      <c r="A69" s="21">
        <v>0.47953308</v>
      </c>
      <c r="B69" s="22">
        <v>2.182830729</v>
      </c>
      <c r="C69" s="22">
        <v>0.44509177999999999</v>
      </c>
      <c r="D69" s="22">
        <v>3.3117310999999998</v>
      </c>
      <c r="E69" s="22">
        <v>0.11074005000000001</v>
      </c>
      <c r="F69" s="23">
        <v>2.2044774</v>
      </c>
    </row>
    <row r="70" spans="1:13">
      <c r="A70" s="24">
        <v>1.42290012</v>
      </c>
      <c r="B70" s="6">
        <v>5.4798735619999999</v>
      </c>
      <c r="C70" s="6">
        <v>0.41257136</v>
      </c>
      <c r="D70" s="6">
        <v>7.8501688999999999</v>
      </c>
      <c r="E70" s="6">
        <v>0.40335388999999999</v>
      </c>
      <c r="F70" s="25">
        <v>1.10768756</v>
      </c>
    </row>
    <row r="71" spans="1:13">
      <c r="A71" s="37">
        <v>0.82184860000000004</v>
      </c>
      <c r="B71" s="3">
        <v>6.6910398539999996</v>
      </c>
      <c r="C71" s="3">
        <v>0.18909327000000001</v>
      </c>
      <c r="D71" s="3">
        <v>6.2142343000000002</v>
      </c>
      <c r="E71" s="3">
        <v>6.3338169999999999E-2</v>
      </c>
      <c r="F71" s="28">
        <v>2.26820318</v>
      </c>
    </row>
    <row r="72" spans="1:13">
      <c r="A72" s="7" t="s">
        <v>113</v>
      </c>
      <c r="B72" s="39">
        <v>4.7860902082219936E-2</v>
      </c>
      <c r="C72" s="34"/>
      <c r="D72" s="34">
        <v>1.4923560000000001E-2</v>
      </c>
      <c r="E72" s="34"/>
      <c r="F72" s="35">
        <v>1.3044485999999999E-2</v>
      </c>
    </row>
    <row r="73" spans="1:13">
      <c r="A73" s="7" t="s">
        <v>112</v>
      </c>
      <c r="B73" s="117" t="s">
        <v>86</v>
      </c>
      <c r="C73" s="31"/>
      <c r="D73" s="118" t="s">
        <v>86</v>
      </c>
      <c r="E73" s="118"/>
      <c r="F73" s="61" t="s">
        <v>86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D58A-818D-0A4E-B0D5-752E60F7DBE5}">
  <dimension ref="A2:L72"/>
  <sheetViews>
    <sheetView topLeftCell="A21" zoomScale="116" zoomScaleNormal="116" workbookViewId="0">
      <selection activeCell="K42" sqref="K42"/>
    </sheetView>
  </sheetViews>
  <sheetFormatPr baseColWidth="10" defaultRowHeight="13"/>
  <cols>
    <col min="1" max="1" width="12.5" style="29" bestFit="1" customWidth="1"/>
    <col min="2" max="2" width="15" style="29" bestFit="1" customWidth="1"/>
    <col min="3" max="3" width="13.1640625" style="29" bestFit="1" customWidth="1"/>
    <col min="4" max="4" width="14.6640625" style="29" bestFit="1" customWidth="1"/>
    <col min="5" max="5" width="13.1640625" style="29" bestFit="1" customWidth="1"/>
    <col min="6" max="6" width="14.6640625" style="29" bestFit="1" customWidth="1"/>
    <col min="7" max="7" width="13.1640625" style="29" bestFit="1" customWidth="1"/>
    <col min="8" max="8" width="14.6640625" style="29" bestFit="1" customWidth="1"/>
    <col min="9" max="9" width="15" style="29" bestFit="1" customWidth="1"/>
    <col min="10" max="10" width="14.6640625" style="29" bestFit="1" customWidth="1"/>
    <col min="11" max="11" width="12.1640625" style="29" bestFit="1" customWidth="1"/>
    <col min="12" max="16384" width="10.83203125" style="29"/>
  </cols>
  <sheetData>
    <row r="2" spans="1:10">
      <c r="A2" s="30" t="s">
        <v>214</v>
      </c>
      <c r="B2" s="30"/>
      <c r="C2" s="30"/>
      <c r="D2" s="30"/>
      <c r="E2" s="30"/>
      <c r="F2" s="30"/>
    </row>
    <row r="3" spans="1:10">
      <c r="A3" s="71" t="s">
        <v>141</v>
      </c>
      <c r="B3" s="78"/>
      <c r="C3" s="78"/>
      <c r="D3" s="78"/>
      <c r="E3" s="78"/>
      <c r="F3" s="79"/>
    </row>
    <row r="4" spans="1:10">
      <c r="A4" s="80" t="s">
        <v>134</v>
      </c>
      <c r="B4" s="81"/>
      <c r="C4" s="81"/>
      <c r="D4" s="82"/>
      <c r="E4" s="80" t="s">
        <v>135</v>
      </c>
      <c r="F4" s="82"/>
    </row>
    <row r="5" spans="1:10" ht="15">
      <c r="A5" s="71" t="s">
        <v>128</v>
      </c>
      <c r="B5" s="73"/>
      <c r="C5" s="71" t="s">
        <v>201</v>
      </c>
      <c r="D5" s="73"/>
      <c r="E5" s="7" t="s">
        <v>128</v>
      </c>
      <c r="F5" s="20" t="s">
        <v>200</v>
      </c>
    </row>
    <row r="6" spans="1:10">
      <c r="A6" s="7" t="s">
        <v>133</v>
      </c>
      <c r="B6" s="7" t="s">
        <v>132</v>
      </c>
      <c r="C6" s="7" t="s">
        <v>133</v>
      </c>
      <c r="D6" s="7" t="s">
        <v>132</v>
      </c>
      <c r="E6" s="7" t="s">
        <v>133</v>
      </c>
      <c r="F6" s="7" t="s">
        <v>133</v>
      </c>
    </row>
    <row r="7" spans="1:10">
      <c r="A7" s="21">
        <v>32</v>
      </c>
      <c r="B7" s="22">
        <v>34</v>
      </c>
      <c r="C7" s="22">
        <v>65</v>
      </c>
      <c r="D7" s="22">
        <v>30</v>
      </c>
      <c r="E7" s="22">
        <v>11</v>
      </c>
      <c r="F7" s="23">
        <v>21</v>
      </c>
    </row>
    <row r="8" spans="1:10">
      <c r="A8" s="24">
        <v>44</v>
      </c>
      <c r="B8" s="6">
        <v>20</v>
      </c>
      <c r="C8" s="6">
        <v>56</v>
      </c>
      <c r="D8" s="6">
        <v>22</v>
      </c>
      <c r="E8" s="6">
        <v>20</v>
      </c>
      <c r="F8" s="25">
        <v>8</v>
      </c>
    </row>
    <row r="9" spans="1:10">
      <c r="A9" s="24">
        <v>41</v>
      </c>
      <c r="B9" s="6">
        <v>25</v>
      </c>
      <c r="C9" s="6">
        <v>59</v>
      </c>
      <c r="D9" s="6">
        <v>32</v>
      </c>
      <c r="E9" s="6">
        <v>15</v>
      </c>
      <c r="F9" s="25">
        <v>7</v>
      </c>
    </row>
    <row r="10" spans="1:10">
      <c r="A10" s="37">
        <v>63</v>
      </c>
      <c r="B10" s="3">
        <v>11</v>
      </c>
      <c r="C10" s="3">
        <v>72</v>
      </c>
      <c r="D10" s="3">
        <v>40</v>
      </c>
      <c r="E10" s="3">
        <v>8</v>
      </c>
      <c r="F10" s="28">
        <v>15</v>
      </c>
    </row>
    <row r="11" spans="1:10">
      <c r="A11" s="7" t="s">
        <v>113</v>
      </c>
      <c r="B11" s="21">
        <v>3.2067114000000001E-2</v>
      </c>
      <c r="C11" s="22">
        <v>2.5681621286135842E-2</v>
      </c>
      <c r="D11" s="22">
        <v>7.7399399999999996E-4</v>
      </c>
      <c r="E11" s="22"/>
      <c r="F11" s="23">
        <v>0.86353537199999997</v>
      </c>
    </row>
    <row r="12" spans="1:10">
      <c r="A12" s="7" t="s">
        <v>112</v>
      </c>
      <c r="B12" s="37" t="s">
        <v>86</v>
      </c>
      <c r="C12" s="3" t="s">
        <v>86</v>
      </c>
      <c r="D12" s="3" t="s">
        <v>78</v>
      </c>
      <c r="E12" s="3"/>
      <c r="F12" s="28" t="s">
        <v>260</v>
      </c>
    </row>
    <row r="14" spans="1:10">
      <c r="A14" s="30" t="s">
        <v>126</v>
      </c>
      <c r="B14" s="30"/>
      <c r="D14" s="30"/>
      <c r="F14" s="30"/>
      <c r="H14" s="30"/>
      <c r="J14" s="30"/>
    </row>
    <row r="15" spans="1:10">
      <c r="A15" s="71" t="s">
        <v>141</v>
      </c>
      <c r="B15" s="78"/>
      <c r="C15" s="78"/>
      <c r="D15" s="78"/>
      <c r="E15" s="78"/>
      <c r="F15" s="78"/>
      <c r="G15" s="78"/>
      <c r="H15" s="78"/>
      <c r="I15" s="78"/>
      <c r="J15" s="79"/>
    </row>
    <row r="16" spans="1:10" ht="15">
      <c r="A16" s="17" t="s">
        <v>125</v>
      </c>
      <c r="B16" s="19" t="s">
        <v>270</v>
      </c>
      <c r="C16" s="19" t="s">
        <v>271</v>
      </c>
      <c r="D16" s="66" t="s">
        <v>272</v>
      </c>
      <c r="E16" s="19" t="s">
        <v>273</v>
      </c>
      <c r="F16" s="66" t="s">
        <v>274</v>
      </c>
      <c r="G16" s="19" t="s">
        <v>275</v>
      </c>
      <c r="H16" s="66" t="s">
        <v>276</v>
      </c>
      <c r="I16" s="19" t="s">
        <v>277</v>
      </c>
      <c r="J16" s="67" t="s">
        <v>278</v>
      </c>
    </row>
    <row r="17" spans="1:10">
      <c r="A17" s="21">
        <v>32</v>
      </c>
      <c r="B17" s="22">
        <v>20</v>
      </c>
      <c r="C17" s="22">
        <v>102</v>
      </c>
      <c r="D17" s="22">
        <v>45</v>
      </c>
      <c r="E17" s="22">
        <v>86</v>
      </c>
      <c r="F17" s="22">
        <v>45</v>
      </c>
      <c r="G17" s="22">
        <v>79</v>
      </c>
      <c r="H17" s="22">
        <v>67</v>
      </c>
      <c r="I17" s="22">
        <v>58</v>
      </c>
      <c r="J17" s="23">
        <v>50</v>
      </c>
    </row>
    <row r="18" spans="1:10">
      <c r="A18" s="24">
        <v>29</v>
      </c>
      <c r="B18" s="6">
        <v>11</v>
      </c>
      <c r="C18" s="6">
        <v>78</v>
      </c>
      <c r="D18" s="6">
        <v>57</v>
      </c>
      <c r="E18" s="6">
        <v>104</v>
      </c>
      <c r="F18" s="6">
        <v>67</v>
      </c>
      <c r="G18" s="6">
        <v>80</v>
      </c>
      <c r="H18" s="6">
        <v>43</v>
      </c>
      <c r="I18" s="6">
        <v>69</v>
      </c>
      <c r="J18" s="25">
        <v>70</v>
      </c>
    </row>
    <row r="19" spans="1:10">
      <c r="A19" s="24">
        <v>40</v>
      </c>
      <c r="B19" s="6">
        <v>28</v>
      </c>
      <c r="C19" s="6">
        <v>89</v>
      </c>
      <c r="D19" s="6">
        <v>46</v>
      </c>
      <c r="E19" s="6">
        <v>111</v>
      </c>
      <c r="F19" s="6">
        <v>50</v>
      </c>
      <c r="G19" s="6">
        <v>95</v>
      </c>
      <c r="H19" s="6">
        <v>50</v>
      </c>
      <c r="I19" s="6">
        <v>85</v>
      </c>
      <c r="J19" s="25">
        <v>63</v>
      </c>
    </row>
    <row r="20" spans="1:10">
      <c r="A20" s="37">
        <v>49</v>
      </c>
      <c r="B20" s="3">
        <v>15</v>
      </c>
      <c r="C20" s="3">
        <v>95</v>
      </c>
      <c r="D20" s="3">
        <v>40</v>
      </c>
      <c r="E20" s="3">
        <v>99</v>
      </c>
      <c r="F20" s="3">
        <v>65</v>
      </c>
      <c r="G20" s="3">
        <v>91</v>
      </c>
      <c r="H20" s="3">
        <v>61</v>
      </c>
      <c r="I20" s="3">
        <v>70</v>
      </c>
      <c r="J20" s="28">
        <v>56</v>
      </c>
    </row>
    <row r="21" spans="1:10">
      <c r="A21" s="7" t="s">
        <v>113</v>
      </c>
      <c r="B21" s="21">
        <v>1.6765929999999998E-2</v>
      </c>
      <c r="C21" s="22"/>
      <c r="D21" s="22">
        <v>3.9937799999999998E-4</v>
      </c>
      <c r="E21" s="22"/>
      <c r="F21" s="22">
        <v>1.2595919999999999E-3</v>
      </c>
      <c r="G21" s="22"/>
      <c r="H21" s="29">
        <f>2*0.001801348</f>
        <v>3.6026959999999998E-3</v>
      </c>
      <c r="I21" s="22"/>
      <c r="J21" s="23">
        <v>0.17731076000000001</v>
      </c>
    </row>
    <row r="22" spans="1:10">
      <c r="A22" s="7" t="s">
        <v>112</v>
      </c>
      <c r="B22" s="37" t="s">
        <v>86</v>
      </c>
      <c r="C22" s="3"/>
      <c r="D22" s="3" t="s">
        <v>78</v>
      </c>
      <c r="E22" s="3"/>
      <c r="F22" s="3" t="s">
        <v>83</v>
      </c>
      <c r="G22" s="3"/>
      <c r="H22" s="3" t="s">
        <v>83</v>
      </c>
      <c r="I22" s="3"/>
      <c r="J22" s="28" t="s">
        <v>260</v>
      </c>
    </row>
    <row r="24" spans="1:10">
      <c r="A24" s="30" t="s">
        <v>127</v>
      </c>
      <c r="B24" s="30"/>
      <c r="G24" s="30"/>
    </row>
    <row r="25" spans="1:10">
      <c r="A25" s="71" t="s">
        <v>141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0" ht="15">
      <c r="A26" s="71" t="s">
        <v>128</v>
      </c>
      <c r="B26" s="78"/>
      <c r="C26" s="78"/>
      <c r="D26" s="78"/>
      <c r="E26" s="79"/>
      <c r="F26" s="71" t="s">
        <v>200</v>
      </c>
      <c r="G26" s="72"/>
      <c r="H26" s="72"/>
      <c r="I26" s="72"/>
      <c r="J26" s="73"/>
    </row>
    <row r="27" spans="1:10" ht="15">
      <c r="A27" s="17" t="s">
        <v>130</v>
      </c>
      <c r="B27" s="66" t="s">
        <v>279</v>
      </c>
      <c r="C27" s="66" t="s">
        <v>280</v>
      </c>
      <c r="D27" s="66" t="s">
        <v>281</v>
      </c>
      <c r="E27" s="66" t="s">
        <v>282</v>
      </c>
      <c r="F27" s="17" t="s">
        <v>130</v>
      </c>
      <c r="G27" s="66" t="s">
        <v>279</v>
      </c>
      <c r="H27" s="66" t="s">
        <v>280</v>
      </c>
      <c r="I27" s="66" t="s">
        <v>281</v>
      </c>
      <c r="J27" s="67" t="s">
        <v>282</v>
      </c>
    </row>
    <row r="28" spans="1:10">
      <c r="A28" s="21">
        <v>34</v>
      </c>
      <c r="B28" s="22">
        <v>22</v>
      </c>
      <c r="C28" s="22">
        <v>32</v>
      </c>
      <c r="D28" s="22">
        <v>40</v>
      </c>
      <c r="E28" s="23">
        <v>46</v>
      </c>
      <c r="F28" s="22">
        <v>55</v>
      </c>
      <c r="G28" s="22">
        <v>35</v>
      </c>
      <c r="H28" s="22">
        <v>39</v>
      </c>
      <c r="I28" s="22">
        <v>44</v>
      </c>
      <c r="J28" s="23">
        <v>59</v>
      </c>
    </row>
    <row r="29" spans="1:10">
      <c r="A29" s="24">
        <v>55</v>
      </c>
      <c r="B29" s="6">
        <v>15</v>
      </c>
      <c r="C29" s="6">
        <v>29</v>
      </c>
      <c r="D29" s="6">
        <v>35</v>
      </c>
      <c r="E29" s="25">
        <v>35</v>
      </c>
      <c r="F29" s="6">
        <v>61</v>
      </c>
      <c r="G29" s="6">
        <v>40</v>
      </c>
      <c r="H29" s="6">
        <v>49</v>
      </c>
      <c r="I29" s="6">
        <v>75</v>
      </c>
      <c r="J29" s="25">
        <v>47</v>
      </c>
    </row>
    <row r="30" spans="1:10">
      <c r="A30" s="24">
        <v>29</v>
      </c>
      <c r="B30" s="6">
        <v>21</v>
      </c>
      <c r="C30" s="6">
        <v>35</v>
      </c>
      <c r="D30" s="6">
        <v>22</v>
      </c>
      <c r="E30" s="25">
        <v>40</v>
      </c>
      <c r="F30" s="6">
        <v>68</v>
      </c>
      <c r="G30" s="6">
        <v>21</v>
      </c>
      <c r="H30" s="6">
        <v>52</v>
      </c>
      <c r="I30" s="6">
        <v>37</v>
      </c>
      <c r="J30" s="25">
        <v>53</v>
      </c>
    </row>
    <row r="31" spans="1:10">
      <c r="A31" s="37">
        <v>49</v>
      </c>
      <c r="B31" s="3">
        <v>27</v>
      </c>
      <c r="C31" s="3">
        <v>19</v>
      </c>
      <c r="D31" s="3">
        <v>25</v>
      </c>
      <c r="E31" s="28">
        <v>52</v>
      </c>
      <c r="F31" s="3">
        <v>72</v>
      </c>
      <c r="G31" s="3">
        <v>33</v>
      </c>
      <c r="H31" s="3">
        <v>70</v>
      </c>
      <c r="I31" s="3">
        <v>60</v>
      </c>
      <c r="J31" s="28">
        <v>73</v>
      </c>
    </row>
    <row r="32" spans="1:10">
      <c r="A32" s="7" t="s">
        <v>113</v>
      </c>
      <c r="B32" s="6">
        <v>6.4760809999999999E-3</v>
      </c>
      <c r="C32" s="6">
        <v>6.2415936999999998E-2</v>
      </c>
      <c r="D32" s="6">
        <v>0.102421648</v>
      </c>
      <c r="E32" s="23">
        <v>0.81983251800000001</v>
      </c>
      <c r="F32" s="22">
        <v>2.1290082791061794E-2</v>
      </c>
      <c r="G32" s="22">
        <v>1.8762449999999999E-3</v>
      </c>
      <c r="H32" s="22">
        <v>0.18924798100000001</v>
      </c>
      <c r="I32" s="22">
        <v>0.24938761500000001</v>
      </c>
      <c r="J32" s="23">
        <v>0.48465893199999999</v>
      </c>
    </row>
    <row r="33" spans="1:12">
      <c r="A33" s="7" t="s">
        <v>112</v>
      </c>
      <c r="B33" s="3" t="s">
        <v>83</v>
      </c>
      <c r="C33" s="3" t="s">
        <v>260</v>
      </c>
      <c r="D33" s="3" t="s">
        <v>260</v>
      </c>
      <c r="E33" s="28" t="s">
        <v>260</v>
      </c>
      <c r="F33" s="3" t="s">
        <v>86</v>
      </c>
      <c r="G33" s="3" t="s">
        <v>83</v>
      </c>
      <c r="H33" s="3" t="s">
        <v>260</v>
      </c>
      <c r="I33" s="3" t="s">
        <v>260</v>
      </c>
      <c r="J33" s="28" t="s">
        <v>260</v>
      </c>
    </row>
    <row r="35" spans="1:12">
      <c r="A35" s="30" t="s">
        <v>142</v>
      </c>
    </row>
    <row r="36" spans="1:12">
      <c r="A36" s="71" t="s">
        <v>141</v>
      </c>
      <c r="B36" s="78"/>
      <c r="C36" s="78"/>
      <c r="D36" s="78"/>
      <c r="E36" s="78"/>
      <c r="F36" s="78"/>
      <c r="G36" s="78"/>
      <c r="H36" s="79"/>
    </row>
    <row r="37" spans="1:12" ht="15">
      <c r="A37" s="71" t="s">
        <v>128</v>
      </c>
      <c r="B37" s="72"/>
      <c r="C37" s="72"/>
      <c r="D37" s="73"/>
      <c r="E37" s="71" t="s">
        <v>200</v>
      </c>
      <c r="F37" s="72"/>
      <c r="G37" s="72"/>
      <c r="H37" s="73"/>
    </row>
    <row r="38" spans="1:12">
      <c r="A38" s="17" t="s">
        <v>130</v>
      </c>
      <c r="B38" s="119" t="s">
        <v>123</v>
      </c>
      <c r="C38" s="119" t="s">
        <v>110</v>
      </c>
      <c r="D38" s="120" t="s">
        <v>131</v>
      </c>
      <c r="E38" s="17" t="s">
        <v>130</v>
      </c>
      <c r="F38" s="119" t="s">
        <v>123</v>
      </c>
      <c r="G38" s="119" t="s">
        <v>110</v>
      </c>
      <c r="H38" s="120" t="s">
        <v>131</v>
      </c>
    </row>
    <row r="39" spans="1:12">
      <c r="A39" s="21">
        <v>32</v>
      </c>
      <c r="B39" s="22">
        <v>87</v>
      </c>
      <c r="C39" s="22">
        <v>55</v>
      </c>
      <c r="D39" s="23">
        <v>89</v>
      </c>
      <c r="E39" s="22">
        <v>17</v>
      </c>
      <c r="F39" s="22">
        <v>95</v>
      </c>
      <c r="G39" s="22">
        <v>60</v>
      </c>
      <c r="H39" s="23">
        <v>103</v>
      </c>
    </row>
    <row r="40" spans="1:12">
      <c r="A40" s="24">
        <v>24</v>
      </c>
      <c r="B40" s="6">
        <v>99</v>
      </c>
      <c r="C40" s="6">
        <v>58</v>
      </c>
      <c r="D40" s="25">
        <v>73</v>
      </c>
      <c r="E40" s="6">
        <v>19</v>
      </c>
      <c r="F40" s="6">
        <v>99</v>
      </c>
      <c r="G40" s="6">
        <v>70</v>
      </c>
      <c r="H40" s="25">
        <v>67</v>
      </c>
    </row>
    <row r="41" spans="1:12">
      <c r="A41" s="24">
        <v>49</v>
      </c>
      <c r="B41" s="6">
        <v>75</v>
      </c>
      <c r="C41" s="6">
        <v>60</v>
      </c>
      <c r="D41" s="25">
        <v>63</v>
      </c>
      <c r="E41" s="6">
        <v>27</v>
      </c>
      <c r="F41" s="6">
        <v>63</v>
      </c>
      <c r="G41" s="6">
        <v>51</v>
      </c>
      <c r="H41" s="25">
        <v>89</v>
      </c>
    </row>
    <row r="42" spans="1:12">
      <c r="A42" s="37">
        <v>55</v>
      </c>
      <c r="B42" s="3">
        <v>79</v>
      </c>
      <c r="C42" s="3">
        <v>73</v>
      </c>
      <c r="D42" s="28">
        <v>99</v>
      </c>
      <c r="E42" s="6">
        <v>23</v>
      </c>
      <c r="F42" s="3">
        <v>53</v>
      </c>
      <c r="G42" s="3">
        <v>45</v>
      </c>
      <c r="H42" s="28">
        <v>90</v>
      </c>
    </row>
    <row r="43" spans="1:12">
      <c r="A43" s="7" t="s">
        <v>113</v>
      </c>
      <c r="B43" s="21">
        <v>5.2850399999999995E-4</v>
      </c>
      <c r="C43" s="22">
        <v>4.6557912E-2</v>
      </c>
      <c r="D43" s="22">
        <v>1.3090840000000001E-3</v>
      </c>
      <c r="E43" s="21">
        <v>4.9885797210238843E-2</v>
      </c>
      <c r="F43" s="6">
        <v>6.8350999999999997E-5</v>
      </c>
      <c r="G43" s="6">
        <v>3.066427E-3</v>
      </c>
      <c r="H43" s="23">
        <v>1.853E-5</v>
      </c>
    </row>
    <row r="44" spans="1:12">
      <c r="A44" s="7" t="s">
        <v>112</v>
      </c>
      <c r="B44" s="37" t="s">
        <v>78</v>
      </c>
      <c r="C44" s="3" t="s">
        <v>86</v>
      </c>
      <c r="D44" s="3" t="s">
        <v>83</v>
      </c>
      <c r="E44" s="37" t="s">
        <v>86</v>
      </c>
      <c r="F44" s="3" t="s">
        <v>78</v>
      </c>
      <c r="G44" s="3" t="s">
        <v>83</v>
      </c>
      <c r="H44" s="28" t="s">
        <v>78</v>
      </c>
    </row>
    <row r="46" spans="1:12">
      <c r="A46" s="30" t="s">
        <v>139</v>
      </c>
    </row>
    <row r="47" spans="1:12">
      <c r="A47" s="71" t="s">
        <v>61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9"/>
    </row>
    <row r="48" spans="1:12" ht="15">
      <c r="A48" s="75" t="s">
        <v>128</v>
      </c>
      <c r="B48" s="75"/>
      <c r="C48" s="75"/>
      <c r="D48" s="75"/>
      <c r="E48" s="75"/>
      <c r="F48" s="75"/>
      <c r="G48" s="75" t="s">
        <v>200</v>
      </c>
      <c r="H48" s="75"/>
      <c r="I48" s="75"/>
      <c r="J48" s="75"/>
      <c r="K48" s="75"/>
      <c r="L48" s="75"/>
    </row>
    <row r="49" spans="1:12">
      <c r="A49" s="75" t="s">
        <v>136</v>
      </c>
      <c r="B49" s="75"/>
      <c r="C49" s="75" t="s">
        <v>137</v>
      </c>
      <c r="D49" s="75"/>
      <c r="E49" s="75" t="s">
        <v>138</v>
      </c>
      <c r="F49" s="75"/>
      <c r="G49" s="75" t="s">
        <v>136</v>
      </c>
      <c r="H49" s="75"/>
      <c r="I49" s="75" t="s">
        <v>137</v>
      </c>
      <c r="J49" s="75"/>
      <c r="K49" s="75" t="s">
        <v>138</v>
      </c>
      <c r="L49" s="75"/>
    </row>
    <row r="50" spans="1:12">
      <c r="A50" s="7" t="s">
        <v>130</v>
      </c>
      <c r="B50" s="64" t="s">
        <v>123</v>
      </c>
      <c r="C50" s="7" t="s">
        <v>130</v>
      </c>
      <c r="D50" s="64" t="s">
        <v>123</v>
      </c>
      <c r="E50" s="7" t="s">
        <v>130</v>
      </c>
      <c r="F50" s="64" t="s">
        <v>123</v>
      </c>
      <c r="G50" s="7" t="s">
        <v>130</v>
      </c>
      <c r="H50" s="64" t="s">
        <v>123</v>
      </c>
      <c r="I50" s="7" t="s">
        <v>130</v>
      </c>
      <c r="J50" s="64" t="s">
        <v>123</v>
      </c>
      <c r="K50" s="7" t="s">
        <v>130</v>
      </c>
      <c r="L50" s="64" t="s">
        <v>123</v>
      </c>
    </row>
    <row r="51" spans="1:12">
      <c r="A51" s="21">
        <v>1.2</v>
      </c>
      <c r="B51" s="22">
        <v>10.199999999999999</v>
      </c>
      <c r="C51" s="22">
        <v>12.3</v>
      </c>
      <c r="D51" s="22">
        <v>32.5</v>
      </c>
      <c r="E51" s="22">
        <v>78.3</v>
      </c>
      <c r="F51" s="23">
        <v>93.2</v>
      </c>
      <c r="G51" s="21">
        <v>0.82</v>
      </c>
      <c r="H51" s="22">
        <v>3.2</v>
      </c>
      <c r="I51" s="22">
        <v>2.8</v>
      </c>
      <c r="J51" s="22">
        <v>10.199999999999999</v>
      </c>
      <c r="K51" s="22">
        <v>28.7</v>
      </c>
      <c r="L51" s="23">
        <v>55.3</v>
      </c>
    </row>
    <row r="52" spans="1:12">
      <c r="A52" s="24">
        <v>2.6</v>
      </c>
      <c r="B52" s="6">
        <v>7.2</v>
      </c>
      <c r="C52" s="6">
        <v>15.2</v>
      </c>
      <c r="D52" s="6">
        <v>53.1</v>
      </c>
      <c r="E52" s="6">
        <v>65.8</v>
      </c>
      <c r="F52" s="25">
        <v>91.9</v>
      </c>
      <c r="G52" s="24">
        <v>1.1000000000000001</v>
      </c>
      <c r="H52" s="6">
        <v>1.9</v>
      </c>
      <c r="I52" s="6">
        <v>3.1</v>
      </c>
      <c r="J52" s="6">
        <v>8.9</v>
      </c>
      <c r="K52" s="6">
        <v>37.1</v>
      </c>
      <c r="L52" s="25">
        <v>69.099999999999994</v>
      </c>
    </row>
    <row r="53" spans="1:12">
      <c r="A53" s="24">
        <v>4.2</v>
      </c>
      <c r="B53" s="6">
        <v>11.9</v>
      </c>
      <c r="C53" s="6">
        <v>8.4</v>
      </c>
      <c r="D53" s="6">
        <v>24.9</v>
      </c>
      <c r="E53" s="6">
        <v>89.1</v>
      </c>
      <c r="F53" s="25">
        <v>89.2</v>
      </c>
      <c r="G53" s="24">
        <v>0.45</v>
      </c>
      <c r="H53" s="6">
        <v>4.8</v>
      </c>
      <c r="I53" s="6">
        <v>1.3</v>
      </c>
      <c r="J53" s="6">
        <v>9</v>
      </c>
      <c r="K53" s="6">
        <v>19.8</v>
      </c>
      <c r="L53" s="25">
        <v>43.1</v>
      </c>
    </row>
    <row r="54" spans="1:12">
      <c r="A54" s="37">
        <v>1.4</v>
      </c>
      <c r="B54" s="3">
        <v>6.5</v>
      </c>
      <c r="C54" s="3">
        <v>9</v>
      </c>
      <c r="D54" s="3">
        <v>39.200000000000003</v>
      </c>
      <c r="E54" s="3">
        <v>83.8</v>
      </c>
      <c r="F54" s="28">
        <v>98.3</v>
      </c>
      <c r="G54" s="37">
        <v>1.3</v>
      </c>
      <c r="H54" s="3">
        <v>4</v>
      </c>
      <c r="I54" s="3">
        <v>1.6</v>
      </c>
      <c r="J54" s="3">
        <v>15.1</v>
      </c>
      <c r="K54" s="3">
        <v>35.1</v>
      </c>
      <c r="L54" s="28">
        <v>72.5</v>
      </c>
    </row>
    <row r="55" spans="1:12">
      <c r="A55" s="7" t="s">
        <v>113</v>
      </c>
      <c r="B55" s="21">
        <v>3.8146619999999999E-3</v>
      </c>
      <c r="C55" s="22"/>
      <c r="D55" s="22">
        <v>5.4864479999999997E-3</v>
      </c>
      <c r="E55" s="22"/>
      <c r="F55" s="22">
        <v>4.0712685999999998E-2</v>
      </c>
      <c r="G55" s="22"/>
      <c r="H55" s="22">
        <v>7.4179199999999997E-3</v>
      </c>
      <c r="I55" s="22"/>
      <c r="J55" s="22">
        <v>1.3482699999999999E-3</v>
      </c>
      <c r="K55" s="22"/>
      <c r="L55" s="23">
        <v>4.3442004123150921E-3</v>
      </c>
    </row>
    <row r="56" spans="1:12">
      <c r="A56" s="7" t="s">
        <v>112</v>
      </c>
      <c r="B56" s="37" t="s">
        <v>83</v>
      </c>
      <c r="C56" s="3"/>
      <c r="D56" s="3" t="s">
        <v>83</v>
      </c>
      <c r="E56" s="3"/>
      <c r="F56" s="3" t="s">
        <v>86</v>
      </c>
      <c r="G56" s="3"/>
      <c r="H56" s="3" t="s">
        <v>83</v>
      </c>
      <c r="I56" s="3"/>
      <c r="J56" s="3" t="s">
        <v>83</v>
      </c>
      <c r="K56" s="3"/>
      <c r="L56" s="28" t="s">
        <v>83</v>
      </c>
    </row>
    <row r="58" spans="1:12">
      <c r="A58" s="30" t="s">
        <v>217</v>
      </c>
      <c r="B58" s="6"/>
      <c r="C58" s="6"/>
      <c r="D58" s="6"/>
      <c r="E58" s="6"/>
      <c r="F58" s="6"/>
      <c r="H58" s="30" t="s">
        <v>215</v>
      </c>
      <c r="I58" s="30"/>
    </row>
    <row r="59" spans="1:12">
      <c r="A59" s="71" t="s">
        <v>216</v>
      </c>
      <c r="B59" s="78"/>
      <c r="C59" s="78"/>
      <c r="D59" s="78"/>
      <c r="E59" s="78"/>
      <c r="F59" s="79"/>
      <c r="H59" s="71" t="s">
        <v>267</v>
      </c>
      <c r="I59" s="84"/>
      <c r="J59" s="84"/>
      <c r="K59" s="85"/>
    </row>
    <row r="60" spans="1:12" ht="16">
      <c r="A60" s="83" t="s">
        <v>136</v>
      </c>
      <c r="B60" s="121"/>
      <c r="C60" s="83" t="s">
        <v>137</v>
      </c>
      <c r="D60" s="121"/>
      <c r="E60" s="83" t="s">
        <v>138</v>
      </c>
      <c r="F60" s="121"/>
      <c r="H60" s="50" t="s">
        <v>140</v>
      </c>
      <c r="I60" s="47" t="s">
        <v>266</v>
      </c>
      <c r="J60" s="47" t="s">
        <v>268</v>
      </c>
      <c r="K60" s="47" t="s">
        <v>269</v>
      </c>
    </row>
    <row r="61" spans="1:12">
      <c r="A61" s="58" t="s">
        <v>4</v>
      </c>
      <c r="B61" s="58" t="s">
        <v>5</v>
      </c>
      <c r="C61" s="58" t="s">
        <v>4</v>
      </c>
      <c r="D61" s="58" t="s">
        <v>5</v>
      </c>
      <c r="E61" s="58" t="s">
        <v>4</v>
      </c>
      <c r="F61" s="58" t="s">
        <v>5</v>
      </c>
      <c r="H61" s="21">
        <v>295</v>
      </c>
      <c r="I61" s="22">
        <v>6591</v>
      </c>
      <c r="J61" s="22">
        <v>2310</v>
      </c>
      <c r="K61" s="23">
        <v>7329</v>
      </c>
    </row>
    <row r="62" spans="1:12">
      <c r="A62" s="122">
        <v>0.45431818000000002</v>
      </c>
      <c r="B62" s="59">
        <v>1.1195343900000001</v>
      </c>
      <c r="C62" s="59">
        <v>0.53323978000000005</v>
      </c>
      <c r="D62" s="59">
        <v>0.95619924000000001</v>
      </c>
      <c r="E62" s="59">
        <v>4.8992830000000001E-2</v>
      </c>
      <c r="F62" s="123">
        <v>0.81889785999999998</v>
      </c>
      <c r="H62" s="24">
        <v>640</v>
      </c>
      <c r="I62" s="6">
        <v>4590</v>
      </c>
      <c r="J62" s="6">
        <v>3456</v>
      </c>
      <c r="K62" s="25">
        <v>6498</v>
      </c>
    </row>
    <row r="63" spans="1:12">
      <c r="A63" s="105">
        <v>0.67758947000000003</v>
      </c>
      <c r="B63" s="54">
        <v>0.92367708999999998</v>
      </c>
      <c r="C63" s="54">
        <v>0.25163044000000001</v>
      </c>
      <c r="D63" s="54">
        <v>1.3478257300000001</v>
      </c>
      <c r="E63" s="54">
        <v>0.23364254000000001</v>
      </c>
      <c r="F63" s="106">
        <v>0.63126861999999995</v>
      </c>
      <c r="H63" s="24">
        <v>549</v>
      </c>
      <c r="I63" s="6">
        <v>5712</v>
      </c>
      <c r="J63" s="6">
        <v>4509</v>
      </c>
      <c r="K63" s="25">
        <v>9011</v>
      </c>
    </row>
    <row r="64" spans="1:12">
      <c r="A64" s="60">
        <v>0.60355577000000005</v>
      </c>
      <c r="B64" s="31">
        <v>0.82416926000000001</v>
      </c>
      <c r="C64" s="31">
        <v>0.33500835000000001</v>
      </c>
      <c r="D64" s="31">
        <v>2.0297373300000001</v>
      </c>
      <c r="E64" s="31">
        <v>0.11937109999999999</v>
      </c>
      <c r="F64" s="61">
        <v>0.63126861999999995</v>
      </c>
      <c r="H64" s="24">
        <v>442</v>
      </c>
      <c r="I64" s="6">
        <v>3890</v>
      </c>
      <c r="J64" s="6">
        <v>3929</v>
      </c>
      <c r="K64" s="25">
        <v>5901</v>
      </c>
    </row>
    <row r="65" spans="1:11">
      <c r="A65" s="58" t="s">
        <v>113</v>
      </c>
      <c r="B65" s="122">
        <v>2.5638926908808396E-2</v>
      </c>
      <c r="C65" s="59"/>
      <c r="D65" s="59">
        <v>2.991955E-2</v>
      </c>
      <c r="E65" s="59"/>
      <c r="F65" s="123">
        <v>2.4627820000000002E-3</v>
      </c>
      <c r="H65" s="37">
        <v>230</v>
      </c>
      <c r="I65" s="3">
        <v>4260</v>
      </c>
      <c r="J65" s="3">
        <v>5300</v>
      </c>
      <c r="K65" s="28">
        <v>4801</v>
      </c>
    </row>
    <row r="66" spans="1:11">
      <c r="A66" s="58" t="s">
        <v>112</v>
      </c>
      <c r="B66" s="60" t="s">
        <v>86</v>
      </c>
      <c r="C66" s="31"/>
      <c r="D66" s="31" t="s">
        <v>86</v>
      </c>
      <c r="E66" s="31"/>
      <c r="F66" s="61" t="s">
        <v>83</v>
      </c>
      <c r="H66" s="7" t="s">
        <v>113</v>
      </c>
      <c r="I66" s="21">
        <v>1.7610320000000001E-5</v>
      </c>
      <c r="J66" s="22">
        <v>1.3479639999999999E-4</v>
      </c>
      <c r="K66" s="23">
        <v>1.0781644999067069E-5</v>
      </c>
    </row>
    <row r="67" spans="1:11">
      <c r="H67" s="7" t="s">
        <v>112</v>
      </c>
      <c r="I67" s="37" t="s">
        <v>78</v>
      </c>
      <c r="J67" s="3" t="s">
        <v>78</v>
      </c>
      <c r="K67" s="28" t="s">
        <v>78</v>
      </c>
    </row>
    <row r="68" spans="1:11">
      <c r="G68" s="6"/>
    </row>
    <row r="69" spans="1:11">
      <c r="B69" s="6"/>
      <c r="C69" s="6"/>
      <c r="D69" s="6"/>
      <c r="E69" s="6"/>
      <c r="G69" s="6"/>
    </row>
    <row r="70" spans="1:11">
      <c r="B70" s="6"/>
      <c r="C70" s="6"/>
      <c r="D70" s="6"/>
      <c r="E70" s="6"/>
      <c r="G70" s="6"/>
    </row>
    <row r="71" spans="1:11">
      <c r="B71" s="6"/>
      <c r="C71" s="6"/>
      <c r="D71" s="6"/>
      <c r="E71" s="6"/>
    </row>
    <row r="72" spans="1:11">
      <c r="B72" s="6"/>
      <c r="C72" s="6"/>
      <c r="D72" s="6"/>
      <c r="E72" s="6"/>
    </row>
  </sheetData>
  <mergeCells count="26">
    <mergeCell ref="A59:F59"/>
    <mergeCell ref="A60:B60"/>
    <mergeCell ref="C60:D60"/>
    <mergeCell ref="E60:F60"/>
    <mergeCell ref="H59:K59"/>
    <mergeCell ref="A26:E26"/>
    <mergeCell ref="F26:J26"/>
    <mergeCell ref="A37:D37"/>
    <mergeCell ref="E37:H37"/>
    <mergeCell ref="A36:H36"/>
    <mergeCell ref="A47:L47"/>
    <mergeCell ref="A48:F48"/>
    <mergeCell ref="G48:L48"/>
    <mergeCell ref="A49:B49"/>
    <mergeCell ref="C49:D49"/>
    <mergeCell ref="E49:F49"/>
    <mergeCell ref="G49:H49"/>
    <mergeCell ref="I49:J49"/>
    <mergeCell ref="K49:L49"/>
    <mergeCell ref="A5:B5"/>
    <mergeCell ref="C5:D5"/>
    <mergeCell ref="A3:F3"/>
    <mergeCell ref="A15:J15"/>
    <mergeCell ref="A25:J25"/>
    <mergeCell ref="A4:D4"/>
    <mergeCell ref="E4:F4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747A-0C71-ED4E-8499-E3E86E8A82B6}">
  <dimension ref="A1:M24"/>
  <sheetViews>
    <sheetView workbookViewId="0">
      <selection activeCell="D29" sqref="D29"/>
    </sheetView>
  </sheetViews>
  <sheetFormatPr baseColWidth="10" defaultRowHeight="16"/>
  <cols>
    <col min="1" max="1" width="11.33203125" style="95" bestFit="1" customWidth="1"/>
    <col min="2" max="3" width="12.1640625" style="95" bestFit="1" customWidth="1"/>
    <col min="4" max="4" width="12.5" style="95" bestFit="1" customWidth="1"/>
    <col min="5" max="5" width="12.6640625" style="95" bestFit="1" customWidth="1"/>
    <col min="6" max="6" width="12.83203125" style="95" bestFit="1" customWidth="1"/>
    <col min="7" max="7" width="8.83203125" style="95" bestFit="1" customWidth="1"/>
    <col min="8" max="8" width="12.33203125" style="95" bestFit="1" customWidth="1"/>
    <col min="9" max="9" width="11.1640625" style="95" bestFit="1" customWidth="1"/>
    <col min="10" max="10" width="12.5" style="95" bestFit="1" customWidth="1"/>
    <col min="11" max="11" width="12.6640625" style="95" bestFit="1" customWidth="1"/>
    <col min="12" max="12" width="12.83203125" style="95" bestFit="1" customWidth="1"/>
    <col min="13" max="16384" width="10.83203125" style="95"/>
  </cols>
  <sheetData>
    <row r="1" spans="1:1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 t="s">
        <v>164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9"/>
    </row>
    <row r="3" spans="1:13">
      <c r="A3" s="75" t="s">
        <v>61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29"/>
    </row>
    <row r="4" spans="1:13">
      <c r="A4" s="7" t="s">
        <v>128</v>
      </c>
      <c r="B4" s="75" t="s">
        <v>129</v>
      </c>
      <c r="C4" s="75"/>
      <c r="D4" s="75"/>
      <c r="E4" s="75"/>
      <c r="F4" s="75"/>
      <c r="G4" s="7" t="s">
        <v>128</v>
      </c>
      <c r="H4" s="75" t="s">
        <v>129</v>
      </c>
      <c r="I4" s="75"/>
      <c r="J4" s="75"/>
      <c r="K4" s="75"/>
      <c r="L4" s="75"/>
      <c r="M4" s="29"/>
    </row>
    <row r="5" spans="1:13">
      <c r="A5" s="7" t="s">
        <v>130</v>
      </c>
      <c r="B5" s="7" t="s">
        <v>130</v>
      </c>
      <c r="C5" s="64" t="s">
        <v>279</v>
      </c>
      <c r="D5" s="64" t="s">
        <v>280</v>
      </c>
      <c r="E5" s="64" t="s">
        <v>281</v>
      </c>
      <c r="F5" s="64" t="s">
        <v>282</v>
      </c>
      <c r="G5" s="7" t="s">
        <v>130</v>
      </c>
      <c r="H5" s="7" t="s">
        <v>130</v>
      </c>
      <c r="I5" s="64" t="s">
        <v>279</v>
      </c>
      <c r="J5" s="64" t="s">
        <v>280</v>
      </c>
      <c r="K5" s="64" t="s">
        <v>281</v>
      </c>
      <c r="L5" s="64" t="s">
        <v>282</v>
      </c>
      <c r="M5" s="29"/>
    </row>
    <row r="6" spans="1:13">
      <c r="A6" s="124">
        <v>22.12</v>
      </c>
      <c r="B6" s="21">
        <v>5.3</v>
      </c>
      <c r="C6" s="22">
        <v>13.34</v>
      </c>
      <c r="D6" s="22">
        <v>9.64</v>
      </c>
      <c r="E6" s="22">
        <v>10.47</v>
      </c>
      <c r="F6" s="23">
        <v>5.87</v>
      </c>
      <c r="G6" s="124">
        <v>98.89</v>
      </c>
      <c r="H6" s="21">
        <v>60.32</v>
      </c>
      <c r="I6" s="22">
        <v>83.67</v>
      </c>
      <c r="J6" s="22">
        <v>68.2</v>
      </c>
      <c r="K6" s="22">
        <v>67.430000000000007</v>
      </c>
      <c r="L6" s="23">
        <v>64.23</v>
      </c>
      <c r="M6" s="29"/>
    </row>
    <row r="7" spans="1:13">
      <c r="A7" s="125">
        <v>15.89</v>
      </c>
      <c r="B7" s="24">
        <v>4.2</v>
      </c>
      <c r="C7" s="6">
        <v>18.87</v>
      </c>
      <c r="D7" s="6">
        <v>7.9</v>
      </c>
      <c r="E7" s="6">
        <v>8.2100000000000009</v>
      </c>
      <c r="F7" s="25">
        <v>7.9</v>
      </c>
      <c r="G7" s="125">
        <v>89.45</v>
      </c>
      <c r="H7" s="24">
        <v>70.23</v>
      </c>
      <c r="I7" s="6">
        <v>89</v>
      </c>
      <c r="J7" s="6">
        <v>72.319999999999993</v>
      </c>
      <c r="K7" s="6">
        <v>55.45</v>
      </c>
      <c r="L7" s="25">
        <v>63.21</v>
      </c>
      <c r="M7" s="29"/>
    </row>
    <row r="8" spans="1:13">
      <c r="A8" s="125">
        <v>20.65</v>
      </c>
      <c r="B8" s="24">
        <v>8.4</v>
      </c>
      <c r="C8" s="6">
        <v>17.45</v>
      </c>
      <c r="D8" s="6">
        <v>7.3</v>
      </c>
      <c r="E8" s="6">
        <v>5.29</v>
      </c>
      <c r="F8" s="25">
        <v>10.67</v>
      </c>
      <c r="G8" s="125">
        <v>96.34</v>
      </c>
      <c r="H8" s="24">
        <v>52.89</v>
      </c>
      <c r="I8" s="6">
        <v>75.23</v>
      </c>
      <c r="J8" s="6">
        <v>73.12</v>
      </c>
      <c r="K8" s="6">
        <v>65.34</v>
      </c>
      <c r="L8" s="25">
        <v>73.87</v>
      </c>
      <c r="M8" s="29"/>
    </row>
    <row r="9" spans="1:13">
      <c r="A9" s="53">
        <v>18.22</v>
      </c>
      <c r="B9" s="37">
        <v>7.9</v>
      </c>
      <c r="C9" s="3">
        <v>11.03</v>
      </c>
      <c r="D9" s="3">
        <v>9.98</v>
      </c>
      <c r="E9" s="3">
        <v>5.76</v>
      </c>
      <c r="F9" s="28">
        <v>5.01</v>
      </c>
      <c r="G9" s="53">
        <v>93.21</v>
      </c>
      <c r="H9" s="37">
        <v>58.21</v>
      </c>
      <c r="I9" s="3">
        <v>78.92</v>
      </c>
      <c r="J9" s="3">
        <v>60.22</v>
      </c>
      <c r="K9" s="3">
        <v>67.09</v>
      </c>
      <c r="L9" s="28">
        <v>55.34</v>
      </c>
      <c r="M9" s="29"/>
    </row>
    <row r="10" spans="1:13">
      <c r="A10" s="7" t="s">
        <v>113</v>
      </c>
      <c r="B10" s="21">
        <v>2.9159711066509579E-4</v>
      </c>
      <c r="C10" s="6">
        <v>1.562938E-3</v>
      </c>
      <c r="D10" s="6">
        <v>0.37222961399999999</v>
      </c>
      <c r="E10" s="6">
        <v>0.48889517300000002</v>
      </c>
      <c r="F10" s="6">
        <v>0.58121844499999997</v>
      </c>
      <c r="G10" s="124"/>
      <c r="H10" s="22">
        <v>1.7884458900958687E-4</v>
      </c>
      <c r="I10" s="6">
        <v>1.929631E-3</v>
      </c>
      <c r="J10" s="6">
        <v>0.154429765</v>
      </c>
      <c r="K10" s="6">
        <v>0.503321876</v>
      </c>
      <c r="L10" s="23">
        <v>0.52134909200000001</v>
      </c>
      <c r="M10" s="29"/>
    </row>
    <row r="11" spans="1:13">
      <c r="A11" s="7" t="s">
        <v>112</v>
      </c>
      <c r="B11" s="37" t="s">
        <v>78</v>
      </c>
      <c r="C11" s="3" t="s">
        <v>83</v>
      </c>
      <c r="D11" s="3" t="s">
        <v>260</v>
      </c>
      <c r="E11" s="3" t="s">
        <v>260</v>
      </c>
      <c r="F11" s="3" t="s">
        <v>260</v>
      </c>
      <c r="G11" s="53"/>
      <c r="H11" s="3" t="s">
        <v>78</v>
      </c>
      <c r="I11" s="3" t="s">
        <v>83</v>
      </c>
      <c r="J11" s="3" t="s">
        <v>260</v>
      </c>
      <c r="K11" s="3" t="s">
        <v>260</v>
      </c>
      <c r="L11" s="28" t="s">
        <v>260</v>
      </c>
      <c r="M11" s="29"/>
    </row>
    <row r="12" spans="1:1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>
      <c r="A13" s="45" t="s">
        <v>165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29"/>
    </row>
    <row r="14" spans="1:13">
      <c r="A14" s="75" t="s">
        <v>63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29"/>
    </row>
    <row r="15" spans="1:13">
      <c r="A15" s="7" t="s">
        <v>128</v>
      </c>
      <c r="B15" s="75" t="s">
        <v>129</v>
      </c>
      <c r="C15" s="75"/>
      <c r="D15" s="75"/>
      <c r="E15" s="75"/>
      <c r="F15" s="75"/>
      <c r="G15" s="7" t="s">
        <v>128</v>
      </c>
      <c r="H15" s="75" t="s">
        <v>129</v>
      </c>
      <c r="I15" s="75"/>
      <c r="J15" s="75"/>
      <c r="K15" s="75"/>
      <c r="L15" s="75"/>
      <c r="M15" s="29"/>
    </row>
    <row r="16" spans="1:13">
      <c r="A16" s="7" t="s">
        <v>130</v>
      </c>
      <c r="B16" s="7" t="s">
        <v>130</v>
      </c>
      <c r="C16" s="64" t="s">
        <v>279</v>
      </c>
      <c r="D16" s="64" t="s">
        <v>280</v>
      </c>
      <c r="E16" s="64" t="s">
        <v>281</v>
      </c>
      <c r="F16" s="64" t="s">
        <v>282</v>
      </c>
      <c r="G16" s="7" t="s">
        <v>130</v>
      </c>
      <c r="H16" s="7" t="s">
        <v>130</v>
      </c>
      <c r="I16" s="64" t="s">
        <v>279</v>
      </c>
      <c r="J16" s="64" t="s">
        <v>280</v>
      </c>
      <c r="K16" s="64" t="s">
        <v>281</v>
      </c>
      <c r="L16" s="64" t="s">
        <v>282</v>
      </c>
      <c r="M16" s="29"/>
    </row>
    <row r="17" spans="1:13">
      <c r="A17" s="124">
        <v>15.21</v>
      </c>
      <c r="B17" s="21">
        <v>7.3</v>
      </c>
      <c r="C17" s="22">
        <v>10.34</v>
      </c>
      <c r="D17" s="22">
        <v>8.4</v>
      </c>
      <c r="E17" s="22">
        <v>7.9</v>
      </c>
      <c r="F17" s="23">
        <v>3.87</v>
      </c>
      <c r="G17" s="124">
        <v>60.45</v>
      </c>
      <c r="H17" s="21">
        <v>25.45</v>
      </c>
      <c r="I17" s="22">
        <v>48.92</v>
      </c>
      <c r="J17" s="22">
        <v>28.89</v>
      </c>
      <c r="K17" s="22">
        <v>30.32</v>
      </c>
      <c r="L17" s="23">
        <v>25.34</v>
      </c>
      <c r="M17" s="29"/>
    </row>
    <row r="18" spans="1:13">
      <c r="A18" s="125">
        <v>19.98</v>
      </c>
      <c r="B18" s="24">
        <v>3.9</v>
      </c>
      <c r="C18" s="6">
        <v>7.87</v>
      </c>
      <c r="D18" s="6">
        <v>4.2</v>
      </c>
      <c r="E18" s="6">
        <v>5.21</v>
      </c>
      <c r="F18" s="25">
        <v>4.01</v>
      </c>
      <c r="G18" s="125">
        <v>41.01</v>
      </c>
      <c r="H18" s="24">
        <v>33.21</v>
      </c>
      <c r="I18" s="6">
        <v>40.229999999999997</v>
      </c>
      <c r="J18" s="6">
        <v>23.87</v>
      </c>
      <c r="K18" s="6">
        <v>25.34</v>
      </c>
      <c r="L18" s="25">
        <v>34.229999999999997</v>
      </c>
      <c r="M18" s="29"/>
    </row>
    <row r="19" spans="1:13">
      <c r="A19" s="125">
        <v>10.72</v>
      </c>
      <c r="B19" s="24">
        <v>8.64</v>
      </c>
      <c r="C19" s="6">
        <v>9.4499999999999993</v>
      </c>
      <c r="D19" s="6">
        <v>8.9</v>
      </c>
      <c r="E19" s="6">
        <v>8.98</v>
      </c>
      <c r="F19" s="25">
        <v>10.67</v>
      </c>
      <c r="G19" s="125">
        <v>68.2</v>
      </c>
      <c r="H19" s="24">
        <v>18.21</v>
      </c>
      <c r="I19" s="6">
        <v>50</v>
      </c>
      <c r="J19" s="6">
        <v>30.12</v>
      </c>
      <c r="K19" s="6">
        <v>27.9</v>
      </c>
      <c r="L19" s="25">
        <v>18.21</v>
      </c>
      <c r="M19" s="29"/>
    </row>
    <row r="20" spans="1:13">
      <c r="A20" s="53">
        <v>8.8699999999999992</v>
      </c>
      <c r="B20" s="37">
        <v>2.4700000000000002</v>
      </c>
      <c r="C20" s="3">
        <v>15.03</v>
      </c>
      <c r="D20" s="3">
        <v>8.2899999999999991</v>
      </c>
      <c r="E20" s="3">
        <v>4.76</v>
      </c>
      <c r="F20" s="28">
        <v>5.9</v>
      </c>
      <c r="G20" s="53">
        <v>55.3</v>
      </c>
      <c r="H20" s="37">
        <v>20.22</v>
      </c>
      <c r="I20" s="3">
        <v>49.09</v>
      </c>
      <c r="J20" s="3">
        <v>27.09</v>
      </c>
      <c r="K20" s="3">
        <v>21.43</v>
      </c>
      <c r="L20" s="28">
        <v>25.39</v>
      </c>
      <c r="M20" s="29"/>
    </row>
    <row r="21" spans="1:13">
      <c r="A21" s="7" t="s">
        <v>113</v>
      </c>
      <c r="B21" s="39">
        <v>2.9965274719785034E-2</v>
      </c>
      <c r="C21" s="22">
        <v>2.4631947000000001E-2</v>
      </c>
      <c r="D21" s="22">
        <v>0.305524676</v>
      </c>
      <c r="E21" s="22">
        <v>0.54486241300000005</v>
      </c>
      <c r="F21" s="23">
        <v>0.81436359199999997</v>
      </c>
      <c r="G21" s="52"/>
      <c r="H21" s="22">
        <v>2.9428347684517541E-3</v>
      </c>
      <c r="I21" s="6">
        <v>1.7169900000000001E-4</v>
      </c>
      <c r="J21" s="6">
        <v>0.34240938199999998</v>
      </c>
      <c r="K21" s="6">
        <v>0.57321140900000001</v>
      </c>
      <c r="L21" s="23">
        <v>0.99653811800000003</v>
      </c>
      <c r="M21" s="29"/>
    </row>
    <row r="22" spans="1:13">
      <c r="A22" s="7" t="s">
        <v>112</v>
      </c>
      <c r="B22" s="37" t="s">
        <v>86</v>
      </c>
      <c r="C22" s="3" t="s">
        <v>86</v>
      </c>
      <c r="D22" s="3" t="s">
        <v>260</v>
      </c>
      <c r="E22" s="3" t="s">
        <v>260</v>
      </c>
      <c r="F22" s="3" t="s">
        <v>260</v>
      </c>
      <c r="G22" s="53"/>
      <c r="H22" s="3" t="s">
        <v>83</v>
      </c>
      <c r="I22" s="3" t="s">
        <v>78</v>
      </c>
      <c r="J22" s="3" t="s">
        <v>260</v>
      </c>
      <c r="K22" s="3" t="s">
        <v>260</v>
      </c>
      <c r="L22" s="28" t="s">
        <v>260</v>
      </c>
      <c r="M22" s="29"/>
    </row>
    <row r="23" spans="1:13" ht="20">
      <c r="A23" s="29"/>
      <c r="B23" s="126"/>
      <c r="C23" s="126"/>
      <c r="D23" s="126"/>
      <c r="E23" s="126"/>
      <c r="F23" s="126"/>
      <c r="G23" s="29"/>
      <c r="H23" s="29"/>
      <c r="I23" s="29"/>
      <c r="J23" s="29"/>
      <c r="K23" s="29"/>
      <c r="L23" s="29"/>
      <c r="M23" s="29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</sheetData>
  <mergeCells count="6">
    <mergeCell ref="B4:F4"/>
    <mergeCell ref="H4:L4"/>
    <mergeCell ref="A3:L3"/>
    <mergeCell ref="A14:L14"/>
    <mergeCell ref="B15:F15"/>
    <mergeCell ref="H15:L15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96AA-CCEF-1347-B1D5-21180FAA7AAF}">
  <dimension ref="A2:O74"/>
  <sheetViews>
    <sheetView topLeftCell="A21" zoomScale="117" zoomScaleNormal="117" workbookViewId="0">
      <selection activeCell="M30" sqref="M30"/>
    </sheetView>
  </sheetViews>
  <sheetFormatPr baseColWidth="10" defaultRowHeight="13"/>
  <cols>
    <col min="1" max="1" width="15.1640625" style="29" bestFit="1" customWidth="1"/>
    <col min="2" max="2" width="12.33203125" style="29" bestFit="1" customWidth="1"/>
    <col min="3" max="6" width="10.83203125" style="29"/>
    <col min="7" max="8" width="12.1640625" style="29" bestFit="1" customWidth="1"/>
    <col min="9" max="10" width="11" style="29" bestFit="1" customWidth="1"/>
    <col min="11" max="16384" width="10.83203125" style="29"/>
  </cols>
  <sheetData>
    <row r="2" spans="1:7">
      <c r="A2" s="4" t="s">
        <v>166</v>
      </c>
      <c r="B2" s="6"/>
      <c r="D2" s="4" t="s">
        <v>220</v>
      </c>
      <c r="E2" s="6"/>
    </row>
    <row r="3" spans="1:7" ht="16">
      <c r="A3" s="71" t="s">
        <v>168</v>
      </c>
      <c r="B3" s="98"/>
      <c r="D3" s="71" t="s">
        <v>141</v>
      </c>
      <c r="E3" s="97"/>
      <c r="F3" s="98"/>
    </row>
    <row r="4" spans="1:7" ht="16">
      <c r="A4" s="7" t="s">
        <v>167</v>
      </c>
      <c r="B4" s="7" t="s">
        <v>169</v>
      </c>
      <c r="D4" s="7" t="s">
        <v>218</v>
      </c>
      <c r="E4" s="71" t="s">
        <v>219</v>
      </c>
      <c r="F4" s="98"/>
    </row>
    <row r="5" spans="1:7">
      <c r="A5" s="21">
        <v>95.29</v>
      </c>
      <c r="B5" s="23">
        <v>32.119999999999997</v>
      </c>
      <c r="D5" s="7"/>
      <c r="E5" s="7" t="s">
        <v>167</v>
      </c>
      <c r="F5" s="7" t="s">
        <v>169</v>
      </c>
    </row>
    <row r="6" spans="1:7">
      <c r="A6" s="24">
        <v>100.39</v>
      </c>
      <c r="B6" s="25">
        <v>16.89</v>
      </c>
      <c r="D6" s="21">
        <v>821</v>
      </c>
      <c r="E6" s="22">
        <v>1454</v>
      </c>
      <c r="F6" s="23">
        <v>1156</v>
      </c>
    </row>
    <row r="7" spans="1:7">
      <c r="A7" s="37">
        <v>104.32</v>
      </c>
      <c r="B7" s="28">
        <v>25.02</v>
      </c>
      <c r="D7" s="24">
        <v>619</v>
      </c>
      <c r="E7" s="6">
        <v>1358</v>
      </c>
      <c r="F7" s="25">
        <v>943</v>
      </c>
    </row>
    <row r="8" spans="1:7">
      <c r="A8" s="7" t="s">
        <v>113</v>
      </c>
      <c r="B8" s="124">
        <v>1.240282E-4</v>
      </c>
      <c r="D8" s="24">
        <v>891</v>
      </c>
      <c r="E8" s="6">
        <v>1501</v>
      </c>
      <c r="F8" s="25">
        <v>923</v>
      </c>
    </row>
    <row r="9" spans="1:7" ht="20">
      <c r="A9" s="7" t="s">
        <v>112</v>
      </c>
      <c r="B9" s="53" t="s">
        <v>78</v>
      </c>
      <c r="D9" s="37">
        <v>720</v>
      </c>
      <c r="E9" s="3">
        <v>1211</v>
      </c>
      <c r="F9" s="28">
        <v>979</v>
      </c>
      <c r="G9" s="126"/>
    </row>
    <row r="10" spans="1:7">
      <c r="D10" s="7" t="s">
        <v>113</v>
      </c>
      <c r="E10" s="21">
        <v>3.9797176570020523E-4</v>
      </c>
      <c r="F10" s="23">
        <v>3.7902069278048854E-3</v>
      </c>
    </row>
    <row r="11" spans="1:7">
      <c r="D11" s="7" t="s">
        <v>112</v>
      </c>
      <c r="E11" s="37" t="s">
        <v>78</v>
      </c>
      <c r="F11" s="28" t="s">
        <v>83</v>
      </c>
    </row>
    <row r="12" spans="1:7">
      <c r="D12" s="4"/>
      <c r="E12" s="6"/>
      <c r="F12" s="6"/>
    </row>
    <row r="13" spans="1:7">
      <c r="A13" s="4" t="s">
        <v>221</v>
      </c>
    </row>
    <row r="14" spans="1:7">
      <c r="A14" s="71" t="s">
        <v>170</v>
      </c>
      <c r="B14" s="72"/>
      <c r="C14" s="84"/>
      <c r="D14" s="85"/>
    </row>
    <row r="15" spans="1:7">
      <c r="A15" s="7" t="s">
        <v>167</v>
      </c>
      <c r="B15" s="7" t="s">
        <v>169</v>
      </c>
      <c r="C15" s="38" t="s">
        <v>133</v>
      </c>
      <c r="D15" s="38" t="s">
        <v>132</v>
      </c>
    </row>
    <row r="16" spans="1:7">
      <c r="A16" s="39">
        <v>32.29</v>
      </c>
      <c r="B16" s="34">
        <v>10.56</v>
      </c>
      <c r="C16" s="34">
        <v>45.29</v>
      </c>
      <c r="D16" s="35">
        <v>3.49</v>
      </c>
    </row>
    <row r="17" spans="1:15">
      <c r="A17" s="40">
        <v>39.700000000000003</v>
      </c>
      <c r="B17" s="29">
        <v>8.39</v>
      </c>
      <c r="C17" s="29">
        <v>26.65</v>
      </c>
      <c r="D17" s="41">
        <v>5.55</v>
      </c>
    </row>
    <row r="18" spans="1:15">
      <c r="A18" s="42">
        <v>29.67</v>
      </c>
      <c r="B18" s="43">
        <v>12.72</v>
      </c>
      <c r="C18" s="43">
        <v>30.11</v>
      </c>
      <c r="D18" s="44">
        <v>2.98</v>
      </c>
    </row>
    <row r="19" spans="1:15">
      <c r="A19" s="7" t="s">
        <v>113</v>
      </c>
      <c r="B19" s="21">
        <v>2.0018140000000002E-3</v>
      </c>
      <c r="C19" s="22"/>
      <c r="D19" s="23">
        <v>6.5442900000000003E-3</v>
      </c>
    </row>
    <row r="20" spans="1:15">
      <c r="A20" s="7" t="s">
        <v>112</v>
      </c>
      <c r="B20" s="37" t="s">
        <v>83</v>
      </c>
      <c r="C20" s="3"/>
      <c r="D20" s="28" t="s">
        <v>83</v>
      </c>
    </row>
    <row r="22" spans="1:15">
      <c r="A22" s="4" t="s">
        <v>178</v>
      </c>
    </row>
    <row r="23" spans="1:15">
      <c r="A23" s="75" t="s">
        <v>179</v>
      </c>
      <c r="B23" s="75"/>
      <c r="C23" s="75"/>
      <c r="D23" s="75"/>
      <c r="E23" s="75"/>
      <c r="F23" s="75"/>
      <c r="G23" s="75"/>
      <c r="H23" s="75"/>
      <c r="I23" s="75"/>
      <c r="J23" s="75"/>
    </row>
    <row r="24" spans="1:15">
      <c r="A24" s="75" t="s">
        <v>130</v>
      </c>
      <c r="B24" s="75"/>
      <c r="C24" s="75"/>
      <c r="D24" s="75"/>
      <c r="E24" s="75"/>
      <c r="F24" s="70" t="s">
        <v>110</v>
      </c>
      <c r="G24" s="70"/>
      <c r="H24" s="70"/>
      <c r="I24" s="70"/>
      <c r="J24" s="70"/>
    </row>
    <row r="25" spans="1:15">
      <c r="A25" s="7" t="s">
        <v>171</v>
      </c>
      <c r="B25" s="7" t="s">
        <v>172</v>
      </c>
      <c r="C25" s="7" t="s">
        <v>173</v>
      </c>
      <c r="D25" s="7" t="s">
        <v>174</v>
      </c>
      <c r="E25" s="7" t="s">
        <v>175</v>
      </c>
      <c r="F25" s="7" t="s">
        <v>171</v>
      </c>
      <c r="G25" s="7" t="s">
        <v>172</v>
      </c>
      <c r="H25" s="7" t="s">
        <v>173</v>
      </c>
      <c r="I25" s="7" t="s">
        <v>174</v>
      </c>
      <c r="J25" s="7" t="s">
        <v>175</v>
      </c>
    </row>
    <row r="26" spans="1:15">
      <c r="A26" s="24">
        <v>1.23</v>
      </c>
      <c r="B26" s="6">
        <v>1.54</v>
      </c>
      <c r="C26" s="6">
        <v>1.07</v>
      </c>
      <c r="D26" s="6">
        <v>1.79</v>
      </c>
      <c r="E26" s="25">
        <v>2.3199999999999998</v>
      </c>
      <c r="F26" s="21">
        <v>0.67</v>
      </c>
      <c r="G26" s="22">
        <v>0.98</v>
      </c>
      <c r="H26" s="22">
        <v>1.03</v>
      </c>
      <c r="I26" s="22">
        <v>0.89</v>
      </c>
      <c r="J26" s="23">
        <v>1.23</v>
      </c>
    </row>
    <row r="27" spans="1:15">
      <c r="A27" s="24">
        <v>1.08</v>
      </c>
      <c r="B27" s="6">
        <v>1.35</v>
      </c>
      <c r="C27" s="6">
        <v>1.65</v>
      </c>
      <c r="D27" s="6">
        <v>1.23</v>
      </c>
      <c r="E27" s="25">
        <v>1.47</v>
      </c>
      <c r="F27" s="24">
        <v>0.82</v>
      </c>
      <c r="G27" s="6">
        <v>0.89</v>
      </c>
      <c r="H27" s="6">
        <v>1.18</v>
      </c>
      <c r="I27" s="6">
        <v>1.03</v>
      </c>
      <c r="J27" s="25">
        <v>1.1200000000000001</v>
      </c>
    </row>
    <row r="28" spans="1:15">
      <c r="A28" s="24">
        <v>0.8</v>
      </c>
      <c r="B28" s="6">
        <v>1.97</v>
      </c>
      <c r="C28" s="6">
        <v>1.8</v>
      </c>
      <c r="D28" s="6">
        <v>1.1100000000000001</v>
      </c>
      <c r="E28" s="25">
        <v>1.61</v>
      </c>
      <c r="F28" s="24">
        <v>0.67</v>
      </c>
      <c r="G28" s="6">
        <v>0.81</v>
      </c>
      <c r="H28" s="6">
        <v>1.22</v>
      </c>
      <c r="I28" s="6">
        <v>1.18</v>
      </c>
      <c r="J28" s="25">
        <v>1</v>
      </c>
    </row>
    <row r="29" spans="1:15">
      <c r="A29" s="37">
        <v>0.89</v>
      </c>
      <c r="B29" s="3">
        <v>1.7</v>
      </c>
      <c r="C29" s="3">
        <v>1.79</v>
      </c>
      <c r="D29" s="3">
        <v>1.68</v>
      </c>
      <c r="E29" s="28">
        <v>1.78</v>
      </c>
      <c r="F29" s="37">
        <v>0.75</v>
      </c>
      <c r="G29" s="3">
        <v>1.0900000000000001</v>
      </c>
      <c r="H29" s="3">
        <v>0.97</v>
      </c>
      <c r="I29" s="3">
        <v>0.97</v>
      </c>
      <c r="J29" s="28">
        <v>0.95</v>
      </c>
    </row>
    <row r="30" spans="1:15" ht="18">
      <c r="A30" s="7" t="s">
        <v>113</v>
      </c>
      <c r="B30" s="21">
        <v>7.0404209999999998E-3</v>
      </c>
      <c r="C30" s="22">
        <v>1.2728547E-2</v>
      </c>
      <c r="D30" s="22">
        <v>4.2338936000000001E-2</v>
      </c>
      <c r="E30" s="23">
        <v>1.5208380000000001E-3</v>
      </c>
      <c r="F30" s="21">
        <v>3.8127573835169723E-2</v>
      </c>
      <c r="G30" s="22">
        <v>5.9087356000000001E-2</v>
      </c>
      <c r="H30" s="22">
        <v>1.9455570000000001E-3</v>
      </c>
      <c r="I30" s="22">
        <v>1.1188813000000001E-2</v>
      </c>
      <c r="J30" s="23">
        <v>3.4157459999999999E-3</v>
      </c>
      <c r="L30" s="127"/>
      <c r="M30" s="127"/>
      <c r="N30" s="127"/>
      <c r="O30" s="127"/>
    </row>
    <row r="31" spans="1:15">
      <c r="A31" s="7" t="s">
        <v>112</v>
      </c>
      <c r="B31" s="37" t="s">
        <v>83</v>
      </c>
      <c r="C31" s="3" t="s">
        <v>86</v>
      </c>
      <c r="D31" s="3" t="s">
        <v>86</v>
      </c>
      <c r="E31" s="28" t="s">
        <v>83</v>
      </c>
      <c r="F31" s="37" t="s">
        <v>86</v>
      </c>
      <c r="G31" s="3"/>
      <c r="H31" s="3" t="s">
        <v>83</v>
      </c>
      <c r="I31" s="3" t="s">
        <v>86</v>
      </c>
      <c r="J31" s="28" t="s">
        <v>83</v>
      </c>
      <c r="K31" s="6"/>
      <c r="M31" s="6"/>
      <c r="N31" s="6"/>
      <c r="O31" s="6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4" t="s">
        <v>176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71" t="s">
        <v>181</v>
      </c>
      <c r="B34" s="72"/>
      <c r="C34" s="72"/>
      <c r="D34" s="72"/>
      <c r="E34" s="72"/>
      <c r="F34" s="72"/>
      <c r="G34" s="72"/>
      <c r="H34" s="72"/>
      <c r="I34" s="72"/>
      <c r="J34" s="73"/>
    </row>
    <row r="35" spans="1:10">
      <c r="A35" s="75" t="s">
        <v>130</v>
      </c>
      <c r="B35" s="75"/>
      <c r="C35" s="75"/>
      <c r="D35" s="75"/>
      <c r="E35" s="75"/>
      <c r="F35" s="70" t="s">
        <v>110</v>
      </c>
      <c r="G35" s="70"/>
      <c r="H35" s="70"/>
      <c r="I35" s="70"/>
      <c r="J35" s="70"/>
    </row>
    <row r="36" spans="1:10">
      <c r="A36" s="7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7" t="s">
        <v>171</v>
      </c>
      <c r="G36" s="7" t="s">
        <v>172</v>
      </c>
      <c r="H36" s="7" t="s">
        <v>173</v>
      </c>
      <c r="I36" s="7" t="s">
        <v>174</v>
      </c>
      <c r="J36" s="7" t="s">
        <v>175</v>
      </c>
    </row>
    <row r="37" spans="1:10">
      <c r="A37" s="21">
        <v>1.42</v>
      </c>
      <c r="B37" s="22">
        <v>2.15</v>
      </c>
      <c r="C37" s="22">
        <v>1.1399999999999999</v>
      </c>
      <c r="D37" s="22">
        <v>1.45</v>
      </c>
      <c r="E37" s="23">
        <v>1.39</v>
      </c>
      <c r="F37" s="22">
        <v>0.57999999999999996</v>
      </c>
      <c r="G37" s="22">
        <v>1.44</v>
      </c>
      <c r="H37" s="22">
        <v>1.29</v>
      </c>
      <c r="I37" s="22">
        <v>1.01</v>
      </c>
      <c r="J37" s="23">
        <v>1.21</v>
      </c>
    </row>
    <row r="38" spans="1:10">
      <c r="A38" s="24">
        <v>1.01</v>
      </c>
      <c r="B38" s="6">
        <v>1.9</v>
      </c>
      <c r="C38" s="6">
        <v>1.87</v>
      </c>
      <c r="D38" s="6">
        <v>1.89</v>
      </c>
      <c r="E38" s="25">
        <v>1.98</v>
      </c>
      <c r="F38" s="6">
        <v>0.89</v>
      </c>
      <c r="G38" s="6">
        <v>1.33</v>
      </c>
      <c r="H38" s="6">
        <v>1.39</v>
      </c>
      <c r="I38" s="6">
        <v>1.39</v>
      </c>
      <c r="J38" s="25">
        <v>1.34</v>
      </c>
    </row>
    <row r="39" spans="1:10">
      <c r="A39" s="24">
        <v>0.68</v>
      </c>
      <c r="B39" s="6">
        <v>2.1</v>
      </c>
      <c r="C39" s="6">
        <v>2</v>
      </c>
      <c r="D39" s="6">
        <v>1.26</v>
      </c>
      <c r="E39" s="25">
        <v>2.15</v>
      </c>
      <c r="F39" s="6">
        <v>0.67</v>
      </c>
      <c r="G39" s="6">
        <v>0.95</v>
      </c>
      <c r="H39" s="6">
        <v>1.44</v>
      </c>
      <c r="I39" s="6">
        <v>0.87</v>
      </c>
      <c r="J39" s="25">
        <v>1.44</v>
      </c>
    </row>
    <row r="40" spans="1:10">
      <c r="A40" s="37">
        <v>0.89</v>
      </c>
      <c r="B40" s="3">
        <v>1.41</v>
      </c>
      <c r="C40" s="3">
        <v>1.49</v>
      </c>
      <c r="D40" s="3">
        <v>1.55</v>
      </c>
      <c r="E40" s="28">
        <v>1.45</v>
      </c>
      <c r="F40" s="3">
        <v>0.33</v>
      </c>
      <c r="G40" s="3">
        <v>1.1299999999999999</v>
      </c>
      <c r="H40" s="3">
        <v>0.79</v>
      </c>
      <c r="I40" s="3">
        <v>1.18</v>
      </c>
      <c r="J40" s="28">
        <v>1.01</v>
      </c>
    </row>
    <row r="41" spans="1:10">
      <c r="A41" s="7" t="s">
        <v>113</v>
      </c>
      <c r="B41" s="21">
        <v>5.1040620000000004E-3</v>
      </c>
      <c r="C41" s="22">
        <v>3.4304498000000003E-2</v>
      </c>
      <c r="D41" s="22">
        <v>6.4184985E-2</v>
      </c>
      <c r="E41" s="23">
        <v>1.4749968E-2</v>
      </c>
      <c r="F41" s="22">
        <v>4.8129508236437989E-2</v>
      </c>
      <c r="G41" s="22">
        <v>1.128E-6</v>
      </c>
      <c r="H41" s="22">
        <v>9.1900000000000001E-7</v>
      </c>
      <c r="I41" s="22">
        <v>8.6980000000000004E-6</v>
      </c>
      <c r="J41" s="23">
        <v>1.252E-6</v>
      </c>
    </row>
    <row r="42" spans="1:10">
      <c r="A42" s="7" t="s">
        <v>112</v>
      </c>
      <c r="B42" s="37" t="s">
        <v>83</v>
      </c>
      <c r="C42" s="3" t="s">
        <v>86</v>
      </c>
      <c r="D42" s="3" t="s">
        <v>260</v>
      </c>
      <c r="E42" s="28" t="s">
        <v>86</v>
      </c>
      <c r="F42" s="3" t="s">
        <v>86</v>
      </c>
      <c r="G42" s="3" t="s">
        <v>83</v>
      </c>
      <c r="H42" s="3" t="s">
        <v>83</v>
      </c>
      <c r="I42" s="3" t="s">
        <v>83</v>
      </c>
      <c r="J42" s="28" t="s">
        <v>83</v>
      </c>
    </row>
    <row r="43" spans="1:10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>
      <c r="A44" s="4" t="s">
        <v>177</v>
      </c>
    </row>
    <row r="45" spans="1:10">
      <c r="A45" s="71" t="s">
        <v>180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>
      <c r="A46" s="75" t="s">
        <v>130</v>
      </c>
      <c r="B46" s="75"/>
      <c r="C46" s="75"/>
      <c r="D46" s="75"/>
      <c r="E46" s="75"/>
      <c r="F46" s="70" t="s">
        <v>110</v>
      </c>
      <c r="G46" s="70"/>
      <c r="H46" s="70"/>
      <c r="I46" s="70"/>
      <c r="J46" s="70"/>
    </row>
    <row r="47" spans="1:10">
      <c r="A47" s="7" t="s">
        <v>171</v>
      </c>
      <c r="B47" s="7" t="s">
        <v>172</v>
      </c>
      <c r="C47" s="7" t="s">
        <v>173</v>
      </c>
      <c r="D47" s="7" t="s">
        <v>174</v>
      </c>
      <c r="E47" s="7" t="s">
        <v>175</v>
      </c>
      <c r="F47" s="7" t="s">
        <v>171</v>
      </c>
      <c r="G47" s="7" t="s">
        <v>172</v>
      </c>
      <c r="H47" s="7" t="s">
        <v>173</v>
      </c>
      <c r="I47" s="7" t="s">
        <v>174</v>
      </c>
      <c r="J47" s="7" t="s">
        <v>175</v>
      </c>
    </row>
    <row r="48" spans="1:10">
      <c r="A48" s="21">
        <v>1.31</v>
      </c>
      <c r="B48" s="22">
        <v>2.21</v>
      </c>
      <c r="C48" s="22">
        <v>1.67</v>
      </c>
      <c r="D48" s="22">
        <v>1.39</v>
      </c>
      <c r="E48" s="23">
        <v>1.45</v>
      </c>
      <c r="F48" s="22">
        <v>0.67</v>
      </c>
      <c r="G48" s="22">
        <v>1</v>
      </c>
      <c r="H48" s="22">
        <v>1.29</v>
      </c>
      <c r="I48" s="22">
        <v>1.1000000000000001</v>
      </c>
      <c r="J48" s="23">
        <v>0.57999999999999996</v>
      </c>
    </row>
    <row r="49" spans="1:10">
      <c r="A49" s="24">
        <v>1.1200000000000001</v>
      </c>
      <c r="B49" s="6">
        <v>1.54</v>
      </c>
      <c r="C49" s="6">
        <v>1.54</v>
      </c>
      <c r="D49" s="6">
        <v>1.21</v>
      </c>
      <c r="E49" s="25">
        <v>1.89</v>
      </c>
      <c r="F49" s="6">
        <v>0.45</v>
      </c>
      <c r="G49" s="6">
        <v>1.1399999999999999</v>
      </c>
      <c r="H49" s="6">
        <v>1.59</v>
      </c>
      <c r="I49" s="6">
        <v>0.99</v>
      </c>
      <c r="J49" s="25">
        <v>1.34</v>
      </c>
    </row>
    <row r="50" spans="1:10">
      <c r="A50" s="24">
        <v>0.75</v>
      </c>
      <c r="B50" s="6">
        <v>1.28</v>
      </c>
      <c r="C50" s="6">
        <v>1.82</v>
      </c>
      <c r="D50" s="6">
        <v>1.79</v>
      </c>
      <c r="E50" s="25">
        <v>1.4</v>
      </c>
      <c r="F50" s="6">
        <v>0.68</v>
      </c>
      <c r="G50" s="6">
        <v>1.22</v>
      </c>
      <c r="H50" s="6">
        <v>0.89</v>
      </c>
      <c r="I50" s="6">
        <v>1.31</v>
      </c>
      <c r="J50" s="25">
        <v>1.1100000000000001</v>
      </c>
    </row>
    <row r="51" spans="1:10">
      <c r="A51" s="37">
        <v>0.82</v>
      </c>
      <c r="B51" s="3">
        <v>1.68</v>
      </c>
      <c r="C51" s="3">
        <v>1.55</v>
      </c>
      <c r="D51" s="3">
        <v>1.69</v>
      </c>
      <c r="E51" s="28">
        <v>2.11</v>
      </c>
      <c r="F51" s="3">
        <v>0.65</v>
      </c>
      <c r="G51" s="3">
        <v>0.99</v>
      </c>
      <c r="H51" s="3">
        <v>1.03</v>
      </c>
      <c r="I51" s="3">
        <v>1.01</v>
      </c>
      <c r="J51" s="28">
        <v>1.33</v>
      </c>
    </row>
    <row r="52" spans="1:10">
      <c r="A52" s="7" t="s">
        <v>113</v>
      </c>
      <c r="B52" s="21">
        <v>5.4410500000000002E-4</v>
      </c>
      <c r="C52" s="22">
        <v>5.738216E-3</v>
      </c>
      <c r="D52" s="22">
        <v>1.8490543000000002E-2</v>
      </c>
      <c r="E52" s="25">
        <v>3.1546080000000002E-3</v>
      </c>
      <c r="F52" s="22">
        <v>1.7004302912070474E-2</v>
      </c>
      <c r="G52" s="22">
        <v>1.8102211E-2</v>
      </c>
      <c r="H52" s="22">
        <v>3.5361210000000001E-3</v>
      </c>
      <c r="I52" s="22">
        <v>1.5279584000000001E-2</v>
      </c>
      <c r="J52" s="23">
        <v>1.7570842E-2</v>
      </c>
    </row>
    <row r="53" spans="1:10">
      <c r="A53" s="7" t="s">
        <v>112</v>
      </c>
      <c r="B53" s="37" t="s">
        <v>78</v>
      </c>
      <c r="C53" s="3" t="s">
        <v>83</v>
      </c>
      <c r="D53" s="3" t="s">
        <v>86</v>
      </c>
      <c r="E53" s="28" t="s">
        <v>83</v>
      </c>
      <c r="F53" s="3" t="s">
        <v>86</v>
      </c>
      <c r="G53" s="3" t="s">
        <v>86</v>
      </c>
      <c r="H53" s="3" t="s">
        <v>83</v>
      </c>
      <c r="I53" s="3" t="s">
        <v>86</v>
      </c>
      <c r="J53" s="28" t="s">
        <v>86</v>
      </c>
    </row>
    <row r="55" spans="1:10">
      <c r="A55" s="4" t="s">
        <v>222</v>
      </c>
    </row>
    <row r="56" spans="1:10">
      <c r="A56" s="75" t="s">
        <v>182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0">
      <c r="A57" s="75" t="s">
        <v>130</v>
      </c>
      <c r="B57" s="75"/>
      <c r="C57" s="75"/>
      <c r="D57" s="75"/>
      <c r="E57" s="75"/>
      <c r="F57" s="70" t="s">
        <v>110</v>
      </c>
      <c r="G57" s="70"/>
      <c r="H57" s="70"/>
      <c r="I57" s="70"/>
      <c r="J57" s="70"/>
    </row>
    <row r="58" spans="1:10">
      <c r="A58" s="7" t="s">
        <v>171</v>
      </c>
      <c r="B58" s="7" t="s">
        <v>172</v>
      </c>
      <c r="C58" s="7" t="s">
        <v>173</v>
      </c>
      <c r="D58" s="7" t="s">
        <v>174</v>
      </c>
      <c r="E58" s="7" t="s">
        <v>175</v>
      </c>
      <c r="F58" s="7" t="s">
        <v>171</v>
      </c>
      <c r="G58" s="7" t="s">
        <v>172</v>
      </c>
      <c r="H58" s="7" t="s">
        <v>173</v>
      </c>
      <c r="I58" s="7" t="s">
        <v>174</v>
      </c>
      <c r="J58" s="7" t="s">
        <v>175</v>
      </c>
    </row>
    <row r="59" spans="1:10">
      <c r="A59" s="21">
        <v>1.03</v>
      </c>
      <c r="B59" s="22">
        <v>1.43</v>
      </c>
      <c r="C59" s="22">
        <v>1.29</v>
      </c>
      <c r="D59" s="22">
        <v>1.2</v>
      </c>
      <c r="E59" s="23">
        <v>1.51</v>
      </c>
      <c r="F59" s="21">
        <v>0.79</v>
      </c>
      <c r="G59" s="22">
        <v>1.03</v>
      </c>
      <c r="H59" s="22">
        <v>1.2</v>
      </c>
      <c r="I59" s="22">
        <v>1.17</v>
      </c>
      <c r="J59" s="23">
        <v>1.27</v>
      </c>
    </row>
    <row r="60" spans="1:10">
      <c r="A60" s="24">
        <v>0.82</v>
      </c>
      <c r="B60" s="6">
        <v>1.29</v>
      </c>
      <c r="C60" s="6">
        <v>1.44</v>
      </c>
      <c r="D60" s="6">
        <v>1.72</v>
      </c>
      <c r="E60" s="25">
        <v>1.85</v>
      </c>
      <c r="F60" s="24">
        <v>0.91</v>
      </c>
      <c r="G60" s="6">
        <v>1.1499999999999999</v>
      </c>
      <c r="H60" s="6">
        <v>1.06</v>
      </c>
      <c r="I60" s="6">
        <v>1.07</v>
      </c>
      <c r="J60" s="25">
        <v>0.98</v>
      </c>
    </row>
    <row r="61" spans="1:10">
      <c r="A61" s="24">
        <v>1.1599999999999999</v>
      </c>
      <c r="B61" s="6">
        <v>1.8</v>
      </c>
      <c r="C61" s="6">
        <v>0.98</v>
      </c>
      <c r="D61" s="6">
        <v>1.81</v>
      </c>
      <c r="E61" s="25">
        <v>1.69</v>
      </c>
      <c r="F61" s="24">
        <v>0.65</v>
      </c>
      <c r="G61" s="6">
        <v>0.93</v>
      </c>
      <c r="H61" s="6">
        <v>0.95</v>
      </c>
      <c r="I61" s="6">
        <v>1.1299999999999999</v>
      </c>
      <c r="J61" s="25">
        <v>1.1000000000000001</v>
      </c>
    </row>
    <row r="62" spans="1:10">
      <c r="A62" s="37">
        <v>0.99</v>
      </c>
      <c r="B62" s="6">
        <v>1.66</v>
      </c>
      <c r="C62" s="6">
        <v>1.46</v>
      </c>
      <c r="D62" s="6">
        <v>1.18</v>
      </c>
      <c r="E62" s="25">
        <v>1.5</v>
      </c>
      <c r="F62" s="24">
        <v>0.77</v>
      </c>
      <c r="G62" s="6">
        <v>1.0900000000000001</v>
      </c>
      <c r="H62" s="6">
        <v>0.98</v>
      </c>
      <c r="I62" s="6">
        <v>0.92</v>
      </c>
      <c r="J62" s="25">
        <v>0.96</v>
      </c>
    </row>
    <row r="63" spans="1:10">
      <c r="A63" s="17" t="s">
        <v>113</v>
      </c>
      <c r="B63" s="21">
        <v>1.0091615E-2</v>
      </c>
      <c r="C63" s="22">
        <v>1.0091615E-2</v>
      </c>
      <c r="D63" s="22">
        <v>1.49237E-3</v>
      </c>
      <c r="E63" s="23">
        <v>1.8756720000000001E-3</v>
      </c>
      <c r="F63" s="22">
        <v>4.6589203190678566E-2</v>
      </c>
      <c r="G63" s="22">
        <v>1.3240178999999999E-2</v>
      </c>
      <c r="H63" s="22">
        <v>2.7456438E-2</v>
      </c>
      <c r="I63" s="22">
        <v>1.635721E-2</v>
      </c>
      <c r="J63" s="23">
        <v>8.3729660000000008E-3</v>
      </c>
    </row>
    <row r="64" spans="1:10">
      <c r="A64" s="17" t="s">
        <v>112</v>
      </c>
      <c r="B64" s="37" t="s">
        <v>86</v>
      </c>
      <c r="C64" s="3" t="s">
        <v>86</v>
      </c>
      <c r="D64" s="3" t="s">
        <v>83</v>
      </c>
      <c r="E64" s="28" t="s">
        <v>83</v>
      </c>
      <c r="F64" s="3" t="s">
        <v>86</v>
      </c>
      <c r="G64" s="3" t="s">
        <v>86</v>
      </c>
      <c r="H64" s="3" t="s">
        <v>86</v>
      </c>
      <c r="I64" s="3" t="s">
        <v>86</v>
      </c>
      <c r="J64" s="28" t="s">
        <v>83</v>
      </c>
    </row>
    <row r="65" spans="1:15" ht="18">
      <c r="L65" s="127"/>
      <c r="M65" s="127"/>
      <c r="N65" s="127"/>
      <c r="O65" s="127"/>
    </row>
    <row r="66" spans="1:15">
      <c r="A66" s="6"/>
      <c r="B66" s="6"/>
      <c r="C66" s="6"/>
      <c r="D66" s="6"/>
      <c r="E66" s="6"/>
      <c r="F66" s="6"/>
      <c r="G66" s="6"/>
      <c r="H66" s="6"/>
      <c r="K66" s="6"/>
      <c r="L66" s="6"/>
      <c r="M66" s="6"/>
      <c r="N66" s="6"/>
      <c r="O66" s="6"/>
    </row>
    <row r="67" spans="1:15">
      <c r="A67" s="6"/>
      <c r="B67" s="6"/>
      <c r="C67" s="6"/>
      <c r="D67" s="6"/>
    </row>
    <row r="68" spans="1:15">
      <c r="A68" s="6"/>
      <c r="B68" s="6"/>
      <c r="C68" s="6"/>
      <c r="D68" s="6"/>
    </row>
    <row r="69" spans="1:15">
      <c r="A69" s="6"/>
      <c r="B69" s="6"/>
      <c r="C69" s="6"/>
      <c r="D69" s="6"/>
    </row>
    <row r="70" spans="1:15">
      <c r="A70" s="6"/>
      <c r="B70" s="6"/>
      <c r="C70" s="6"/>
      <c r="D70" s="6"/>
      <c r="F70" s="4"/>
      <c r="G70" s="4"/>
      <c r="H70" s="4"/>
      <c r="I70" s="4"/>
      <c r="J70" s="4"/>
    </row>
    <row r="71" spans="1:15">
      <c r="A71" s="4"/>
      <c r="F71" s="4"/>
      <c r="G71" s="4"/>
      <c r="H71" s="4"/>
      <c r="I71" s="4"/>
      <c r="J71" s="4"/>
    </row>
    <row r="72" spans="1:1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5">
      <c r="A74" s="4"/>
      <c r="B74" s="4"/>
      <c r="C74" s="4"/>
      <c r="D74" s="4"/>
      <c r="E74" s="4"/>
      <c r="F74" s="4"/>
      <c r="G74" s="4"/>
      <c r="H74" s="4"/>
      <c r="I74" s="4"/>
      <c r="J74" s="4"/>
    </row>
  </sheetData>
  <mergeCells count="16">
    <mergeCell ref="D3:F3"/>
    <mergeCell ref="E4:F4"/>
    <mergeCell ref="A3:B3"/>
    <mergeCell ref="A56:J56"/>
    <mergeCell ref="A57:E57"/>
    <mergeCell ref="F57:J57"/>
    <mergeCell ref="A14:D14"/>
    <mergeCell ref="A23:J23"/>
    <mergeCell ref="A24:E24"/>
    <mergeCell ref="F24:J24"/>
    <mergeCell ref="A34:J34"/>
    <mergeCell ref="A35:E35"/>
    <mergeCell ref="F35:J35"/>
    <mergeCell ref="A45:J45"/>
    <mergeCell ref="A46:E46"/>
    <mergeCell ref="F46:J46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65E6-AB32-7C40-9280-E71634B0CF71}">
  <dimension ref="A2:I33"/>
  <sheetViews>
    <sheetView zoomScaleNormal="100" workbookViewId="0">
      <selection activeCell="F42" sqref="F42"/>
    </sheetView>
  </sheetViews>
  <sheetFormatPr baseColWidth="10" defaultRowHeight="13"/>
  <cols>
    <col min="1" max="1" width="11.33203125" style="6" bestFit="1" customWidth="1"/>
    <col min="2" max="2" width="12.1640625" style="6" bestFit="1" customWidth="1"/>
    <col min="3" max="3" width="6.1640625" style="6" bestFit="1" customWidth="1"/>
    <col min="4" max="4" width="12.1640625" style="6" bestFit="1" customWidth="1"/>
    <col min="5" max="5" width="10.83203125" style="6"/>
    <col min="6" max="6" width="11.33203125" style="6" bestFit="1" customWidth="1"/>
    <col min="7" max="7" width="12.33203125" style="6" customWidth="1"/>
    <col min="8" max="8" width="11.1640625" style="6" bestFit="1" customWidth="1"/>
    <col min="9" max="9" width="12.33203125" style="6" bestFit="1" customWidth="1"/>
    <col min="10" max="16384" width="10.83203125" style="6"/>
  </cols>
  <sheetData>
    <row r="2" spans="1:9">
      <c r="A2" s="4" t="s">
        <v>183</v>
      </c>
      <c r="B2" s="4"/>
      <c r="C2" s="4"/>
      <c r="D2" s="4"/>
      <c r="F2" s="4" t="s">
        <v>189</v>
      </c>
      <c r="G2" s="4"/>
    </row>
    <row r="3" spans="1:9" ht="14">
      <c r="A3" s="71" t="s">
        <v>38</v>
      </c>
      <c r="B3" s="72"/>
      <c r="C3" s="72"/>
      <c r="D3" s="73"/>
      <c r="F3" s="75" t="s">
        <v>57</v>
      </c>
      <c r="G3" s="87"/>
    </row>
    <row r="4" spans="1:9" ht="15">
      <c r="A4" s="128" t="s">
        <v>283</v>
      </c>
      <c r="B4" s="75"/>
      <c r="C4" s="75"/>
      <c r="D4" s="75"/>
      <c r="F4" s="70" t="s">
        <v>190</v>
      </c>
      <c r="G4" s="88"/>
    </row>
    <row r="5" spans="1:9">
      <c r="A5" s="75" t="s">
        <v>187</v>
      </c>
      <c r="B5" s="75"/>
      <c r="C5" s="75" t="s">
        <v>188</v>
      </c>
      <c r="D5" s="75"/>
      <c r="F5" s="7" t="s">
        <v>6</v>
      </c>
      <c r="G5" s="7" t="s">
        <v>5</v>
      </c>
    </row>
    <row r="6" spans="1:9">
      <c r="A6" s="7" t="s">
        <v>6</v>
      </c>
      <c r="B6" s="7" t="s">
        <v>5</v>
      </c>
      <c r="C6" s="7" t="s">
        <v>6</v>
      </c>
      <c r="D6" s="7" t="s">
        <v>5</v>
      </c>
      <c r="F6" s="124">
        <v>33.9622642</v>
      </c>
      <c r="G6" s="124">
        <v>20.754716999999999</v>
      </c>
    </row>
    <row r="7" spans="1:9">
      <c r="A7" s="21">
        <v>25.32</v>
      </c>
      <c r="B7" s="23">
        <v>23.45</v>
      </c>
      <c r="C7" s="21">
        <v>24.01</v>
      </c>
      <c r="D7" s="23">
        <v>19.2</v>
      </c>
      <c r="F7" s="125">
        <v>39.743589700000001</v>
      </c>
      <c r="G7" s="125">
        <v>21.428571399999999</v>
      </c>
    </row>
    <row r="8" spans="1:9">
      <c r="A8" s="24">
        <v>24.83</v>
      </c>
      <c r="B8" s="25">
        <v>23.27</v>
      </c>
      <c r="C8" s="24">
        <v>22.19</v>
      </c>
      <c r="D8" s="25">
        <v>17.75</v>
      </c>
      <c r="F8" s="53">
        <v>33.980582499999997</v>
      </c>
      <c r="G8" s="53">
        <v>25.925925899999999</v>
      </c>
    </row>
    <row r="9" spans="1:9">
      <c r="A9" s="37">
        <v>23.87</v>
      </c>
      <c r="B9" s="28">
        <v>22.94</v>
      </c>
      <c r="C9" s="37">
        <v>24.57</v>
      </c>
      <c r="D9" s="28">
        <v>18.34</v>
      </c>
      <c r="F9" s="7" t="s">
        <v>113</v>
      </c>
      <c r="G9" s="124">
        <v>6.3368119999999998E-3</v>
      </c>
    </row>
    <row r="10" spans="1:9">
      <c r="A10" s="7" t="s">
        <v>113</v>
      </c>
      <c r="B10" s="21">
        <v>3.2263899440790778E-2</v>
      </c>
      <c r="C10" s="22"/>
      <c r="D10" s="23">
        <v>3.4483080000000002E-3</v>
      </c>
      <c r="F10" s="7" t="s">
        <v>112</v>
      </c>
      <c r="G10" s="53" t="s">
        <v>83</v>
      </c>
    </row>
    <row r="11" spans="1:9">
      <c r="A11" s="7" t="s">
        <v>112</v>
      </c>
      <c r="B11" s="37" t="s">
        <v>86</v>
      </c>
      <c r="C11" s="3"/>
      <c r="D11" s="28" t="s">
        <v>83</v>
      </c>
    </row>
    <row r="12" spans="1:9">
      <c r="F12" s="4" t="s">
        <v>191</v>
      </c>
      <c r="G12" s="4"/>
      <c r="H12" s="4"/>
      <c r="I12" s="4"/>
    </row>
    <row r="13" spans="1:9">
      <c r="A13" s="4" t="s">
        <v>184</v>
      </c>
      <c r="B13" s="4"/>
      <c r="C13" s="4"/>
      <c r="D13" s="4"/>
      <c r="F13" s="71" t="s">
        <v>61</v>
      </c>
      <c r="G13" s="72"/>
      <c r="H13" s="72"/>
      <c r="I13" s="73"/>
    </row>
    <row r="14" spans="1:9" ht="15">
      <c r="A14" s="71" t="s">
        <v>38</v>
      </c>
      <c r="B14" s="72"/>
      <c r="C14" s="72"/>
      <c r="D14" s="73"/>
      <c r="F14" s="80" t="s">
        <v>190</v>
      </c>
      <c r="G14" s="72"/>
      <c r="H14" s="72"/>
      <c r="I14" s="73"/>
    </row>
    <row r="15" spans="1:9" ht="15">
      <c r="A15" s="128" t="s">
        <v>190</v>
      </c>
      <c r="B15" s="75"/>
      <c r="C15" s="75"/>
      <c r="D15" s="75"/>
      <c r="F15" s="71" t="s">
        <v>193</v>
      </c>
      <c r="G15" s="73"/>
      <c r="H15" s="71" t="s">
        <v>194</v>
      </c>
      <c r="I15" s="73"/>
    </row>
    <row r="16" spans="1:9">
      <c r="A16" s="75" t="s">
        <v>187</v>
      </c>
      <c r="B16" s="75"/>
      <c r="C16" s="75" t="s">
        <v>188</v>
      </c>
      <c r="D16" s="75"/>
      <c r="F16" s="7" t="s">
        <v>6</v>
      </c>
      <c r="G16" s="7" t="s">
        <v>5</v>
      </c>
      <c r="H16" s="7" t="s">
        <v>6</v>
      </c>
      <c r="I16" s="7" t="s">
        <v>5</v>
      </c>
    </row>
    <row r="17" spans="1:9">
      <c r="A17" s="7" t="s">
        <v>6</v>
      </c>
      <c r="B17" s="7" t="s">
        <v>5</v>
      </c>
      <c r="C17" s="7" t="s">
        <v>6</v>
      </c>
      <c r="D17" s="7" t="s">
        <v>5</v>
      </c>
      <c r="F17" s="21">
        <v>30.83</v>
      </c>
      <c r="G17" s="22">
        <v>19.32</v>
      </c>
      <c r="H17" s="22">
        <v>92.33</v>
      </c>
      <c r="I17" s="23">
        <v>75.87</v>
      </c>
    </row>
    <row r="18" spans="1:9">
      <c r="A18" s="21">
        <v>23.45</v>
      </c>
      <c r="B18" s="23">
        <v>21.92</v>
      </c>
      <c r="C18" s="21">
        <v>22.14</v>
      </c>
      <c r="D18" s="23">
        <v>21.34</v>
      </c>
      <c r="F18" s="24">
        <v>25.99</v>
      </c>
      <c r="G18" s="6">
        <v>16.11</v>
      </c>
      <c r="H18" s="6">
        <v>85.29</v>
      </c>
      <c r="I18" s="25">
        <v>72.98</v>
      </c>
    </row>
    <row r="19" spans="1:9">
      <c r="A19" s="24">
        <v>25.21</v>
      </c>
      <c r="B19" s="25">
        <v>20.25</v>
      </c>
      <c r="C19" s="24">
        <v>24.62</v>
      </c>
      <c r="D19" s="25">
        <v>20.43</v>
      </c>
      <c r="F19" s="37">
        <v>41.21</v>
      </c>
      <c r="G19" s="3">
        <v>21.07</v>
      </c>
      <c r="H19" s="3">
        <v>89.11</v>
      </c>
      <c r="I19" s="28">
        <v>83.64</v>
      </c>
    </row>
    <row r="20" spans="1:9">
      <c r="A20" s="37">
        <v>23.78</v>
      </c>
      <c r="B20" s="28">
        <v>21.66</v>
      </c>
      <c r="C20" s="37">
        <v>23.54</v>
      </c>
      <c r="D20" s="28">
        <v>20.010000000000002</v>
      </c>
      <c r="F20" s="7" t="s">
        <v>113</v>
      </c>
      <c r="G20" s="21">
        <v>4.2654774510752488E-2</v>
      </c>
      <c r="H20" s="22"/>
      <c r="I20" s="23">
        <v>3.9116657999999999E-2</v>
      </c>
    </row>
    <row r="21" spans="1:9">
      <c r="A21" s="7" t="s">
        <v>113</v>
      </c>
      <c r="B21" s="21">
        <v>1.8583736E-2</v>
      </c>
      <c r="C21" s="22"/>
      <c r="D21" s="23">
        <v>2.5559812000000001E-2</v>
      </c>
      <c r="F21" s="7" t="s">
        <v>112</v>
      </c>
      <c r="G21" s="37" t="s">
        <v>86</v>
      </c>
      <c r="H21" s="3"/>
      <c r="I21" s="28" t="s">
        <v>86</v>
      </c>
    </row>
    <row r="22" spans="1:9">
      <c r="A22" s="7" t="s">
        <v>112</v>
      </c>
      <c r="B22" s="37" t="s">
        <v>86</v>
      </c>
      <c r="C22" s="3"/>
      <c r="D22" s="28" t="s">
        <v>86</v>
      </c>
    </row>
    <row r="24" spans="1:9">
      <c r="A24" s="4" t="s">
        <v>185</v>
      </c>
      <c r="B24" s="4"/>
      <c r="C24" s="4"/>
      <c r="D24" s="4"/>
      <c r="F24" s="4" t="s">
        <v>192</v>
      </c>
      <c r="G24" s="4"/>
      <c r="H24" s="4"/>
      <c r="I24" s="4"/>
    </row>
    <row r="25" spans="1:9">
      <c r="A25" s="75" t="s">
        <v>186</v>
      </c>
      <c r="B25" s="75"/>
      <c r="C25" s="75"/>
      <c r="D25" s="75"/>
      <c r="F25" s="71" t="s">
        <v>63</v>
      </c>
      <c r="G25" s="72"/>
      <c r="H25" s="72"/>
      <c r="I25" s="73"/>
    </row>
    <row r="26" spans="1:9" ht="15">
      <c r="A26" s="128" t="s">
        <v>284</v>
      </c>
      <c r="B26" s="75"/>
      <c r="C26" s="75"/>
      <c r="D26" s="75"/>
      <c r="F26" s="80" t="s">
        <v>190</v>
      </c>
      <c r="G26" s="72"/>
      <c r="H26" s="72"/>
      <c r="I26" s="73"/>
    </row>
    <row r="27" spans="1:9" ht="15">
      <c r="A27" s="70" t="s">
        <v>223</v>
      </c>
      <c r="B27" s="70"/>
      <c r="C27" s="70" t="s">
        <v>224</v>
      </c>
      <c r="D27" s="70"/>
      <c r="F27" s="71" t="s">
        <v>193</v>
      </c>
      <c r="G27" s="73"/>
      <c r="H27" s="71" t="s">
        <v>194</v>
      </c>
      <c r="I27" s="73"/>
    </row>
    <row r="28" spans="1:9">
      <c r="A28" s="7" t="s">
        <v>6</v>
      </c>
      <c r="B28" s="7" t="s">
        <v>5</v>
      </c>
      <c r="C28" s="7" t="s">
        <v>6</v>
      </c>
      <c r="D28" s="7" t="s">
        <v>5</v>
      </c>
      <c r="F28" s="7" t="s">
        <v>6</v>
      </c>
      <c r="G28" s="7" t="s">
        <v>5</v>
      </c>
      <c r="H28" s="7" t="s">
        <v>6</v>
      </c>
      <c r="I28" s="7" t="s">
        <v>5</v>
      </c>
    </row>
    <row r="29" spans="1:9">
      <c r="A29" s="21">
        <v>28.631578900000001</v>
      </c>
      <c r="B29" s="22">
        <v>18.45</v>
      </c>
      <c r="C29" s="22">
        <v>32.6</v>
      </c>
      <c r="D29" s="23">
        <v>28.45</v>
      </c>
      <c r="F29" s="21">
        <v>9.32</v>
      </c>
      <c r="G29" s="22">
        <v>0.21</v>
      </c>
      <c r="H29" s="22">
        <v>39.840000000000003</v>
      </c>
      <c r="I29" s="23">
        <v>18.32</v>
      </c>
    </row>
    <row r="30" spans="1:9">
      <c r="A30" s="24">
        <v>26.7</v>
      </c>
      <c r="B30" s="6">
        <v>17.55</v>
      </c>
      <c r="C30" s="6">
        <v>29.75</v>
      </c>
      <c r="D30" s="25">
        <v>24.25</v>
      </c>
      <c r="F30" s="24">
        <v>11.79</v>
      </c>
      <c r="G30" s="6">
        <v>1.45</v>
      </c>
      <c r="H30" s="6">
        <v>47.99</v>
      </c>
      <c r="I30" s="25">
        <v>25.55</v>
      </c>
    </row>
    <row r="31" spans="1:9">
      <c r="A31" s="37">
        <v>25.368421099999999</v>
      </c>
      <c r="B31" s="3">
        <v>16.55</v>
      </c>
      <c r="C31" s="3">
        <v>25.25</v>
      </c>
      <c r="D31" s="28">
        <v>26.15</v>
      </c>
      <c r="F31" s="37">
        <v>8.01</v>
      </c>
      <c r="G31" s="3">
        <v>3.98</v>
      </c>
      <c r="H31" s="3">
        <v>52.61</v>
      </c>
      <c r="I31" s="28">
        <v>20.63</v>
      </c>
    </row>
    <row r="32" spans="1:9">
      <c r="A32" s="7" t="s">
        <v>113</v>
      </c>
      <c r="B32" s="21">
        <v>1.017546E-3</v>
      </c>
      <c r="C32" s="22"/>
      <c r="D32" s="23">
        <v>0.30139717599999999</v>
      </c>
      <c r="F32" s="7" t="s">
        <v>113</v>
      </c>
      <c r="G32" s="21">
        <v>7.5361339999999999E-3</v>
      </c>
      <c r="H32" s="22"/>
      <c r="I32" s="23">
        <v>4.1589820000000003E-3</v>
      </c>
    </row>
    <row r="33" spans="1:9">
      <c r="A33" s="7" t="s">
        <v>112</v>
      </c>
      <c r="B33" s="37" t="s">
        <v>83</v>
      </c>
      <c r="C33" s="3"/>
      <c r="D33" s="28" t="s">
        <v>260</v>
      </c>
      <c r="F33" s="7" t="s">
        <v>112</v>
      </c>
      <c r="G33" s="37" t="s">
        <v>83</v>
      </c>
      <c r="H33" s="3"/>
      <c r="I33" s="28" t="s">
        <v>83</v>
      </c>
    </row>
  </sheetData>
  <mergeCells count="22">
    <mergeCell ref="A27:B27"/>
    <mergeCell ref="C27:D27"/>
    <mergeCell ref="A25:D25"/>
    <mergeCell ref="A26:D26"/>
    <mergeCell ref="A4:D4"/>
    <mergeCell ref="A5:B5"/>
    <mergeCell ref="C5:D5"/>
    <mergeCell ref="A15:D15"/>
    <mergeCell ref="A16:B16"/>
    <mergeCell ref="C16:D16"/>
    <mergeCell ref="F3:G3"/>
    <mergeCell ref="F4:G4"/>
    <mergeCell ref="F15:G15"/>
    <mergeCell ref="A3:D3"/>
    <mergeCell ref="A14:D14"/>
    <mergeCell ref="F27:G27"/>
    <mergeCell ref="H27:I27"/>
    <mergeCell ref="H15:I15"/>
    <mergeCell ref="F14:I14"/>
    <mergeCell ref="F13:I13"/>
    <mergeCell ref="F25:I25"/>
    <mergeCell ref="F26:I2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S1</vt:lpstr>
      <vt:lpstr>Figure S2</vt:lpstr>
      <vt:lpstr>Figure S3</vt:lpstr>
      <vt:lpstr>Figure S6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2025-08-01T11:35:07Z</dcterms:created>
  <dcterms:modified xsi:type="dcterms:W3CDTF">2026-05-05T11:51:36Z</dcterms:modified>
</cp:coreProperties>
</file>