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zacharyengfer/Desktop/Palczewski_Lab_Research_Materials/LRAT-RPE65 Double Knock-In Project/Supplementary Files/"/>
    </mc:Choice>
  </mc:AlternateContent>
  <xr:revisionPtr revIDLastSave="0" documentId="13_ncr:1_{6A3FA937-9360-3D4A-B0AA-0099680D65E7}" xr6:coauthVersionLast="47" xr6:coauthVersionMax="47" xr10:uidLastSave="{00000000-0000-0000-0000-000000000000}"/>
  <bookViews>
    <workbookView xWindow="12100" yWindow="740" windowWidth="28760" windowHeight="28500" xr2:uid="{64B35DF7-B62A-AA4D-8C58-A618C49FD7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65" i="1"/>
  <c r="D64" i="1"/>
  <c r="D63" i="1"/>
  <c r="D62" i="1"/>
  <c r="C58" i="1"/>
  <c r="B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58" i="1" s="1"/>
  <c r="D15" i="1"/>
  <c r="D14" i="1"/>
  <c r="D13" i="1"/>
  <c r="D12" i="1"/>
  <c r="D11" i="1"/>
  <c r="D10" i="1"/>
  <c r="B5" i="1"/>
</calcChain>
</file>

<file path=xl/sharedStrings.xml><?xml version="1.0" encoding="utf-8"?>
<sst xmlns="http://schemas.openxmlformats.org/spreadsheetml/2006/main" count="24" uniqueCount="21">
  <si>
    <t>Müller glia:</t>
  </si>
  <si>
    <t>Total Number of Cells:</t>
  </si>
  <si>
    <t>Number of LRAT+ Cells:</t>
  </si>
  <si>
    <t>Percent LRAT+ Cells:</t>
  </si>
  <si>
    <t>RPE:</t>
  </si>
  <si>
    <t>Human Dataset (Chen Lab):</t>
  </si>
  <si>
    <t>Patient to Patient Variability:</t>
  </si>
  <si>
    <t>Muller glia:</t>
  </si>
  <si>
    <t>Number LRAT+ MG cells:</t>
  </si>
  <si>
    <t>Total Number of MG Cells:</t>
  </si>
  <si>
    <t>Percent LRAT+ MG Cells:</t>
  </si>
  <si>
    <t>Age Group (year-old):</t>
  </si>
  <si>
    <t>MG Regional Comparisons:</t>
  </si>
  <si>
    <t>Fovea centralis:</t>
  </si>
  <si>
    <t>macula lutea</t>
  </si>
  <si>
    <t>macula lutea proper</t>
  </si>
  <si>
    <t>peripheral region of retina</t>
  </si>
  <si>
    <t>Averages:</t>
  </si>
  <si>
    <t>MG LRAT Thresholding:</t>
  </si>
  <si>
    <t>RPE LRAT+ Thresholding:</t>
  </si>
  <si>
    <t>Partitioning from min 0.1508-2.806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</si>
</sst>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67</xdr:row>
      <xdr:rowOff>88899</xdr:rowOff>
    </xdr:from>
    <xdr:to>
      <xdr:col>3</xdr:col>
      <xdr:colOff>406400</xdr:colOff>
      <xdr:row>82</xdr:row>
      <xdr:rowOff>6026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A1DBAC-F906-1258-52CC-ABF00C810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13703299"/>
          <a:ext cx="5524500" cy="296512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</xdr:row>
      <xdr:rowOff>50800</xdr:rowOff>
    </xdr:from>
    <xdr:to>
      <xdr:col>9</xdr:col>
      <xdr:colOff>1219200</xdr:colOff>
      <xdr:row>24</xdr:row>
      <xdr:rowOff>166446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BEDB52-9590-A379-8B9D-725CC0454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08900" y="1473200"/>
          <a:ext cx="6324600" cy="3570046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31</xdr:row>
      <xdr:rowOff>152400</xdr:rowOff>
    </xdr:from>
    <xdr:to>
      <xdr:col>10</xdr:col>
      <xdr:colOff>1206500</xdr:colOff>
      <xdr:row>54</xdr:row>
      <xdr:rowOff>150792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67C4A2-9601-E177-4D7A-ED3738A64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88300" y="6451600"/>
          <a:ext cx="7772400" cy="4671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22FA6-7C56-0642-AFB6-D78C52867D51}">
  <dimension ref="A1:K83"/>
  <sheetViews>
    <sheetView tabSelected="1" zoomScaleNormal="100" workbookViewId="0">
      <selection activeCell="B7" sqref="B7"/>
    </sheetView>
  </sheetViews>
  <sheetFormatPr baseColWidth="10" defaultRowHeight="16" x14ac:dyDescent="0.2"/>
  <cols>
    <col min="1" max="1" width="24.1640625" style="1" customWidth="1"/>
    <col min="2" max="2" width="20.5" customWidth="1"/>
    <col min="3" max="3" width="23.33203125" customWidth="1"/>
    <col min="4" max="4" width="22.33203125" customWidth="1"/>
    <col min="8" max="8" width="24" customWidth="1"/>
    <col min="9" max="9" width="21.33203125" customWidth="1"/>
    <col min="10" max="10" width="22.83203125" customWidth="1"/>
    <col min="11" max="11" width="23.1640625" customWidth="1"/>
  </cols>
  <sheetData>
    <row r="1" spans="1:11" x14ac:dyDescent="0.2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4" t="s">
        <v>0</v>
      </c>
      <c r="C2" s="4" t="s">
        <v>4</v>
      </c>
      <c r="D2" s="3"/>
      <c r="E2" s="3"/>
      <c r="F2" s="3"/>
      <c r="G2" s="3"/>
      <c r="H2" s="3"/>
      <c r="I2" s="3"/>
      <c r="J2" s="3"/>
      <c r="K2" s="3"/>
    </row>
    <row r="3" spans="1:11" x14ac:dyDescent="0.2">
      <c r="A3" s="3" t="s">
        <v>1</v>
      </c>
      <c r="B3" s="5">
        <v>221612</v>
      </c>
      <c r="C3" s="3">
        <v>863</v>
      </c>
      <c r="D3" s="3"/>
      <c r="E3" s="3"/>
      <c r="F3" s="3"/>
      <c r="G3" s="3"/>
      <c r="H3" s="3"/>
      <c r="I3" s="3"/>
      <c r="J3" s="3"/>
      <c r="K3" s="3"/>
    </row>
    <row r="4" spans="1:11" x14ac:dyDescent="0.2">
      <c r="A4" s="3" t="s">
        <v>2</v>
      </c>
      <c r="B4" s="5">
        <v>15733</v>
      </c>
      <c r="C4" s="3">
        <v>653</v>
      </c>
      <c r="D4" s="3"/>
      <c r="E4" s="3"/>
      <c r="F4" s="3"/>
      <c r="G4" s="3"/>
      <c r="H4" s="3"/>
      <c r="I4" s="3"/>
      <c r="J4" s="3"/>
      <c r="K4" s="3"/>
    </row>
    <row r="5" spans="1:11" x14ac:dyDescent="0.2">
      <c r="A5" s="3" t="s">
        <v>3</v>
      </c>
      <c r="B5" s="5">
        <f>(B4/B3*100)</f>
        <v>7.0993448008230597</v>
      </c>
      <c r="C5" s="5">
        <f>(C4/C3)*100</f>
        <v>75.66628041714948</v>
      </c>
      <c r="D5" s="3"/>
      <c r="E5" s="3"/>
      <c r="F5" s="3"/>
      <c r="G5" s="3"/>
      <c r="H5" s="3"/>
      <c r="I5" s="3"/>
      <c r="J5" s="3"/>
      <c r="K5" s="3"/>
    </row>
    <row r="6" spans="1:11" x14ac:dyDescent="0.2">
      <c r="A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4" t="s">
        <v>7</v>
      </c>
      <c r="B7" s="3"/>
      <c r="C7" s="3"/>
      <c r="D7" s="3"/>
      <c r="E7" s="3"/>
      <c r="F7" s="3" t="s">
        <v>19</v>
      </c>
      <c r="G7" s="3"/>
      <c r="H7" s="4"/>
      <c r="I7" s="3"/>
      <c r="J7" s="3"/>
      <c r="K7" s="3"/>
    </row>
    <row r="8" spans="1:11" x14ac:dyDescent="0.2">
      <c r="A8" s="3" t="s">
        <v>6</v>
      </c>
      <c r="B8" s="4"/>
      <c r="C8" s="4"/>
      <c r="D8" s="4"/>
      <c r="E8" s="3"/>
      <c r="F8" s="3"/>
      <c r="G8" s="3"/>
      <c r="H8" s="3"/>
      <c r="I8" s="3"/>
      <c r="J8" s="3"/>
      <c r="K8" s="3"/>
    </row>
    <row r="9" spans="1:11" x14ac:dyDescent="0.2">
      <c r="A9" s="4" t="s">
        <v>11</v>
      </c>
      <c r="B9" s="4" t="s">
        <v>8</v>
      </c>
      <c r="C9" s="4" t="s">
        <v>9</v>
      </c>
      <c r="D9" s="4" t="s">
        <v>10</v>
      </c>
      <c r="E9" s="3"/>
      <c r="F9" s="3"/>
      <c r="G9" s="3"/>
      <c r="H9" s="3"/>
      <c r="I9" s="4"/>
      <c r="J9" s="4"/>
      <c r="K9" s="4"/>
    </row>
    <row r="10" spans="1:11" x14ac:dyDescent="0.2">
      <c r="A10" s="5">
        <v>10</v>
      </c>
      <c r="B10" s="5">
        <v>52</v>
      </c>
      <c r="C10" s="5">
        <v>772</v>
      </c>
      <c r="D10" s="5">
        <f t="shared" ref="D10:D57" si="0">(B10/C10)*100</f>
        <v>6.7357512953367875</v>
      </c>
      <c r="E10" s="3"/>
      <c r="F10" s="3"/>
      <c r="G10" s="3"/>
      <c r="H10" s="3"/>
      <c r="I10" s="3"/>
      <c r="J10" s="3"/>
      <c r="K10" s="3"/>
    </row>
    <row r="11" spans="1:11" x14ac:dyDescent="0.2">
      <c r="A11" s="5">
        <v>11</v>
      </c>
      <c r="B11" s="5">
        <v>22</v>
      </c>
      <c r="C11" s="5">
        <v>2028</v>
      </c>
      <c r="D11" s="5">
        <f t="shared" si="0"/>
        <v>1.0848126232741617</v>
      </c>
      <c r="E11" s="3"/>
      <c r="F11" s="3"/>
      <c r="G11" s="3"/>
      <c r="H11" s="3"/>
      <c r="I11" s="3"/>
      <c r="J11" s="3"/>
      <c r="K11" s="3"/>
    </row>
    <row r="12" spans="1:11" x14ac:dyDescent="0.2">
      <c r="A12" s="5">
        <v>15</v>
      </c>
      <c r="B12" s="5">
        <v>207</v>
      </c>
      <c r="C12" s="5">
        <v>1989</v>
      </c>
      <c r="D12" s="5">
        <f t="shared" si="0"/>
        <v>10.407239819004525</v>
      </c>
      <c r="E12" s="3"/>
      <c r="F12" s="3"/>
      <c r="G12" s="3"/>
      <c r="H12" s="3"/>
      <c r="I12" s="3"/>
      <c r="J12" s="3"/>
      <c r="K12" s="3"/>
    </row>
    <row r="13" spans="1:11" x14ac:dyDescent="0.2">
      <c r="A13" s="5">
        <v>16</v>
      </c>
      <c r="B13" s="5">
        <v>320</v>
      </c>
      <c r="C13" s="5">
        <v>3804</v>
      </c>
      <c r="D13" s="5">
        <f t="shared" si="0"/>
        <v>8.4121976866456372</v>
      </c>
      <c r="E13" s="3"/>
      <c r="F13" s="3"/>
      <c r="G13" s="3"/>
      <c r="H13" s="3"/>
      <c r="I13" s="3"/>
      <c r="J13" s="3"/>
      <c r="K13" s="3"/>
    </row>
    <row r="14" spans="1:11" x14ac:dyDescent="0.2">
      <c r="A14" s="5">
        <v>17</v>
      </c>
      <c r="B14" s="5">
        <v>75</v>
      </c>
      <c r="C14" s="5">
        <v>526</v>
      </c>
      <c r="D14" s="5">
        <f t="shared" si="0"/>
        <v>14.258555133079847</v>
      </c>
      <c r="E14" s="3"/>
      <c r="F14" s="3"/>
      <c r="G14" s="3"/>
      <c r="H14" s="3"/>
      <c r="I14" s="3"/>
      <c r="J14" s="3"/>
      <c r="K14" s="3"/>
    </row>
    <row r="15" spans="1:11" x14ac:dyDescent="0.2">
      <c r="A15" s="5">
        <v>18</v>
      </c>
      <c r="B15" s="5">
        <v>5</v>
      </c>
      <c r="C15" s="5">
        <v>386</v>
      </c>
      <c r="D15" s="5">
        <f t="shared" si="0"/>
        <v>1.2953367875647668</v>
      </c>
      <c r="E15" s="3"/>
      <c r="F15" s="3"/>
      <c r="G15" s="3"/>
      <c r="H15" s="3"/>
      <c r="I15" s="3"/>
      <c r="J15" s="3"/>
      <c r="K15" s="3"/>
    </row>
    <row r="16" spans="1:11" x14ac:dyDescent="0.2">
      <c r="A16" s="5">
        <v>21</v>
      </c>
      <c r="B16" s="5">
        <v>369</v>
      </c>
      <c r="C16" s="5">
        <v>4216</v>
      </c>
      <c r="D16" s="5">
        <f t="shared" si="0"/>
        <v>8.7523719165085385</v>
      </c>
      <c r="E16" s="3"/>
      <c r="F16" s="3"/>
      <c r="G16" s="3"/>
      <c r="H16" s="3"/>
      <c r="I16" s="3"/>
      <c r="J16" s="3"/>
      <c r="K16" s="3"/>
    </row>
    <row r="17" spans="1:11" x14ac:dyDescent="0.2">
      <c r="A17" s="5">
        <v>24</v>
      </c>
      <c r="B17" s="5">
        <v>1</v>
      </c>
      <c r="C17" s="5">
        <v>787</v>
      </c>
      <c r="D17" s="5">
        <f t="shared" si="0"/>
        <v>0.12706480304955528</v>
      </c>
      <c r="E17" s="3"/>
      <c r="F17" s="3"/>
      <c r="G17" s="3"/>
      <c r="H17" s="3"/>
      <c r="I17" s="3"/>
      <c r="J17" s="3"/>
      <c r="K17" s="3"/>
    </row>
    <row r="18" spans="1:11" x14ac:dyDescent="0.2">
      <c r="A18" s="5">
        <v>25</v>
      </c>
      <c r="B18" s="5">
        <v>35</v>
      </c>
      <c r="C18" s="5">
        <v>1124</v>
      </c>
      <c r="D18" s="5">
        <f t="shared" si="0"/>
        <v>3.1138790035587189</v>
      </c>
      <c r="E18" s="3"/>
      <c r="F18" s="3"/>
      <c r="G18" s="3"/>
      <c r="H18" s="3"/>
      <c r="I18" s="3"/>
      <c r="J18" s="3"/>
      <c r="K18" s="3"/>
    </row>
    <row r="19" spans="1:11" x14ac:dyDescent="0.2">
      <c r="A19" s="5">
        <v>27</v>
      </c>
      <c r="B19" s="5">
        <v>24</v>
      </c>
      <c r="C19" s="5">
        <v>11755</v>
      </c>
      <c r="D19" s="5">
        <f t="shared" si="0"/>
        <v>0.20416843896214376</v>
      </c>
      <c r="E19" s="3"/>
      <c r="F19" s="3"/>
      <c r="G19" s="3"/>
      <c r="H19" s="3"/>
      <c r="I19" s="3"/>
      <c r="J19" s="3"/>
      <c r="K19" s="3"/>
    </row>
    <row r="20" spans="1:11" x14ac:dyDescent="0.2">
      <c r="A20" s="5">
        <v>3</v>
      </c>
      <c r="B20" s="5">
        <v>19</v>
      </c>
      <c r="C20" s="5">
        <v>289</v>
      </c>
      <c r="D20" s="5">
        <f t="shared" si="0"/>
        <v>6.5743944636678195</v>
      </c>
      <c r="E20" s="3"/>
      <c r="F20" s="3"/>
      <c r="G20" s="3"/>
      <c r="H20" s="3"/>
      <c r="I20" s="3"/>
      <c r="J20" s="3"/>
      <c r="K20" s="3"/>
    </row>
    <row r="21" spans="1:11" x14ac:dyDescent="0.2">
      <c r="A21" s="5">
        <v>30</v>
      </c>
      <c r="B21" s="5">
        <v>120</v>
      </c>
      <c r="C21" s="5">
        <v>313</v>
      </c>
      <c r="D21" s="5">
        <f t="shared" si="0"/>
        <v>38.338658146964853</v>
      </c>
      <c r="E21" s="3"/>
      <c r="F21" s="3"/>
      <c r="G21" s="3"/>
      <c r="H21" s="3"/>
      <c r="I21" s="3"/>
      <c r="J21" s="3"/>
      <c r="K21" s="3"/>
    </row>
    <row r="22" spans="1:11" x14ac:dyDescent="0.2">
      <c r="A22" s="5">
        <v>32</v>
      </c>
      <c r="B22" s="5">
        <v>322</v>
      </c>
      <c r="C22" s="5">
        <v>3300</v>
      </c>
      <c r="D22" s="5">
        <f t="shared" si="0"/>
        <v>9.7575757575757578</v>
      </c>
      <c r="E22" s="3"/>
      <c r="F22" s="3"/>
      <c r="G22" s="3"/>
      <c r="H22" s="3"/>
      <c r="I22" s="3"/>
      <c r="J22" s="3"/>
      <c r="K22" s="3"/>
    </row>
    <row r="23" spans="1:11" x14ac:dyDescent="0.2">
      <c r="A23" s="5">
        <v>34</v>
      </c>
      <c r="B23" s="5">
        <v>20</v>
      </c>
      <c r="C23" s="5">
        <v>2871</v>
      </c>
      <c r="D23" s="5">
        <f t="shared" si="0"/>
        <v>0.69662138627655867</v>
      </c>
      <c r="E23" s="3"/>
      <c r="F23" s="3"/>
      <c r="G23" s="3"/>
      <c r="H23" s="3"/>
      <c r="I23" s="3"/>
      <c r="J23" s="3"/>
      <c r="K23" s="3"/>
    </row>
    <row r="24" spans="1:11" x14ac:dyDescent="0.2">
      <c r="A24" s="5">
        <v>41</v>
      </c>
      <c r="B24" s="5">
        <v>12</v>
      </c>
      <c r="C24" s="5">
        <v>161</v>
      </c>
      <c r="D24" s="5">
        <f t="shared" si="0"/>
        <v>7.4534161490683228</v>
      </c>
      <c r="E24" s="3"/>
      <c r="F24" s="3"/>
      <c r="G24" s="3"/>
      <c r="H24" s="3"/>
      <c r="I24" s="3"/>
      <c r="J24" s="3"/>
      <c r="K24" s="3"/>
    </row>
    <row r="25" spans="1:11" x14ac:dyDescent="0.2">
      <c r="A25" s="5">
        <v>43</v>
      </c>
      <c r="B25" s="5">
        <v>574</v>
      </c>
      <c r="C25" s="5">
        <v>6583</v>
      </c>
      <c r="D25" s="5">
        <f t="shared" si="0"/>
        <v>8.7194288318395881</v>
      </c>
      <c r="E25" s="3"/>
      <c r="F25" s="3"/>
      <c r="G25" s="3"/>
      <c r="H25" s="3"/>
      <c r="I25" s="3"/>
      <c r="J25" s="3"/>
      <c r="K25" s="3"/>
    </row>
    <row r="26" spans="1:11" x14ac:dyDescent="0.2">
      <c r="A26" s="5">
        <v>46</v>
      </c>
      <c r="B26" s="5">
        <v>136</v>
      </c>
      <c r="C26" s="5">
        <v>3316</v>
      </c>
      <c r="D26" s="5">
        <f t="shared" si="0"/>
        <v>4.101326899879373</v>
      </c>
      <c r="E26" s="3"/>
      <c r="F26" s="3"/>
      <c r="G26" s="3"/>
      <c r="H26" s="3"/>
      <c r="I26" s="3"/>
      <c r="J26" s="3"/>
      <c r="K26" s="3"/>
    </row>
    <row r="27" spans="1:11" x14ac:dyDescent="0.2">
      <c r="A27" s="5">
        <v>47</v>
      </c>
      <c r="B27" s="5">
        <v>82</v>
      </c>
      <c r="C27" s="5">
        <v>1164</v>
      </c>
      <c r="D27" s="5">
        <f t="shared" si="0"/>
        <v>7.0446735395189002</v>
      </c>
      <c r="E27" s="3"/>
      <c r="F27" s="3"/>
      <c r="G27" s="3"/>
      <c r="H27" s="3"/>
      <c r="I27" s="3"/>
      <c r="J27" s="3"/>
      <c r="K27" s="3"/>
    </row>
    <row r="28" spans="1:11" x14ac:dyDescent="0.2">
      <c r="A28" s="5">
        <v>50</v>
      </c>
      <c r="B28" s="5">
        <v>9</v>
      </c>
      <c r="C28" s="5">
        <v>3326</v>
      </c>
      <c r="D28" s="5">
        <f t="shared" si="0"/>
        <v>0.27059530968129886</v>
      </c>
      <c r="E28" s="3"/>
      <c r="F28" s="3"/>
      <c r="G28" s="3"/>
      <c r="H28" s="3"/>
      <c r="I28" s="3"/>
      <c r="J28" s="3"/>
      <c r="K28" s="3"/>
    </row>
    <row r="29" spans="1:11" x14ac:dyDescent="0.2">
      <c r="A29" s="5">
        <v>52</v>
      </c>
      <c r="B29" s="5">
        <v>83</v>
      </c>
      <c r="C29" s="5">
        <v>2374</v>
      </c>
      <c r="D29" s="5">
        <f t="shared" si="0"/>
        <v>3.496208930075821</v>
      </c>
      <c r="E29" s="3"/>
      <c r="F29" s="3"/>
      <c r="G29" s="3"/>
      <c r="H29" s="3"/>
      <c r="I29" s="3"/>
      <c r="J29" s="3"/>
      <c r="K29" s="3"/>
    </row>
    <row r="30" spans="1:11" x14ac:dyDescent="0.2">
      <c r="A30" s="5">
        <v>53</v>
      </c>
      <c r="B30" s="5">
        <v>469</v>
      </c>
      <c r="C30" s="5">
        <v>3080</v>
      </c>
      <c r="D30" s="5">
        <f t="shared" si="0"/>
        <v>15.227272727272728</v>
      </c>
      <c r="E30" s="3"/>
      <c r="F30" s="3"/>
      <c r="G30" s="3"/>
      <c r="H30" s="3"/>
      <c r="I30" s="3"/>
      <c r="J30" s="3"/>
      <c r="K30" s="3"/>
    </row>
    <row r="31" spans="1:11" x14ac:dyDescent="0.2">
      <c r="A31" s="5">
        <v>58</v>
      </c>
      <c r="B31" s="5">
        <v>74</v>
      </c>
      <c r="C31" s="5">
        <v>1803</v>
      </c>
      <c r="D31" s="5">
        <f t="shared" si="0"/>
        <v>4.1042706600110925</v>
      </c>
      <c r="E31" s="3"/>
      <c r="F31" s="3"/>
      <c r="G31" s="3"/>
      <c r="H31" s="3"/>
      <c r="I31" s="3"/>
      <c r="J31" s="3"/>
      <c r="K31" s="3"/>
    </row>
    <row r="32" spans="1:11" x14ac:dyDescent="0.2">
      <c r="A32" s="5">
        <v>60</v>
      </c>
      <c r="B32" s="5">
        <v>74</v>
      </c>
      <c r="C32" s="5">
        <v>2238</v>
      </c>
      <c r="D32" s="5">
        <f t="shared" si="0"/>
        <v>3.3065236818588022</v>
      </c>
      <c r="E32" s="3"/>
      <c r="F32" s="3"/>
      <c r="G32" s="3"/>
      <c r="H32" s="3"/>
      <c r="I32" s="3"/>
      <c r="J32" s="3"/>
      <c r="K32" s="3"/>
    </row>
    <row r="33" spans="1:11" x14ac:dyDescent="0.2">
      <c r="A33" s="5">
        <v>62</v>
      </c>
      <c r="B33" s="5">
        <v>32</v>
      </c>
      <c r="C33" s="5">
        <v>9084</v>
      </c>
      <c r="D33" s="5">
        <f t="shared" si="0"/>
        <v>0.35226772346983709</v>
      </c>
      <c r="E33" s="3"/>
      <c r="F33" s="3"/>
      <c r="G33" s="3"/>
      <c r="H33" s="3"/>
      <c r="I33" s="3"/>
      <c r="J33" s="3"/>
      <c r="K33" s="3"/>
    </row>
    <row r="34" spans="1:11" x14ac:dyDescent="0.2">
      <c r="A34" s="5">
        <v>63</v>
      </c>
      <c r="B34" s="5">
        <v>171</v>
      </c>
      <c r="C34" s="5">
        <v>1740</v>
      </c>
      <c r="D34" s="5">
        <f t="shared" si="0"/>
        <v>9.8275862068965516</v>
      </c>
      <c r="E34" s="3"/>
      <c r="F34" s="3"/>
      <c r="G34" s="3"/>
      <c r="H34" s="3"/>
      <c r="I34" s="3"/>
      <c r="J34" s="3"/>
      <c r="K34" s="3"/>
    </row>
    <row r="35" spans="1:11" x14ac:dyDescent="0.2">
      <c r="A35" s="5">
        <v>64</v>
      </c>
      <c r="B35" s="5">
        <v>430</v>
      </c>
      <c r="C35" s="5">
        <v>10862</v>
      </c>
      <c r="D35" s="5">
        <f t="shared" si="0"/>
        <v>3.9587552936844044</v>
      </c>
      <c r="E35" s="3"/>
      <c r="F35" s="3"/>
      <c r="G35" s="3"/>
      <c r="H35" s="3"/>
      <c r="I35" s="3"/>
      <c r="J35" s="3"/>
      <c r="K35" s="3"/>
    </row>
    <row r="36" spans="1:11" x14ac:dyDescent="0.2">
      <c r="A36" s="5">
        <v>65</v>
      </c>
      <c r="B36" s="5">
        <v>325</v>
      </c>
      <c r="C36" s="5">
        <v>4448</v>
      </c>
      <c r="D36" s="5">
        <f t="shared" si="0"/>
        <v>7.3066546762589928</v>
      </c>
      <c r="E36" s="3"/>
      <c r="F36" s="3"/>
      <c r="G36" s="3"/>
      <c r="H36" s="3"/>
      <c r="I36" s="3"/>
      <c r="J36" s="3"/>
      <c r="K36" s="3"/>
    </row>
    <row r="37" spans="1:11" x14ac:dyDescent="0.2">
      <c r="A37" s="5">
        <v>66</v>
      </c>
      <c r="B37" s="5">
        <v>496</v>
      </c>
      <c r="C37" s="5">
        <v>3857</v>
      </c>
      <c r="D37" s="5">
        <f t="shared" si="0"/>
        <v>12.859735545760953</v>
      </c>
      <c r="E37" s="3"/>
      <c r="F37" s="3"/>
      <c r="G37" s="3"/>
      <c r="H37" s="3"/>
      <c r="I37" s="3"/>
      <c r="J37" s="3"/>
      <c r="K37" s="3"/>
    </row>
    <row r="38" spans="1:11" x14ac:dyDescent="0.2">
      <c r="A38" s="5">
        <v>67</v>
      </c>
      <c r="B38" s="5">
        <v>707</v>
      </c>
      <c r="C38" s="5">
        <v>5805</v>
      </c>
      <c r="D38" s="5">
        <f t="shared" si="0"/>
        <v>12.179155900086133</v>
      </c>
      <c r="E38" s="3"/>
      <c r="F38" s="3"/>
      <c r="G38" s="3"/>
      <c r="H38" s="3"/>
      <c r="I38" s="3"/>
      <c r="J38" s="3"/>
      <c r="K38" s="3"/>
    </row>
    <row r="39" spans="1:11" x14ac:dyDescent="0.2">
      <c r="A39" s="5">
        <v>68</v>
      </c>
      <c r="B39" s="5">
        <v>329</v>
      </c>
      <c r="C39" s="5">
        <v>6081</v>
      </c>
      <c r="D39" s="5">
        <f t="shared" si="0"/>
        <v>5.4102943594803481</v>
      </c>
      <c r="E39" s="3"/>
      <c r="F39" s="3"/>
      <c r="G39" s="3"/>
      <c r="H39" s="3"/>
      <c r="I39" s="3"/>
      <c r="J39" s="3"/>
      <c r="K39" s="3"/>
    </row>
    <row r="40" spans="1:11" x14ac:dyDescent="0.2">
      <c r="A40" s="5">
        <v>69</v>
      </c>
      <c r="B40" s="5">
        <v>528</v>
      </c>
      <c r="C40" s="5">
        <v>18986</v>
      </c>
      <c r="D40" s="5">
        <f t="shared" si="0"/>
        <v>2.7809965237543453</v>
      </c>
      <c r="E40" s="3"/>
      <c r="F40" s="3"/>
      <c r="G40" s="3"/>
      <c r="H40" s="3"/>
      <c r="I40" s="3"/>
      <c r="J40" s="3"/>
      <c r="K40" s="3"/>
    </row>
    <row r="41" spans="1:11" x14ac:dyDescent="0.2">
      <c r="A41" s="5">
        <v>70</v>
      </c>
      <c r="B41" s="5">
        <v>6</v>
      </c>
      <c r="C41" s="5">
        <v>487</v>
      </c>
      <c r="D41" s="5">
        <f t="shared" si="0"/>
        <v>1.2320328542094456</v>
      </c>
      <c r="E41" s="3"/>
      <c r="F41" s="3"/>
      <c r="G41" s="3"/>
      <c r="H41" s="3"/>
      <c r="I41" s="3"/>
      <c r="J41" s="3"/>
      <c r="K41" s="3"/>
    </row>
    <row r="42" spans="1:11" x14ac:dyDescent="0.2">
      <c r="A42" s="5">
        <v>71</v>
      </c>
      <c r="B42" s="5">
        <v>315</v>
      </c>
      <c r="C42" s="5">
        <v>6651</v>
      </c>
      <c r="D42" s="5">
        <f t="shared" si="0"/>
        <v>4.7361299052774015</v>
      </c>
      <c r="E42" s="3"/>
      <c r="F42" s="3"/>
      <c r="G42" s="3"/>
      <c r="H42" s="3"/>
      <c r="I42" s="3"/>
      <c r="J42" s="3"/>
      <c r="K42" s="3"/>
    </row>
    <row r="43" spans="1:11" x14ac:dyDescent="0.2">
      <c r="A43" s="5">
        <v>72</v>
      </c>
      <c r="B43" s="5">
        <v>148</v>
      </c>
      <c r="C43" s="5">
        <v>2740</v>
      </c>
      <c r="D43" s="5">
        <f t="shared" si="0"/>
        <v>5.4014598540145986</v>
      </c>
      <c r="E43" s="3"/>
      <c r="F43" s="3"/>
      <c r="G43" s="3"/>
      <c r="H43" s="3"/>
      <c r="I43" s="3"/>
      <c r="J43" s="3"/>
      <c r="K43" s="3"/>
    </row>
    <row r="44" spans="1:11" x14ac:dyDescent="0.2">
      <c r="A44" s="5">
        <v>73</v>
      </c>
      <c r="B44" s="5">
        <v>500</v>
      </c>
      <c r="C44" s="5">
        <v>13459</v>
      </c>
      <c r="D44" s="5">
        <f t="shared" si="0"/>
        <v>3.7149862545508583</v>
      </c>
      <c r="E44" s="3"/>
      <c r="F44" s="3"/>
      <c r="G44" s="3"/>
      <c r="H44" s="3"/>
      <c r="I44" s="3"/>
      <c r="J44" s="3"/>
      <c r="K44" s="3"/>
    </row>
    <row r="45" spans="1:11" x14ac:dyDescent="0.2">
      <c r="A45" s="5">
        <v>74</v>
      </c>
      <c r="B45" s="5">
        <v>11</v>
      </c>
      <c r="C45" s="5">
        <v>120</v>
      </c>
      <c r="D45" s="5">
        <f t="shared" si="0"/>
        <v>9.1666666666666661</v>
      </c>
      <c r="E45" s="3"/>
      <c r="F45" s="3"/>
      <c r="G45" s="3"/>
      <c r="H45" s="3"/>
      <c r="I45" s="3"/>
      <c r="J45" s="3"/>
      <c r="K45" s="3"/>
    </row>
    <row r="46" spans="1:11" x14ac:dyDescent="0.2">
      <c r="A46" s="5">
        <v>75</v>
      </c>
      <c r="B46" s="5">
        <v>57</v>
      </c>
      <c r="C46" s="5">
        <v>1618</v>
      </c>
      <c r="D46" s="5">
        <f t="shared" si="0"/>
        <v>3.5228677379480842</v>
      </c>
      <c r="E46" s="3"/>
      <c r="F46" s="3"/>
      <c r="G46" s="3"/>
      <c r="H46" s="3"/>
      <c r="I46" s="3"/>
      <c r="J46" s="3"/>
      <c r="K46" s="3"/>
    </row>
    <row r="47" spans="1:11" x14ac:dyDescent="0.2">
      <c r="A47" s="5">
        <v>76</v>
      </c>
      <c r="B47" s="5">
        <v>0</v>
      </c>
      <c r="C47" s="5">
        <v>9</v>
      </c>
      <c r="D47" s="5">
        <f t="shared" si="0"/>
        <v>0</v>
      </c>
      <c r="E47" s="3"/>
      <c r="F47" s="3"/>
      <c r="G47" s="3"/>
      <c r="H47" s="3"/>
      <c r="I47" s="3"/>
      <c r="J47" s="3"/>
      <c r="K47" s="3"/>
    </row>
    <row r="48" spans="1:11" x14ac:dyDescent="0.2">
      <c r="A48" s="5">
        <v>77</v>
      </c>
      <c r="B48" s="5">
        <v>974</v>
      </c>
      <c r="C48" s="5">
        <v>6386</v>
      </c>
      <c r="D48" s="5">
        <f t="shared" si="0"/>
        <v>15.252113999373629</v>
      </c>
      <c r="E48" s="3"/>
      <c r="F48" s="3"/>
      <c r="G48" s="3"/>
      <c r="H48" s="3"/>
      <c r="I48" s="3"/>
      <c r="J48" s="3"/>
      <c r="K48" s="3"/>
    </row>
    <row r="49" spans="1:11" x14ac:dyDescent="0.2">
      <c r="A49" s="5">
        <v>78</v>
      </c>
      <c r="B49" s="5">
        <v>72</v>
      </c>
      <c r="C49" s="5">
        <v>2453</v>
      </c>
      <c r="D49" s="5">
        <f t="shared" si="0"/>
        <v>2.9351814105177332</v>
      </c>
      <c r="E49" s="3"/>
      <c r="F49" s="3"/>
      <c r="G49" s="3"/>
      <c r="H49" s="3"/>
      <c r="I49" s="3"/>
      <c r="J49" s="3"/>
      <c r="K49" s="3"/>
    </row>
    <row r="50" spans="1:11" x14ac:dyDescent="0.2">
      <c r="A50" s="5">
        <v>80</v>
      </c>
      <c r="B50" s="5">
        <v>867</v>
      </c>
      <c r="C50" s="5">
        <v>8445</v>
      </c>
      <c r="D50" s="5">
        <f t="shared" si="0"/>
        <v>10.266429840142095</v>
      </c>
      <c r="E50" s="3"/>
      <c r="F50" s="3"/>
      <c r="G50" s="3"/>
      <c r="H50" s="3"/>
      <c r="I50" s="3"/>
      <c r="J50" s="3"/>
      <c r="K50" s="3"/>
    </row>
    <row r="51" spans="1:11" x14ac:dyDescent="0.2">
      <c r="A51" s="5">
        <v>81</v>
      </c>
      <c r="B51" s="5">
        <v>350</v>
      </c>
      <c r="C51" s="5">
        <v>5428</v>
      </c>
      <c r="D51" s="5">
        <f t="shared" si="0"/>
        <v>6.4480471628592477</v>
      </c>
      <c r="E51" s="3"/>
      <c r="F51" s="3"/>
      <c r="G51" s="3"/>
      <c r="H51" s="3"/>
      <c r="I51" s="3"/>
      <c r="J51" s="3"/>
      <c r="K51" s="3"/>
    </row>
    <row r="52" spans="1:11" x14ac:dyDescent="0.2">
      <c r="A52" s="5">
        <v>82</v>
      </c>
      <c r="B52" s="5">
        <v>1662</v>
      </c>
      <c r="C52" s="5">
        <v>10476</v>
      </c>
      <c r="D52" s="5">
        <f t="shared" si="0"/>
        <v>15.864833906071018</v>
      </c>
      <c r="E52" s="3"/>
      <c r="F52" s="3"/>
      <c r="G52" s="3"/>
      <c r="H52" s="3"/>
      <c r="I52" s="3"/>
      <c r="J52" s="3"/>
      <c r="K52" s="3"/>
    </row>
    <row r="53" spans="1:11" x14ac:dyDescent="0.2">
      <c r="A53" s="5">
        <v>83</v>
      </c>
      <c r="B53" s="5">
        <v>13</v>
      </c>
      <c r="C53" s="5">
        <v>1015</v>
      </c>
      <c r="D53" s="5">
        <f t="shared" si="0"/>
        <v>1.2807881773399015</v>
      </c>
      <c r="E53" s="3"/>
      <c r="F53" s="3"/>
      <c r="G53" s="3"/>
      <c r="H53" s="3"/>
      <c r="I53" s="3"/>
      <c r="J53" s="3"/>
      <c r="K53" s="3"/>
    </row>
    <row r="54" spans="1:11" x14ac:dyDescent="0.2">
      <c r="A54" s="5">
        <v>84</v>
      </c>
      <c r="B54" s="5">
        <v>48</v>
      </c>
      <c r="C54" s="5">
        <v>2559</v>
      </c>
      <c r="D54" s="5">
        <f t="shared" si="0"/>
        <v>1.8757327080890971</v>
      </c>
      <c r="E54" s="3"/>
      <c r="F54" s="3"/>
      <c r="G54" s="3"/>
      <c r="H54" s="3"/>
      <c r="I54" s="3"/>
      <c r="J54" s="3"/>
      <c r="K54" s="3"/>
    </row>
    <row r="55" spans="1:11" x14ac:dyDescent="0.2">
      <c r="A55" s="5">
        <v>85</v>
      </c>
      <c r="B55" s="5">
        <v>934</v>
      </c>
      <c r="C55" s="5">
        <v>7102</v>
      </c>
      <c r="D55" s="5">
        <f t="shared" si="0"/>
        <v>13.151225007040271</v>
      </c>
      <c r="E55" s="3"/>
      <c r="F55" s="3"/>
      <c r="G55" s="3"/>
      <c r="H55" s="3"/>
      <c r="I55" s="3"/>
      <c r="J55" s="3"/>
      <c r="K55" s="3"/>
    </row>
    <row r="56" spans="1:11" x14ac:dyDescent="0.2">
      <c r="A56" s="5">
        <v>86</v>
      </c>
      <c r="B56" s="5">
        <v>424</v>
      </c>
      <c r="C56" s="5">
        <v>6457</v>
      </c>
      <c r="D56" s="5">
        <f t="shared" si="0"/>
        <v>6.5665169583397871</v>
      </c>
      <c r="E56" s="3"/>
      <c r="F56" s="3"/>
      <c r="G56" s="3"/>
      <c r="H56" s="3"/>
      <c r="I56" s="3"/>
      <c r="J56" s="3"/>
      <c r="K56" s="3"/>
    </row>
    <row r="57" spans="1:11" x14ac:dyDescent="0.2">
      <c r="A57" s="5">
        <v>88</v>
      </c>
      <c r="B57" s="5">
        <v>567</v>
      </c>
      <c r="C57" s="5">
        <v>6024</v>
      </c>
      <c r="D57" s="5">
        <f t="shared" si="0"/>
        <v>9.4123505976095618</v>
      </c>
      <c r="E57" s="3"/>
      <c r="F57" s="3"/>
      <c r="G57" s="3"/>
      <c r="H57" s="3"/>
      <c r="I57" s="3"/>
      <c r="J57" s="3"/>
      <c r="K57" s="3"/>
    </row>
    <row r="58" spans="1:11" x14ac:dyDescent="0.2">
      <c r="A58" s="6" t="s">
        <v>17</v>
      </c>
      <c r="B58" s="6">
        <f>AVERAGE(B10:B57)</f>
        <v>272.29166666666669</v>
      </c>
      <c r="C58" s="6">
        <f>AVERAGE(C10:C57)</f>
        <v>4177.020833333333</v>
      </c>
      <c r="D58" s="6">
        <f>AVERAGE(D10:D57)</f>
        <v>6.8538573595857626</v>
      </c>
      <c r="E58" s="3"/>
      <c r="F58" s="3"/>
      <c r="G58" s="3"/>
      <c r="H58" s="3"/>
      <c r="I58" s="3"/>
      <c r="J58" s="3"/>
      <c r="K58" s="3"/>
    </row>
    <row r="59" spans="1:1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4" t="s">
        <v>12</v>
      </c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3"/>
      <c r="B61" s="4" t="s">
        <v>8</v>
      </c>
      <c r="C61" s="4" t="s">
        <v>9</v>
      </c>
      <c r="D61" s="4" t="s">
        <v>10</v>
      </c>
      <c r="E61" s="3"/>
      <c r="F61" s="3"/>
      <c r="G61" s="3"/>
      <c r="H61" s="3"/>
      <c r="I61" s="3"/>
      <c r="J61" s="3"/>
      <c r="K61" s="3"/>
    </row>
    <row r="62" spans="1:11" x14ac:dyDescent="0.2">
      <c r="A62" s="3" t="s">
        <v>13</v>
      </c>
      <c r="B62" s="3">
        <v>427</v>
      </c>
      <c r="C62" s="3">
        <v>58532</v>
      </c>
      <c r="D62" s="3">
        <f>(B62/C62)*100</f>
        <v>0.72951547871249922</v>
      </c>
      <c r="E62" s="3"/>
      <c r="F62" s="3"/>
      <c r="G62" s="3"/>
      <c r="H62" s="3"/>
      <c r="I62" s="3"/>
      <c r="J62" s="3"/>
      <c r="K62" s="3"/>
    </row>
    <row r="63" spans="1:11" x14ac:dyDescent="0.2">
      <c r="A63" s="3" t="s">
        <v>14</v>
      </c>
      <c r="B63" s="3">
        <v>1924</v>
      </c>
      <c r="C63" s="3">
        <v>54335</v>
      </c>
      <c r="D63" s="3">
        <f>(B63/C63)*100</f>
        <v>3.5409956749792948</v>
      </c>
      <c r="E63" s="3"/>
      <c r="F63" s="3"/>
      <c r="G63" s="3"/>
      <c r="H63" s="3"/>
      <c r="I63" s="3"/>
      <c r="J63" s="3"/>
      <c r="K63" s="3"/>
    </row>
    <row r="64" spans="1:11" x14ac:dyDescent="0.2">
      <c r="A64" s="3" t="s">
        <v>15</v>
      </c>
      <c r="B64" s="3">
        <v>82</v>
      </c>
      <c r="C64" s="3">
        <v>3169</v>
      </c>
      <c r="D64" s="3">
        <f>(B64/C64)*100</f>
        <v>2.5875670558535813</v>
      </c>
      <c r="E64" s="3"/>
      <c r="F64" s="3"/>
      <c r="G64" s="3"/>
      <c r="H64" s="3"/>
      <c r="I64" s="3"/>
      <c r="J64" s="3"/>
      <c r="K64" s="3"/>
    </row>
    <row r="65" spans="1:11" x14ac:dyDescent="0.2">
      <c r="A65" s="7" t="s">
        <v>16</v>
      </c>
      <c r="B65" s="7">
        <v>13282</v>
      </c>
      <c r="C65" s="7">
        <v>105576</v>
      </c>
      <c r="D65" s="7">
        <f>(B65/C65)*100</f>
        <v>12.580510722133816</v>
      </c>
      <c r="E65" s="3"/>
      <c r="F65" s="3"/>
      <c r="G65" s="3"/>
      <c r="H65" s="3"/>
      <c r="I65" s="3"/>
      <c r="J65" s="3"/>
      <c r="K65" s="3"/>
    </row>
    <row r="66" spans="1:1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3" t="s">
        <v>18</v>
      </c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83" spans="1:1" x14ac:dyDescent="0.2">
      <c r="A83" s="3" t="s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Zachary Engfer</dc:creator>
  <cp:lastModifiedBy>Zachary Engfer</cp:lastModifiedBy>
  <dcterms:created xsi:type="dcterms:W3CDTF">2025-03-04T19:21:12Z</dcterms:created>
  <dcterms:modified xsi:type="dcterms:W3CDTF">2025-04-01T21:39:54Z</dcterms:modified>
</cp:coreProperties>
</file>