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BaiduSyncdisk\Project\LPC proliferation\Manuscript\2026 07 12\"/>
    </mc:Choice>
  </mc:AlternateContent>
  <xr:revisionPtr revIDLastSave="0" documentId="13_ncr:1_{834AB192-0D2A-4ECE-A8F8-034DC20CF716}" xr6:coauthVersionLast="47" xr6:coauthVersionMax="47" xr10:uidLastSave="{00000000-0000-0000-0000-000000000000}"/>
  <bookViews>
    <workbookView xWindow="4388" yWindow="0" windowWidth="18652" windowHeight="11265" tabRatio="908" xr2:uid="{00000000-000D-0000-FFFF-FFFF00000000}"/>
  </bookViews>
  <sheets>
    <sheet name="Fig. 4C" sheetId="1" r:id="rId1"/>
    <sheet name="Fig. 4E" sheetId="3" r:id="rId2"/>
    <sheet name="Fig. 4F" sheetId="2" r:id="rId3"/>
    <sheet name="Fig. 6A" sheetId="4" r:id="rId4"/>
    <sheet name="Fig. 6D" sheetId="6" r:id="rId5"/>
    <sheet name="Fig. 6H" sheetId="5" r:id="rId6"/>
    <sheet name="Fig. 7D" sheetId="13" r:id="rId7"/>
    <sheet name="Fig.7E" sheetId="58" r:id="rId8"/>
    <sheet name="Fig. 7M" sheetId="14" r:id="rId9"/>
    <sheet name="Fig. S6A" sheetId="12" r:id="rId10"/>
    <sheet name="Fig. S6C" sheetId="7" r:id="rId11"/>
    <sheet name="Fig. S6D" sheetId="34" r:id="rId12"/>
    <sheet name="Fig. S6E" sheetId="35" r:id="rId13"/>
    <sheet name="Fig. S6F" sheetId="38" r:id="rId14"/>
    <sheet name="Fig. S6G" sheetId="37" r:id="rId15"/>
    <sheet name="Fig. S6H" sheetId="36" r:id="rId16"/>
    <sheet name="Fig. S6I" sheetId="39" r:id="rId17"/>
    <sheet name="Fig. S6J" sheetId="40" r:id="rId18"/>
    <sheet name="Fig. S8A" sheetId="41" r:id="rId19"/>
    <sheet name="Fig. S8C" sheetId="42" r:id="rId20"/>
    <sheet name="Figure. S8D" sheetId="43" r:id="rId21"/>
    <sheet name="Fig. S9B" sheetId="57" r:id="rId22"/>
    <sheet name="Fig. S9C" sheetId="44" r:id="rId23"/>
    <sheet name="Fig. S9D" sheetId="45" r:id="rId24"/>
    <sheet name="Fig. S9E" sheetId="46" r:id="rId25"/>
    <sheet name="Fig. S10A" sheetId="8" r:id="rId26"/>
    <sheet name="Fig. S10C" sheetId="9" r:id="rId27"/>
    <sheet name="Fig. S10E" sheetId="50" r:id="rId28"/>
    <sheet name="Fig. S10F" sheetId="10" r:id="rId29"/>
    <sheet name="Fig. S11A" sheetId="52" r:id="rId30"/>
    <sheet name="Fig. S11C" sheetId="53" r:id="rId31"/>
    <sheet name="Fig. S11D" sheetId="54" r:id="rId32"/>
    <sheet name="Fig. S12A" sheetId="55" r:id="rId33"/>
    <sheet name="Fig. S12B" sheetId="56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9" l="1"/>
  <c r="G15" i="9"/>
  <c r="D2" i="12"/>
  <c r="T2" i="46"/>
  <c r="E24" i="9"/>
  <c r="H7" i="56"/>
  <c r="H8" i="56"/>
  <c r="H9" i="56"/>
  <c r="H10" i="56"/>
  <c r="H3" i="56"/>
  <c r="H4" i="56"/>
  <c r="H5" i="56"/>
  <c r="H6" i="56"/>
  <c r="H4" i="55"/>
  <c r="H5" i="55"/>
  <c r="H6" i="55"/>
  <c r="H7" i="55"/>
  <c r="H8" i="55"/>
  <c r="H9" i="55"/>
  <c r="H10" i="55"/>
  <c r="H3" i="55"/>
  <c r="F3" i="53"/>
  <c r="E31" i="9"/>
  <c r="D31" i="9"/>
  <c r="C31" i="9"/>
  <c r="D24" i="9"/>
  <c r="C24" i="9"/>
  <c r="E15" i="9"/>
  <c r="D15" i="9"/>
  <c r="C15" i="9"/>
  <c r="G6" i="9"/>
  <c r="F6" i="9"/>
  <c r="E6" i="9"/>
  <c r="D6" i="9"/>
  <c r="C6" i="9"/>
  <c r="X5" i="42"/>
  <c r="X4" i="42"/>
  <c r="X3" i="42"/>
  <c r="X2" i="42"/>
  <c r="D2" i="7"/>
  <c r="Q2" i="5"/>
  <c r="T5" i="6"/>
  <c r="Q5" i="6"/>
  <c r="N5" i="6"/>
  <c r="T4" i="6"/>
  <c r="Q4" i="6"/>
  <c r="N4" i="6"/>
  <c r="T3" i="6"/>
  <c r="Q3" i="6"/>
  <c r="N3" i="6"/>
  <c r="T2" i="6"/>
  <c r="Q2" i="6"/>
  <c r="N2" i="6"/>
  <c r="I2" i="14" l="1"/>
  <c r="O9" i="14"/>
  <c r="L9" i="14"/>
  <c r="I9" i="14"/>
  <c r="F9" i="14"/>
  <c r="O2" i="14"/>
  <c r="L2" i="14"/>
  <c r="F2" i="14"/>
  <c r="K3" i="57"/>
  <c r="H3" i="57"/>
  <c r="E3" i="57"/>
  <c r="T4" i="37"/>
  <c r="T3" i="37"/>
  <c r="T2" i="37"/>
  <c r="N4" i="37"/>
  <c r="N3" i="37"/>
  <c r="Q2" i="37"/>
  <c r="N2" i="37"/>
  <c r="V3" i="13"/>
  <c r="V4" i="13"/>
  <c r="V5" i="13"/>
  <c r="V2" i="13"/>
  <c r="Q4" i="5"/>
  <c r="Q3" i="5"/>
  <c r="N4" i="5"/>
  <c r="N3" i="5"/>
  <c r="N2" i="5"/>
  <c r="Q2" i="45"/>
  <c r="N4" i="45"/>
  <c r="N3" i="45"/>
  <c r="N2" i="45"/>
  <c r="Q4" i="45"/>
  <c r="Q3" i="45"/>
  <c r="T2" i="45"/>
  <c r="T4" i="5"/>
  <c r="T3" i="5"/>
  <c r="T2" i="5"/>
  <c r="I4" i="3"/>
  <c r="I3" i="3"/>
  <c r="I2" i="3"/>
  <c r="N2" i="54" l="1"/>
  <c r="T3" i="54"/>
  <c r="T2" i="54"/>
  <c r="Q3" i="54"/>
  <c r="Q2" i="54"/>
  <c r="N3" i="54"/>
  <c r="L13" i="53"/>
  <c r="I13" i="53"/>
  <c r="F13" i="53"/>
  <c r="L3" i="53"/>
  <c r="I3" i="53"/>
  <c r="Q11" i="52"/>
  <c r="T11" i="52"/>
  <c r="T10" i="52"/>
  <c r="T9" i="52"/>
  <c r="Q10" i="52"/>
  <c r="Q9" i="52"/>
  <c r="N11" i="52"/>
  <c r="N10" i="52"/>
  <c r="N9" i="52"/>
  <c r="T5" i="52"/>
  <c r="T4" i="52"/>
  <c r="Q5" i="52"/>
  <c r="Q4" i="52"/>
  <c r="N5" i="52"/>
  <c r="N4" i="52"/>
  <c r="T3" i="46"/>
  <c r="Q3" i="46"/>
  <c r="N3" i="46"/>
  <c r="Q2" i="46"/>
  <c r="N2" i="46"/>
  <c r="U2" i="44"/>
  <c r="X2" i="44"/>
  <c r="R2" i="44"/>
  <c r="T4" i="45"/>
  <c r="T3" i="45"/>
  <c r="U5" i="42"/>
  <c r="U4" i="42"/>
  <c r="U3" i="42"/>
  <c r="U2" i="42"/>
  <c r="R5" i="42"/>
  <c r="R4" i="42"/>
  <c r="R3" i="42"/>
  <c r="R2" i="42"/>
  <c r="K2" i="39"/>
  <c r="Z2" i="36"/>
  <c r="AF2" i="36"/>
  <c r="AC2" i="36"/>
  <c r="Q4" i="37"/>
  <c r="Q3" i="37"/>
  <c r="C4" i="38"/>
  <c r="D2" i="34"/>
  <c r="C46" i="34"/>
  <c r="C45" i="34"/>
  <c r="B46" i="34"/>
  <c r="B45" i="34"/>
  <c r="B20" i="12" l="1"/>
  <c r="C20" i="12"/>
  <c r="B19" i="12"/>
  <c r="C19" i="12"/>
  <c r="C12" i="7"/>
  <c r="C11" i="7"/>
  <c r="B12" i="7"/>
  <c r="B11" i="7"/>
  <c r="N3" i="10"/>
  <c r="N2" i="10"/>
  <c r="K3" i="10"/>
  <c r="K2" i="10"/>
  <c r="K2" i="2"/>
  <c r="N5" i="2"/>
  <c r="N4" i="2"/>
  <c r="N3" i="2"/>
  <c r="N2" i="2"/>
  <c r="K5" i="2"/>
  <c r="K4" i="2"/>
  <c r="K3" i="2"/>
  <c r="Q3" i="52"/>
  <c r="T3" i="52"/>
  <c r="N3" i="52"/>
</calcChain>
</file>

<file path=xl/sharedStrings.xml><?xml version="1.0" encoding="utf-8"?>
<sst xmlns="http://schemas.openxmlformats.org/spreadsheetml/2006/main" count="1426" uniqueCount="208">
  <si>
    <t>Tgfβ1 (ng/ml)</t>
    <phoneticPr fontId="1" type="noConversion"/>
  </si>
  <si>
    <t>&lt; 0.0001</t>
    <phoneticPr fontId="3" type="noConversion"/>
  </si>
  <si>
    <t>Cell viability (%)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</si>
  <si>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(vs 0)</t>
    </r>
    <phoneticPr fontId="1" type="noConversion"/>
  </si>
  <si>
    <t>&lt; 0.01</t>
    <phoneticPr fontId="3" type="noConversion"/>
  </si>
  <si>
    <t>&lt; 0.001</t>
    <phoneticPr fontId="3" type="noConversion"/>
  </si>
  <si>
    <t>&lt; 0.05</t>
    <phoneticPr fontId="3" type="noConversion"/>
  </si>
  <si>
    <t>*</t>
    <phoneticPr fontId="1" type="noConversion"/>
  </si>
  <si>
    <t>**</t>
    <phoneticPr fontId="1" type="noConversion"/>
  </si>
  <si>
    <t>****</t>
    <phoneticPr fontId="1" type="noConversion"/>
  </si>
  <si>
    <t>***</t>
    <phoneticPr fontId="1" type="noConversion"/>
  </si>
  <si>
    <t>CON</t>
    <phoneticPr fontId="1" type="noConversion"/>
  </si>
  <si>
    <t>CCND1</t>
    <phoneticPr fontId="1" type="noConversion"/>
  </si>
  <si>
    <t>CDKN2B</t>
    <phoneticPr fontId="1" type="noConversion"/>
  </si>
  <si>
    <t>CDKN1A</t>
    <phoneticPr fontId="1" type="noConversion"/>
  </si>
  <si>
    <t>5ng/ml TGFβ1</t>
    <phoneticPr fontId="1" type="noConversion"/>
  </si>
  <si>
    <t>ns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</si>
  <si>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(SB vs CON)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</si>
  <si>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(TGFβ1 vs CON)</t>
    </r>
    <phoneticPr fontId="1" type="noConversion"/>
  </si>
  <si>
    <t>MKI67</t>
    <phoneticPr fontId="1" type="noConversion"/>
  </si>
  <si>
    <t>CON</t>
  </si>
  <si>
    <t>TGFβ1</t>
  </si>
  <si>
    <t>HGF (ng/ml)</t>
    <phoneticPr fontId="1" type="noConversion"/>
  </si>
  <si>
    <t>&lt; 0.001</t>
    <phoneticPr fontId="1" type="noConversion"/>
  </si>
  <si>
    <t>MYC</t>
  </si>
  <si>
    <t>E2F1</t>
  </si>
  <si>
    <t>CCND1</t>
  </si>
  <si>
    <t xml:space="preserve"> </t>
    <phoneticPr fontId="1" type="noConversion"/>
  </si>
  <si>
    <t>HGF 0h</t>
    <phoneticPr fontId="1" type="noConversion"/>
  </si>
  <si>
    <t>HGF 1h</t>
    <phoneticPr fontId="1" type="noConversion"/>
  </si>
  <si>
    <t xml:space="preserve"> HGF 8h</t>
    <phoneticPr fontId="1" type="noConversion"/>
  </si>
  <si>
    <t>HGF 24h</t>
    <phoneticPr fontId="1" type="noConversion"/>
  </si>
  <si>
    <t>&lt; 0.05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</si>
  <si>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(HGF 1h vs HGF 0h)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</si>
  <si>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(HGF 8h vs HGF 0h)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</si>
  <si>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(HGF 24h vs HGF 0h)</t>
    </r>
    <phoneticPr fontId="1" type="noConversion"/>
  </si>
  <si>
    <t>&lt; 0.01</t>
    <phoneticPr fontId="1" type="noConversion"/>
  </si>
  <si>
    <t>Con</t>
  </si>
  <si>
    <t>HGF</t>
  </si>
  <si>
    <t>EGF (ng/ml)</t>
    <phoneticPr fontId="1" type="noConversion"/>
  </si>
  <si>
    <t>EGF 0h</t>
  </si>
  <si>
    <t>EGF 1h</t>
  </si>
  <si>
    <t>EGF 3h</t>
  </si>
  <si>
    <t>EGF 6h</t>
  </si>
  <si>
    <t>EGF 9h</t>
  </si>
  <si>
    <t>EGF 24h</t>
  </si>
  <si>
    <t>MYC</t>
    <phoneticPr fontId="1" type="noConversion"/>
  </si>
  <si>
    <t>CCND1 promoter (-247bp~-31bp)</t>
    <phoneticPr fontId="1" type="noConversion"/>
  </si>
  <si>
    <t>CCND1 promoter (-797bp~-593bp)</t>
    <phoneticPr fontId="1" type="noConversion"/>
  </si>
  <si>
    <t>EGF 0h</t>
    <phoneticPr fontId="1" type="noConversion"/>
  </si>
  <si>
    <t>EGF 1h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</si>
  <si>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(EGF 1h vs EGF 0h)</t>
    </r>
    <phoneticPr fontId="1" type="noConversion"/>
  </si>
  <si>
    <t>EGF 8h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</si>
  <si>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(EGF 8hvs EGF 0h)</t>
    </r>
    <phoneticPr fontId="1" type="noConversion"/>
  </si>
  <si>
    <t>Mean</t>
  </si>
  <si>
    <t>SD</t>
    <phoneticPr fontId="1" type="noConversion"/>
  </si>
  <si>
    <t>TGFβ1</t>
    <phoneticPr fontId="1" type="noConversion"/>
  </si>
  <si>
    <t>EGF</t>
    <phoneticPr fontId="1" type="noConversion"/>
  </si>
  <si>
    <t>A48h-R0h</t>
  </si>
  <si>
    <t>A48h-R6h</t>
  </si>
  <si>
    <t>A48h-R24h</t>
  </si>
  <si>
    <t>A48h-R72h</t>
  </si>
  <si>
    <t xml:space="preserve">MTZ+DMSO	</t>
    <phoneticPr fontId="1" type="noConversion"/>
  </si>
  <si>
    <t>MTZ+10μM SB</t>
    <phoneticPr fontId="1" type="noConversion"/>
  </si>
  <si>
    <t>SB431542 </t>
  </si>
  <si>
    <t>SB431542+HGF</t>
  </si>
  <si>
    <t>Hnf1a</t>
    <phoneticPr fontId="1" type="noConversion"/>
  </si>
  <si>
    <t>Hnf4a</t>
    <phoneticPr fontId="1" type="noConversion"/>
  </si>
  <si>
    <t>TGFβ</t>
  </si>
  <si>
    <t>1h</t>
  </si>
  <si>
    <t>8h</t>
  </si>
  <si>
    <t>24h</t>
  </si>
  <si>
    <t>CDKN2B</t>
  </si>
  <si>
    <t>CDKN1A</t>
  </si>
  <si>
    <t>0h</t>
  </si>
  <si>
    <t>0m</t>
  </si>
  <si>
    <t>5m</t>
  </si>
  <si>
    <t>15m</t>
  </si>
  <si>
    <t>30m</t>
  </si>
  <si>
    <t>2h</t>
  </si>
  <si>
    <t>4h</t>
  </si>
  <si>
    <t>6h</t>
  </si>
  <si>
    <t>12h</t>
  </si>
  <si>
    <t>p-SMAD2/SMAD2</t>
    <phoneticPr fontId="1" type="noConversion"/>
  </si>
  <si>
    <t>p-SMAD3/SMAD3</t>
    <phoneticPr fontId="1" type="noConversion"/>
  </si>
  <si>
    <t>p-RB/RB</t>
    <phoneticPr fontId="1" type="noConversion"/>
  </si>
  <si>
    <t>p15/GAPDH</t>
    <phoneticPr fontId="1" type="noConversion"/>
  </si>
  <si>
    <t>p21/GAPDH</t>
    <phoneticPr fontId="1" type="noConversion"/>
  </si>
  <si>
    <t>CyclinD1/ GAPDH</t>
    <phoneticPr fontId="1" type="noConversion"/>
  </si>
  <si>
    <t>Cdkn2b</t>
  </si>
  <si>
    <t>Cdkn1a</t>
  </si>
  <si>
    <t>Ccnd1</t>
  </si>
  <si>
    <t>Mki67</t>
  </si>
  <si>
    <t>p-MET/MET</t>
    <phoneticPr fontId="1" type="noConversion"/>
  </si>
  <si>
    <t>p-AKT/AKT</t>
    <phoneticPr fontId="1" type="noConversion"/>
  </si>
  <si>
    <t>p-ERK/ERK</t>
  </si>
  <si>
    <t>p-FOXO1/FOXO1</t>
  </si>
  <si>
    <t>C-MYC</t>
    <phoneticPr fontId="1" type="noConversion"/>
  </si>
  <si>
    <t>C-JUN</t>
    <phoneticPr fontId="1" type="noConversion"/>
  </si>
  <si>
    <t>C-FOS</t>
    <phoneticPr fontId="1" type="noConversion"/>
  </si>
  <si>
    <t>Cyclin D1</t>
  </si>
  <si>
    <t>Cyclin D1</t>
    <phoneticPr fontId="1" type="noConversion"/>
  </si>
  <si>
    <t>EGF</t>
  </si>
  <si>
    <t>TGFβ+EGF</t>
  </si>
  <si>
    <t>G0/G1</t>
  </si>
  <si>
    <t>S</t>
  </si>
  <si>
    <t>G2/M</t>
  </si>
  <si>
    <t>p-ERK/ERK</t>
    <phoneticPr fontId="1" type="noConversion"/>
  </si>
  <si>
    <t>p-FOXO1/FOXO1</t>
    <phoneticPr fontId="1" type="noConversion"/>
  </si>
  <si>
    <t>c-FOS</t>
    <phoneticPr fontId="1" type="noConversion"/>
  </si>
  <si>
    <t>c-MYC</t>
    <phoneticPr fontId="1" type="noConversion"/>
  </si>
  <si>
    <t>TGFβ1+EGF</t>
  </si>
  <si>
    <t>HepaRG tgf egf</t>
  </si>
  <si>
    <t>BMOL tgf egf</t>
    <phoneticPr fontId="1" type="noConversion"/>
  </si>
  <si>
    <t xml:space="preserve"> HepaRG TGF+EGF</t>
    <phoneticPr fontId="1" type="noConversion"/>
  </si>
  <si>
    <t>EGFR</t>
    <phoneticPr fontId="1" type="noConversion"/>
  </si>
  <si>
    <t>MET</t>
  </si>
  <si>
    <t>HNF4A</t>
    <phoneticPr fontId="1" type="noConversion"/>
  </si>
  <si>
    <t>CPS1</t>
    <phoneticPr fontId="1" type="noConversion"/>
  </si>
  <si>
    <t>APOB</t>
    <phoneticPr fontId="1" type="noConversion"/>
  </si>
  <si>
    <t>F7</t>
    <phoneticPr fontId="1" type="noConversion"/>
  </si>
  <si>
    <t>F10</t>
    <phoneticPr fontId="1" type="noConversion"/>
  </si>
  <si>
    <t>siMET</t>
  </si>
  <si>
    <t>HepaRG Cas-3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</si>
  <si>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(TGFβ vs CON)</t>
    </r>
    <phoneticPr fontId="1" type="noConversion"/>
  </si>
  <si>
    <t>TGFβ1 0h</t>
    <phoneticPr fontId="1" type="noConversion"/>
  </si>
  <si>
    <t>TGFβ1 1h</t>
    <phoneticPr fontId="1" type="noConversion"/>
  </si>
  <si>
    <t>TGFβ1 8h</t>
    <phoneticPr fontId="1" type="noConversion"/>
  </si>
  <si>
    <t>TGFβ1 24h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</si>
  <si>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(TGFβ1 1h vs TGFβ1 0h)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</si>
  <si>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(TGFβ1 8h vs</t>
    </r>
    <r>
      <rPr>
        <sz val="11"/>
        <color theme="1"/>
        <rFont val="宋体"/>
        <family val="2"/>
        <charset val="134"/>
      </rPr>
      <t xml:space="preserve"> </t>
    </r>
    <r>
      <rPr>
        <sz val="11"/>
        <color theme="1"/>
        <rFont val="Arial"/>
        <family val="2"/>
      </rPr>
      <t>TGFβ1 0h)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</si>
  <si>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(TGFβ1 24h vs TGFβ1 0h)</t>
    </r>
    <phoneticPr fontId="1" type="noConversion"/>
  </si>
  <si>
    <t>**</t>
  </si>
  <si>
    <t>Ki67</t>
    <phoneticPr fontId="1" type="noConversion"/>
  </si>
  <si>
    <t>ns</t>
  </si>
  <si>
    <t>***</t>
  </si>
  <si>
    <t>****</t>
  </si>
  <si>
    <t>&lt;0.0001</t>
  </si>
  <si>
    <t>  0m vs 5m</t>
    <phoneticPr fontId="1" type="noConversion"/>
  </si>
  <si>
    <t>  0m vs 15m</t>
    <phoneticPr fontId="1" type="noConversion"/>
  </si>
  <si>
    <t>  0m vs 30m</t>
    <phoneticPr fontId="1" type="noConversion"/>
  </si>
  <si>
    <t>  0m vs 1h</t>
    <phoneticPr fontId="1" type="noConversion"/>
  </si>
  <si>
    <t>  0m vs 2h</t>
    <phoneticPr fontId="1" type="noConversion"/>
  </si>
  <si>
    <t>  0m vs 4h</t>
    <phoneticPr fontId="1" type="noConversion"/>
  </si>
  <si>
    <t>  0m vs 6h</t>
    <phoneticPr fontId="1" type="noConversion"/>
  </si>
  <si>
    <t>  0m vs 8h</t>
    <phoneticPr fontId="1" type="noConversion"/>
  </si>
  <si>
    <t>  0m vs 12h</t>
    <phoneticPr fontId="1" type="noConversion"/>
  </si>
  <si>
    <t>  0m vs 24h</t>
    <phoneticPr fontId="1" type="noConversion"/>
  </si>
  <si>
    <t>&lt;0.0001</t>
    <phoneticPr fontId="1" type="noConversion"/>
  </si>
  <si>
    <t>*</t>
  </si>
  <si>
    <t>&gt;0.9999</t>
  </si>
  <si>
    <t>&gt;0.9999</t>
    <phoneticPr fontId="1" type="noConversion"/>
  </si>
  <si>
    <t>24h</t>
    <phoneticPr fontId="1" type="noConversion"/>
  </si>
  <si>
    <r>
      <rPr>
        <i/>
        <sz val="11"/>
        <rFont val="Arial"/>
        <family val="2"/>
      </rPr>
      <t>P</t>
    </r>
    <r>
      <rPr>
        <sz val="11"/>
        <rFont val="Arial"/>
        <family val="2"/>
      </rPr>
      <t xml:space="preserve"> value</t>
    </r>
    <phoneticPr fontId="1" type="noConversion"/>
  </si>
  <si>
    <t>1ng/ml TGFβ1</t>
    <phoneticPr fontId="1" type="noConversion"/>
  </si>
  <si>
    <t>2.5ng/ml TGFβ1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</si>
  <si>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(1ng/ml TGFβ1 vs CON)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</si>
  <si>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(2.5ng/ml TGFβ1 vs</t>
    </r>
    <r>
      <rPr>
        <sz val="11"/>
        <color theme="1"/>
        <rFont val="宋体"/>
        <family val="2"/>
        <charset val="134"/>
      </rPr>
      <t xml:space="preserve"> </t>
    </r>
    <r>
      <rPr>
        <sz val="11"/>
        <color theme="1"/>
        <rFont val="Arial"/>
        <family val="2"/>
      </rPr>
      <t>CON)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</si>
  <si>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(5ng/ml TGFβ1 vs</t>
    </r>
    <r>
      <rPr>
        <sz val="11"/>
        <color theme="1"/>
        <rFont val="宋体"/>
        <family val="2"/>
        <charset val="134"/>
      </rPr>
      <t xml:space="preserve"> </t>
    </r>
    <r>
      <rPr>
        <sz val="11"/>
        <color theme="1"/>
        <rFont val="Arial"/>
        <family val="2"/>
      </rPr>
      <t>CON)</t>
    </r>
    <phoneticPr fontId="1" type="noConversion"/>
  </si>
  <si>
    <t>HGF</t>
    <phoneticPr fontId="1" type="noConversion"/>
  </si>
  <si>
    <t>TGFβ1+HGF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</si>
  <si>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(TGFβ1+HGF</t>
    </r>
    <r>
      <rPr>
        <sz val="11"/>
        <color theme="1"/>
        <rFont val="等线"/>
        <family val="2"/>
        <charset val="134"/>
      </rPr>
      <t xml:space="preserve"> </t>
    </r>
    <r>
      <rPr>
        <sz val="11"/>
        <color theme="1"/>
        <rFont val="Arial"/>
        <family val="2"/>
      </rPr>
      <t>vs CON)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</si>
  <si>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(TGFβ1+HGF vs CON)</t>
    </r>
    <phoneticPr fontId="1" type="noConversion"/>
  </si>
  <si>
    <t>TGFβ</t>
    <phoneticPr fontId="1" type="noConversion"/>
  </si>
  <si>
    <t>HepaRG</t>
    <phoneticPr fontId="1" type="noConversion"/>
  </si>
  <si>
    <t>BMOL</t>
    <phoneticPr fontId="1" type="noConversion"/>
  </si>
  <si>
    <t xml:space="preserve"> Myc</t>
    <phoneticPr fontId="1" type="noConversion"/>
  </si>
  <si>
    <t>EGF 0h</t>
    <phoneticPr fontId="1" type="noConversion"/>
  </si>
  <si>
    <t>EGF 1h</t>
    <phoneticPr fontId="1" type="noConversion"/>
  </si>
  <si>
    <t>EGF 8h</t>
    <phoneticPr fontId="1" type="noConversion"/>
  </si>
  <si>
    <t>EGF 24h</t>
    <phoneticPr fontId="1" type="noConversion"/>
  </si>
  <si>
    <t>Ccnd1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</si>
  <si>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(EGF vs CON)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</si>
  <si>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(TGFβ1+EGF</t>
    </r>
    <r>
      <rPr>
        <sz val="11"/>
        <color theme="1"/>
        <rFont val="等线"/>
        <family val="2"/>
        <charset val="134"/>
      </rPr>
      <t xml:space="preserve"> </t>
    </r>
    <r>
      <rPr>
        <sz val="11"/>
        <color theme="1"/>
        <rFont val="Arial"/>
        <family val="2"/>
      </rPr>
      <t>vs CON)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</si>
  <si>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(HGF vs CON)</t>
    </r>
    <phoneticPr fontId="1" type="noConversion"/>
  </si>
  <si>
    <t>TGFβ+EGF</t>
    <phoneticPr fontId="1" type="noConversion"/>
  </si>
  <si>
    <t>BMOL TGF+EGF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</si>
  <si>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(TGFβ1+</t>
    </r>
    <r>
      <rPr>
        <sz val="11"/>
        <color theme="1"/>
        <rFont val="Microsoft YaHei UI"/>
        <family val="2"/>
        <charset val="134"/>
      </rPr>
      <t>E</t>
    </r>
    <r>
      <rPr>
        <sz val="11"/>
        <color theme="1"/>
        <rFont val="Arial"/>
        <family val="2"/>
      </rPr>
      <t>GF vs CON)</t>
    </r>
    <phoneticPr fontId="1" type="noConversion"/>
  </si>
  <si>
    <t>siEGFR</t>
    <phoneticPr fontId="1" type="noConversion"/>
  </si>
  <si>
    <t>siCON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</si>
  <si>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(siEGFR vs siCON)</t>
    </r>
    <phoneticPr fontId="1" type="noConversion"/>
  </si>
  <si>
    <t>SB431542 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</si>
  <si>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(SB431542 </t>
    </r>
    <r>
      <rPr>
        <sz val="11"/>
        <color theme="1"/>
        <rFont val="等线"/>
        <family val="2"/>
        <charset val="134"/>
      </rPr>
      <t xml:space="preserve"> </t>
    </r>
    <r>
      <rPr>
        <sz val="11"/>
        <color theme="1"/>
        <rFont val="Arial"/>
        <family val="2"/>
      </rPr>
      <t>vs CON)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</si>
  <si>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(HGF </t>
    </r>
    <r>
      <rPr>
        <sz val="11"/>
        <color theme="1"/>
        <rFont val="等线"/>
        <family val="2"/>
        <charset val="134"/>
      </rPr>
      <t xml:space="preserve"> </t>
    </r>
    <r>
      <rPr>
        <sz val="11"/>
        <color theme="1"/>
        <rFont val="Arial"/>
        <family val="2"/>
      </rPr>
      <t>vs CON)</t>
    </r>
    <phoneticPr fontId="1" type="noConversion"/>
  </si>
  <si>
    <t>SB431542+HGF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</si>
  <si>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(SB431542+HGF vs CON)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</si>
  <si>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(SB431542+HGF </t>
    </r>
    <r>
      <rPr>
        <sz val="11"/>
        <color theme="1"/>
        <rFont val="等线"/>
        <family val="2"/>
        <charset val="134"/>
      </rPr>
      <t xml:space="preserve"> </t>
    </r>
    <r>
      <rPr>
        <sz val="11"/>
        <color theme="1"/>
        <rFont val="Arial"/>
        <family val="2"/>
      </rPr>
      <t>vs SB431542 )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</si>
  <si>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(MTZ+10μM SB </t>
    </r>
    <r>
      <rPr>
        <sz val="11"/>
        <color theme="1"/>
        <rFont val="等线"/>
        <family val="2"/>
        <charset val="134"/>
      </rPr>
      <t xml:space="preserve"> </t>
    </r>
    <r>
      <rPr>
        <sz val="11"/>
        <color theme="1"/>
        <rFont val="Arial"/>
        <family val="2"/>
      </rPr>
      <t>vs MTZ+DMSO	)</t>
    </r>
    <phoneticPr fontId="1" type="noConversion"/>
  </si>
  <si>
    <t>TGFβ+HGF</t>
  </si>
  <si>
    <t>P value (vs 0)</t>
  </si>
  <si>
    <t>Vehicle</t>
  </si>
  <si>
    <t>MTZ</t>
  </si>
  <si>
    <t>Number of deaths</t>
  </si>
  <si>
    <t>Mortality (%)</t>
  </si>
  <si>
    <t>P value</t>
  </si>
  <si>
    <t>Group</t>
  </si>
  <si>
    <t>0/30</t>
  </si>
  <si>
    <t>15/30</t>
  </si>
  <si>
    <t>—</t>
  </si>
  <si>
    <t>10/30</t>
    <phoneticPr fontId="1" type="noConversion"/>
  </si>
  <si>
    <t>MTZ + HGF</t>
    <phoneticPr fontId="1" type="noConversion"/>
  </si>
  <si>
    <t>&lt; 0.0001</t>
    <phoneticPr fontId="1" type="noConversion"/>
  </si>
  <si>
    <t>TGFβ+HGF</t>
    <phoneticPr fontId="1" type="noConversion"/>
  </si>
  <si>
    <t>WT+DDC 4W</t>
    <phoneticPr fontId="1" type="noConversion"/>
  </si>
  <si>
    <t>TG (SMAD7)+DDC 4W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</si>
  <si>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(siMET vs siCON)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</si>
  <si>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value (TG (SMAD7)+DDC 4W vs WT+DDC 4W)</t>
    </r>
    <phoneticPr fontId="1" type="noConversion"/>
  </si>
  <si>
    <t>SB431542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</si>
</sst>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sz val="9"/>
      <name val="等线"/>
      <family val="2"/>
      <charset val="134"/>
      <scheme val="minor"/>
    </font>
    <font>
      <i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等线"/>
      <family val="2"/>
      <charset val="134"/>
    </font>
    <font>
      <sz val="11"/>
      <color theme="1"/>
      <name val="宋体"/>
      <family val="2"/>
      <charset val="134"/>
    </font>
    <font>
      <i/>
      <sz val="11"/>
      <name val="Arial"/>
      <family val="2"/>
    </font>
    <font>
      <sz val="11"/>
      <color theme="1"/>
      <name val="Microsoft YaHei UI"/>
      <family val="2"/>
      <charset val="134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/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G18" sqref="G18"/>
    </sheetView>
  </sheetViews>
  <sheetFormatPr defaultRowHeight="13.5"/>
  <cols>
    <col min="1" max="1" width="12.46484375" style="3" bestFit="1" customWidth="1"/>
    <col min="2" max="6" width="9.59765625" style="3" bestFit="1" customWidth="1"/>
    <col min="7" max="7" width="13.265625" style="3" bestFit="1" customWidth="1"/>
    <col min="8" max="16384" width="9.06640625" style="3"/>
  </cols>
  <sheetData>
    <row r="1" spans="1:8">
      <c r="A1" s="1" t="s">
        <v>0</v>
      </c>
      <c r="B1" s="21" t="s">
        <v>2</v>
      </c>
      <c r="C1" s="21"/>
      <c r="D1" s="21"/>
      <c r="E1" s="21"/>
      <c r="F1" s="21"/>
      <c r="G1" s="3" t="s">
        <v>189</v>
      </c>
      <c r="H1" s="1"/>
    </row>
    <row r="2" spans="1:8">
      <c r="A2" s="4">
        <v>0</v>
      </c>
      <c r="B2" s="4">
        <v>100</v>
      </c>
      <c r="C2" s="4">
        <v>97.232889999999998</v>
      </c>
      <c r="D2" s="4">
        <v>99.686660000000003</v>
      </c>
      <c r="E2" s="4">
        <v>101.0283</v>
      </c>
      <c r="F2" s="4">
        <v>102.0522</v>
      </c>
      <c r="G2" s="1"/>
      <c r="H2" s="1"/>
    </row>
    <row r="3" spans="1:8">
      <c r="A3" s="4">
        <v>7.4999999999999997E-2</v>
      </c>
      <c r="B3" s="4">
        <v>92.80198</v>
      </c>
      <c r="C3" s="4">
        <v>96.297280000000001</v>
      </c>
      <c r="D3" s="4">
        <v>95.891260000000003</v>
      </c>
      <c r="E3" s="4">
        <v>96.138400000000004</v>
      </c>
      <c r="F3" s="4">
        <v>97.585949999999997</v>
      </c>
      <c r="G3" s="2">
        <v>0.1094</v>
      </c>
      <c r="H3" s="10" t="s">
        <v>134</v>
      </c>
    </row>
    <row r="4" spans="1:8">
      <c r="A4" s="4">
        <v>0.15</v>
      </c>
      <c r="B4" s="4">
        <v>90.065759999999997</v>
      </c>
      <c r="C4" s="4">
        <v>91.407390000000007</v>
      </c>
      <c r="D4" s="4">
        <v>94.514319999999998</v>
      </c>
      <c r="E4" s="4">
        <v>92.590140000000005</v>
      </c>
      <c r="F4" s="4">
        <v>94.620239999999995</v>
      </c>
      <c r="G4" s="2">
        <v>1.4E-3</v>
      </c>
      <c r="H4" s="10" t="s">
        <v>8</v>
      </c>
    </row>
    <row r="5" spans="1:8">
      <c r="A5" s="4">
        <v>0.625</v>
      </c>
      <c r="B5" s="4">
        <v>87.223619999999997</v>
      </c>
      <c r="C5" s="4">
        <v>88.512289999999993</v>
      </c>
      <c r="D5" s="4">
        <v>91.866370000000003</v>
      </c>
      <c r="E5" s="4">
        <v>95.149829999999994</v>
      </c>
      <c r="F5" s="4">
        <v>98.186149999999998</v>
      </c>
      <c r="G5" s="2">
        <v>6.9999999999999999E-4</v>
      </c>
      <c r="H5" s="10" t="s">
        <v>135</v>
      </c>
    </row>
    <row r="6" spans="1:8">
      <c r="A6" s="4">
        <v>1.25</v>
      </c>
      <c r="B6" s="4">
        <v>88.494640000000004</v>
      </c>
      <c r="C6" s="4">
        <v>88.671170000000004</v>
      </c>
      <c r="D6" s="4">
        <v>88.724130000000002</v>
      </c>
      <c r="E6" s="4">
        <v>89.165450000000007</v>
      </c>
      <c r="F6" s="4">
        <v>90.930760000000006</v>
      </c>
      <c r="G6" s="2" t="s">
        <v>137</v>
      </c>
      <c r="H6" s="10" t="s">
        <v>136</v>
      </c>
    </row>
    <row r="7" spans="1:8">
      <c r="A7" s="4">
        <v>2.5</v>
      </c>
      <c r="B7" s="4">
        <v>93.649320000000003</v>
      </c>
      <c r="C7" s="4">
        <v>92.431259999999995</v>
      </c>
      <c r="D7" s="4">
        <v>92.148820000000001</v>
      </c>
      <c r="E7" s="4">
        <v>85.281790000000001</v>
      </c>
      <c r="F7" s="4">
        <v>94.020039999999995</v>
      </c>
      <c r="G7" s="2">
        <v>2.0000000000000001E-4</v>
      </c>
      <c r="H7" s="10" t="s">
        <v>135</v>
      </c>
    </row>
    <row r="8" spans="1:8">
      <c r="A8" s="4">
        <v>5</v>
      </c>
      <c r="B8" s="4">
        <v>91.38973</v>
      </c>
      <c r="C8" s="4">
        <v>95.308710000000005</v>
      </c>
      <c r="D8" s="4">
        <v>94.461359999999999</v>
      </c>
      <c r="E8" s="4">
        <v>87.347189999999998</v>
      </c>
      <c r="F8" s="4">
        <v>91.672179999999997</v>
      </c>
      <c r="G8" s="2">
        <v>5.0000000000000001E-4</v>
      </c>
      <c r="H8" s="10" t="s">
        <v>135</v>
      </c>
    </row>
    <row r="9" spans="1:8">
      <c r="A9" s="4">
        <v>10</v>
      </c>
      <c r="B9" s="4">
        <v>87.735560000000007</v>
      </c>
      <c r="C9" s="4">
        <v>93.561059999999998</v>
      </c>
      <c r="D9" s="4">
        <v>92.50188</v>
      </c>
      <c r="E9" s="4">
        <v>93.772890000000004</v>
      </c>
      <c r="F9" s="4">
        <v>95.273399999999995</v>
      </c>
      <c r="G9" s="2">
        <v>1.2999999999999999E-3</v>
      </c>
      <c r="H9" s="10" t="s">
        <v>132</v>
      </c>
    </row>
    <row r="14" spans="1:8" ht="13.9" customHeight="1"/>
    <row r="15" spans="1:8">
      <c r="A15" s="4"/>
      <c r="B15" s="10"/>
      <c r="C15" s="10"/>
      <c r="D15" s="10"/>
      <c r="E15" s="10"/>
      <c r="F15" s="10"/>
      <c r="G15" s="1"/>
      <c r="H15" s="1"/>
    </row>
    <row r="16" spans="1:8">
      <c r="A16" s="4"/>
      <c r="B16" s="10"/>
      <c r="C16" s="10"/>
      <c r="D16" s="10"/>
      <c r="E16" s="10"/>
      <c r="F16" s="10"/>
      <c r="G16" s="2"/>
      <c r="H16" s="1"/>
    </row>
    <row r="17" spans="1:8">
      <c r="A17" s="4"/>
      <c r="B17" s="10"/>
      <c r="C17" s="10"/>
      <c r="D17" s="10"/>
      <c r="E17" s="10"/>
      <c r="F17" s="10"/>
      <c r="G17" s="2"/>
      <c r="H17" s="1"/>
    </row>
    <row r="18" spans="1:8">
      <c r="A18" s="4"/>
      <c r="B18" s="10"/>
      <c r="C18" s="10"/>
      <c r="D18" s="10"/>
      <c r="E18" s="10"/>
      <c r="F18" s="10"/>
      <c r="G18" s="2"/>
      <c r="H18" s="1"/>
    </row>
    <row r="19" spans="1:8">
      <c r="A19" s="4"/>
      <c r="B19" s="10"/>
      <c r="C19" s="10"/>
      <c r="D19" s="10"/>
      <c r="E19" s="10"/>
      <c r="F19" s="10"/>
      <c r="G19" s="2"/>
      <c r="H19" s="1"/>
    </row>
    <row r="20" spans="1:8">
      <c r="A20" s="4"/>
      <c r="B20" s="10"/>
      <c r="C20" s="10"/>
      <c r="D20" s="10"/>
      <c r="E20" s="10"/>
      <c r="F20" s="10"/>
      <c r="G20" s="2"/>
      <c r="H20" s="1"/>
    </row>
    <row r="21" spans="1:8">
      <c r="A21" s="4"/>
      <c r="B21" s="10"/>
      <c r="C21" s="10"/>
      <c r="D21" s="10"/>
      <c r="E21" s="10"/>
      <c r="F21" s="10"/>
      <c r="G21" s="2"/>
      <c r="H21" s="1"/>
    </row>
    <row r="22" spans="1:8">
      <c r="A22" s="4"/>
      <c r="B22" s="10"/>
      <c r="C22" s="10"/>
      <c r="D22" s="10"/>
      <c r="E22" s="10"/>
      <c r="F22" s="10"/>
      <c r="G22" s="2"/>
      <c r="H22" s="1"/>
    </row>
  </sheetData>
  <mergeCells count="1">
    <mergeCell ref="B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D2A3D-12BC-4DE7-B626-49A010329060}">
  <dimension ref="A1:T33"/>
  <sheetViews>
    <sheetView topLeftCell="D1" zoomScale="115" zoomScaleNormal="115" workbookViewId="0">
      <selection activeCell="G15" sqref="G15"/>
    </sheetView>
  </sheetViews>
  <sheetFormatPr defaultRowHeight="13.9"/>
  <cols>
    <col min="1" max="16384" width="9.06640625" style="9"/>
  </cols>
  <sheetData>
    <row r="1" spans="1:20">
      <c r="A1" s="8"/>
      <c r="B1" s="8"/>
      <c r="C1" s="22" t="s">
        <v>11</v>
      </c>
      <c r="D1" s="23"/>
      <c r="E1" s="23"/>
      <c r="F1" s="22" t="s">
        <v>56</v>
      </c>
      <c r="G1" s="22"/>
      <c r="H1" s="22"/>
      <c r="I1" s="21" t="s">
        <v>18</v>
      </c>
      <c r="J1" s="21"/>
      <c r="K1" s="21"/>
      <c r="L1" s="3"/>
      <c r="M1" s="3"/>
      <c r="N1" s="3"/>
      <c r="O1" s="3"/>
      <c r="P1" s="3"/>
      <c r="Q1" s="3"/>
      <c r="R1" s="20"/>
      <c r="S1" s="20"/>
      <c r="T1" s="20"/>
    </row>
    <row r="2" spans="1:20">
      <c r="A2" s="8" t="s">
        <v>20</v>
      </c>
      <c r="B2" s="8" t="s">
        <v>104</v>
      </c>
      <c r="C2" s="8">
        <v>86.625010000000003</v>
      </c>
      <c r="D2" s="8">
        <v>85.60145</v>
      </c>
      <c r="E2" s="8">
        <v>86.363640000000004</v>
      </c>
      <c r="F2" s="8">
        <v>91.07105</v>
      </c>
      <c r="G2" s="8">
        <v>90.023300000000006</v>
      </c>
      <c r="H2" s="8">
        <v>90.909090000000006</v>
      </c>
      <c r="I2" s="1">
        <f>_xlfn.T.TEST($C$2:$E$2,F2:H2, 2, 3)</f>
        <v>5.7399045806322453E-4</v>
      </c>
      <c r="J2" s="2" t="s">
        <v>5</v>
      </c>
      <c r="K2" s="1" t="s">
        <v>10</v>
      </c>
      <c r="L2" s="1"/>
      <c r="M2" s="1"/>
      <c r="N2" s="1"/>
      <c r="O2" s="1"/>
      <c r="P2" s="1"/>
      <c r="Q2" s="1"/>
      <c r="R2" s="2"/>
      <c r="S2" s="2"/>
      <c r="T2" s="2"/>
    </row>
    <row r="3" spans="1:20">
      <c r="A3" s="8" t="s">
        <v>21</v>
      </c>
      <c r="B3" s="8" t="s">
        <v>105</v>
      </c>
      <c r="C3" s="8">
        <v>8.6095520000000008</v>
      </c>
      <c r="D3" s="8">
        <v>8.7309210000000004</v>
      </c>
      <c r="E3" s="8">
        <v>8.4778009999999995</v>
      </c>
      <c r="F3" s="8">
        <v>4.7654350000000001</v>
      </c>
      <c r="G3" s="8">
        <v>5.6676270000000004</v>
      </c>
      <c r="H3" s="8">
        <v>5.1585619999999999</v>
      </c>
      <c r="I3" s="1">
        <f>_xlfn.T.TEST($C$3:$E$3,F3:H3, 2, 3)</f>
        <v>3.5333850883781624E-3</v>
      </c>
      <c r="J3" s="2" t="s">
        <v>4</v>
      </c>
      <c r="K3" s="1" t="s">
        <v>8</v>
      </c>
      <c r="L3" s="2"/>
      <c r="M3" s="2"/>
      <c r="N3" s="2"/>
      <c r="O3" s="2"/>
      <c r="P3" s="2"/>
      <c r="Q3" s="2"/>
      <c r="R3" s="2"/>
      <c r="S3" s="2"/>
      <c r="T3" s="2"/>
    </row>
    <row r="4" spans="1:20">
      <c r="B4" s="2" t="s">
        <v>106</v>
      </c>
      <c r="C4" s="8">
        <v>5.3238310000000002</v>
      </c>
      <c r="D4" s="8">
        <v>5.7720820000000002</v>
      </c>
      <c r="E4" s="8">
        <v>5.5059069999999997</v>
      </c>
      <c r="F4" s="8">
        <v>3.6051139999999999</v>
      </c>
      <c r="G4" s="8">
        <v>4.204618</v>
      </c>
      <c r="H4" s="8">
        <v>3.5850029999999999</v>
      </c>
      <c r="I4" s="1">
        <f>_xlfn.T.TEST($C$4:$E$4,F4:H4, 2, 3)</f>
        <v>3.5887009042346032E-3</v>
      </c>
      <c r="J4" s="2" t="s">
        <v>4</v>
      </c>
      <c r="K4" s="1" t="s">
        <v>8</v>
      </c>
      <c r="L4" s="2"/>
      <c r="M4" s="2"/>
      <c r="N4" s="2"/>
      <c r="O4" s="2"/>
      <c r="P4" s="2"/>
      <c r="Q4" s="2"/>
      <c r="R4" s="2"/>
      <c r="S4" s="2"/>
      <c r="T4" s="2"/>
    </row>
    <row r="33" spans="11:11">
      <c r="K33" s="2"/>
    </row>
  </sheetData>
  <mergeCells count="4">
    <mergeCell ref="R1:T1"/>
    <mergeCell ref="F1:H1"/>
    <mergeCell ref="I1:K1"/>
    <mergeCell ref="C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D483-62CB-4219-B438-CEFD276AB7ED}">
  <dimension ref="A1:P18"/>
  <sheetViews>
    <sheetView zoomScaleNormal="100" workbookViewId="0">
      <selection activeCell="F22" sqref="F22"/>
    </sheetView>
  </sheetViews>
  <sheetFormatPr defaultRowHeight="13.5"/>
  <cols>
    <col min="1" max="10" width="9.06640625" style="3"/>
    <col min="11" max="11" width="10.19921875" style="3" customWidth="1"/>
    <col min="12" max="12" width="10.265625" style="3" customWidth="1"/>
    <col min="13" max="13" width="10.06640625" style="3" customWidth="1"/>
    <col min="14" max="16384" width="9.06640625" style="3"/>
  </cols>
  <sheetData>
    <row r="1" spans="1:16" ht="13.9">
      <c r="A1" s="1"/>
      <c r="B1" s="21" t="s">
        <v>11</v>
      </c>
      <c r="C1" s="21"/>
      <c r="D1" s="21"/>
      <c r="E1" s="21" t="s">
        <v>56</v>
      </c>
      <c r="F1" s="21"/>
      <c r="G1" s="21"/>
      <c r="H1" s="21" t="s">
        <v>207</v>
      </c>
      <c r="I1" s="21"/>
      <c r="J1" s="21"/>
      <c r="K1" s="21" t="s">
        <v>18</v>
      </c>
      <c r="L1" s="21"/>
      <c r="M1" s="21"/>
      <c r="N1" s="21" t="s">
        <v>17</v>
      </c>
      <c r="O1" s="21"/>
      <c r="P1" s="21"/>
    </row>
    <row r="2" spans="1:16">
      <c r="A2" s="5" t="s">
        <v>12</v>
      </c>
      <c r="B2" s="6">
        <v>0.96711499999999995</v>
      </c>
      <c r="C2" s="6">
        <v>0.94556799999999996</v>
      </c>
      <c r="D2" s="6">
        <v>1.093526</v>
      </c>
      <c r="E2" s="6">
        <v>0.52829800000000005</v>
      </c>
      <c r="F2" s="6">
        <v>0.58363500000000001</v>
      </c>
      <c r="G2" s="6">
        <v>0.60687800000000003</v>
      </c>
      <c r="H2" s="6">
        <v>0.97092000000000001</v>
      </c>
      <c r="I2" s="6">
        <v>0.87239299999999997</v>
      </c>
      <c r="J2" s="6">
        <v>0.95172199999999996</v>
      </c>
      <c r="K2" s="4">
        <f>_xlfn.T.TEST($B$2:$D$2, E2:G2, 2, 3)</f>
        <v>3.8615985475537653E-3</v>
      </c>
      <c r="L2" s="2" t="s">
        <v>4</v>
      </c>
      <c r="M2" s="3" t="s">
        <v>8</v>
      </c>
      <c r="N2" s="4">
        <f>_xlfn.T.TEST($B$2:$D$2, H2:J2, 2, 3)</f>
        <v>0.28092823548525259</v>
      </c>
      <c r="O2" s="3" t="s">
        <v>16</v>
      </c>
      <c r="P2" s="3" t="s">
        <v>16</v>
      </c>
    </row>
    <row r="3" spans="1:16">
      <c r="A3" s="5" t="s">
        <v>13</v>
      </c>
      <c r="B3" s="6">
        <v>0.94602600000000003</v>
      </c>
      <c r="C3" s="6">
        <v>0.98407299999999998</v>
      </c>
      <c r="D3" s="6">
        <v>1.0741609999999999</v>
      </c>
      <c r="E3" s="6">
        <v>2.603119</v>
      </c>
      <c r="F3" s="6">
        <v>2.527126</v>
      </c>
      <c r="G3" s="6">
        <v>2.5314570000000001</v>
      </c>
      <c r="H3" s="6">
        <v>0.42071199999999997</v>
      </c>
      <c r="I3" s="6">
        <v>0.450214</v>
      </c>
      <c r="J3" s="6">
        <v>0.42405199999999998</v>
      </c>
      <c r="K3" s="4">
        <f>_xlfn.T.TEST($B$3:$D$3, E3:G3, 2, 3)</f>
        <v>1.7963788723673911E-5</v>
      </c>
      <c r="L3" s="2" t="s">
        <v>1</v>
      </c>
      <c r="M3" s="3" t="s">
        <v>9</v>
      </c>
      <c r="N3" s="4">
        <f>_xlfn.T.TEST($B$3:$D$3, H3:J3, 2, 3)</f>
        <v>2.8982019110134105E-3</v>
      </c>
      <c r="O3" s="2" t="s">
        <v>4</v>
      </c>
      <c r="P3" s="3" t="s">
        <v>8</v>
      </c>
    </row>
    <row r="4" spans="1:16">
      <c r="A4" s="5" t="s">
        <v>14</v>
      </c>
      <c r="B4" s="6">
        <v>0.98325799999999997</v>
      </c>
      <c r="C4" s="6">
        <v>0.99735300000000005</v>
      </c>
      <c r="D4" s="6">
        <v>1.0197259999999999</v>
      </c>
      <c r="E4" s="6">
        <v>1.3771789999999999</v>
      </c>
      <c r="F4" s="6">
        <v>1.299641</v>
      </c>
      <c r="G4" s="6">
        <v>1.245079</v>
      </c>
      <c r="H4" s="6">
        <v>0.59143500000000004</v>
      </c>
      <c r="I4" s="6">
        <v>0.59706599999999999</v>
      </c>
      <c r="J4" s="6">
        <v>0.560504</v>
      </c>
      <c r="K4" s="4">
        <f>_xlfn.T.TEST($B$4:$D$4, E4:G4, 2, 3)</f>
        <v>1.0752897839335225E-2</v>
      </c>
      <c r="L4" s="2" t="s">
        <v>6</v>
      </c>
      <c r="M4" s="3" t="s">
        <v>7</v>
      </c>
      <c r="N4" s="4">
        <f>_xlfn.T.TEST($B$4:$D$4, H4:J4, 2, 3)</f>
        <v>1.197064452085417E-5</v>
      </c>
      <c r="O4" s="2" t="s">
        <v>1</v>
      </c>
      <c r="P4" s="3" t="s">
        <v>9</v>
      </c>
    </row>
    <row r="5" spans="1:16">
      <c r="A5" s="5" t="s">
        <v>19</v>
      </c>
      <c r="B5" s="6">
        <v>0.96760299999999999</v>
      </c>
      <c r="C5" s="6">
        <v>0.98953100000000005</v>
      </c>
      <c r="D5" s="6">
        <v>1.044416</v>
      </c>
      <c r="E5" s="6">
        <v>5.8391999999999999E-2</v>
      </c>
      <c r="F5" s="6">
        <v>7.0164000000000004E-2</v>
      </c>
      <c r="G5" s="6">
        <v>5.9734000000000002E-2</v>
      </c>
      <c r="H5" s="6">
        <v>0.76341599999999998</v>
      </c>
      <c r="I5" s="6">
        <v>0.68176999999999999</v>
      </c>
      <c r="J5" s="6">
        <v>0.74447700000000006</v>
      </c>
      <c r="K5" s="4">
        <f>_xlfn.T.TEST($B$5:$D$5, E5:G5, 2, 3)</f>
        <v>4.4127457921871739E-4</v>
      </c>
      <c r="L5" s="2" t="s">
        <v>5</v>
      </c>
      <c r="M5" s="3" t="s">
        <v>10</v>
      </c>
      <c r="N5" s="4">
        <f>_xlfn.T.TEST($B$5:$D$5, H5:J5, 2, 3)</f>
        <v>1.3261693574787945E-3</v>
      </c>
      <c r="O5" s="2" t="s">
        <v>4</v>
      </c>
      <c r="P5" s="3" t="s">
        <v>8</v>
      </c>
    </row>
    <row r="12" spans="1:16">
      <c r="N12" s="2"/>
    </row>
    <row r="13" spans="1:16">
      <c r="N13" s="2"/>
    </row>
    <row r="14" spans="1:16">
      <c r="N14" s="2"/>
    </row>
    <row r="15" spans="1:16">
      <c r="N15" s="2"/>
    </row>
    <row r="16" spans="1:16">
      <c r="N16" s="2"/>
    </row>
    <row r="17" spans="14:14">
      <c r="N17" s="2"/>
    </row>
    <row r="18" spans="14:14">
      <c r="N18" s="2"/>
    </row>
  </sheetData>
  <mergeCells count="5">
    <mergeCell ref="K1:M1"/>
    <mergeCell ref="N1:P1"/>
    <mergeCell ref="B1:D1"/>
    <mergeCell ref="E1:G1"/>
    <mergeCell ref="H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70A3-62D8-4FAD-AB2E-2B07EDE6B71E}">
  <dimension ref="A1:I9"/>
  <sheetViews>
    <sheetView zoomScaleNormal="100" workbookViewId="0">
      <selection activeCell="J14" sqref="J14"/>
    </sheetView>
  </sheetViews>
  <sheetFormatPr defaultRowHeight="13.9"/>
  <cols>
    <col min="1" max="1" width="12" bestFit="1" customWidth="1"/>
    <col min="8" max="8" width="8.06640625" bestFit="1" customWidth="1"/>
  </cols>
  <sheetData>
    <row r="1" spans="1:9">
      <c r="A1" s="1" t="s">
        <v>22</v>
      </c>
      <c r="B1" s="21" t="s">
        <v>2</v>
      </c>
      <c r="C1" s="21"/>
      <c r="D1" s="21"/>
      <c r="E1" s="21"/>
      <c r="F1" s="21"/>
      <c r="G1" s="21"/>
      <c r="H1" s="21" t="s">
        <v>3</v>
      </c>
      <c r="I1" s="24"/>
    </row>
    <row r="2" spans="1:9">
      <c r="A2" s="1">
        <v>0</v>
      </c>
      <c r="B2" s="1">
        <v>96.671340000000001</v>
      </c>
      <c r="C2" s="1">
        <v>102.8261</v>
      </c>
      <c r="D2" s="1">
        <v>97.503500000000003</v>
      </c>
      <c r="E2" s="1">
        <v>100.47790000000001</v>
      </c>
      <c r="F2" s="1">
        <v>103.5099</v>
      </c>
      <c r="G2" s="1">
        <v>99.011290000000002</v>
      </c>
      <c r="H2" s="1"/>
      <c r="I2" s="1"/>
    </row>
    <row r="3" spans="1:9">
      <c r="A3" s="1">
        <v>1.25</v>
      </c>
      <c r="B3" s="1">
        <v>107.53893050000001</v>
      </c>
      <c r="C3" s="1">
        <v>110.39795669999999</v>
      </c>
      <c r="D3" s="1">
        <v>107.275274</v>
      </c>
      <c r="E3" s="1">
        <v>108.70890660000001</v>
      </c>
      <c r="F3" s="1">
        <v>105.7345308</v>
      </c>
      <c r="G3" s="1">
        <v>107.4977342</v>
      </c>
      <c r="H3" s="1" t="s">
        <v>137</v>
      </c>
      <c r="I3" s="1" t="s">
        <v>136</v>
      </c>
    </row>
    <row r="4" spans="1:9">
      <c r="A4" s="1">
        <v>2.5</v>
      </c>
      <c r="B4" s="1">
        <v>108.3051825</v>
      </c>
      <c r="C4" s="1">
        <v>113.7019033</v>
      </c>
      <c r="D4" s="1">
        <v>111.1230123</v>
      </c>
      <c r="E4" s="1">
        <v>111.666804</v>
      </c>
      <c r="F4" s="1">
        <v>110.15901789999999</v>
      </c>
      <c r="G4" s="1">
        <v>109.3186125</v>
      </c>
      <c r="H4" s="1" t="s">
        <v>137</v>
      </c>
      <c r="I4" s="1" t="s">
        <v>136</v>
      </c>
    </row>
    <row r="5" spans="1:9">
      <c r="A5" s="1">
        <v>5</v>
      </c>
      <c r="B5" s="1">
        <v>109.77177229999999</v>
      </c>
      <c r="C5" s="1">
        <v>114.59998349999999</v>
      </c>
      <c r="D5" s="1">
        <v>113.59479279999999</v>
      </c>
      <c r="E5" s="1">
        <v>112.9026942</v>
      </c>
      <c r="F5" s="1">
        <v>109.9530362</v>
      </c>
      <c r="G5" s="1">
        <v>113.8666886</v>
      </c>
      <c r="H5" s="1" t="s">
        <v>137</v>
      </c>
      <c r="I5" s="1" t="s">
        <v>136</v>
      </c>
    </row>
    <row r="6" spans="1:9">
      <c r="A6" s="1">
        <v>10</v>
      </c>
      <c r="B6" s="1">
        <v>114.2292164</v>
      </c>
      <c r="C6" s="1">
        <v>117.0882426</v>
      </c>
      <c r="D6" s="1">
        <v>112.17763859999999</v>
      </c>
      <c r="E6" s="1">
        <v>112.7955838</v>
      </c>
      <c r="F6" s="1">
        <v>114.8801186</v>
      </c>
      <c r="G6" s="1">
        <v>111.205405</v>
      </c>
      <c r="H6" s="1" t="s">
        <v>137</v>
      </c>
      <c r="I6" s="1" t="s">
        <v>136</v>
      </c>
    </row>
    <row r="7" spans="1:9">
      <c r="A7" s="1">
        <v>20</v>
      </c>
      <c r="B7" s="1">
        <v>114.0726703</v>
      </c>
      <c r="C7" s="1">
        <v>116.2313587</v>
      </c>
      <c r="D7" s="1">
        <v>111.78215369999999</v>
      </c>
      <c r="E7" s="1">
        <v>112.9521299</v>
      </c>
      <c r="F7" s="1">
        <v>114.5423086</v>
      </c>
      <c r="G7" s="1">
        <v>113.0592403</v>
      </c>
      <c r="H7" s="1" t="s">
        <v>137</v>
      </c>
      <c r="I7" s="1" t="s">
        <v>136</v>
      </c>
    </row>
    <row r="8" spans="1:9">
      <c r="A8" s="1">
        <v>40</v>
      </c>
      <c r="B8" s="1">
        <v>110.55450279999999</v>
      </c>
      <c r="C8" s="1">
        <v>110.8923128</v>
      </c>
      <c r="D8" s="1">
        <v>112.3836203</v>
      </c>
      <c r="E8" s="1">
        <v>112.4000989</v>
      </c>
      <c r="F8" s="1">
        <v>111.8151108</v>
      </c>
      <c r="G8" s="1">
        <v>114.4104803</v>
      </c>
      <c r="H8" s="1" t="s">
        <v>137</v>
      </c>
      <c r="I8" s="1" t="s">
        <v>136</v>
      </c>
    </row>
    <row r="9" spans="1:9">
      <c r="A9" s="1">
        <v>80</v>
      </c>
      <c r="B9" s="1">
        <v>111.114773</v>
      </c>
      <c r="C9" s="1">
        <v>108.9890418</v>
      </c>
      <c r="D9" s="1">
        <v>112.56488419999999</v>
      </c>
      <c r="E9" s="1">
        <v>109.7800115</v>
      </c>
      <c r="F9" s="1">
        <v>112.66375549999999</v>
      </c>
      <c r="G9" s="1">
        <v>110.6945703</v>
      </c>
      <c r="H9" s="1" t="s">
        <v>137</v>
      </c>
      <c r="I9" s="1" t="s">
        <v>136</v>
      </c>
    </row>
  </sheetData>
  <mergeCells count="2">
    <mergeCell ref="B1:G1"/>
    <mergeCell ref="H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94AC-C685-42E6-B931-3C4D461821D9}">
  <dimension ref="A1:V33"/>
  <sheetViews>
    <sheetView zoomScale="85" zoomScaleNormal="85" workbookViewId="0">
      <selection activeCell="V11" sqref="Q2:V11"/>
    </sheetView>
  </sheetViews>
  <sheetFormatPr defaultRowHeight="13.9"/>
  <cols>
    <col min="1" max="16384" width="9.06640625" style="7"/>
  </cols>
  <sheetData>
    <row r="1" spans="1:22">
      <c r="A1" s="1"/>
      <c r="B1" s="21" t="s">
        <v>28</v>
      </c>
      <c r="C1" s="21"/>
      <c r="D1" s="21"/>
      <c r="E1" s="21" t="s">
        <v>29</v>
      </c>
      <c r="F1" s="21"/>
      <c r="G1" s="21"/>
      <c r="H1" s="21" t="s">
        <v>30</v>
      </c>
      <c r="I1" s="21"/>
      <c r="J1" s="21"/>
      <c r="K1" s="21" t="s">
        <v>31</v>
      </c>
      <c r="L1" s="21"/>
      <c r="M1" s="21"/>
      <c r="N1" s="21" t="s">
        <v>33</v>
      </c>
      <c r="O1" s="21"/>
      <c r="P1" s="21"/>
      <c r="Q1" s="21" t="s">
        <v>34</v>
      </c>
      <c r="R1" s="21"/>
      <c r="S1" s="21"/>
      <c r="T1" s="21" t="s">
        <v>35</v>
      </c>
      <c r="U1" s="21"/>
      <c r="V1" s="21"/>
    </row>
    <row r="2" spans="1:22">
      <c r="A2" s="4" t="s">
        <v>24</v>
      </c>
      <c r="B2" s="4">
        <v>1.0324530000000001</v>
      </c>
      <c r="C2" s="4">
        <v>1.013995</v>
      </c>
      <c r="D2" s="4">
        <v>0.95519900000000002</v>
      </c>
      <c r="E2" s="4">
        <v>2.340376</v>
      </c>
      <c r="F2" s="4">
        <v>2.0937269999999999</v>
      </c>
      <c r="G2" s="4">
        <v>1.707295</v>
      </c>
      <c r="H2" s="4">
        <v>1.2269369999999999</v>
      </c>
      <c r="I2" s="4">
        <v>1.265093</v>
      </c>
      <c r="J2" s="4">
        <v>1.2922210000000001</v>
      </c>
      <c r="K2" s="4">
        <v>0.69616500000000003</v>
      </c>
      <c r="L2" s="4">
        <v>0.69638999999999995</v>
      </c>
      <c r="M2" s="4">
        <v>0.74707100000000004</v>
      </c>
      <c r="N2" s="1">
        <f>_xlfn.T.TEST($B$2:$D$2, E2:G2, 2, 3)</f>
        <v>2.8000816699210743E-2</v>
      </c>
      <c r="O2" s="1" t="s">
        <v>32</v>
      </c>
      <c r="P2" s="1" t="s">
        <v>7</v>
      </c>
      <c r="Q2" s="1">
        <f>_xlfn.T.TEST($B$2:$D$2, H2:J2, 2, 3)</f>
        <v>1.1576029004740401E-3</v>
      </c>
      <c r="R2" s="1" t="s">
        <v>36</v>
      </c>
      <c r="S2" s="1" t="s">
        <v>8</v>
      </c>
      <c r="T2" s="1">
        <f>_xlfn.T.TEST($B$2:$D$2, K2:M2, 2, 3)</f>
        <v>8.8354803870892577E-4</v>
      </c>
      <c r="U2" s="1" t="s">
        <v>23</v>
      </c>
      <c r="V2" s="1" t="s">
        <v>10</v>
      </c>
    </row>
    <row r="3" spans="1:22">
      <c r="A3" s="4" t="s">
        <v>25</v>
      </c>
      <c r="B3" s="4">
        <v>1.060246</v>
      </c>
      <c r="C3" s="4">
        <v>0.91596200000000005</v>
      </c>
      <c r="D3" s="4">
        <v>1.029712</v>
      </c>
      <c r="E3" s="4">
        <v>0.79484100000000002</v>
      </c>
      <c r="F3" s="4">
        <v>0.68623699999999999</v>
      </c>
      <c r="G3" s="4">
        <v>0.750996</v>
      </c>
      <c r="H3" s="4">
        <v>2.648822</v>
      </c>
      <c r="I3" s="4">
        <v>2.4549530000000002</v>
      </c>
      <c r="J3" s="4">
        <v>2.3704839999999998</v>
      </c>
      <c r="K3" s="4">
        <v>0.45557300000000001</v>
      </c>
      <c r="L3" s="4">
        <v>0.47203899999999999</v>
      </c>
      <c r="M3" s="4">
        <v>0.47689900000000002</v>
      </c>
      <c r="N3" s="1">
        <f>_xlfn.T.TEST($B$3:$D$3, E3:G3, 2, 3)</f>
        <v>1.1185874894147971E-2</v>
      </c>
      <c r="O3" s="1" t="s">
        <v>32</v>
      </c>
      <c r="P3" s="1" t="s">
        <v>7</v>
      </c>
      <c r="Q3" s="1">
        <f>_xlfn.T.TEST($B$3:$D$3, H3:J3, 2, 3)</f>
        <v>4.8699198035211761E-4</v>
      </c>
      <c r="R3" s="1" t="s">
        <v>23</v>
      </c>
      <c r="S3" s="1" t="s">
        <v>10</v>
      </c>
      <c r="T3" s="1">
        <f>_xlfn.T.TEST($B$3:$D$3, K3:M3, 2, 3)</f>
        <v>5.8378030589364607E-3</v>
      </c>
      <c r="U3" s="1" t="s">
        <v>36</v>
      </c>
      <c r="V3" s="1" t="s">
        <v>8</v>
      </c>
    </row>
    <row r="4" spans="1:22">
      <c r="A4" s="4" t="s">
        <v>26</v>
      </c>
      <c r="B4" s="4">
        <v>0.94679000000000002</v>
      </c>
      <c r="C4" s="4">
        <v>1.0200670000000001</v>
      </c>
      <c r="D4" s="4">
        <v>1.0354220000000001</v>
      </c>
      <c r="E4" s="4">
        <v>1.5210410000000001</v>
      </c>
      <c r="F4" s="4">
        <v>1.6221129999999999</v>
      </c>
      <c r="G4" s="4">
        <v>1.219905</v>
      </c>
      <c r="H4" s="4">
        <v>4.6924320000000002</v>
      </c>
      <c r="I4" s="4">
        <v>4.6806469999999996</v>
      </c>
      <c r="J4" s="4">
        <v>4.9603390000000003</v>
      </c>
      <c r="K4" s="4">
        <v>1.221122</v>
      </c>
      <c r="L4" s="4">
        <v>1.2131970000000001</v>
      </c>
      <c r="M4" s="4">
        <v>1.1594690000000001</v>
      </c>
      <c r="N4" s="1">
        <f>_xlfn.T.TEST($B$4:$D$4, E4:G4, 2, 3)</f>
        <v>5.7842722931523594E-2</v>
      </c>
      <c r="O4" s="1" t="s">
        <v>16</v>
      </c>
      <c r="P4" s="1" t="s">
        <v>16</v>
      </c>
      <c r="Q4" s="1">
        <f>_xlfn.T.TEST($B$4:$D$4, H4:J4, 2, 3)</f>
        <v>2.2102269437367244E-4</v>
      </c>
      <c r="R4" s="1" t="s">
        <v>23</v>
      </c>
      <c r="S4" s="1" t="s">
        <v>10</v>
      </c>
      <c r="T4" s="1">
        <f>_xlfn.T.TEST($B$4:$D$4, K4:M4, 2, 3)</f>
        <v>5.7515459709073513E-3</v>
      </c>
      <c r="U4" s="1" t="s">
        <v>36</v>
      </c>
      <c r="V4" s="1" t="s">
        <v>8</v>
      </c>
    </row>
    <row r="5" spans="1:22">
      <c r="A5" s="4" t="s">
        <v>19</v>
      </c>
      <c r="B5" s="4">
        <v>0.98756299999999997</v>
      </c>
      <c r="C5" s="4">
        <v>1.0631489999999999</v>
      </c>
      <c r="D5" s="4">
        <v>0.95244799999999996</v>
      </c>
      <c r="E5" s="4">
        <v>0.91530999999999996</v>
      </c>
      <c r="F5" s="4">
        <v>0.91213900000000003</v>
      </c>
      <c r="G5" s="4">
        <v>0.90891200000000005</v>
      </c>
      <c r="H5" s="4">
        <v>1.027704</v>
      </c>
      <c r="I5" s="4">
        <v>1.079218</v>
      </c>
      <c r="J5" s="4">
        <v>0.91096299999999997</v>
      </c>
      <c r="K5" s="4">
        <v>2.1100599999999998</v>
      </c>
      <c r="L5" s="4">
        <v>2.0983230000000002</v>
      </c>
      <c r="M5" s="4">
        <v>2.3182830000000001</v>
      </c>
      <c r="N5" s="1">
        <f>_xlfn.T.TEST($B$5:$D$5, E5:G5, 2, 3)</f>
        <v>0.1120911655593447</v>
      </c>
      <c r="O5" s="1" t="s">
        <v>16</v>
      </c>
      <c r="P5" s="1" t="s">
        <v>16</v>
      </c>
      <c r="Q5" s="1">
        <f>_xlfn.T.TEST($B$5:$D$5, H5:J5, 2, 3)</f>
        <v>0.93884243621235686</v>
      </c>
      <c r="R5" s="1" t="s">
        <v>16</v>
      </c>
      <c r="S5" s="1" t="s">
        <v>16</v>
      </c>
      <c r="T5" s="1">
        <f>_xlfn.T.TEST($B$5:$D$5, K5:M5, 2, 3)</f>
        <v>9.3427597736690565E-4</v>
      </c>
      <c r="U5" s="1" t="s">
        <v>23</v>
      </c>
      <c r="V5" s="1" t="s">
        <v>10</v>
      </c>
    </row>
    <row r="9" spans="1:22">
      <c r="T9" s="7" t="s">
        <v>27</v>
      </c>
    </row>
    <row r="12" spans="1:22">
      <c r="R12" s="7" t="s">
        <v>27</v>
      </c>
    </row>
    <row r="18" spans="8:8">
      <c r="H18" s="7" t="s">
        <v>27</v>
      </c>
    </row>
    <row r="33" spans="10:10">
      <c r="J33" s="1"/>
    </row>
  </sheetData>
  <mergeCells count="7">
    <mergeCell ref="T1:V1"/>
    <mergeCell ref="B1:D1"/>
    <mergeCell ref="E1:G1"/>
    <mergeCell ref="H1:J1"/>
    <mergeCell ref="K1:M1"/>
    <mergeCell ref="N1:P1"/>
    <mergeCell ref="Q1:S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3E147-2D40-4129-B616-3C3C7C026245}">
  <dimension ref="A1:V4"/>
  <sheetViews>
    <sheetView topLeftCell="C1" zoomScale="85" zoomScaleNormal="85" workbookViewId="0">
      <selection activeCell="O15" sqref="O15"/>
    </sheetView>
  </sheetViews>
  <sheetFormatPr defaultRowHeight="13.5"/>
  <cols>
    <col min="1" max="1" width="12.73046875" style="3" bestFit="1" customWidth="1"/>
    <col min="2" max="16" width="9.06640625" style="3"/>
    <col min="17" max="17" width="13.265625" style="3" bestFit="1" customWidth="1"/>
    <col min="18" max="16384" width="9.06640625" style="3"/>
  </cols>
  <sheetData>
    <row r="1" spans="1:22" s="1" customFormat="1" ht="13.9">
      <c r="A1" s="3"/>
      <c r="B1" s="19" t="s">
        <v>37</v>
      </c>
      <c r="C1" s="19"/>
      <c r="D1" s="19"/>
      <c r="E1" s="19" t="s">
        <v>21</v>
      </c>
      <c r="F1" s="19"/>
      <c r="G1" s="19"/>
      <c r="H1" s="19" t="s">
        <v>159</v>
      </c>
      <c r="I1" s="19"/>
      <c r="J1" s="19"/>
      <c r="K1" s="19" t="s">
        <v>160</v>
      </c>
      <c r="L1" s="19"/>
      <c r="M1" s="19"/>
      <c r="N1" s="21" t="s">
        <v>18</v>
      </c>
      <c r="O1" s="21"/>
      <c r="P1" s="21"/>
      <c r="Q1" s="3" t="s">
        <v>174</v>
      </c>
      <c r="R1" s="3"/>
      <c r="S1" s="3"/>
      <c r="T1" s="3" t="s">
        <v>161</v>
      </c>
      <c r="U1" s="3"/>
      <c r="V1" s="3"/>
    </row>
    <row r="2" spans="1:22">
      <c r="A2" s="5" t="s">
        <v>104</v>
      </c>
      <c r="B2" s="6">
        <v>87.162729999999996</v>
      </c>
      <c r="C2" s="6">
        <v>86.310460000000006</v>
      </c>
      <c r="D2" s="6">
        <v>87.029290000000003</v>
      </c>
      <c r="E2" s="6">
        <v>91.076549999999997</v>
      </c>
      <c r="F2" s="6">
        <v>91.075239999999994</v>
      </c>
      <c r="G2" s="6">
        <v>90.719499999999996</v>
      </c>
      <c r="H2" s="6">
        <v>84.11412</v>
      </c>
      <c r="I2" s="6">
        <v>84.145449999999997</v>
      </c>
      <c r="J2" s="6">
        <v>83.238399999999999</v>
      </c>
      <c r="K2" s="6">
        <v>86.620930000000001</v>
      </c>
      <c r="L2" s="6">
        <v>87.414820000000006</v>
      </c>
      <c r="M2" s="6">
        <v>86.737430000000003</v>
      </c>
      <c r="N2" s="1">
        <f>_xlfn.T.TEST($B$2:$D$2,E2:G2, 2, 3)</f>
        <v>1.1279196939647613E-3</v>
      </c>
      <c r="O2" s="2" t="s">
        <v>4</v>
      </c>
      <c r="P2" s="1" t="s">
        <v>8</v>
      </c>
      <c r="Q2" s="1">
        <f>_xlfn.T.TEST($B$2:$D$2,H2:J2, 2, 3)</f>
        <v>1.746017455372464E-3</v>
      </c>
      <c r="R2" s="2" t="s">
        <v>4</v>
      </c>
      <c r="S2" s="1" t="s">
        <v>8</v>
      </c>
      <c r="T2" s="1">
        <f>_xlfn.T.TEST($B$2:$D$2,K2:M2, 2, 3)</f>
        <v>0.81566797812805247</v>
      </c>
      <c r="U2" s="1" t="s">
        <v>16</v>
      </c>
      <c r="V2" s="1" t="s">
        <v>16</v>
      </c>
    </row>
    <row r="3" spans="1:22">
      <c r="A3" s="5" t="s">
        <v>105</v>
      </c>
      <c r="B3" s="6">
        <v>7.9258009999999999</v>
      </c>
      <c r="C3" s="6">
        <v>8.4097380000000008</v>
      </c>
      <c r="D3" s="6">
        <v>8.6715479999999996</v>
      </c>
      <c r="E3" s="6">
        <v>5.618093</v>
      </c>
      <c r="F3" s="6">
        <v>5.3914099999999996</v>
      </c>
      <c r="G3" s="6">
        <v>6.2773719999999997</v>
      </c>
      <c r="H3" s="6">
        <v>7.8639859999999997</v>
      </c>
      <c r="I3" s="6">
        <v>7.1675570000000004</v>
      </c>
      <c r="J3" s="6">
        <v>7.5321100000000003</v>
      </c>
      <c r="K3" s="6">
        <v>7.1505150000000004</v>
      </c>
      <c r="L3" s="6">
        <v>6.8462519999999998</v>
      </c>
      <c r="M3" s="6">
        <v>6.776027</v>
      </c>
      <c r="N3" s="1">
        <f>_xlfn.T.TEST($B$3:$D$3,E3:G3, 2, 3)</f>
        <v>1.9718287102851221E-3</v>
      </c>
      <c r="O3" s="1" t="s">
        <v>36</v>
      </c>
      <c r="P3" s="1" t="s">
        <v>8</v>
      </c>
      <c r="Q3" s="1">
        <f>_xlfn.T.TEST($B$3:$D$3,H3:J3, 2, 3)</f>
        <v>5.212804639256137E-2</v>
      </c>
      <c r="R3" s="1" t="s">
        <v>16</v>
      </c>
      <c r="S3" s="1" t="s">
        <v>16</v>
      </c>
      <c r="T3" s="1">
        <f>_xlfn.T.TEST($B$3:$D$3,K3:M3, 2, 3)</f>
        <v>1.0342244924550248E-2</v>
      </c>
      <c r="U3" s="1" t="s">
        <v>32</v>
      </c>
      <c r="V3" s="1" t="s">
        <v>7</v>
      </c>
    </row>
    <row r="4" spans="1:22">
      <c r="A4" s="5" t="s">
        <v>106</v>
      </c>
      <c r="B4" s="6">
        <v>4.911467</v>
      </c>
      <c r="C4" s="6">
        <v>5.2797980000000004</v>
      </c>
      <c r="D4" s="6">
        <v>4.2991630000000001</v>
      </c>
      <c r="E4" s="6">
        <v>3.3053620000000001</v>
      </c>
      <c r="F4" s="6">
        <v>3.5333540000000001</v>
      </c>
      <c r="G4" s="6">
        <v>3.0031279999999998</v>
      </c>
      <c r="H4" s="6">
        <v>8.0218969999999992</v>
      </c>
      <c r="I4" s="6">
        <v>8.6869960000000006</v>
      </c>
      <c r="J4" s="10">
        <v>9.2294900000000002</v>
      </c>
      <c r="K4" s="6">
        <v>6.2285589999999997</v>
      </c>
      <c r="L4" s="6">
        <v>5.7389270000000003</v>
      </c>
      <c r="M4" s="6">
        <v>6.4865440000000003</v>
      </c>
      <c r="N4" s="1">
        <f>_xlfn.T.TEST($B$4:$D$4,E4:G4, 2, 3)</f>
        <v>1.6638618215973039E-2</v>
      </c>
      <c r="O4" s="1" t="s">
        <v>32</v>
      </c>
      <c r="P4" s="1" t="s">
        <v>7</v>
      </c>
      <c r="Q4" s="1">
        <f>_xlfn.T.TEST($B$4:$D$4,H4:J4, 2, 3)</f>
        <v>1.2660233169336046E-3</v>
      </c>
      <c r="R4" s="2" t="s">
        <v>4</v>
      </c>
      <c r="S4" s="1" t="s">
        <v>8</v>
      </c>
      <c r="T4" s="1">
        <f>_xlfn.T.TEST($B$4:$D$4,K4:M4, 2, 3)</f>
        <v>2.4033857613700513E-2</v>
      </c>
      <c r="U4" s="2" t="s">
        <v>6</v>
      </c>
      <c r="V4" s="1" t="s">
        <v>7</v>
      </c>
    </row>
  </sheetData>
  <mergeCells count="5">
    <mergeCell ref="N1:P1"/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3379C-372A-4A3E-8207-D09B0BAB5E6A}">
  <dimension ref="A1:X33"/>
  <sheetViews>
    <sheetView topLeftCell="F1" zoomScaleNormal="100" workbookViewId="0">
      <selection activeCell="X4" sqref="X4:X5"/>
    </sheetView>
  </sheetViews>
  <sheetFormatPr defaultRowHeight="13.9"/>
  <cols>
    <col min="1" max="1" width="10.6640625" style="7" customWidth="1"/>
    <col min="2" max="21" width="9.06640625" style="7"/>
    <col min="22" max="24" width="16.33203125" style="7" customWidth="1"/>
    <col min="25" max="16384" width="9.06640625" style="7"/>
  </cols>
  <sheetData>
    <row r="1" spans="1:24">
      <c r="B1" s="19" t="s">
        <v>62</v>
      </c>
      <c r="C1" s="19"/>
      <c r="D1" s="19"/>
      <c r="E1" s="19"/>
      <c r="F1" s="19"/>
      <c r="G1" s="19"/>
      <c r="H1" s="19"/>
      <c r="I1" s="19"/>
      <c r="J1" s="19"/>
      <c r="K1" s="19"/>
      <c r="L1" s="19" t="s">
        <v>63</v>
      </c>
      <c r="M1" s="19"/>
      <c r="N1" s="19"/>
      <c r="O1" s="19"/>
      <c r="P1" s="19"/>
      <c r="Q1" s="19"/>
      <c r="R1" s="19"/>
      <c r="S1" s="19"/>
      <c r="T1" s="19"/>
      <c r="U1" s="19"/>
      <c r="V1" s="21" t="s">
        <v>187</v>
      </c>
      <c r="W1" s="21"/>
      <c r="X1" s="21"/>
    </row>
    <row r="2" spans="1:24">
      <c r="A2" s="4" t="s">
        <v>58</v>
      </c>
      <c r="B2" s="4">
        <v>0.50260130999999997</v>
      </c>
      <c r="C2" s="4">
        <v>0.47816993000000002</v>
      </c>
      <c r="D2" s="4">
        <v>0.54328105000000004</v>
      </c>
      <c r="E2" s="4">
        <v>0.58794771000000001</v>
      </c>
      <c r="F2" s="4">
        <v>0.80721569000000004</v>
      </c>
      <c r="G2" s="4">
        <v>0.69576470999999995</v>
      </c>
      <c r="H2" s="4">
        <v>0.51801306999999996</v>
      </c>
      <c r="I2" s="4">
        <v>0.57384314000000003</v>
      </c>
      <c r="J2" s="4">
        <v>0.82956863000000003</v>
      </c>
      <c r="K2" s="4">
        <v>0.57011765000000003</v>
      </c>
      <c r="L2" s="4">
        <v>0.82113725000000004</v>
      </c>
      <c r="M2" s="4">
        <v>0.41703267999999999</v>
      </c>
      <c r="N2" s="4">
        <v>0.73088889000000001</v>
      </c>
      <c r="O2" s="4">
        <v>0.89420915000000001</v>
      </c>
      <c r="P2" s="4">
        <v>0.50711110999999998</v>
      </c>
      <c r="Q2" s="4">
        <v>0.62075817</v>
      </c>
      <c r="R2" s="4">
        <v>0.39487581999999999</v>
      </c>
      <c r="S2" s="4">
        <v>0.56426144</v>
      </c>
      <c r="T2" s="4">
        <v>0.58901961000000003</v>
      </c>
      <c r="U2" s="4">
        <v>0.88098038999999995</v>
      </c>
      <c r="V2" s="1">
        <f>_xlfn.T.TEST(B2:K2,L2:U2, 2, 3)</f>
        <v>0.65952902212586051</v>
      </c>
      <c r="W2" s="1" t="s">
        <v>16</v>
      </c>
      <c r="X2" s="1" t="s">
        <v>16</v>
      </c>
    </row>
    <row r="3" spans="1:24">
      <c r="A3" s="4" t="s">
        <v>59</v>
      </c>
      <c r="B3" s="4">
        <v>0.53915033000000001</v>
      </c>
      <c r="C3" s="4">
        <v>0.45986927999999999</v>
      </c>
      <c r="D3" s="4">
        <v>0.44060131000000002</v>
      </c>
      <c r="E3" s="4">
        <v>0.58069280999999995</v>
      </c>
      <c r="F3" s="4">
        <v>0.51124183000000001</v>
      </c>
      <c r="G3" s="4">
        <v>0.49159477000000001</v>
      </c>
      <c r="H3" s="4">
        <v>0.42287582000000001</v>
      </c>
      <c r="I3" s="4">
        <v>0.59968626999999997</v>
      </c>
      <c r="J3" s="4">
        <v>0.44441829999999999</v>
      </c>
      <c r="K3" s="4">
        <v>0.45745098000000001</v>
      </c>
      <c r="L3" s="4">
        <v>0.52299346000000002</v>
      </c>
      <c r="M3" s="4">
        <v>0.58271894999999996</v>
      </c>
      <c r="N3" s="4">
        <v>0.38186927999999998</v>
      </c>
      <c r="O3" s="4">
        <v>0.51241829999999999</v>
      </c>
      <c r="P3" s="4">
        <v>0.42445751999999998</v>
      </c>
      <c r="Q3" s="4">
        <v>0.41528104999999998</v>
      </c>
      <c r="R3" s="4">
        <v>0.36098038999999998</v>
      </c>
      <c r="S3" s="4">
        <v>0.46598693000000002</v>
      </c>
      <c r="T3" s="4">
        <v>0.58917646999999995</v>
      </c>
      <c r="U3" s="4">
        <v>0.62343791000000004</v>
      </c>
      <c r="V3" s="1">
        <f t="shared" ref="V3:V5" si="0">_xlfn.T.TEST(B3:K3,L3:U3, 2, 3)</f>
        <v>0.84802509348585553</v>
      </c>
      <c r="W3" s="1" t="s">
        <v>16</v>
      </c>
      <c r="X3" s="1" t="s">
        <v>16</v>
      </c>
    </row>
    <row r="4" spans="1:24">
      <c r="A4" s="4" t="s">
        <v>60</v>
      </c>
      <c r="B4" s="4">
        <v>2.63052288</v>
      </c>
      <c r="C4" s="4">
        <v>2.2374248400000001</v>
      </c>
      <c r="D4" s="4">
        <v>3.4243006500000002</v>
      </c>
      <c r="E4" s="4">
        <v>3.9953725499999999</v>
      </c>
      <c r="F4" s="4">
        <v>3.5736209200000002</v>
      </c>
      <c r="G4" s="4">
        <v>3.2579085000000001</v>
      </c>
      <c r="H4" s="4">
        <v>3.0480261400000002</v>
      </c>
      <c r="I4" s="4">
        <v>3.1492679699999999</v>
      </c>
      <c r="J4" s="4">
        <v>3.8008365999999998</v>
      </c>
      <c r="K4" s="4">
        <v>3.1063137300000001</v>
      </c>
      <c r="L4" s="4">
        <v>2.6571241799999998</v>
      </c>
      <c r="M4" s="4">
        <v>2.8449281000000002</v>
      </c>
      <c r="N4" s="4">
        <v>2.5452810499999998</v>
      </c>
      <c r="O4" s="4">
        <v>3.0487712400000002</v>
      </c>
      <c r="P4" s="4">
        <v>2.6835032700000001</v>
      </c>
      <c r="Q4" s="4">
        <v>2.7304183000000002</v>
      </c>
      <c r="R4" s="4">
        <v>2.2643529400000002</v>
      </c>
      <c r="S4" s="4">
        <v>2.42499346</v>
      </c>
      <c r="T4" s="4">
        <v>2.69607843</v>
      </c>
      <c r="U4" s="4">
        <v>2.4878300699999998</v>
      </c>
      <c r="V4" s="1">
        <f t="shared" si="0"/>
        <v>6.8913204723096725E-3</v>
      </c>
      <c r="W4" s="2" t="s">
        <v>4</v>
      </c>
      <c r="X4" s="1" t="s">
        <v>8</v>
      </c>
    </row>
    <row r="5" spans="1:24">
      <c r="A5" s="4" t="s">
        <v>61</v>
      </c>
      <c r="B5" s="4">
        <v>9.8600914999999993</v>
      </c>
      <c r="C5" s="4">
        <v>5.52701961</v>
      </c>
      <c r="D5" s="4">
        <v>9.5742091499999997</v>
      </c>
      <c r="E5" s="4">
        <v>11.296862750000001</v>
      </c>
      <c r="F5" s="4">
        <v>8.2847320300000007</v>
      </c>
      <c r="G5" s="4">
        <v>5.6699477099999998</v>
      </c>
      <c r="H5" s="4">
        <v>4.8421307200000001</v>
      </c>
      <c r="I5" s="4">
        <v>5.7257777799999996</v>
      </c>
      <c r="J5" s="4">
        <v>5.8295163399999996</v>
      </c>
      <c r="K5" s="4">
        <v>7.9664183</v>
      </c>
      <c r="L5" s="4">
        <v>7.9072679700000004</v>
      </c>
      <c r="M5" s="4">
        <v>5.3001830099999996</v>
      </c>
      <c r="N5" s="4">
        <v>4.2143921600000001</v>
      </c>
      <c r="O5" s="4">
        <v>6.66226144</v>
      </c>
      <c r="P5" s="4">
        <v>4.36414379</v>
      </c>
      <c r="Q5" s="4">
        <v>5.8815686300000003</v>
      </c>
      <c r="R5" s="4">
        <v>4.0545097999999999</v>
      </c>
      <c r="S5" s="4">
        <v>4.2453725499999999</v>
      </c>
      <c r="T5" s="4">
        <v>6.2482875800000004</v>
      </c>
      <c r="U5" s="4">
        <v>4.2721176500000002</v>
      </c>
      <c r="V5" s="1">
        <f t="shared" si="0"/>
        <v>2.0378576669180061E-2</v>
      </c>
      <c r="W5" s="2" t="s">
        <v>6</v>
      </c>
      <c r="X5" s="1" t="s">
        <v>7</v>
      </c>
    </row>
    <row r="33" spans="10:10">
      <c r="J33" s="1"/>
    </row>
  </sheetData>
  <mergeCells count="3">
    <mergeCell ref="B1:K1"/>
    <mergeCell ref="L1:U1"/>
    <mergeCell ref="V1:X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2635B-90B0-443F-A139-F3871B87F3A8}">
  <dimension ref="A1:E4"/>
  <sheetViews>
    <sheetView workbookViewId="0">
      <selection activeCell="K25" sqref="K25"/>
    </sheetView>
  </sheetViews>
  <sheetFormatPr defaultRowHeight="13.5"/>
  <cols>
    <col min="1" max="1" width="11.53125" style="1" bestFit="1" customWidth="1"/>
    <col min="2" max="2" width="17.73046875" style="1" customWidth="1"/>
    <col min="3" max="3" width="13.9296875" style="1" customWidth="1"/>
    <col min="4" max="16384" width="9.06640625" style="1"/>
  </cols>
  <sheetData>
    <row r="1" spans="1:5" ht="13.9">
      <c r="A1" s="16" t="s">
        <v>195</v>
      </c>
      <c r="B1" s="16" t="s">
        <v>192</v>
      </c>
      <c r="C1" s="16" t="s">
        <v>193</v>
      </c>
      <c r="D1" s="16" t="s">
        <v>194</v>
      </c>
    </row>
    <row r="2" spans="1:5">
      <c r="A2" s="17" t="s">
        <v>190</v>
      </c>
      <c r="B2" s="17" t="s">
        <v>196</v>
      </c>
      <c r="C2" s="17">
        <v>0</v>
      </c>
      <c r="D2" s="17" t="s">
        <v>137</v>
      </c>
      <c r="E2" s="1" t="s">
        <v>9</v>
      </c>
    </row>
    <row r="3" spans="1:5">
      <c r="A3" s="17" t="s">
        <v>191</v>
      </c>
      <c r="B3" s="17" t="s">
        <v>197</v>
      </c>
      <c r="C3" s="17">
        <v>50</v>
      </c>
      <c r="D3" s="17" t="s">
        <v>198</v>
      </c>
    </row>
    <row r="4" spans="1:5">
      <c r="A4" s="17" t="s">
        <v>200</v>
      </c>
      <c r="B4" s="18" t="s">
        <v>199</v>
      </c>
      <c r="C4" s="17">
        <v>33.299999999999997</v>
      </c>
      <c r="D4" s="17">
        <v>0.2949</v>
      </c>
      <c r="E4" s="1" t="s">
        <v>16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E9F71-A183-4E78-AA2B-FF2D6AAA016D}">
  <dimension ref="A1:Q21"/>
  <sheetViews>
    <sheetView workbookViewId="0">
      <selection activeCell="O12" sqref="O12"/>
    </sheetView>
  </sheetViews>
  <sheetFormatPr defaultRowHeight="13.5"/>
  <cols>
    <col min="1" max="1" width="12.73046875" style="3" customWidth="1"/>
    <col min="2" max="2" width="10.86328125" style="3" customWidth="1"/>
    <col min="3" max="3" width="12.73046875" style="3" customWidth="1"/>
    <col min="4" max="4" width="15.796875" style="3" customWidth="1"/>
    <col min="5" max="5" width="9.06640625" style="3"/>
    <col min="6" max="6" width="12.1328125" style="3" bestFit="1" customWidth="1"/>
    <col min="7" max="13" width="9.06640625" style="3"/>
    <col min="14" max="14" width="12.19921875" style="3" customWidth="1"/>
    <col min="15" max="15" width="13.59765625" style="3" customWidth="1"/>
    <col min="16" max="16" width="10.796875" style="3" customWidth="1"/>
    <col min="17" max="17" width="15.46484375" style="3" customWidth="1"/>
    <col min="18" max="16384" width="9.06640625" style="3"/>
  </cols>
  <sheetData>
    <row r="1" spans="1:17" ht="13.9">
      <c r="A1" s="21" t="s">
        <v>67</v>
      </c>
      <c r="B1" s="21"/>
      <c r="C1" s="21"/>
      <c r="D1" s="21"/>
      <c r="F1" s="21" t="s">
        <v>182</v>
      </c>
      <c r="G1" s="21"/>
      <c r="H1" s="21"/>
      <c r="I1" s="21" t="s">
        <v>183</v>
      </c>
      <c r="J1" s="21"/>
      <c r="K1" s="21"/>
      <c r="L1" s="21" t="s">
        <v>185</v>
      </c>
      <c r="M1" s="21"/>
      <c r="N1" s="21"/>
      <c r="O1" s="21" t="s">
        <v>186</v>
      </c>
      <c r="P1" s="21"/>
      <c r="Q1" s="21"/>
    </row>
    <row r="2" spans="1:17">
      <c r="A2" s="4" t="s">
        <v>37</v>
      </c>
      <c r="B2" s="4" t="s">
        <v>181</v>
      </c>
      <c r="C2" s="4" t="s">
        <v>159</v>
      </c>
      <c r="D2" s="4" t="s">
        <v>184</v>
      </c>
      <c r="F2" s="1">
        <f>_xlfn.T.TEST($A$3:$A$5,B3:B5, 2, 3)</f>
        <v>2.9302251731358604E-2</v>
      </c>
      <c r="G2" s="2" t="s">
        <v>6</v>
      </c>
      <c r="H2" s="1" t="s">
        <v>7</v>
      </c>
      <c r="I2" s="1">
        <f>_xlfn.T.TEST($A$3:$A$5,C3:C5, 2, 3)</f>
        <v>1.2091867045389318E-2</v>
      </c>
      <c r="J2" s="2" t="s">
        <v>6</v>
      </c>
      <c r="K2" s="1" t="s">
        <v>7</v>
      </c>
      <c r="L2" s="1">
        <f>_xlfn.T.TEST($A$3:$A$5,D3:D5, 2, 3)</f>
        <v>0.17424440596610802</v>
      </c>
      <c r="M2" s="1" t="s">
        <v>16</v>
      </c>
      <c r="N2" s="1" t="s">
        <v>16</v>
      </c>
      <c r="O2" s="1">
        <f>_xlfn.T.TEST($B$3:$B$5,D3:D5, 2, 3)</f>
        <v>4.7570354204297905E-5</v>
      </c>
      <c r="P2" s="2" t="s">
        <v>1</v>
      </c>
      <c r="Q2" s="1" t="s">
        <v>9</v>
      </c>
    </row>
    <row r="3" spans="1:17">
      <c r="A3" s="6">
        <v>1.0234080000000001</v>
      </c>
      <c r="B3" s="6">
        <v>0.668651</v>
      </c>
      <c r="C3" s="6">
        <v>1.3792500000000001</v>
      </c>
      <c r="D3" s="6">
        <v>0.89605900000000005</v>
      </c>
    </row>
    <row r="4" spans="1:17">
      <c r="A4" s="6">
        <v>1.0918300000000001</v>
      </c>
      <c r="B4" s="6">
        <v>0.69231600000000004</v>
      </c>
      <c r="C4" s="6">
        <v>1.2685930000000001</v>
      </c>
      <c r="D4" s="6">
        <v>0.874224</v>
      </c>
    </row>
    <row r="5" spans="1:17">
      <c r="A5" s="6">
        <v>0.89494399999999996</v>
      </c>
      <c r="B5" s="6">
        <v>0.69112200000000001</v>
      </c>
      <c r="C5" s="6">
        <v>1.4877629999999999</v>
      </c>
      <c r="D5" s="6">
        <v>0.88336499999999996</v>
      </c>
    </row>
    <row r="8" spans="1:17" ht="13.9">
      <c r="A8" s="21" t="s">
        <v>66</v>
      </c>
      <c r="B8" s="21"/>
      <c r="C8" s="21"/>
      <c r="D8" s="21"/>
      <c r="F8" s="21" t="s">
        <v>182</v>
      </c>
      <c r="G8" s="21"/>
      <c r="H8" s="21"/>
      <c r="I8" s="21" t="s">
        <v>183</v>
      </c>
      <c r="J8" s="21"/>
      <c r="K8" s="21"/>
      <c r="L8" s="21" t="s">
        <v>185</v>
      </c>
      <c r="M8" s="21"/>
      <c r="N8" s="21"/>
      <c r="O8" s="21" t="s">
        <v>186</v>
      </c>
      <c r="P8" s="21"/>
      <c r="Q8" s="21"/>
    </row>
    <row r="9" spans="1:17">
      <c r="A9" s="4" t="s">
        <v>37</v>
      </c>
      <c r="B9" s="4" t="s">
        <v>64</v>
      </c>
      <c r="C9" s="4" t="s">
        <v>38</v>
      </c>
      <c r="D9" s="4" t="s">
        <v>65</v>
      </c>
      <c r="F9" s="1">
        <f>_xlfn.T.TEST($A$10:$A$12,B10:B12, 2, 3)</f>
        <v>2.0234836962343163E-3</v>
      </c>
      <c r="G9" s="2" t="s">
        <v>4</v>
      </c>
      <c r="H9" s="1" t="s">
        <v>8</v>
      </c>
      <c r="I9" s="1">
        <f>_xlfn.T.TEST($A$10:$A$12,C10:C12, 2, 3)</f>
        <v>1.5710570172783253E-3</v>
      </c>
      <c r="J9" s="2" t="s">
        <v>4</v>
      </c>
      <c r="K9" s="1" t="s">
        <v>8</v>
      </c>
      <c r="L9" s="1">
        <f>_xlfn.T.TEST($A$10:$A$12,D10:D12, 2, 3)</f>
        <v>8.5259098652644208E-3</v>
      </c>
      <c r="M9" s="2" t="s">
        <v>4</v>
      </c>
      <c r="N9" s="1" t="s">
        <v>8</v>
      </c>
      <c r="O9" s="1">
        <f>_xlfn.T.TEST($B$10:$B$12,D10:D12, 2, 3)</f>
        <v>5.838274576919565E-5</v>
      </c>
      <c r="P9" s="2" t="s">
        <v>1</v>
      </c>
      <c r="Q9" s="1" t="s">
        <v>9</v>
      </c>
    </row>
    <row r="10" spans="1:17">
      <c r="A10" s="6">
        <v>0.95836699999999997</v>
      </c>
      <c r="B10" s="6">
        <v>0.65252100000000002</v>
      </c>
      <c r="C10" s="6">
        <v>1.207171</v>
      </c>
      <c r="D10" s="6">
        <v>0.81258600000000003</v>
      </c>
    </row>
    <row r="11" spans="1:17">
      <c r="A11" s="6">
        <v>1.0223979999999999</v>
      </c>
      <c r="B11" s="6">
        <v>0.66835599999999995</v>
      </c>
      <c r="C11" s="6">
        <v>1.2534369999999999</v>
      </c>
      <c r="D11" s="6">
        <v>0.81082299999999996</v>
      </c>
    </row>
    <row r="12" spans="1:17">
      <c r="A12" s="6">
        <v>1.020583</v>
      </c>
      <c r="B12" s="6">
        <v>0.64824400000000004</v>
      </c>
      <c r="C12" s="6">
        <v>1.2130620000000001</v>
      </c>
      <c r="D12" s="6">
        <v>0.79632499999999995</v>
      </c>
    </row>
    <row r="20" spans="10:11">
      <c r="J20" s="1"/>
      <c r="K20" s="1"/>
    </row>
    <row r="21" spans="10:11">
      <c r="J21" s="2"/>
      <c r="K21" s="1"/>
    </row>
  </sheetData>
  <mergeCells count="10">
    <mergeCell ref="O1:Q1"/>
    <mergeCell ref="F8:H8"/>
    <mergeCell ref="I8:K8"/>
    <mergeCell ref="L8:N8"/>
    <mergeCell ref="O8:Q8"/>
    <mergeCell ref="A1:D1"/>
    <mergeCell ref="A8:D8"/>
    <mergeCell ref="F1:H1"/>
    <mergeCell ref="I1:K1"/>
    <mergeCell ref="L1:N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92830-865E-4D1D-9E0C-93446A83CDC7}">
  <dimension ref="A1:S37"/>
  <sheetViews>
    <sheetView workbookViewId="0">
      <selection activeCell="E10" sqref="E10"/>
    </sheetView>
  </sheetViews>
  <sheetFormatPr defaultRowHeight="13.9"/>
  <cols>
    <col min="1" max="1" width="6.1328125" style="9" customWidth="1"/>
    <col min="2" max="2" width="14.265625" style="9" customWidth="1"/>
    <col min="3" max="3" width="20.59765625" style="9" bestFit="1" customWidth="1"/>
    <col min="4" max="4" width="21.86328125" style="9" customWidth="1"/>
    <col min="5" max="5" width="15.796875" style="9" customWidth="1"/>
    <col min="6" max="6" width="20.3984375" style="9" customWidth="1"/>
    <col min="7" max="16384" width="9.06640625" style="9"/>
  </cols>
  <sheetData>
    <row r="1" spans="1:11">
      <c r="A1" s="2"/>
      <c r="B1" s="8" t="s">
        <v>203</v>
      </c>
      <c r="C1" s="8" t="s">
        <v>204</v>
      </c>
      <c r="D1" s="20" t="s">
        <v>206</v>
      </c>
      <c r="E1" s="20"/>
      <c r="F1" s="20"/>
    </row>
    <row r="2" spans="1:11">
      <c r="A2" s="2"/>
      <c r="B2" s="8">
        <v>193.78200000000001</v>
      </c>
      <c r="C2" s="8">
        <v>116.94199999999999</v>
      </c>
      <c r="D2" s="8">
        <f>_xlfn.T.TEST($C$2:$C$18,B2:B14, 2, 3)</f>
        <v>7.9978018037112856E-4</v>
      </c>
      <c r="E2" s="2" t="s">
        <v>5</v>
      </c>
      <c r="F2" s="2" t="s">
        <v>10</v>
      </c>
    </row>
    <row r="3" spans="1:11">
      <c r="A3" s="2"/>
      <c r="B3" s="8">
        <v>610.91</v>
      </c>
      <c r="C3" s="8">
        <v>70.602999999999994</v>
      </c>
      <c r="D3" s="2"/>
      <c r="E3" s="2"/>
      <c r="F3" s="2"/>
    </row>
    <row r="4" spans="1:11">
      <c r="A4" s="2"/>
      <c r="B4" s="8">
        <v>228.12200000000001</v>
      </c>
      <c r="C4" s="8">
        <v>83.072999999999993</v>
      </c>
      <c r="D4" s="2"/>
      <c r="E4" s="2"/>
      <c r="F4" s="2"/>
    </row>
    <row r="5" spans="1:11">
      <c r="A5" s="2"/>
      <c r="B5" s="8">
        <v>160.977</v>
      </c>
      <c r="C5" s="8">
        <v>21.577000000000002</v>
      </c>
      <c r="D5" s="2"/>
      <c r="E5" s="2"/>
      <c r="F5" s="2"/>
    </row>
    <row r="6" spans="1:11">
      <c r="A6" s="2"/>
      <c r="B6" s="8">
        <v>568.98199999999997</v>
      </c>
      <c r="C6" s="8">
        <v>15.624000000000001</v>
      </c>
      <c r="D6" s="2"/>
      <c r="E6" s="2"/>
      <c r="F6" s="2"/>
    </row>
    <row r="7" spans="1:11">
      <c r="A7" s="2"/>
      <c r="B7" s="8">
        <v>448.44</v>
      </c>
      <c r="C7" s="8">
        <v>46.28</v>
      </c>
      <c r="D7" s="2"/>
      <c r="E7" s="2"/>
      <c r="F7" s="2"/>
    </row>
    <row r="8" spans="1:11">
      <c r="A8" s="2"/>
      <c r="B8" s="8">
        <v>119.333</v>
      </c>
      <c r="C8" s="8">
        <v>23.204999999999998</v>
      </c>
      <c r="D8" s="2"/>
      <c r="E8" s="2"/>
      <c r="F8" s="2"/>
      <c r="K8" s="8"/>
    </row>
    <row r="9" spans="1:11">
      <c r="A9" s="2"/>
      <c r="B9" s="8">
        <v>135.88300000000001</v>
      </c>
      <c r="C9" s="8">
        <v>42.633000000000003</v>
      </c>
      <c r="D9" s="2"/>
      <c r="E9" s="2"/>
      <c r="F9" s="2"/>
    </row>
    <row r="10" spans="1:11">
      <c r="A10" s="2"/>
      <c r="B10" s="8">
        <v>161.63999999999999</v>
      </c>
      <c r="C10" s="8">
        <v>28.648</v>
      </c>
      <c r="D10" s="2"/>
      <c r="E10" s="2"/>
      <c r="F10" s="2"/>
    </row>
    <row r="11" spans="1:11">
      <c r="B11" s="8">
        <v>84.647000000000006</v>
      </c>
      <c r="C11" s="8">
        <v>61.81</v>
      </c>
      <c r="D11" s="2"/>
      <c r="E11" s="2"/>
      <c r="F11" s="2"/>
    </row>
    <row r="12" spans="1:11">
      <c r="B12" s="8">
        <v>294.43200000000002</v>
      </c>
      <c r="C12" s="8">
        <v>75.262</v>
      </c>
      <c r="D12" s="2"/>
      <c r="E12" s="2"/>
      <c r="F12" s="2"/>
    </row>
    <row r="13" spans="1:11">
      <c r="B13" s="8">
        <v>573.48299999999995</v>
      </c>
      <c r="C13" s="8">
        <v>124.23699999999999</v>
      </c>
    </row>
    <row r="14" spans="1:11">
      <c r="B14" s="8">
        <v>229.821</v>
      </c>
      <c r="C14" s="8">
        <v>46.545000000000002</v>
      </c>
    </row>
    <row r="15" spans="1:11">
      <c r="B15" s="8"/>
      <c r="C15" s="8">
        <v>65.105999999999995</v>
      </c>
    </row>
    <row r="16" spans="1:11">
      <c r="B16" s="8"/>
      <c r="C16" s="8">
        <v>65.058000000000007</v>
      </c>
    </row>
    <row r="17" spans="1:19">
      <c r="B17" s="8"/>
      <c r="C17" s="8">
        <v>69.765000000000001</v>
      </c>
      <c r="D17" s="10"/>
      <c r="E17" s="10"/>
      <c r="F17" s="10"/>
      <c r="G17" s="10"/>
      <c r="I17" s="10"/>
      <c r="J17" s="10"/>
      <c r="K17" s="10"/>
      <c r="L17" s="10"/>
      <c r="M17" s="10"/>
      <c r="N17" s="10"/>
      <c r="O17" s="10"/>
      <c r="P17" s="10"/>
    </row>
    <row r="18" spans="1:19">
      <c r="B18" s="8"/>
      <c r="C18" s="8">
        <v>62.115000000000002</v>
      </c>
    </row>
    <row r="19" spans="1:19">
      <c r="A19" s="2" t="s">
        <v>54</v>
      </c>
      <c r="B19" s="2">
        <f>AVERAGE(B2:B14)</f>
        <v>293.11169230769235</v>
      </c>
      <c r="C19" s="2">
        <f>AVERAGE(C2:C18)</f>
        <v>59.91076470588235</v>
      </c>
      <c r="D19" s="10"/>
      <c r="E19" s="10"/>
      <c r="F19" s="10"/>
      <c r="G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>
      <c r="A20" s="2" t="s">
        <v>55</v>
      </c>
      <c r="B20" s="2">
        <f>_xlfn.STDEV.S(B2:B14)</f>
        <v>189.5289013855074</v>
      </c>
      <c r="C20" s="2">
        <f>_xlfn.STDEV.S(C2:C18)</f>
        <v>30.469643954125491</v>
      </c>
    </row>
    <row r="21" spans="1:19">
      <c r="C21" s="10"/>
      <c r="D21" s="10"/>
    </row>
    <row r="22" spans="1:19">
      <c r="C22" s="10"/>
      <c r="D22" s="10"/>
    </row>
    <row r="23" spans="1:19">
      <c r="C23" s="10"/>
      <c r="D23" s="10"/>
    </row>
    <row r="24" spans="1:19">
      <c r="C24" s="10"/>
      <c r="D24" s="10"/>
    </row>
    <row r="25" spans="1:19">
      <c r="C25" s="10"/>
      <c r="D25" s="10"/>
    </row>
    <row r="26" spans="1:19">
      <c r="C26" s="10"/>
      <c r="D26" s="10"/>
    </row>
    <row r="27" spans="1:19">
      <c r="C27" s="10"/>
      <c r="D27" s="10"/>
    </row>
    <row r="28" spans="1:19">
      <c r="C28" s="10"/>
      <c r="D28" s="10"/>
    </row>
    <row r="29" spans="1:19">
      <c r="C29" s="10"/>
      <c r="D29" s="10"/>
    </row>
    <row r="30" spans="1:19">
      <c r="C30" s="10"/>
      <c r="D30" s="10"/>
    </row>
    <row r="31" spans="1:19">
      <c r="C31" s="10"/>
      <c r="D31" s="10"/>
    </row>
    <row r="32" spans="1:19">
      <c r="C32" s="10"/>
      <c r="D32" s="10"/>
    </row>
    <row r="33" spans="3:10">
      <c r="C33" s="10"/>
      <c r="D33" s="10"/>
      <c r="J33" s="2"/>
    </row>
    <row r="34" spans="3:10">
      <c r="C34" s="10"/>
    </row>
    <row r="35" spans="3:10">
      <c r="C35" s="10"/>
    </row>
    <row r="36" spans="3:10">
      <c r="C36" s="10"/>
    </row>
    <row r="37" spans="3:10">
      <c r="C37" s="10"/>
    </row>
  </sheetData>
  <mergeCells count="1">
    <mergeCell ref="D1:F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C6CE-1735-42EE-9958-C65BC22FC334}">
  <dimension ref="A1:K33"/>
  <sheetViews>
    <sheetView workbookViewId="0">
      <selection activeCell="F7" sqref="F7"/>
    </sheetView>
  </sheetViews>
  <sheetFormatPr defaultRowHeight="13.9"/>
  <cols>
    <col min="1" max="1" width="6.1328125" style="9" customWidth="1"/>
    <col min="2" max="2" width="14.265625" style="9" customWidth="1"/>
    <col min="3" max="3" width="20.59765625" style="9" bestFit="1" customWidth="1"/>
    <col min="4" max="4" width="21.86328125" style="9" customWidth="1"/>
    <col min="5" max="5" width="15.796875" style="9" customWidth="1"/>
    <col min="6" max="6" width="20.3984375" style="9" customWidth="1"/>
    <col min="7" max="16384" width="9.06640625" style="9"/>
  </cols>
  <sheetData>
    <row r="1" spans="1:11">
      <c r="A1" s="2"/>
      <c r="B1" s="8" t="s">
        <v>203</v>
      </c>
      <c r="C1" s="8" t="s">
        <v>204</v>
      </c>
      <c r="D1" s="20" t="s">
        <v>206</v>
      </c>
      <c r="E1" s="20"/>
      <c r="F1" s="20"/>
    </row>
    <row r="2" spans="1:11">
      <c r="A2" s="2"/>
      <c r="B2" s="8">
        <v>7.7309999999999999</v>
      </c>
      <c r="C2" s="8">
        <v>10.414999999999999</v>
      </c>
      <c r="D2" s="8">
        <f>_xlfn.T.TEST($B$2:$B$10,C2:C10, 2, 3)</f>
        <v>4.9498368407111437E-6</v>
      </c>
      <c r="E2" s="2" t="s">
        <v>1</v>
      </c>
      <c r="F2" s="2" t="s">
        <v>9</v>
      </c>
    </row>
    <row r="3" spans="1:11">
      <c r="A3" s="2"/>
      <c r="B3" s="8">
        <v>5.8689999999999998</v>
      </c>
      <c r="C3" s="8">
        <v>9.1129999999999995</v>
      </c>
      <c r="D3" s="2"/>
      <c r="E3" s="2"/>
      <c r="F3" s="2"/>
    </row>
    <row r="4" spans="1:11">
      <c r="A4" s="2"/>
      <c r="B4" s="8">
        <v>5.492</v>
      </c>
      <c r="C4" s="8">
        <v>13.409000000000001</v>
      </c>
      <c r="D4" s="2"/>
      <c r="E4" s="2"/>
      <c r="F4" s="2"/>
    </row>
    <row r="5" spans="1:11">
      <c r="A5" s="2"/>
      <c r="B5" s="8">
        <v>5.9530000000000003</v>
      </c>
      <c r="C5" s="8">
        <v>9.4190000000000005</v>
      </c>
      <c r="D5" s="2"/>
      <c r="E5" s="2"/>
      <c r="F5" s="2"/>
    </row>
    <row r="6" spans="1:11">
      <c r="A6" s="2"/>
      <c r="B6" s="8">
        <v>7.6390000000000002</v>
      </c>
      <c r="C6" s="8">
        <v>14.704000000000001</v>
      </c>
      <c r="D6" s="2"/>
      <c r="E6" s="2"/>
      <c r="F6" s="2"/>
    </row>
    <row r="7" spans="1:11">
      <c r="A7" s="2"/>
      <c r="B7" s="8">
        <v>7.9489999999999998</v>
      </c>
      <c r="C7" s="8">
        <v>12.254</v>
      </c>
      <c r="D7" s="2"/>
      <c r="E7" s="2"/>
      <c r="F7" s="2"/>
    </row>
    <row r="8" spans="1:11">
      <c r="A8" s="2"/>
      <c r="B8" s="8">
        <v>5.6920000000000002</v>
      </c>
      <c r="C8" s="8">
        <v>12.247</v>
      </c>
      <c r="D8" s="2"/>
      <c r="E8" s="2"/>
      <c r="F8" s="2"/>
      <c r="K8" s="8"/>
    </row>
    <row r="9" spans="1:11">
      <c r="A9" s="2"/>
      <c r="B9" s="8">
        <v>4.5389999999999997</v>
      </c>
      <c r="C9" s="8">
        <v>10.484999999999999</v>
      </c>
      <c r="D9" s="2"/>
      <c r="E9" s="2"/>
      <c r="F9" s="2"/>
    </row>
    <row r="10" spans="1:11">
      <c r="A10" s="2"/>
      <c r="B10" s="8">
        <v>5.1959999999999997</v>
      </c>
      <c r="C10" s="8">
        <v>12.57</v>
      </c>
      <c r="D10" s="2"/>
      <c r="E10" s="2"/>
      <c r="F10" s="2"/>
    </row>
    <row r="11" spans="1:11">
      <c r="A11" s="2" t="s">
        <v>54</v>
      </c>
      <c r="B11" s="2">
        <f>AVERAGE(B2:B10)</f>
        <v>6.2288888888888883</v>
      </c>
      <c r="C11" s="2">
        <f>AVERAGE(C2:C10)</f>
        <v>11.623999999999999</v>
      </c>
      <c r="D11" s="2"/>
      <c r="E11" s="2"/>
      <c r="F11" s="2"/>
    </row>
    <row r="12" spans="1:11">
      <c r="A12" s="2" t="s">
        <v>55</v>
      </c>
      <c r="B12" s="2">
        <f>_xlfn.STDEV.S(B2:B10)</f>
        <v>1.2330352229807224</v>
      </c>
      <c r="C12" s="2">
        <f>_xlfn.STDEV.S(C2:C10)</f>
        <v>1.8801169511495905</v>
      </c>
      <c r="D12" s="2"/>
      <c r="E12" s="2"/>
      <c r="F12" s="2"/>
    </row>
    <row r="33" spans="10:10">
      <c r="J33" s="2"/>
    </row>
  </sheetData>
  <mergeCells count="1">
    <mergeCell ref="D1:F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C838B-EAA4-42B4-B1E6-768F5EAB293E}">
  <dimension ref="A1:CV46"/>
  <sheetViews>
    <sheetView zoomScale="70" zoomScaleNormal="70" workbookViewId="0">
      <selection activeCell="Q25" sqref="Q25"/>
    </sheetView>
  </sheetViews>
  <sheetFormatPr defaultRowHeight="13.9"/>
  <cols>
    <col min="1" max="2" width="13.46484375" style="7" bestFit="1" customWidth="1"/>
    <col min="3" max="3" width="21.86328125" style="7" bestFit="1" customWidth="1"/>
    <col min="4" max="4" width="13.265625" style="7" bestFit="1" customWidth="1"/>
    <col min="5" max="5" width="16.9296875" style="7" customWidth="1"/>
    <col min="6" max="6" width="17.86328125" style="7" customWidth="1"/>
    <col min="7" max="16384" width="9.06640625" style="7"/>
  </cols>
  <sheetData>
    <row r="1" spans="2:100">
      <c r="B1" s="8" t="s">
        <v>203</v>
      </c>
      <c r="C1" s="8" t="s">
        <v>204</v>
      </c>
      <c r="D1" s="20" t="s">
        <v>206</v>
      </c>
      <c r="E1" s="20"/>
      <c r="F1" s="2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</row>
    <row r="2" spans="2:100">
      <c r="B2" s="4">
        <v>996.32100000000003</v>
      </c>
      <c r="C2" s="4">
        <v>1594.4369999999999</v>
      </c>
      <c r="D2" s="8">
        <f>_xlfn.T.TEST($B$2:$B$44,C2:C31, 2, 3)</f>
        <v>7.8035353941393123E-7</v>
      </c>
      <c r="E2" s="2" t="s">
        <v>1</v>
      </c>
      <c r="F2" s="2" t="s">
        <v>9</v>
      </c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</row>
    <row r="3" spans="2:100">
      <c r="B3" s="4">
        <v>579.95600000000002</v>
      </c>
      <c r="C3" s="4">
        <v>1848.614</v>
      </c>
    </row>
    <row r="4" spans="2:100">
      <c r="B4" s="4">
        <v>1064.7149999999999</v>
      </c>
      <c r="C4" s="4">
        <v>1319.0139999999999</v>
      </c>
    </row>
    <row r="5" spans="2:100">
      <c r="B5" s="4">
        <v>339.79399999999998</v>
      </c>
      <c r="C5" s="4">
        <v>2940.7689999999998</v>
      </c>
    </row>
    <row r="6" spans="2:100">
      <c r="B6" s="4">
        <v>71.468000000000004</v>
      </c>
      <c r="C6" s="4">
        <v>1836.7550000000001</v>
      </c>
    </row>
    <row r="7" spans="2:100">
      <c r="B7" s="4">
        <v>166.964</v>
      </c>
      <c r="C7" s="4">
        <v>1060.231</v>
      </c>
    </row>
    <row r="8" spans="2:100">
      <c r="B8" s="4">
        <v>39.637</v>
      </c>
      <c r="C8" s="4">
        <v>893.23099999999999</v>
      </c>
    </row>
    <row r="9" spans="2:100">
      <c r="B9" s="4">
        <v>76.006</v>
      </c>
      <c r="C9" s="4">
        <v>1537.58</v>
      </c>
    </row>
    <row r="10" spans="2:100">
      <c r="B10" s="4">
        <v>62.555</v>
      </c>
      <c r="C10" s="4">
        <v>1271.7090000000001</v>
      </c>
    </row>
    <row r="11" spans="2:100">
      <c r="B11" s="4">
        <v>41.604999999999997</v>
      </c>
      <c r="C11" s="4">
        <v>1472.9839999999999</v>
      </c>
    </row>
    <row r="12" spans="2:100">
      <c r="B12" s="4">
        <v>1068.462</v>
      </c>
      <c r="C12" s="4">
        <v>1508.6379999999999</v>
      </c>
    </row>
    <row r="13" spans="2:100">
      <c r="B13" s="4">
        <v>2018.116</v>
      </c>
      <c r="C13" s="4">
        <v>1020.178</v>
      </c>
    </row>
    <row r="14" spans="2:100">
      <c r="B14" s="4">
        <v>816.61699999999996</v>
      </c>
      <c r="C14" s="4">
        <v>796.00400000000002</v>
      </c>
    </row>
    <row r="15" spans="2:100">
      <c r="B15" s="4">
        <v>1271.7909999999999</v>
      </c>
      <c r="C15" s="4">
        <v>1085.07</v>
      </c>
    </row>
    <row r="16" spans="2:100">
      <c r="B16" s="4">
        <v>882.94500000000005</v>
      </c>
      <c r="C16" s="4">
        <v>1081.498</v>
      </c>
    </row>
    <row r="17" spans="2:3">
      <c r="B17" s="4">
        <v>394.79</v>
      </c>
      <c r="C17" s="4">
        <v>3606.1</v>
      </c>
    </row>
    <row r="18" spans="2:3">
      <c r="B18" s="4">
        <v>1251.289</v>
      </c>
      <c r="C18" s="4">
        <v>3237.2249999999999</v>
      </c>
    </row>
    <row r="19" spans="2:3">
      <c r="B19" s="4">
        <v>370.70699999999999</v>
      </c>
      <c r="C19" s="4">
        <v>2773.8609999999999</v>
      </c>
    </row>
    <row r="20" spans="2:3">
      <c r="B20" s="4">
        <v>779.34199999999998</v>
      </c>
      <c r="C20" s="4">
        <v>5502.174</v>
      </c>
    </row>
    <row r="21" spans="2:3">
      <c r="B21" s="4">
        <v>935.447</v>
      </c>
      <c r="C21" s="4">
        <v>4260.0510000000004</v>
      </c>
    </row>
    <row r="22" spans="2:3">
      <c r="B22" s="4">
        <v>688.18299999999999</v>
      </c>
      <c r="C22" s="4">
        <v>2893.8180000000002</v>
      </c>
    </row>
    <row r="23" spans="2:3">
      <c r="B23" s="4">
        <v>437.45800000000003</v>
      </c>
      <c r="C23" s="4">
        <v>5262.74</v>
      </c>
    </row>
    <row r="24" spans="2:3">
      <c r="B24" s="4">
        <v>659.16800000000001</v>
      </c>
      <c r="C24" s="4">
        <v>4046.6480000000001</v>
      </c>
    </row>
    <row r="25" spans="2:3">
      <c r="B25" s="4">
        <v>1055.442</v>
      </c>
      <c r="C25" s="4">
        <v>3694.6460000000002</v>
      </c>
    </row>
    <row r="26" spans="2:3">
      <c r="B26" s="4">
        <v>934.84299999999996</v>
      </c>
      <c r="C26" s="4">
        <v>4704.6379999999999</v>
      </c>
    </row>
    <row r="27" spans="2:3">
      <c r="B27" s="4">
        <v>869.173</v>
      </c>
      <c r="C27" s="4">
        <v>2957.2069999999999</v>
      </c>
    </row>
    <row r="28" spans="2:3">
      <c r="B28" s="4">
        <v>269.18799999999999</v>
      </c>
      <c r="C28" s="4">
        <v>3040</v>
      </c>
    </row>
    <row r="29" spans="2:3">
      <c r="B29" s="4">
        <v>1604.9469999999999</v>
      </c>
      <c r="C29" s="4">
        <v>2364.1819999999998</v>
      </c>
    </row>
    <row r="30" spans="2:3">
      <c r="B30" s="4">
        <v>1809.606</v>
      </c>
      <c r="C30" s="4">
        <v>3369.7809999999999</v>
      </c>
    </row>
    <row r="31" spans="2:3">
      <c r="B31" s="4">
        <v>2032.1679999999999</v>
      </c>
      <c r="C31" s="4">
        <v>3261.32</v>
      </c>
    </row>
    <row r="32" spans="2:3">
      <c r="B32" s="4">
        <v>373.31</v>
      </c>
    </row>
    <row r="33" spans="1:10">
      <c r="B33" s="4">
        <v>1245.3340000000001</v>
      </c>
      <c r="J33" s="1"/>
    </row>
    <row r="34" spans="1:10">
      <c r="B34" s="4">
        <v>828.60699999999997</v>
      </c>
    </row>
    <row r="35" spans="1:10">
      <c r="B35" s="4">
        <v>1158.4549999999999</v>
      </c>
    </row>
    <row r="36" spans="1:10">
      <c r="B36" s="4">
        <v>2252.1149999999998</v>
      </c>
    </row>
    <row r="37" spans="1:10">
      <c r="B37" s="4">
        <v>1362.7729999999999</v>
      </c>
    </row>
    <row r="38" spans="1:10">
      <c r="B38" s="4">
        <v>2323.6149999999998</v>
      </c>
    </row>
    <row r="39" spans="1:10">
      <c r="B39" s="4">
        <v>1292.6130000000001</v>
      </c>
    </row>
    <row r="40" spans="1:10">
      <c r="B40" s="4">
        <v>2407.8939999999998</v>
      </c>
    </row>
    <row r="41" spans="1:10">
      <c r="B41" s="4">
        <v>954.39700000000005</v>
      </c>
    </row>
    <row r="42" spans="1:10">
      <c r="B42" s="4">
        <v>1291.829</v>
      </c>
    </row>
    <row r="43" spans="1:10">
      <c r="B43" s="4">
        <v>1163.0889999999999</v>
      </c>
    </row>
    <row r="44" spans="1:10">
      <c r="B44" s="4">
        <v>1306.069</v>
      </c>
    </row>
    <row r="45" spans="1:10">
      <c r="A45" s="2" t="s">
        <v>54</v>
      </c>
      <c r="B45" s="2">
        <f>AVERAGE(B2:B44)</f>
        <v>966.25123255813935</v>
      </c>
      <c r="C45" s="2">
        <f>AVERAGE(C2:C31)</f>
        <v>2541.3701000000005</v>
      </c>
    </row>
    <row r="46" spans="1:10">
      <c r="A46" s="2" t="s">
        <v>55</v>
      </c>
      <c r="B46" s="2">
        <f>_xlfn.STDEV.S(B2:B44)</f>
        <v>638.95412885812834</v>
      </c>
      <c r="C46" s="2">
        <f>_xlfn.STDEV.S(C2:C31)</f>
        <v>1361.1893454163985</v>
      </c>
    </row>
  </sheetData>
  <mergeCells count="2">
    <mergeCell ref="AY2:CV2"/>
    <mergeCell ref="D1:F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0334-B3BB-4B4B-812C-C8B264D3A08B}">
  <dimension ref="A1:Q33"/>
  <sheetViews>
    <sheetView workbookViewId="0">
      <selection activeCell="L31" sqref="L31"/>
    </sheetView>
  </sheetViews>
  <sheetFormatPr defaultRowHeight="13.9"/>
  <cols>
    <col min="1" max="1" width="13" bestFit="1" customWidth="1"/>
    <col min="7" max="7" width="8.06640625" bestFit="1" customWidth="1"/>
  </cols>
  <sheetData>
    <row r="1" spans="1:17">
      <c r="A1" s="1" t="s">
        <v>0</v>
      </c>
      <c r="B1" s="21" t="s">
        <v>2</v>
      </c>
      <c r="C1" s="21"/>
      <c r="D1" s="21"/>
      <c r="E1" s="21"/>
      <c r="F1" s="21"/>
      <c r="G1" s="21" t="s">
        <v>3</v>
      </c>
      <c r="H1" s="21"/>
    </row>
    <row r="2" spans="1:17">
      <c r="A2" s="4">
        <v>0</v>
      </c>
      <c r="B2" s="4">
        <v>101.456</v>
      </c>
      <c r="C2" s="4">
        <v>98.080740000000006</v>
      </c>
      <c r="D2" s="4">
        <v>102.91200000000001</v>
      </c>
      <c r="E2" s="4">
        <v>99.007279999999994</v>
      </c>
      <c r="F2" s="4">
        <v>98.54401</v>
      </c>
      <c r="G2" s="4"/>
      <c r="H2" s="1"/>
      <c r="I2" s="1"/>
      <c r="J2" s="21"/>
      <c r="K2" s="21"/>
      <c r="L2" s="21"/>
      <c r="M2" s="21"/>
      <c r="N2" s="21"/>
      <c r="O2" s="21"/>
      <c r="P2" s="21"/>
      <c r="Q2" s="21"/>
    </row>
    <row r="3" spans="1:17">
      <c r="A3" s="4">
        <v>7.4999999999999997E-2</v>
      </c>
      <c r="B3" s="4">
        <v>85.804100000000005</v>
      </c>
      <c r="C3" s="4">
        <v>84.48048</v>
      </c>
      <c r="D3" s="4">
        <v>88.219719999999995</v>
      </c>
      <c r="E3" s="4">
        <v>82.660489999999996</v>
      </c>
      <c r="F3" s="4">
        <v>72.700199999999995</v>
      </c>
      <c r="G3" s="4">
        <v>2.0000000000000001E-4</v>
      </c>
      <c r="H3" s="4" t="s">
        <v>135</v>
      </c>
      <c r="I3" s="4"/>
      <c r="J3" s="10"/>
      <c r="K3" s="10"/>
      <c r="L3" s="10"/>
      <c r="M3" s="10"/>
      <c r="N3" s="10"/>
      <c r="O3" s="4"/>
      <c r="P3" s="1"/>
      <c r="Q3" s="1"/>
    </row>
    <row r="4" spans="1:17">
      <c r="A4" s="4">
        <v>0.15</v>
      </c>
      <c r="B4" s="4">
        <v>89.344800000000006</v>
      </c>
      <c r="C4" s="4">
        <v>83.884839999999997</v>
      </c>
      <c r="D4" s="4">
        <v>85.572469999999996</v>
      </c>
      <c r="E4" s="4">
        <v>85.142290000000003</v>
      </c>
      <c r="F4" s="4">
        <v>86.499009999999998</v>
      </c>
      <c r="G4" s="4">
        <v>2.3E-3</v>
      </c>
      <c r="H4" s="4" t="s">
        <v>132</v>
      </c>
      <c r="I4" s="4"/>
      <c r="J4" s="10"/>
      <c r="K4" s="10"/>
      <c r="L4" s="10"/>
      <c r="M4" s="10"/>
      <c r="N4" s="10"/>
      <c r="O4" s="4"/>
      <c r="P4" s="2"/>
      <c r="Q4" s="1"/>
    </row>
    <row r="5" spans="1:17">
      <c r="A5" s="4">
        <v>0.625</v>
      </c>
      <c r="B5" s="4">
        <v>53.110520000000001</v>
      </c>
      <c r="C5" s="4">
        <v>59.033749999999998</v>
      </c>
      <c r="D5" s="4">
        <v>59.563200000000002</v>
      </c>
      <c r="E5" s="4">
        <v>57.511580000000002</v>
      </c>
      <c r="F5" s="4">
        <v>51.224350000000001</v>
      </c>
      <c r="G5" s="4" t="s">
        <v>137</v>
      </c>
      <c r="H5" s="4" t="s">
        <v>136</v>
      </c>
      <c r="I5" s="4"/>
      <c r="J5" s="10"/>
      <c r="K5" s="10"/>
      <c r="L5" s="10"/>
      <c r="M5" s="10"/>
      <c r="N5" s="10"/>
      <c r="O5" s="4"/>
      <c r="P5" s="2"/>
      <c r="Q5" s="1"/>
    </row>
    <row r="6" spans="1:17">
      <c r="A6" s="4">
        <v>1.25</v>
      </c>
      <c r="B6" s="4">
        <v>59.033749999999998</v>
      </c>
      <c r="C6" s="4">
        <v>54.434150000000002</v>
      </c>
      <c r="D6" s="4">
        <v>63.4679</v>
      </c>
      <c r="E6" s="4">
        <v>57.147579999999998</v>
      </c>
      <c r="F6" s="4">
        <v>59.596290000000003</v>
      </c>
      <c r="G6" s="4" t="s">
        <v>137</v>
      </c>
      <c r="H6" s="4" t="s">
        <v>136</v>
      </c>
      <c r="I6" s="4"/>
      <c r="J6" s="10"/>
      <c r="K6" s="10"/>
      <c r="L6" s="10"/>
      <c r="M6" s="10"/>
      <c r="N6" s="10"/>
      <c r="O6" s="4"/>
      <c r="P6" s="2"/>
      <c r="Q6" s="1"/>
    </row>
    <row r="7" spans="1:17">
      <c r="A7" s="4">
        <v>2.5</v>
      </c>
      <c r="B7" s="4">
        <v>59.596290000000003</v>
      </c>
      <c r="C7" s="4">
        <v>56.882860000000001</v>
      </c>
      <c r="D7" s="4">
        <v>60.158839999999998</v>
      </c>
      <c r="E7" s="4">
        <v>56.386499999999998</v>
      </c>
      <c r="F7" s="4">
        <v>49.536729999999999</v>
      </c>
      <c r="G7" s="4" t="s">
        <v>137</v>
      </c>
      <c r="H7" s="4" t="s">
        <v>136</v>
      </c>
      <c r="I7" s="4"/>
      <c r="J7" s="10"/>
      <c r="K7" s="10"/>
      <c r="L7" s="10"/>
      <c r="M7" s="10"/>
      <c r="N7" s="10"/>
      <c r="O7" s="4"/>
      <c r="P7" s="2"/>
      <c r="Q7" s="1"/>
    </row>
    <row r="8" spans="1:17">
      <c r="A8" s="4">
        <v>5</v>
      </c>
      <c r="B8" s="4">
        <v>59.794840000000001</v>
      </c>
      <c r="C8" s="4">
        <v>54.401060000000001</v>
      </c>
      <c r="D8" s="4">
        <v>58.107210000000002</v>
      </c>
      <c r="E8" s="4">
        <v>57.908670000000001</v>
      </c>
      <c r="F8" s="4">
        <v>50.529449999999997</v>
      </c>
      <c r="G8" s="4" t="s">
        <v>137</v>
      </c>
      <c r="H8" s="4" t="s">
        <v>136</v>
      </c>
      <c r="I8" s="4"/>
      <c r="J8" s="10"/>
      <c r="K8" s="10"/>
      <c r="L8" s="10"/>
      <c r="M8" s="10"/>
      <c r="N8" s="10"/>
      <c r="O8" s="4"/>
      <c r="P8" s="2"/>
      <c r="Q8" s="1"/>
    </row>
    <row r="9" spans="1:17">
      <c r="A9" s="4">
        <v>10</v>
      </c>
      <c r="B9" s="4">
        <v>50.43018</v>
      </c>
      <c r="C9" s="4">
        <v>30.44341</v>
      </c>
      <c r="D9" s="4">
        <v>62.111179999999997</v>
      </c>
      <c r="E9" s="4">
        <v>40.072800000000001</v>
      </c>
      <c r="F9" s="4">
        <v>50.761090000000003</v>
      </c>
      <c r="G9" s="4" t="s">
        <v>137</v>
      </c>
      <c r="H9" s="4" t="s">
        <v>136</v>
      </c>
      <c r="I9" s="4"/>
      <c r="J9" s="10"/>
      <c r="K9" s="10"/>
      <c r="L9" s="10"/>
      <c r="M9" s="10"/>
      <c r="N9" s="10"/>
      <c r="O9" s="4"/>
      <c r="P9" s="2"/>
      <c r="Q9" s="1"/>
    </row>
    <row r="10" spans="1:17">
      <c r="A10" s="13"/>
      <c r="B10" s="10"/>
      <c r="C10" s="10"/>
      <c r="D10" s="10"/>
      <c r="E10" s="10"/>
      <c r="F10" s="10"/>
      <c r="I10" s="4"/>
      <c r="J10" s="10"/>
      <c r="K10" s="10"/>
      <c r="L10" s="10"/>
      <c r="M10" s="10"/>
      <c r="N10" s="10"/>
      <c r="O10" s="4"/>
      <c r="P10" s="2"/>
      <c r="Q10" s="1"/>
    </row>
    <row r="17" spans="1:8">
      <c r="A17" s="1"/>
      <c r="B17" s="21"/>
      <c r="C17" s="21"/>
      <c r="D17" s="21"/>
      <c r="E17" s="21"/>
      <c r="F17" s="21"/>
      <c r="G17" s="21"/>
      <c r="H17" s="21"/>
    </row>
    <row r="18" spans="1:8">
      <c r="A18" s="4"/>
      <c r="B18" s="4"/>
      <c r="C18" s="4"/>
      <c r="D18" s="4"/>
      <c r="E18" s="4"/>
      <c r="F18" s="4"/>
      <c r="G18" s="4"/>
      <c r="H18" s="1"/>
    </row>
    <row r="19" spans="1:8">
      <c r="A19" s="4"/>
      <c r="B19" s="4"/>
      <c r="C19" s="4"/>
      <c r="D19" s="4"/>
      <c r="E19" s="4"/>
      <c r="F19" s="4"/>
      <c r="G19" s="4"/>
      <c r="H19" s="2"/>
    </row>
    <row r="20" spans="1:8">
      <c r="A20" s="4"/>
      <c r="B20" s="4"/>
      <c r="C20" s="4"/>
      <c r="D20" s="4"/>
      <c r="E20" s="4"/>
      <c r="F20" s="4"/>
      <c r="G20" s="4"/>
      <c r="H20" s="2"/>
    </row>
    <row r="21" spans="1:8">
      <c r="A21" s="4"/>
      <c r="B21" s="4"/>
      <c r="C21" s="4"/>
      <c r="D21" s="4"/>
      <c r="E21" s="4"/>
      <c r="F21" s="4"/>
      <c r="G21" s="4"/>
      <c r="H21" s="2"/>
    </row>
    <row r="22" spans="1:8">
      <c r="A22" s="4"/>
      <c r="B22" s="4"/>
      <c r="C22" s="4"/>
      <c r="D22" s="4"/>
      <c r="E22" s="4"/>
      <c r="F22" s="4"/>
      <c r="G22" s="4"/>
      <c r="H22" s="2"/>
    </row>
    <row r="23" spans="1:8">
      <c r="A23" s="4"/>
      <c r="B23" s="4"/>
      <c r="C23" s="4"/>
      <c r="D23" s="4"/>
      <c r="E23" s="4"/>
      <c r="F23" s="4"/>
      <c r="G23" s="4"/>
      <c r="H23" s="2"/>
    </row>
    <row r="24" spans="1:8">
      <c r="A24" s="4"/>
      <c r="B24" s="4"/>
      <c r="C24" s="4"/>
      <c r="D24" s="4"/>
      <c r="E24" s="4"/>
      <c r="F24" s="4"/>
      <c r="G24" s="4"/>
      <c r="H24" s="2"/>
    </row>
    <row r="25" spans="1:8">
      <c r="A25" s="4"/>
      <c r="B25" s="4"/>
      <c r="C25" s="4"/>
      <c r="D25" s="4"/>
      <c r="E25" s="4"/>
      <c r="F25" s="4"/>
      <c r="G25" s="4"/>
      <c r="H25" s="2"/>
    </row>
    <row r="33" spans="9:9">
      <c r="I33" s="3"/>
    </row>
  </sheetData>
  <mergeCells count="6">
    <mergeCell ref="B17:F17"/>
    <mergeCell ref="G17:H17"/>
    <mergeCell ref="J2:N2"/>
    <mergeCell ref="O2:Q2"/>
    <mergeCell ref="B1:F1"/>
    <mergeCell ref="G1:H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B33C8-49D7-4746-9DAC-37FFC2D7B6C4}">
  <dimension ref="A2:J33"/>
  <sheetViews>
    <sheetView workbookViewId="0">
      <selection activeCell="C12" sqref="C12"/>
    </sheetView>
  </sheetViews>
  <sheetFormatPr defaultRowHeight="13.9"/>
  <cols>
    <col min="5" max="5" width="7.73046875" customWidth="1"/>
  </cols>
  <sheetData>
    <row r="2" spans="1:7">
      <c r="A2" s="19" t="s">
        <v>123</v>
      </c>
      <c r="B2" s="19"/>
      <c r="C2" s="25"/>
      <c r="D2" s="25"/>
      <c r="E2" s="25"/>
    </row>
    <row r="3" spans="1:7">
      <c r="A3" s="4" t="s">
        <v>20</v>
      </c>
      <c r="B3" s="4" t="s">
        <v>68</v>
      </c>
      <c r="C3" s="20" t="s">
        <v>124</v>
      </c>
      <c r="D3" s="20"/>
      <c r="E3" s="20"/>
    </row>
    <row r="4" spans="1:7">
      <c r="A4" s="4">
        <v>0.97901400000000005</v>
      </c>
      <c r="B4" s="4">
        <v>0.98644799999999999</v>
      </c>
      <c r="C4" s="8">
        <f>_xlfn.T.TEST($A$4:$A$6,B4:B6, 2, 3)</f>
        <v>0.99999289994224028</v>
      </c>
      <c r="D4" s="4" t="s">
        <v>16</v>
      </c>
      <c r="E4" s="4" t="s">
        <v>16</v>
      </c>
    </row>
    <row r="5" spans="1:7">
      <c r="A5" s="4">
        <v>0.95954499999999998</v>
      </c>
      <c r="B5" s="4">
        <v>0.98514500000000005</v>
      </c>
      <c r="C5" s="4"/>
    </row>
    <row r="6" spans="1:7">
      <c r="A6" s="4">
        <v>1.0614410000000001</v>
      </c>
      <c r="B6" s="4">
        <v>1.028408</v>
      </c>
      <c r="C6" s="4"/>
    </row>
    <row r="8" spans="1:7">
      <c r="B8" s="10"/>
      <c r="C8" s="10"/>
      <c r="D8" s="10"/>
      <c r="E8" s="10"/>
      <c r="F8" s="10"/>
      <c r="G8" s="10"/>
    </row>
    <row r="9" spans="1:7">
      <c r="B9" s="14"/>
      <c r="C9" s="14"/>
    </row>
    <row r="10" spans="1:7">
      <c r="B10" s="10"/>
      <c r="C10" s="10"/>
      <c r="D10" s="10"/>
      <c r="E10" s="10"/>
      <c r="F10" s="10"/>
      <c r="G10" s="10"/>
    </row>
    <row r="11" spans="1:7">
      <c r="B11" s="10"/>
      <c r="C11" s="10"/>
      <c r="D11" s="10"/>
      <c r="E11" s="10"/>
      <c r="F11" s="10"/>
      <c r="G11" s="10"/>
    </row>
    <row r="12" spans="1:7">
      <c r="B12" s="10"/>
      <c r="C12" s="10"/>
      <c r="D12" s="10"/>
      <c r="E12" s="10"/>
      <c r="F12" s="10"/>
      <c r="G12" s="10"/>
    </row>
    <row r="13" spans="1:7">
      <c r="C13" s="10"/>
      <c r="D13" s="10"/>
      <c r="E13" s="10"/>
      <c r="F13" s="10"/>
      <c r="G13" s="10"/>
    </row>
    <row r="14" spans="1:7">
      <c r="C14" s="10"/>
      <c r="D14" s="10"/>
      <c r="E14" s="10"/>
      <c r="F14" s="10"/>
      <c r="G14" s="10"/>
    </row>
    <row r="15" spans="1:7">
      <c r="C15" s="10"/>
      <c r="D15" s="10"/>
      <c r="E15" s="10"/>
      <c r="F15" s="10"/>
      <c r="G15" s="10"/>
    </row>
    <row r="33" spans="10:10">
      <c r="J33" s="3"/>
    </row>
  </sheetData>
  <mergeCells count="2">
    <mergeCell ref="C3:E3"/>
    <mergeCell ref="A2:E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1D05-3722-450E-AF81-389DCEC84A8D}">
  <dimension ref="A1:V33"/>
  <sheetViews>
    <sheetView zoomScale="70" zoomScaleNormal="70" workbookViewId="0">
      <selection activeCell="U22" sqref="U22"/>
    </sheetView>
  </sheetViews>
  <sheetFormatPr defaultRowHeight="13.9"/>
  <cols>
    <col min="14" max="14" width="13" bestFit="1" customWidth="1"/>
    <col min="16" max="16" width="9.265625" customWidth="1"/>
    <col min="19" max="19" width="11.9296875" customWidth="1"/>
    <col min="22" max="22" width="13.73046875" customWidth="1"/>
  </cols>
  <sheetData>
    <row r="1" spans="1:22" ht="14.25">
      <c r="A1" s="1"/>
      <c r="B1" s="21" t="s">
        <v>125</v>
      </c>
      <c r="C1" s="21"/>
      <c r="D1" s="21"/>
      <c r="E1" s="21" t="s">
        <v>126</v>
      </c>
      <c r="F1" s="21"/>
      <c r="G1" s="21"/>
      <c r="H1" s="21" t="s">
        <v>127</v>
      </c>
      <c r="I1" s="21"/>
      <c r="J1" s="21"/>
      <c r="K1" s="21" t="s">
        <v>128</v>
      </c>
      <c r="L1" s="21"/>
      <c r="M1" s="21"/>
      <c r="N1" s="21" t="s">
        <v>129</v>
      </c>
      <c r="O1" s="21"/>
      <c r="P1" s="21"/>
      <c r="Q1" s="21" t="s">
        <v>130</v>
      </c>
      <c r="R1" s="21"/>
      <c r="S1" s="21"/>
      <c r="T1" s="21" t="s">
        <v>131</v>
      </c>
      <c r="U1" s="21"/>
      <c r="V1" s="21"/>
    </row>
    <row r="2" spans="1:22">
      <c r="A2" s="5" t="s">
        <v>26</v>
      </c>
      <c r="B2" s="6">
        <v>0.84384199999999998</v>
      </c>
      <c r="C2" s="6">
        <v>1.106759</v>
      </c>
      <c r="D2" s="6">
        <v>1.0707439999999999</v>
      </c>
      <c r="E2" s="6">
        <v>1.21973</v>
      </c>
      <c r="F2" s="6">
        <v>1.129421</v>
      </c>
      <c r="G2" s="6">
        <v>1.2413190000000001</v>
      </c>
      <c r="H2" s="6">
        <v>0.90959299999999998</v>
      </c>
      <c r="I2" s="6">
        <v>0.92664199999999997</v>
      </c>
      <c r="J2" s="6">
        <v>0.89560399999999996</v>
      </c>
      <c r="K2" s="6">
        <v>0.67232700000000001</v>
      </c>
      <c r="L2" s="6">
        <v>0.66479500000000002</v>
      </c>
      <c r="M2" s="6">
        <v>0.59872999999999998</v>
      </c>
      <c r="N2" s="1">
        <f>_xlfn.T.TEST($B$2:$D$2, E2:G2, 2, 3)</f>
        <v>0.13421063249525536</v>
      </c>
      <c r="O2" s="1" t="s">
        <v>16</v>
      </c>
      <c r="P2" s="1" t="s">
        <v>16</v>
      </c>
      <c r="Q2" s="1">
        <f>_xlfn.T.TEST($B$2:$D$2, H2:J2, 2, 3)</f>
        <v>0.36156475567740032</v>
      </c>
      <c r="R2" s="1" t="s">
        <v>16</v>
      </c>
      <c r="S2" s="1" t="s">
        <v>16</v>
      </c>
      <c r="T2" s="1">
        <f>_xlfn.T.TEST($B$2:$D$2, K2:M2, 2, 3)</f>
        <v>3.9532985285923798E-2</v>
      </c>
      <c r="U2" s="1" t="s">
        <v>32</v>
      </c>
      <c r="V2" s="1" t="s">
        <v>7</v>
      </c>
    </row>
    <row r="3" spans="1:22">
      <c r="A3" s="5" t="s">
        <v>72</v>
      </c>
      <c r="B3" s="6">
        <v>1.104023</v>
      </c>
      <c r="C3" s="6">
        <v>0.98083200000000004</v>
      </c>
      <c r="D3" s="6">
        <v>0.92347999999999997</v>
      </c>
      <c r="E3" s="6">
        <v>1.3574059999999999</v>
      </c>
      <c r="F3" s="6">
        <v>1.5060739999999999</v>
      </c>
      <c r="G3" s="6">
        <v>1.3249010000000001</v>
      </c>
      <c r="H3" s="6">
        <v>2.7249940000000001</v>
      </c>
      <c r="I3" s="6">
        <v>2.4938470000000001</v>
      </c>
      <c r="J3" s="6">
        <v>2.4639120000000001</v>
      </c>
      <c r="K3" s="6">
        <v>4.9075990000000003</v>
      </c>
      <c r="L3" s="6">
        <v>5.4524010000000001</v>
      </c>
      <c r="M3" s="6">
        <v>5.1841150000000003</v>
      </c>
      <c r="N3" s="1">
        <f>_xlfn.T.TEST($B$3:$D$3, E3:G3, 2, 3)</f>
        <v>7.0185239516717688E-3</v>
      </c>
      <c r="O3" s="1" t="s">
        <v>36</v>
      </c>
      <c r="P3" s="1" t="s">
        <v>8</v>
      </c>
      <c r="Q3" s="1">
        <f>_xlfn.T.TEST($B$3:$D$3, H3:J3, 2, 3)</f>
        <v>2.5254312194580137E-4</v>
      </c>
      <c r="R3" s="1" t="s">
        <v>23</v>
      </c>
      <c r="S3" s="1" t="s">
        <v>10</v>
      </c>
      <c r="T3" s="1">
        <f>_xlfn.T.TEST($B$3:$D$3, K3:M3, 2, 3)</f>
        <v>5.0624239246189421E-4</v>
      </c>
      <c r="U3" s="1" t="s">
        <v>23</v>
      </c>
      <c r="V3" s="1" t="s">
        <v>10</v>
      </c>
    </row>
    <row r="4" spans="1:22">
      <c r="A4" s="5" t="s">
        <v>73</v>
      </c>
      <c r="B4" s="6">
        <v>0.87598900000000002</v>
      </c>
      <c r="C4" s="6">
        <v>1.2214020000000001</v>
      </c>
      <c r="D4" s="6">
        <v>0.93463600000000002</v>
      </c>
      <c r="E4" s="6">
        <v>1.454024</v>
      </c>
      <c r="F4" s="6">
        <v>1.363415</v>
      </c>
      <c r="G4" s="6">
        <v>1.492634</v>
      </c>
      <c r="H4" s="6">
        <v>1.338805</v>
      </c>
      <c r="I4" s="6">
        <v>1.379507</v>
      </c>
      <c r="J4" s="6">
        <v>1.386209</v>
      </c>
      <c r="K4" s="6">
        <v>1.455152</v>
      </c>
      <c r="L4" s="6">
        <v>1.5559460000000001</v>
      </c>
      <c r="M4" s="6">
        <v>0.95902200000000004</v>
      </c>
      <c r="N4" s="1">
        <f>_xlfn.T.TEST($B$4:$D$4, E4:G4, 2, 3)</f>
        <v>4.4624750225544588E-2</v>
      </c>
      <c r="O4" s="1" t="s">
        <v>32</v>
      </c>
      <c r="P4" s="1" t="s">
        <v>7</v>
      </c>
      <c r="Q4" s="1">
        <f>_xlfn.T.TEST($B$4:$D$4, H4:J4, 2, 3)</f>
        <v>7.604995556835073E-2</v>
      </c>
      <c r="R4" s="1" t="s">
        <v>16</v>
      </c>
      <c r="S4" s="1" t="s">
        <v>16</v>
      </c>
      <c r="T4" s="1">
        <f>_xlfn.T.TEST($B$4:$D$4, K4:M4, 2, 3)</f>
        <v>0.23302344142398726</v>
      </c>
      <c r="U4" s="1" t="s">
        <v>16</v>
      </c>
      <c r="V4" s="1" t="s">
        <v>16</v>
      </c>
    </row>
    <row r="9" spans="1:22">
      <c r="O9" s="1"/>
      <c r="P9" s="1"/>
    </row>
    <row r="10" spans="1:22">
      <c r="O10" s="1"/>
      <c r="P10" s="1"/>
    </row>
    <row r="11" spans="1:22">
      <c r="O11" s="1"/>
      <c r="P11" s="1"/>
    </row>
    <row r="33" spans="10:10">
      <c r="J33" s="3"/>
    </row>
  </sheetData>
  <mergeCells count="7">
    <mergeCell ref="Q1:S1"/>
    <mergeCell ref="T1:V1"/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2F29B-E24C-40D6-BB1B-DF9FE28F0D82}">
  <dimension ref="A1:AH33"/>
  <sheetViews>
    <sheetView topLeftCell="I1" zoomScale="55" zoomScaleNormal="55" workbookViewId="0">
      <selection activeCell="AC15" sqref="AC15"/>
    </sheetView>
  </sheetViews>
  <sheetFormatPr defaultRowHeight="13.9"/>
  <cols>
    <col min="26" max="26" width="14.1328125" bestFit="1" customWidth="1"/>
    <col min="29" max="29" width="14.33203125" bestFit="1" customWidth="1"/>
    <col min="32" max="32" width="14.33203125" bestFit="1" customWidth="1"/>
  </cols>
  <sheetData>
    <row r="1" spans="1:34" ht="14.25">
      <c r="B1" s="26" t="s">
        <v>20</v>
      </c>
      <c r="C1" s="26"/>
      <c r="D1" s="26"/>
      <c r="E1" s="26"/>
      <c r="F1" s="26"/>
      <c r="G1" s="26"/>
      <c r="H1" s="26" t="s">
        <v>154</v>
      </c>
      <c r="I1" s="26"/>
      <c r="J1" s="26"/>
      <c r="K1" s="26"/>
      <c r="L1" s="26"/>
      <c r="M1" s="26"/>
      <c r="N1" s="26" t="s">
        <v>155</v>
      </c>
      <c r="O1" s="26"/>
      <c r="P1" s="26"/>
      <c r="Q1" s="26"/>
      <c r="R1" s="26"/>
      <c r="S1" s="26"/>
      <c r="T1" s="26" t="s">
        <v>15</v>
      </c>
      <c r="U1" s="26"/>
      <c r="V1" s="26"/>
      <c r="W1" s="26"/>
      <c r="X1" s="26"/>
      <c r="Y1" s="26"/>
      <c r="Z1" s="21" t="s">
        <v>156</v>
      </c>
      <c r="AA1" s="21"/>
      <c r="AB1" s="21"/>
      <c r="AC1" s="21" t="s">
        <v>157</v>
      </c>
      <c r="AD1" s="21"/>
      <c r="AE1" s="21"/>
      <c r="AF1" s="21" t="s">
        <v>158</v>
      </c>
      <c r="AG1" s="21"/>
      <c r="AH1" s="21"/>
    </row>
    <row r="2" spans="1:34">
      <c r="A2" s="10" t="s">
        <v>133</v>
      </c>
      <c r="B2" s="10">
        <v>661.7364</v>
      </c>
      <c r="C2" s="10">
        <v>430.85599999999999</v>
      </c>
      <c r="D2" s="10">
        <v>577.37339999999995</v>
      </c>
      <c r="E2" s="10">
        <v>584.42639999999994</v>
      </c>
      <c r="F2" s="10">
        <v>589.30939999999998</v>
      </c>
      <c r="G2" s="10">
        <v>528.6943</v>
      </c>
      <c r="H2" s="10">
        <v>353.20069999999998</v>
      </c>
      <c r="I2" s="10">
        <v>342.57400000000001</v>
      </c>
      <c r="J2" s="10">
        <v>321.22919999999999</v>
      </c>
      <c r="K2" s="10">
        <v>257.76510000000002</v>
      </c>
      <c r="L2" s="10">
        <v>310.36649999999997</v>
      </c>
      <c r="M2" s="10">
        <v>288.82319999999999</v>
      </c>
      <c r="N2" s="10">
        <v>155.55410000000001</v>
      </c>
      <c r="O2" s="10">
        <v>131.8612</v>
      </c>
      <c r="P2" s="10">
        <v>153.20910000000001</v>
      </c>
      <c r="Q2" s="10">
        <v>165.83240000000001</v>
      </c>
      <c r="R2" s="10">
        <v>91.275009999999995</v>
      </c>
      <c r="S2" s="10">
        <v>130.8355</v>
      </c>
      <c r="T2" s="10">
        <v>41.58766</v>
      </c>
      <c r="U2" s="10">
        <v>68.575299999999999</v>
      </c>
      <c r="V2" s="10">
        <v>83.171049999999994</v>
      </c>
      <c r="W2" s="10">
        <v>55.20035</v>
      </c>
      <c r="X2" s="10">
        <v>48.00902</v>
      </c>
      <c r="Y2" s="10">
        <v>63.011139999999997</v>
      </c>
      <c r="Z2" s="1">
        <f>_xlfn.T.TEST($B$2:$G$2, H2:M2, 2, 3)</f>
        <v>1.7540274218901452E-4</v>
      </c>
      <c r="AA2" s="2" t="s">
        <v>5</v>
      </c>
      <c r="AB2" s="1" t="s">
        <v>10</v>
      </c>
      <c r="AC2" s="1">
        <f>_xlfn.T.TEST($B$2:$G$2, N2:S2, 2, 3)</f>
        <v>1.1441825749977388E-5</v>
      </c>
      <c r="AD2" s="2" t="s">
        <v>1</v>
      </c>
      <c r="AE2" s="1" t="s">
        <v>9</v>
      </c>
      <c r="AF2" s="1">
        <f>_xlfn.T.TEST($B$2:$G$2, T2:Y2, 2, 3)</f>
        <v>1.0828477754961533E-5</v>
      </c>
      <c r="AG2" s="2" t="s">
        <v>1</v>
      </c>
      <c r="AH2" s="1" t="s">
        <v>9</v>
      </c>
    </row>
    <row r="5" spans="1:3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7" spans="1:34">
      <c r="A7" s="10"/>
      <c r="B7" s="10"/>
      <c r="C7" s="10"/>
      <c r="D7" s="10"/>
    </row>
    <row r="8" spans="1:34">
      <c r="A8" s="10"/>
      <c r="B8" s="10"/>
      <c r="C8" s="10"/>
      <c r="D8" s="10"/>
    </row>
    <row r="9" spans="1:34">
      <c r="A9" s="10"/>
      <c r="B9" s="10"/>
      <c r="C9" s="10"/>
      <c r="D9" s="10"/>
    </row>
    <row r="10" spans="1:34">
      <c r="A10" s="10"/>
      <c r="B10" s="10"/>
      <c r="C10" s="10"/>
      <c r="D10" s="10"/>
    </row>
    <row r="11" spans="1:34">
      <c r="A11" s="10"/>
      <c r="B11" s="10"/>
      <c r="C11" s="10"/>
      <c r="D11" s="10"/>
    </row>
    <row r="12" spans="1:34">
      <c r="A12" s="10"/>
      <c r="B12" s="10"/>
      <c r="C12" s="10"/>
      <c r="D12" s="10"/>
    </row>
    <row r="33" spans="10:10">
      <c r="J33" s="3"/>
    </row>
  </sheetData>
  <mergeCells count="7">
    <mergeCell ref="Z1:AB1"/>
    <mergeCell ref="AC1:AE1"/>
    <mergeCell ref="AF1:AH1"/>
    <mergeCell ref="B1:G1"/>
    <mergeCell ref="H1:M1"/>
    <mergeCell ref="N1:S1"/>
    <mergeCell ref="T1:Y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229F-C6EB-41BE-92DE-88A3A3D77184}">
  <dimension ref="A1:M33"/>
  <sheetViews>
    <sheetView workbookViewId="0">
      <selection activeCell="O16" sqref="M16:O17"/>
    </sheetView>
  </sheetViews>
  <sheetFormatPr defaultRowHeight="13.9"/>
  <sheetData>
    <row r="1" spans="1:13">
      <c r="A1" s="26" t="s">
        <v>20</v>
      </c>
      <c r="B1" s="26"/>
      <c r="C1" s="26"/>
      <c r="D1" s="26"/>
      <c r="E1" s="26"/>
      <c r="F1" s="26" t="s">
        <v>68</v>
      </c>
      <c r="G1" s="26"/>
      <c r="H1" s="26"/>
      <c r="I1" s="26"/>
      <c r="J1" s="26"/>
      <c r="K1" s="21" t="s">
        <v>18</v>
      </c>
      <c r="L1" s="21"/>
      <c r="M1" s="21"/>
    </row>
    <row r="2" spans="1:13">
      <c r="A2" s="10">
        <v>241.97900000000001</v>
      </c>
      <c r="B2" s="10">
        <v>575.37400000000002</v>
      </c>
      <c r="C2" s="10">
        <v>382.96129999999999</v>
      </c>
      <c r="D2" s="10">
        <v>428.31400000000002</v>
      </c>
      <c r="E2" s="10">
        <v>685.2414</v>
      </c>
      <c r="F2" s="10">
        <v>47.055</v>
      </c>
      <c r="G2" s="10">
        <v>154.91</v>
      </c>
      <c r="H2" s="10">
        <v>60.286000000000001</v>
      </c>
      <c r="I2" s="10">
        <v>126.3143</v>
      </c>
      <c r="J2" s="10">
        <v>80.124449999999996</v>
      </c>
      <c r="K2" s="8">
        <f>_xlfn.T.TEST($A$2:$E$2,F2:J2, 2, 3)</f>
        <v>7.1218333398119565E-3</v>
      </c>
      <c r="L2" s="2" t="s">
        <v>4</v>
      </c>
      <c r="M2" s="1" t="s">
        <v>8</v>
      </c>
    </row>
    <row r="5" spans="1:13">
      <c r="M5" t="s">
        <v>27</v>
      </c>
    </row>
    <row r="33" spans="10:10">
      <c r="J33" s="3"/>
    </row>
  </sheetData>
  <mergeCells count="3">
    <mergeCell ref="A1:E1"/>
    <mergeCell ref="F1:J1"/>
    <mergeCell ref="K1:M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13C3E-994A-474A-BFC5-BBF4B22795AA}">
  <dimension ref="A3:W49"/>
  <sheetViews>
    <sheetView zoomScale="70" zoomScaleNormal="70" workbookViewId="0">
      <selection activeCell="U43" sqref="U43"/>
    </sheetView>
  </sheetViews>
  <sheetFormatPr defaultRowHeight="13.5"/>
  <cols>
    <col min="1" max="11" width="9.06640625" style="2"/>
    <col min="12" max="12" width="7.3984375" style="2" bestFit="1" customWidth="1"/>
    <col min="13" max="13" width="10.59765625" style="2" bestFit="1" customWidth="1"/>
    <col min="14" max="15" width="11.73046875" style="2" bestFit="1" customWidth="1"/>
    <col min="16" max="20" width="9.9296875" style="2" bestFit="1" customWidth="1"/>
    <col min="21" max="22" width="11.06640625" style="2" bestFit="1" customWidth="1"/>
    <col min="23" max="23" width="10.53125" style="2" bestFit="1" customWidth="1"/>
    <col min="24" max="16384" width="9.06640625" style="2"/>
  </cols>
  <sheetData>
    <row r="3" spans="1:23" ht="13.9">
      <c r="A3" s="22" t="s">
        <v>83</v>
      </c>
      <c r="B3" s="22"/>
      <c r="C3" s="22"/>
      <c r="D3" s="22"/>
      <c r="E3" s="22"/>
      <c r="F3" s="22"/>
      <c r="G3" s="22"/>
      <c r="H3" s="22"/>
      <c r="I3" s="22"/>
      <c r="J3" s="22"/>
      <c r="K3" s="22"/>
      <c r="M3" s="20" t="s">
        <v>153</v>
      </c>
      <c r="N3" s="20"/>
      <c r="O3" s="20"/>
      <c r="P3" s="20"/>
      <c r="Q3" s="20"/>
      <c r="R3" s="20"/>
      <c r="S3" s="20"/>
      <c r="T3" s="20"/>
      <c r="U3" s="20"/>
      <c r="V3" s="20"/>
    </row>
    <row r="4" spans="1:23">
      <c r="A4" s="8" t="s">
        <v>75</v>
      </c>
      <c r="B4" s="8" t="s">
        <v>76</v>
      </c>
      <c r="C4" s="8" t="s">
        <v>77</v>
      </c>
      <c r="D4" s="8" t="s">
        <v>78</v>
      </c>
      <c r="E4" s="8" t="s">
        <v>69</v>
      </c>
      <c r="F4" s="8" t="s">
        <v>79</v>
      </c>
      <c r="G4" s="8" t="s">
        <v>80</v>
      </c>
      <c r="H4" s="8" t="s">
        <v>81</v>
      </c>
      <c r="I4" s="8" t="s">
        <v>70</v>
      </c>
      <c r="J4" s="8" t="s">
        <v>82</v>
      </c>
      <c r="K4" s="8" t="s">
        <v>71</v>
      </c>
      <c r="M4" s="8" t="s">
        <v>138</v>
      </c>
      <c r="N4" s="8" t="s">
        <v>139</v>
      </c>
      <c r="O4" s="8" t="s">
        <v>140</v>
      </c>
      <c r="P4" s="8" t="s">
        <v>141</v>
      </c>
      <c r="Q4" s="8" t="s">
        <v>142</v>
      </c>
      <c r="R4" s="8" t="s">
        <v>143</v>
      </c>
      <c r="S4" s="8" t="s">
        <v>144</v>
      </c>
      <c r="T4" s="8" t="s">
        <v>145</v>
      </c>
      <c r="U4" s="8" t="s">
        <v>146</v>
      </c>
      <c r="V4" s="8" t="s">
        <v>147</v>
      </c>
      <c r="W4" s="8"/>
    </row>
    <row r="5" spans="1:23">
      <c r="A5" s="8">
        <v>0.28857899999999997</v>
      </c>
      <c r="B5" s="8">
        <v>0.60568</v>
      </c>
      <c r="C5" s="8">
        <v>0.93624200000000002</v>
      </c>
      <c r="D5" s="8">
        <v>1.125529</v>
      </c>
      <c r="E5" s="8">
        <v>1.074052</v>
      </c>
      <c r="F5" s="8">
        <v>0.95815600000000001</v>
      </c>
      <c r="G5" s="8">
        <v>0.844804</v>
      </c>
      <c r="H5" s="8">
        <v>0.68723599999999996</v>
      </c>
      <c r="I5" s="8">
        <v>0.52561400000000003</v>
      </c>
      <c r="J5" s="8">
        <v>0.46225100000000002</v>
      </c>
      <c r="K5" s="8">
        <v>0.56381199999999998</v>
      </c>
      <c r="M5" s="8">
        <v>0.10009999999999999</v>
      </c>
      <c r="N5" s="8" t="s">
        <v>148</v>
      </c>
      <c r="O5" s="8" t="s">
        <v>148</v>
      </c>
      <c r="P5" s="8" t="s">
        <v>148</v>
      </c>
      <c r="Q5" s="8">
        <v>2.0000000000000001E-4</v>
      </c>
      <c r="R5" s="8">
        <v>1E-3</v>
      </c>
      <c r="S5" s="8">
        <v>7.0599999999999996E-2</v>
      </c>
      <c r="T5" s="8">
        <v>0.1421</v>
      </c>
      <c r="U5" s="8">
        <v>0.56259999999999999</v>
      </c>
      <c r="V5" s="8">
        <v>0.1104</v>
      </c>
      <c r="W5" s="8"/>
    </row>
    <row r="6" spans="1:23">
      <c r="A6" s="8">
        <v>0.32420300000000002</v>
      </c>
      <c r="B6" s="8">
        <v>0.61155899999999996</v>
      </c>
      <c r="C6" s="8">
        <v>1.1965399999999999</v>
      </c>
      <c r="D6" s="8">
        <v>1.18719</v>
      </c>
      <c r="E6" s="8">
        <v>1.05583</v>
      </c>
      <c r="F6" s="8">
        <v>1.0671649999999999</v>
      </c>
      <c r="G6" s="8">
        <v>1.043329</v>
      </c>
      <c r="H6" s="8">
        <v>0.60856299999999997</v>
      </c>
      <c r="I6" s="8">
        <v>0.51325100000000001</v>
      </c>
      <c r="J6" s="8">
        <v>0.55301900000000004</v>
      </c>
      <c r="K6" s="8">
        <v>0.67069699999999999</v>
      </c>
      <c r="M6" s="8" t="s">
        <v>16</v>
      </c>
      <c r="N6" s="8" t="s">
        <v>9</v>
      </c>
      <c r="O6" s="8" t="s">
        <v>9</v>
      </c>
      <c r="P6" s="8" t="s">
        <v>9</v>
      </c>
      <c r="Q6" s="8" t="s">
        <v>10</v>
      </c>
      <c r="R6" s="8" t="s">
        <v>8</v>
      </c>
      <c r="S6" s="8" t="s">
        <v>16</v>
      </c>
      <c r="T6" s="8" t="s">
        <v>16</v>
      </c>
      <c r="U6" s="8" t="s">
        <v>16</v>
      </c>
      <c r="V6" s="8" t="s">
        <v>16</v>
      </c>
      <c r="W6" s="8"/>
    </row>
    <row r="7" spans="1:23">
      <c r="A7" s="8">
        <v>0.287966</v>
      </c>
      <c r="B7" s="8">
        <v>0.55590499999999998</v>
      </c>
      <c r="C7" s="8">
        <v>0.80192300000000005</v>
      </c>
      <c r="D7" s="8">
        <v>1.3380019999999999</v>
      </c>
      <c r="E7" s="8">
        <v>1.3362259999999999</v>
      </c>
      <c r="F7" s="8">
        <v>0.67114700000000005</v>
      </c>
      <c r="G7" s="8">
        <v>0.56150999999999995</v>
      </c>
      <c r="H7" s="8">
        <v>0.53521099999999999</v>
      </c>
      <c r="I7" s="8">
        <v>0.67379999999999995</v>
      </c>
      <c r="J7" s="8">
        <v>0.40886899999999998</v>
      </c>
      <c r="K7" s="8">
        <v>0.52211600000000002</v>
      </c>
      <c r="M7" s="8"/>
      <c r="N7" s="8"/>
      <c r="O7" s="8"/>
      <c r="P7" s="8"/>
      <c r="Q7" s="8"/>
      <c r="R7" s="8"/>
      <c r="S7" s="8"/>
      <c r="T7" s="8"/>
      <c r="U7" s="8"/>
      <c r="V7" s="8"/>
    </row>
    <row r="8" spans="1:23">
      <c r="A8" s="22" t="s">
        <v>84</v>
      </c>
      <c r="B8" s="22"/>
      <c r="C8" s="22"/>
      <c r="D8" s="22"/>
      <c r="E8" s="22"/>
      <c r="F8" s="22"/>
      <c r="G8" s="22"/>
      <c r="H8" s="22"/>
      <c r="I8" s="22"/>
      <c r="J8" s="22"/>
      <c r="K8" s="22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3">
      <c r="A9" s="8" t="s">
        <v>75</v>
      </c>
      <c r="B9" s="8" t="s">
        <v>76</v>
      </c>
      <c r="C9" s="8" t="s">
        <v>77</v>
      </c>
      <c r="D9" s="8" t="s">
        <v>78</v>
      </c>
      <c r="E9" s="8" t="s">
        <v>69</v>
      </c>
      <c r="F9" s="8" t="s">
        <v>79</v>
      </c>
      <c r="G9" s="8" t="s">
        <v>80</v>
      </c>
      <c r="H9" s="8" t="s">
        <v>81</v>
      </c>
      <c r="I9" s="8" t="s">
        <v>70</v>
      </c>
      <c r="J9" s="8" t="s">
        <v>82</v>
      </c>
      <c r="K9" s="8" t="s">
        <v>71</v>
      </c>
      <c r="M9" s="8" t="s">
        <v>138</v>
      </c>
      <c r="N9" s="8" t="s">
        <v>139</v>
      </c>
      <c r="O9" s="8" t="s">
        <v>140</v>
      </c>
      <c r="P9" s="8" t="s">
        <v>141</v>
      </c>
      <c r="Q9" s="8" t="s">
        <v>142</v>
      </c>
      <c r="R9" s="8" t="s">
        <v>143</v>
      </c>
      <c r="S9" s="8" t="s">
        <v>144</v>
      </c>
      <c r="T9" s="8" t="s">
        <v>145</v>
      </c>
      <c r="U9" s="8" t="s">
        <v>146</v>
      </c>
      <c r="V9" s="8" t="s">
        <v>147</v>
      </c>
    </row>
    <row r="10" spans="1:23">
      <c r="A10" s="8">
        <v>0.12112199999999999</v>
      </c>
      <c r="B10" s="8">
        <v>1.0033669999999999</v>
      </c>
      <c r="C10" s="8">
        <v>1.5128999999999999</v>
      </c>
      <c r="D10" s="8">
        <v>1.881923</v>
      </c>
      <c r="E10" s="8">
        <v>1.296619</v>
      </c>
      <c r="F10" s="8">
        <v>0.92787200000000003</v>
      </c>
      <c r="G10" s="8">
        <v>0.71780100000000002</v>
      </c>
      <c r="H10" s="8">
        <v>0.47550999999999999</v>
      </c>
      <c r="I10" s="8">
        <v>0.84671399999999997</v>
      </c>
      <c r="J10" s="8">
        <v>0.93130100000000005</v>
      </c>
      <c r="K10" s="8">
        <v>0.27606900000000001</v>
      </c>
      <c r="M10" s="8" t="s">
        <v>135</v>
      </c>
      <c r="N10" s="8" t="s">
        <v>136</v>
      </c>
      <c r="O10" s="8" t="s">
        <v>136</v>
      </c>
      <c r="P10" s="8" t="s">
        <v>136</v>
      </c>
      <c r="Q10" s="8" t="s">
        <v>132</v>
      </c>
      <c r="R10" s="8" t="s">
        <v>132</v>
      </c>
      <c r="S10" s="8" t="s">
        <v>134</v>
      </c>
      <c r="T10" s="8" t="s">
        <v>136</v>
      </c>
      <c r="U10" s="8" t="s">
        <v>135</v>
      </c>
      <c r="V10" s="8" t="s">
        <v>134</v>
      </c>
    </row>
    <row r="11" spans="1:23">
      <c r="A11" s="8">
        <v>8.9575000000000002E-2</v>
      </c>
      <c r="B11" s="8">
        <v>0.93824099999999999</v>
      </c>
      <c r="C11" s="8">
        <v>1.415165</v>
      </c>
      <c r="D11" s="8">
        <v>2.3921489999999999</v>
      </c>
      <c r="E11" s="8">
        <v>1.2459</v>
      </c>
      <c r="F11" s="8">
        <v>0.90526300000000004</v>
      </c>
      <c r="G11" s="8">
        <v>0.56560299999999997</v>
      </c>
      <c r="H11" s="8">
        <v>0.53635299999999997</v>
      </c>
      <c r="I11" s="8">
        <v>0.93138500000000002</v>
      </c>
      <c r="J11" s="8">
        <v>0.89544400000000002</v>
      </c>
      <c r="K11" s="8">
        <v>0.25358000000000003</v>
      </c>
      <c r="L11" s="8"/>
      <c r="M11" s="8">
        <v>6.9999999999999999E-4</v>
      </c>
      <c r="N11" s="8" t="s">
        <v>137</v>
      </c>
      <c r="O11" s="8" t="s">
        <v>137</v>
      </c>
      <c r="P11" s="8" t="s">
        <v>137</v>
      </c>
      <c r="Q11" s="8">
        <v>1E-3</v>
      </c>
      <c r="R11" s="8">
        <v>2.7000000000000001E-3</v>
      </c>
      <c r="S11" s="8">
        <v>9.9699999999999997E-2</v>
      </c>
      <c r="T11" s="8" t="s">
        <v>137</v>
      </c>
      <c r="U11" s="8">
        <v>1E-4</v>
      </c>
      <c r="V11" s="8">
        <v>0.86899999999999999</v>
      </c>
    </row>
    <row r="12" spans="1:23">
      <c r="A12" s="8">
        <v>0.14119899999999999</v>
      </c>
      <c r="B12" s="8">
        <v>0.56425800000000004</v>
      </c>
      <c r="C12" s="8">
        <v>0.86402800000000002</v>
      </c>
      <c r="D12" s="8">
        <v>1.999746</v>
      </c>
      <c r="E12" s="8">
        <v>1.304082</v>
      </c>
      <c r="F12" s="8">
        <v>0.58719699999999997</v>
      </c>
      <c r="G12" s="8">
        <v>0.95758600000000005</v>
      </c>
      <c r="H12" s="8">
        <v>0.50586799999999998</v>
      </c>
      <c r="I12" s="8">
        <v>1.185443</v>
      </c>
      <c r="J12" s="8">
        <v>1.005682</v>
      </c>
      <c r="K12" s="8">
        <v>0.31258000000000002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>
      <c r="A13" s="22" t="s">
        <v>85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3">
      <c r="A14" s="8" t="s">
        <v>75</v>
      </c>
      <c r="B14" s="8" t="s">
        <v>76</v>
      </c>
      <c r="C14" s="8" t="s">
        <v>77</v>
      </c>
      <c r="D14" s="8" t="s">
        <v>78</v>
      </c>
      <c r="E14" s="8" t="s">
        <v>69</v>
      </c>
      <c r="F14" s="8" t="s">
        <v>79</v>
      </c>
      <c r="G14" s="8" t="s">
        <v>80</v>
      </c>
      <c r="H14" s="8" t="s">
        <v>81</v>
      </c>
      <c r="I14" s="8" t="s">
        <v>70</v>
      </c>
      <c r="J14" s="8" t="s">
        <v>82</v>
      </c>
      <c r="K14" s="8" t="s">
        <v>71</v>
      </c>
      <c r="L14" s="8"/>
      <c r="M14" s="8" t="s">
        <v>138</v>
      </c>
      <c r="N14" s="8" t="s">
        <v>139</v>
      </c>
      <c r="O14" s="8" t="s">
        <v>140</v>
      </c>
      <c r="P14" s="8" t="s">
        <v>141</v>
      </c>
      <c r="Q14" s="8" t="s">
        <v>142</v>
      </c>
      <c r="R14" s="8" t="s">
        <v>143</v>
      </c>
      <c r="S14" s="8" t="s">
        <v>144</v>
      </c>
      <c r="T14" s="8" t="s">
        <v>145</v>
      </c>
      <c r="U14" s="8" t="s">
        <v>146</v>
      </c>
      <c r="V14" s="8" t="s">
        <v>147</v>
      </c>
    </row>
    <row r="15" spans="1:23">
      <c r="A15" s="8">
        <v>0.964669</v>
      </c>
      <c r="B15" s="8">
        <v>0.84472100000000006</v>
      </c>
      <c r="C15" s="8">
        <v>1.0696429999999999</v>
      </c>
      <c r="D15" s="8">
        <v>0.94699999999999995</v>
      </c>
      <c r="E15" s="8">
        <v>1.076435</v>
      </c>
      <c r="F15" s="8">
        <v>1.0317590000000001</v>
      </c>
      <c r="G15" s="8">
        <v>0.78874299999999997</v>
      </c>
      <c r="H15" s="8">
        <v>0.69664800000000004</v>
      </c>
      <c r="I15" s="8">
        <v>0.59888600000000003</v>
      </c>
      <c r="J15" s="8">
        <v>0.86853400000000003</v>
      </c>
      <c r="K15" s="8">
        <v>0.462256</v>
      </c>
      <c r="L15" s="8"/>
      <c r="M15" s="8" t="s">
        <v>16</v>
      </c>
      <c r="N15" s="8" t="s">
        <v>16</v>
      </c>
      <c r="O15" s="8" t="s">
        <v>16</v>
      </c>
      <c r="P15" s="8" t="s">
        <v>16</v>
      </c>
      <c r="Q15" s="8" t="s">
        <v>16</v>
      </c>
      <c r="R15" s="8" t="s">
        <v>16</v>
      </c>
      <c r="S15" s="8" t="s">
        <v>16</v>
      </c>
      <c r="T15" s="8" t="s">
        <v>8</v>
      </c>
      <c r="U15" s="8" t="s">
        <v>7</v>
      </c>
      <c r="V15" s="8" t="s">
        <v>10</v>
      </c>
    </row>
    <row r="16" spans="1:23">
      <c r="A16" s="8">
        <v>0.90119400000000005</v>
      </c>
      <c r="B16" s="8">
        <v>0.68638200000000005</v>
      </c>
      <c r="C16" s="8">
        <v>1.2311749999999999</v>
      </c>
      <c r="D16" s="8">
        <v>0.58828400000000003</v>
      </c>
      <c r="E16" s="8">
        <v>1.22851</v>
      </c>
      <c r="F16" s="8">
        <v>1.349691</v>
      </c>
      <c r="G16" s="8">
        <v>0.69403400000000004</v>
      </c>
      <c r="H16" s="8">
        <v>0.61102699999999999</v>
      </c>
      <c r="I16" s="8">
        <v>0.46870200000000001</v>
      </c>
      <c r="J16" s="8">
        <v>0.36182700000000001</v>
      </c>
      <c r="K16" s="8">
        <v>0.38555200000000001</v>
      </c>
      <c r="L16" s="8"/>
      <c r="M16" s="8">
        <v>0.30120000000000002</v>
      </c>
      <c r="N16" s="8">
        <v>0.94810000000000005</v>
      </c>
      <c r="O16" s="8">
        <v>0.52100000000000002</v>
      </c>
      <c r="P16" s="8">
        <v>0.92749999999999999</v>
      </c>
      <c r="Q16" s="8">
        <v>0.81620000000000004</v>
      </c>
      <c r="R16" s="8">
        <v>0.39939999999999998</v>
      </c>
      <c r="S16" s="8">
        <v>5.7299999999999997E-2</v>
      </c>
      <c r="T16" s="8">
        <v>8.8000000000000005E-3</v>
      </c>
      <c r="U16" s="8">
        <v>1.38E-2</v>
      </c>
      <c r="V16" s="8">
        <v>5.9999999999999995E-4</v>
      </c>
    </row>
    <row r="17" spans="1:22">
      <c r="A17" s="8">
        <v>1.119289</v>
      </c>
      <c r="B17" s="8">
        <v>0.77532400000000001</v>
      </c>
      <c r="C17" s="8">
        <v>0.99301600000000001</v>
      </c>
      <c r="D17" s="8">
        <v>0.89829999999999999</v>
      </c>
      <c r="E17" s="8">
        <v>1.009012</v>
      </c>
      <c r="F17" s="8">
        <v>1.0077469999999999</v>
      </c>
      <c r="G17" s="8">
        <v>0.88557699999999995</v>
      </c>
      <c r="H17" s="8">
        <v>0.69999699999999998</v>
      </c>
      <c r="I17" s="8">
        <v>0.65418600000000005</v>
      </c>
      <c r="J17" s="8">
        <v>0.55739399999999995</v>
      </c>
      <c r="K17" s="8">
        <v>0.48561199999999999</v>
      </c>
      <c r="L17" s="8"/>
    </row>
    <row r="18" spans="1:22">
      <c r="A18" s="22" t="s">
        <v>86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>
      <c r="A19" s="8" t="s">
        <v>75</v>
      </c>
      <c r="B19" s="8" t="s">
        <v>76</v>
      </c>
      <c r="C19" s="8" t="s">
        <v>77</v>
      </c>
      <c r="D19" s="8" t="s">
        <v>78</v>
      </c>
      <c r="E19" s="8" t="s">
        <v>69</v>
      </c>
      <c r="F19" s="8" t="s">
        <v>79</v>
      </c>
      <c r="G19" s="8" t="s">
        <v>80</v>
      </c>
      <c r="H19" s="8" t="s">
        <v>81</v>
      </c>
      <c r="I19" s="8" t="s">
        <v>70</v>
      </c>
      <c r="J19" s="8" t="s">
        <v>82</v>
      </c>
      <c r="K19" s="8" t="s">
        <v>71</v>
      </c>
      <c r="L19" s="8"/>
      <c r="M19" s="8" t="s">
        <v>138</v>
      </c>
      <c r="N19" s="8" t="s">
        <v>139</v>
      </c>
      <c r="O19" s="8" t="s">
        <v>140</v>
      </c>
      <c r="P19" s="8" t="s">
        <v>141</v>
      </c>
      <c r="Q19" s="8" t="s">
        <v>142</v>
      </c>
      <c r="R19" s="8" t="s">
        <v>143</v>
      </c>
      <c r="S19" s="8" t="s">
        <v>144</v>
      </c>
      <c r="T19" s="8" t="s">
        <v>145</v>
      </c>
      <c r="U19" s="8" t="s">
        <v>146</v>
      </c>
      <c r="V19" s="8" t="s">
        <v>147</v>
      </c>
    </row>
    <row r="20" spans="1:22">
      <c r="A20" s="8">
        <v>0.32759300000000002</v>
      </c>
      <c r="B20" s="8">
        <v>0.42832900000000002</v>
      </c>
      <c r="C20" s="8">
        <v>0.48614499999999999</v>
      </c>
      <c r="D20" s="8">
        <v>0.63100199999999995</v>
      </c>
      <c r="E20" s="8">
        <v>0.70570299999999997</v>
      </c>
      <c r="F20" s="8">
        <v>0.90517599999999998</v>
      </c>
      <c r="G20" s="8">
        <v>0.87668500000000005</v>
      </c>
      <c r="H20" s="8">
        <v>0.84080999999999995</v>
      </c>
      <c r="I20" s="8">
        <v>0.90354999999999996</v>
      </c>
      <c r="J20" s="8">
        <v>0.75824000000000003</v>
      </c>
      <c r="K20" s="8">
        <v>0.61339999999999995</v>
      </c>
      <c r="L20" s="8"/>
      <c r="M20" s="8">
        <v>0.24529999999999999</v>
      </c>
      <c r="N20" s="8">
        <v>8.8800000000000004E-2</v>
      </c>
      <c r="O20" s="8">
        <v>1E-3</v>
      </c>
      <c r="P20" s="8">
        <v>2.9999999999999997E-4</v>
      </c>
      <c r="Q20" s="8" t="s">
        <v>148</v>
      </c>
      <c r="R20" s="8" t="s">
        <v>148</v>
      </c>
      <c r="S20" s="8" t="s">
        <v>148</v>
      </c>
      <c r="T20" s="8" t="s">
        <v>148</v>
      </c>
      <c r="U20" s="8" t="s">
        <v>148</v>
      </c>
      <c r="V20" s="8">
        <v>2.0000000000000001E-4</v>
      </c>
    </row>
    <row r="21" spans="1:22">
      <c r="A21" s="8">
        <v>0.299792</v>
      </c>
      <c r="B21" s="8">
        <v>0.39761800000000003</v>
      </c>
      <c r="C21" s="8">
        <v>0.54934400000000005</v>
      </c>
      <c r="D21" s="8">
        <v>0.60555400000000004</v>
      </c>
      <c r="E21" s="8">
        <v>0.698712</v>
      </c>
      <c r="F21" s="8">
        <v>0.84913700000000003</v>
      </c>
      <c r="G21" s="8">
        <v>0.70384000000000002</v>
      </c>
      <c r="H21" s="8">
        <v>1.1743330000000001</v>
      </c>
      <c r="I21" s="8">
        <v>0.87043499999999996</v>
      </c>
      <c r="J21" s="8">
        <v>0.71173299999999995</v>
      </c>
      <c r="K21" s="8">
        <v>0.81111800000000001</v>
      </c>
      <c r="M21" s="8" t="s">
        <v>16</v>
      </c>
      <c r="N21" s="8" t="s">
        <v>16</v>
      </c>
      <c r="O21" s="8" t="s">
        <v>10</v>
      </c>
      <c r="P21" s="8" t="s">
        <v>10</v>
      </c>
      <c r="Q21" s="8" t="s">
        <v>9</v>
      </c>
      <c r="R21" s="8" t="s">
        <v>9</v>
      </c>
      <c r="S21" s="8" t="s">
        <v>9</v>
      </c>
      <c r="T21" s="8" t="s">
        <v>9</v>
      </c>
      <c r="U21" s="8" t="s">
        <v>9</v>
      </c>
      <c r="V21" s="8" t="s">
        <v>10</v>
      </c>
    </row>
    <row r="22" spans="1:22">
      <c r="A22" s="8">
        <v>0.28215299999999999</v>
      </c>
      <c r="B22" s="8">
        <v>0.54960200000000003</v>
      </c>
      <c r="C22" s="8">
        <v>0.45949699999999999</v>
      </c>
      <c r="D22" s="8">
        <v>0.69528599999999996</v>
      </c>
      <c r="E22" s="8">
        <v>0.63953199999999999</v>
      </c>
      <c r="F22" s="8">
        <v>0.77818600000000004</v>
      </c>
      <c r="G22" s="8">
        <v>0.96120000000000005</v>
      </c>
      <c r="H22" s="8">
        <v>0.86734</v>
      </c>
      <c r="I22" s="8">
        <v>0.74491600000000002</v>
      </c>
      <c r="J22" s="8">
        <v>0.76207999999999998</v>
      </c>
      <c r="K22" s="8">
        <v>0.63815</v>
      </c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>
      <c r="A23" s="22" t="s">
        <v>87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>
      <c r="A24" s="8" t="s">
        <v>75</v>
      </c>
      <c r="B24" s="8" t="s">
        <v>76</v>
      </c>
      <c r="C24" s="8" t="s">
        <v>77</v>
      </c>
      <c r="D24" s="8" t="s">
        <v>78</v>
      </c>
      <c r="E24" s="8" t="s">
        <v>69</v>
      </c>
      <c r="F24" s="8" t="s">
        <v>79</v>
      </c>
      <c r="G24" s="8" t="s">
        <v>80</v>
      </c>
      <c r="H24" s="8" t="s">
        <v>81</v>
      </c>
      <c r="I24" s="8" t="s">
        <v>70</v>
      </c>
      <c r="J24" s="8" t="s">
        <v>82</v>
      </c>
      <c r="K24" s="8" t="s">
        <v>71</v>
      </c>
      <c r="M24" s="8" t="s">
        <v>138</v>
      </c>
      <c r="N24" s="8" t="s">
        <v>139</v>
      </c>
      <c r="O24" s="8" t="s">
        <v>140</v>
      </c>
      <c r="P24" s="8" t="s">
        <v>141</v>
      </c>
      <c r="Q24" s="8" t="s">
        <v>142</v>
      </c>
      <c r="R24" s="8" t="s">
        <v>143</v>
      </c>
      <c r="S24" s="8" t="s">
        <v>144</v>
      </c>
      <c r="T24" s="8" t="s">
        <v>145</v>
      </c>
      <c r="U24" s="8" t="s">
        <v>146</v>
      </c>
      <c r="V24" s="8" t="s">
        <v>147</v>
      </c>
    </row>
    <row r="25" spans="1:22">
      <c r="A25" s="8">
        <v>0.62101300000000004</v>
      </c>
      <c r="B25" s="8">
        <v>0.69114200000000003</v>
      </c>
      <c r="C25" s="8">
        <v>0.53555299999999995</v>
      </c>
      <c r="D25" s="8">
        <v>0.81210199999999999</v>
      </c>
      <c r="E25" s="8">
        <v>0.85413799999999995</v>
      </c>
      <c r="F25" s="8">
        <v>0.98678299999999997</v>
      </c>
      <c r="G25" s="8">
        <v>1.080098</v>
      </c>
      <c r="H25" s="8">
        <v>0.91505599999999998</v>
      </c>
      <c r="I25" s="8">
        <v>1.0530299999999999</v>
      </c>
      <c r="J25" s="8">
        <v>0.95506000000000002</v>
      </c>
      <c r="K25" s="8">
        <v>0.93996100000000005</v>
      </c>
      <c r="M25" s="8">
        <v>0.5958</v>
      </c>
      <c r="N25" s="8" t="s">
        <v>151</v>
      </c>
      <c r="O25" s="8">
        <v>0.2492</v>
      </c>
      <c r="P25" s="8">
        <v>8.6E-3</v>
      </c>
      <c r="Q25" s="8">
        <v>1E-3</v>
      </c>
      <c r="R25" s="8" t="s">
        <v>148</v>
      </c>
      <c r="S25" s="8" t="s">
        <v>148</v>
      </c>
      <c r="T25" s="8">
        <v>1E-4</v>
      </c>
      <c r="U25" s="8">
        <v>4.0000000000000002E-4</v>
      </c>
      <c r="V25" s="8">
        <v>8.9999999999999998E-4</v>
      </c>
    </row>
    <row r="26" spans="1:22">
      <c r="A26" s="8">
        <v>0.46330399999999999</v>
      </c>
      <c r="B26" s="8">
        <v>0.64706699999999995</v>
      </c>
      <c r="C26" s="8">
        <v>0.58058500000000002</v>
      </c>
      <c r="D26" s="8">
        <v>0.69272100000000003</v>
      </c>
      <c r="E26" s="8">
        <v>0.82677999999999996</v>
      </c>
      <c r="F26" s="8">
        <v>0.95396800000000004</v>
      </c>
      <c r="G26" s="8">
        <v>1.0104930000000001</v>
      </c>
      <c r="H26" s="8">
        <v>1.4126810000000001</v>
      </c>
      <c r="I26" s="8">
        <v>1.1905950000000001</v>
      </c>
      <c r="J26" s="8">
        <v>1.119378</v>
      </c>
      <c r="K26" s="8">
        <v>0.98721700000000001</v>
      </c>
      <c r="M26" s="8" t="s">
        <v>16</v>
      </c>
      <c r="N26" s="8" t="s">
        <v>16</v>
      </c>
      <c r="O26" s="8" t="s">
        <v>16</v>
      </c>
      <c r="P26" s="8" t="s">
        <v>8</v>
      </c>
      <c r="Q26" s="8" t="s">
        <v>10</v>
      </c>
      <c r="R26" s="8" t="s">
        <v>9</v>
      </c>
      <c r="S26" s="8" t="s">
        <v>9</v>
      </c>
      <c r="T26" s="8" t="s">
        <v>10</v>
      </c>
      <c r="U26" s="8" t="s">
        <v>10</v>
      </c>
      <c r="V26" s="8" t="s">
        <v>10</v>
      </c>
    </row>
    <row r="27" spans="1:22">
      <c r="A27" s="8">
        <v>0.41693200000000002</v>
      </c>
      <c r="B27" s="8">
        <v>0.59965599999999997</v>
      </c>
      <c r="C27" s="8">
        <v>0.36865300000000001</v>
      </c>
      <c r="D27" s="8">
        <v>0.605159</v>
      </c>
      <c r="E27" s="8">
        <v>0.89569600000000005</v>
      </c>
      <c r="F27" s="8">
        <v>0.90302800000000005</v>
      </c>
      <c r="G27" s="8">
        <v>1.1246080000000001</v>
      </c>
      <c r="H27" s="8">
        <v>1.0765750000000001</v>
      </c>
      <c r="I27" s="8">
        <v>0.87147300000000005</v>
      </c>
      <c r="J27" s="8">
        <v>0.86503200000000002</v>
      </c>
      <c r="K27" s="8">
        <v>0.92857400000000001</v>
      </c>
      <c r="M27" s="8"/>
      <c r="N27" s="8"/>
      <c r="O27" s="8"/>
      <c r="P27" s="8"/>
      <c r="Q27" s="8"/>
      <c r="R27" s="8"/>
      <c r="S27" s="8"/>
      <c r="T27" s="8"/>
      <c r="U27" s="8"/>
      <c r="V27" s="8"/>
    </row>
    <row r="28" spans="1:22">
      <c r="A28" s="22" t="s">
        <v>88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>
      <c r="A29" s="8" t="s">
        <v>75</v>
      </c>
      <c r="B29" s="8" t="s">
        <v>76</v>
      </c>
      <c r="C29" s="8" t="s">
        <v>77</v>
      </c>
      <c r="D29" s="8" t="s">
        <v>78</v>
      </c>
      <c r="E29" s="8" t="s">
        <v>69</v>
      </c>
      <c r="F29" s="8" t="s">
        <v>79</v>
      </c>
      <c r="G29" s="8" t="s">
        <v>80</v>
      </c>
      <c r="H29" s="8" t="s">
        <v>81</v>
      </c>
      <c r="I29" s="8" t="s">
        <v>70</v>
      </c>
      <c r="J29" s="8" t="s">
        <v>82</v>
      </c>
      <c r="K29" s="8" t="s">
        <v>71</v>
      </c>
      <c r="M29" s="8" t="s">
        <v>138</v>
      </c>
      <c r="N29" s="8" t="s">
        <v>139</v>
      </c>
      <c r="O29" s="8" t="s">
        <v>140</v>
      </c>
      <c r="P29" s="8" t="s">
        <v>141</v>
      </c>
      <c r="Q29" s="8" t="s">
        <v>142</v>
      </c>
      <c r="R29" s="8" t="s">
        <v>143</v>
      </c>
      <c r="S29" s="8" t="s">
        <v>144</v>
      </c>
      <c r="T29" s="8" t="s">
        <v>145</v>
      </c>
      <c r="U29" s="8" t="s">
        <v>146</v>
      </c>
      <c r="V29" s="8" t="s">
        <v>147</v>
      </c>
    </row>
    <row r="30" spans="1:22">
      <c r="A30" s="8">
        <v>0.61545000000000005</v>
      </c>
      <c r="B30" s="8">
        <v>0.80437499999999995</v>
      </c>
      <c r="C30" s="8">
        <v>0.75820900000000002</v>
      </c>
      <c r="D30" s="8">
        <v>0.77355399999999996</v>
      </c>
      <c r="E30" s="8">
        <v>0.41678199999999999</v>
      </c>
      <c r="F30" s="8">
        <v>0.43922699999999998</v>
      </c>
      <c r="G30" s="8">
        <v>0.33277299999999999</v>
      </c>
      <c r="H30" s="8">
        <v>0.39607300000000001</v>
      </c>
      <c r="I30" s="8">
        <v>0.33815200000000001</v>
      </c>
      <c r="J30" s="8">
        <v>0.50507199999999997</v>
      </c>
      <c r="K30" s="8">
        <v>0.42814400000000002</v>
      </c>
      <c r="M30" s="8" t="s">
        <v>151</v>
      </c>
      <c r="N30" s="8">
        <v>0.55389999999999995</v>
      </c>
      <c r="O30" s="8">
        <v>0.45019999999999999</v>
      </c>
      <c r="P30" s="8">
        <v>5.9999999999999995E-4</v>
      </c>
      <c r="Q30" s="8">
        <v>1.3100000000000001E-2</v>
      </c>
      <c r="R30" s="8">
        <v>2.0000000000000001E-4</v>
      </c>
      <c r="S30" s="8">
        <v>2.76E-2</v>
      </c>
      <c r="T30" s="8">
        <v>2.9999999999999997E-4</v>
      </c>
      <c r="U30" s="8">
        <v>0.11269999999999999</v>
      </c>
      <c r="V30" s="8">
        <v>1.04E-2</v>
      </c>
    </row>
    <row r="31" spans="1:22">
      <c r="A31" s="8">
        <v>0.70879199999999998</v>
      </c>
      <c r="B31" s="8">
        <v>0.63859999999999995</v>
      </c>
      <c r="C31" s="8">
        <v>0.72689300000000001</v>
      </c>
      <c r="D31" s="8">
        <v>0.70426299999999997</v>
      </c>
      <c r="E31" s="8">
        <v>0.35682799999999998</v>
      </c>
      <c r="F31" s="8">
        <v>0.51277899999999998</v>
      </c>
      <c r="G31" s="8">
        <v>0.34193299999999999</v>
      </c>
      <c r="H31" s="8">
        <v>0.632552</v>
      </c>
      <c r="I31" s="8">
        <v>0.41537099999999999</v>
      </c>
      <c r="J31" s="8">
        <v>0.57835000000000003</v>
      </c>
      <c r="K31" s="8">
        <v>0.46314100000000002</v>
      </c>
      <c r="M31" s="8" t="s">
        <v>16</v>
      </c>
      <c r="N31" s="8" t="s">
        <v>16</v>
      </c>
      <c r="O31" s="8" t="s">
        <v>16</v>
      </c>
      <c r="P31" s="8" t="s">
        <v>10</v>
      </c>
      <c r="Q31" s="8" t="s">
        <v>7</v>
      </c>
      <c r="R31" s="8" t="s">
        <v>10</v>
      </c>
      <c r="S31" s="8" t="s">
        <v>7</v>
      </c>
      <c r="T31" s="8" t="s">
        <v>10</v>
      </c>
      <c r="U31" s="8" t="s">
        <v>16</v>
      </c>
      <c r="V31" s="8" t="s">
        <v>7</v>
      </c>
    </row>
    <row r="32" spans="1:22">
      <c r="A32" s="8">
        <v>0.69594100000000003</v>
      </c>
      <c r="B32" s="8">
        <v>0.54758700000000005</v>
      </c>
      <c r="C32" s="8">
        <v>0.83851100000000001</v>
      </c>
      <c r="D32" s="8">
        <v>0.87603399999999998</v>
      </c>
      <c r="E32" s="8">
        <v>0.30981599999999998</v>
      </c>
      <c r="F32" s="8">
        <v>0.38521</v>
      </c>
      <c r="G32" s="8">
        <v>0.33783299999999999</v>
      </c>
      <c r="H32" s="8">
        <v>0.37211899999999998</v>
      </c>
      <c r="I32" s="8">
        <v>0.28112500000000001</v>
      </c>
      <c r="J32" s="8">
        <v>0.44662400000000002</v>
      </c>
      <c r="K32" s="8">
        <v>0.426319</v>
      </c>
    </row>
    <row r="34" spans="12:18">
      <c r="M34" s="8"/>
      <c r="N34" s="8"/>
    </row>
    <row r="35" spans="12:18">
      <c r="M35" s="8"/>
      <c r="N35" s="8"/>
      <c r="O35" s="8"/>
    </row>
    <row r="36" spans="12:18">
      <c r="M36" s="8"/>
      <c r="N36" s="8"/>
      <c r="O36" s="8"/>
    </row>
    <row r="37" spans="12:18">
      <c r="M37" s="8"/>
      <c r="N37" s="8"/>
      <c r="O37" s="8"/>
    </row>
    <row r="38" spans="12:18">
      <c r="L38" s="8"/>
      <c r="M38" s="8"/>
      <c r="N38" s="8"/>
      <c r="O38" s="8"/>
      <c r="Q38" s="2" t="s">
        <v>27</v>
      </c>
      <c r="R38" s="2" t="s">
        <v>27</v>
      </c>
    </row>
    <row r="39" spans="12:18">
      <c r="L39" s="8"/>
      <c r="M39" s="8"/>
      <c r="N39" s="8"/>
      <c r="O39" s="8"/>
    </row>
    <row r="40" spans="12:18">
      <c r="L40" s="8"/>
      <c r="M40" s="8"/>
      <c r="N40" s="8"/>
      <c r="O40" s="8"/>
    </row>
    <row r="41" spans="12:18">
      <c r="L41" s="8"/>
      <c r="M41" s="8"/>
      <c r="N41" s="8"/>
      <c r="O41" s="8"/>
    </row>
    <row r="42" spans="12:18">
      <c r="L42" s="8"/>
      <c r="M42" s="8"/>
      <c r="N42" s="8"/>
      <c r="O42" s="8"/>
    </row>
    <row r="43" spans="12:18">
      <c r="L43" s="8"/>
      <c r="M43" s="8"/>
      <c r="N43" s="8"/>
      <c r="O43" s="8"/>
    </row>
    <row r="44" spans="12:18">
      <c r="L44" s="8"/>
      <c r="M44" s="8"/>
      <c r="N44" s="8"/>
      <c r="O44" s="8"/>
    </row>
    <row r="45" spans="12:18">
      <c r="L45" s="8"/>
      <c r="M45" s="8"/>
    </row>
    <row r="46" spans="12:18">
      <c r="L46" s="8"/>
      <c r="M46" s="8"/>
    </row>
    <row r="47" spans="12:18">
      <c r="L47" s="8"/>
      <c r="M47" s="8"/>
    </row>
    <row r="48" spans="12:18">
      <c r="L48" s="8"/>
      <c r="M48" s="8"/>
    </row>
    <row r="49" spans="12:13">
      <c r="L49" s="8"/>
      <c r="M49" s="8"/>
    </row>
  </sheetData>
  <mergeCells count="7">
    <mergeCell ref="A28:K28"/>
    <mergeCell ref="M3:V3"/>
    <mergeCell ref="A3:K3"/>
    <mergeCell ref="A8:K8"/>
    <mergeCell ref="A13:K13"/>
    <mergeCell ref="A18:K18"/>
    <mergeCell ref="A23:K23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05017-F620-470E-991B-78F8BF313F01}">
  <dimension ref="A1:H24"/>
  <sheetViews>
    <sheetView workbookViewId="0">
      <selection activeCell="N17" sqref="N17"/>
    </sheetView>
  </sheetViews>
  <sheetFormatPr defaultRowHeight="13.5"/>
  <cols>
    <col min="1" max="1" width="11.73046875" style="2" customWidth="1"/>
    <col min="2" max="16384" width="9.06640625" style="2"/>
  </cols>
  <sheetData>
    <row r="1" spans="1:8" ht="13.9">
      <c r="A1" s="2" t="s">
        <v>22</v>
      </c>
      <c r="B1" s="20" t="s">
        <v>2</v>
      </c>
      <c r="C1" s="20"/>
      <c r="D1" s="20"/>
      <c r="E1" s="20"/>
      <c r="F1" s="20"/>
      <c r="G1" s="20" t="s">
        <v>3</v>
      </c>
      <c r="H1" s="20"/>
    </row>
    <row r="2" spans="1:8">
      <c r="A2" s="15">
        <v>0</v>
      </c>
      <c r="B2" s="15">
        <v>103.1717</v>
      </c>
      <c r="C2" s="15">
        <v>92.016400000000004</v>
      </c>
      <c r="D2" s="15">
        <v>105.8852</v>
      </c>
      <c r="E2" s="15">
        <v>96.780029999999996</v>
      </c>
      <c r="F2" s="15">
        <v>102.14660000000001</v>
      </c>
      <c r="G2" s="8"/>
    </row>
    <row r="3" spans="1:8">
      <c r="A3" s="15">
        <v>0.625</v>
      </c>
      <c r="B3" s="15">
        <v>101.78489999999999</v>
      </c>
      <c r="C3" s="15">
        <v>94.307770000000005</v>
      </c>
      <c r="D3" s="15">
        <v>100.1568</v>
      </c>
      <c r="E3" s="15">
        <v>93.162080000000003</v>
      </c>
      <c r="F3" s="15">
        <v>97.624219999999994</v>
      </c>
      <c r="G3" s="15">
        <v>0.92859999999999998</v>
      </c>
      <c r="H3" s="15" t="s">
        <v>134</v>
      </c>
    </row>
    <row r="4" spans="1:8">
      <c r="A4" s="15">
        <v>1.25</v>
      </c>
      <c r="B4" s="15">
        <v>105.7646</v>
      </c>
      <c r="C4" s="15">
        <v>94.428359999999998</v>
      </c>
      <c r="D4" s="15">
        <v>96.599130000000002</v>
      </c>
      <c r="E4" s="15">
        <v>92.679689999999994</v>
      </c>
      <c r="F4" s="15">
        <v>102.2672</v>
      </c>
      <c r="G4" s="15">
        <v>0.99299999999999999</v>
      </c>
      <c r="H4" s="15" t="s">
        <v>134</v>
      </c>
    </row>
    <row r="5" spans="1:8">
      <c r="A5" s="15">
        <v>2.5</v>
      </c>
      <c r="B5" s="15">
        <v>101.604</v>
      </c>
      <c r="C5" s="15">
        <v>95.031360000000006</v>
      </c>
      <c r="D5" s="15">
        <v>99.734679999999997</v>
      </c>
      <c r="E5" s="15">
        <v>94.368070000000003</v>
      </c>
      <c r="F5" s="15">
        <v>103.232</v>
      </c>
      <c r="G5" s="15">
        <v>0.999</v>
      </c>
      <c r="H5" s="15" t="s">
        <v>134</v>
      </c>
    </row>
    <row r="6" spans="1:8">
      <c r="A6" s="15">
        <v>5</v>
      </c>
      <c r="B6" s="15">
        <v>104.31740000000001</v>
      </c>
      <c r="C6" s="15">
        <v>97.624219999999994</v>
      </c>
      <c r="D6" s="15">
        <v>102.08629999999999</v>
      </c>
      <c r="E6" s="15">
        <v>95.453450000000004</v>
      </c>
      <c r="F6" s="15">
        <v>107.81480000000001</v>
      </c>
      <c r="G6" s="15">
        <v>0.99660000000000004</v>
      </c>
      <c r="H6" s="15" t="s">
        <v>134</v>
      </c>
    </row>
    <row r="7" spans="1:8">
      <c r="A7" s="15">
        <v>10</v>
      </c>
      <c r="B7" s="15">
        <v>111.3724</v>
      </c>
      <c r="C7" s="15">
        <v>100.5789</v>
      </c>
      <c r="D7" s="15">
        <v>105.041</v>
      </c>
      <c r="E7" s="15">
        <v>102.026</v>
      </c>
      <c r="F7" s="15">
        <v>107.0309</v>
      </c>
      <c r="G7" s="15">
        <v>0.39550000000000002</v>
      </c>
      <c r="H7" s="15" t="s">
        <v>134</v>
      </c>
    </row>
    <row r="8" spans="1:8">
      <c r="A8" s="15">
        <v>20</v>
      </c>
      <c r="B8" s="15">
        <v>118.0656</v>
      </c>
      <c r="C8" s="15">
        <v>104.3777</v>
      </c>
      <c r="D8" s="15">
        <v>110.3473</v>
      </c>
      <c r="E8" s="15">
        <v>108.7795</v>
      </c>
      <c r="F8" s="15">
        <v>114.62860000000001</v>
      </c>
      <c r="G8" s="15">
        <v>5.5999999999999999E-3</v>
      </c>
      <c r="H8" s="15" t="s">
        <v>132</v>
      </c>
    </row>
    <row r="9" spans="1:8">
      <c r="A9" s="15">
        <v>40</v>
      </c>
      <c r="B9" s="15">
        <v>127.5929</v>
      </c>
      <c r="C9" s="15">
        <v>114.7492</v>
      </c>
      <c r="D9" s="15">
        <v>122.7086</v>
      </c>
      <c r="E9" s="15">
        <v>115.77419999999999</v>
      </c>
      <c r="F9" s="15">
        <v>122.4071</v>
      </c>
      <c r="G9" s="15" t="s">
        <v>137</v>
      </c>
      <c r="H9" s="15" t="s">
        <v>136</v>
      </c>
    </row>
    <row r="10" spans="1:8">
      <c r="A10" s="15"/>
      <c r="B10" s="15"/>
      <c r="C10" s="15"/>
      <c r="D10" s="15"/>
      <c r="E10" s="15"/>
      <c r="F10" s="15"/>
    </row>
    <row r="11" spans="1:8">
      <c r="A11" s="15"/>
      <c r="B11" s="15"/>
      <c r="C11" s="15"/>
      <c r="D11" s="15"/>
      <c r="E11" s="15"/>
      <c r="F11" s="15"/>
    </row>
    <row r="17" spans="1:7">
      <c r="A17" s="15"/>
      <c r="B17" s="15"/>
      <c r="C17" s="15"/>
      <c r="D17" s="15"/>
      <c r="E17" s="15"/>
      <c r="F17" s="15"/>
      <c r="G17" s="8"/>
    </row>
    <row r="18" spans="1:7">
      <c r="A18" s="15"/>
      <c r="B18" s="15"/>
      <c r="C18" s="15"/>
      <c r="D18" s="15"/>
      <c r="E18" s="15"/>
      <c r="F18" s="15"/>
      <c r="G18" s="8"/>
    </row>
    <row r="19" spans="1:7">
      <c r="A19" s="15"/>
      <c r="B19" s="15"/>
      <c r="C19" s="15"/>
      <c r="D19" s="15"/>
      <c r="E19" s="15"/>
      <c r="F19" s="15"/>
      <c r="G19" s="8"/>
    </row>
    <row r="20" spans="1:7">
      <c r="A20" s="15"/>
      <c r="B20" s="15"/>
      <c r="C20" s="15"/>
      <c r="D20" s="15"/>
      <c r="E20" s="15"/>
      <c r="F20" s="15"/>
      <c r="G20" s="8"/>
    </row>
    <row r="21" spans="1:7">
      <c r="A21" s="15"/>
      <c r="B21" s="15"/>
      <c r="C21" s="15"/>
      <c r="D21" s="15"/>
      <c r="E21" s="15"/>
      <c r="F21" s="15"/>
      <c r="G21" s="8"/>
    </row>
    <row r="22" spans="1:7">
      <c r="A22" s="15"/>
      <c r="B22" s="15"/>
      <c r="C22" s="15"/>
      <c r="D22" s="15"/>
      <c r="E22" s="15"/>
      <c r="F22" s="15"/>
      <c r="G22" s="8"/>
    </row>
    <row r="23" spans="1:7">
      <c r="A23" s="15"/>
      <c r="B23" s="15"/>
      <c r="C23" s="15"/>
      <c r="D23" s="15"/>
      <c r="E23" s="15"/>
      <c r="F23" s="15"/>
      <c r="G23" s="8"/>
    </row>
    <row r="24" spans="1:7">
      <c r="A24" s="15"/>
      <c r="B24" s="15"/>
      <c r="C24" s="15"/>
      <c r="D24" s="15"/>
      <c r="E24" s="15"/>
      <c r="F24" s="15"/>
      <c r="G24" s="8"/>
    </row>
  </sheetData>
  <mergeCells count="2">
    <mergeCell ref="B1:F1"/>
    <mergeCell ref="G1:H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0E34F-97B0-4A09-92BC-DA563B8F67E3}">
  <dimension ref="A1:Z33"/>
  <sheetViews>
    <sheetView topLeftCell="O1" workbookViewId="0">
      <selection activeCell="V15" sqref="V15"/>
    </sheetView>
  </sheetViews>
  <sheetFormatPr defaultRowHeight="13.9"/>
  <cols>
    <col min="17" max="17" width="9.59765625" bestFit="1" customWidth="1"/>
    <col min="18" max="26" width="11" customWidth="1"/>
  </cols>
  <sheetData>
    <row r="1" spans="1:26">
      <c r="A1" s="1"/>
      <c r="B1" s="21" t="s">
        <v>74</v>
      </c>
      <c r="C1" s="21"/>
      <c r="D1" s="21"/>
      <c r="E1" s="21"/>
      <c r="F1" s="21" t="s">
        <v>69</v>
      </c>
      <c r="G1" s="21"/>
      <c r="H1" s="21"/>
      <c r="I1" s="21"/>
      <c r="J1" s="21" t="s">
        <v>70</v>
      </c>
      <c r="K1" s="21"/>
      <c r="L1" s="21"/>
      <c r="M1" s="21"/>
      <c r="N1" s="21" t="s">
        <v>152</v>
      </c>
      <c r="O1" s="21"/>
      <c r="P1" s="21"/>
      <c r="Q1" s="21"/>
      <c r="R1" s="21" t="s">
        <v>33</v>
      </c>
      <c r="S1" s="21"/>
      <c r="T1" s="21"/>
      <c r="U1" s="21" t="s">
        <v>34</v>
      </c>
      <c r="V1" s="21"/>
      <c r="W1" s="21"/>
      <c r="X1" s="21" t="s">
        <v>35</v>
      </c>
      <c r="Y1" s="21"/>
      <c r="Z1" s="21"/>
    </row>
    <row r="2" spans="1:26">
      <c r="A2" s="1" t="s">
        <v>89</v>
      </c>
      <c r="B2" s="1">
        <v>1</v>
      </c>
      <c r="C2" s="1">
        <v>1.0348269999999999</v>
      </c>
      <c r="D2" s="1">
        <v>0.97861799999999999</v>
      </c>
      <c r="E2" s="1">
        <v>0.98745799999999995</v>
      </c>
      <c r="F2" s="1">
        <v>1.0144150000000001</v>
      </c>
      <c r="G2" s="1">
        <v>1.1102240000000001</v>
      </c>
      <c r="H2" s="1">
        <v>1.0485120000000001</v>
      </c>
      <c r="I2" s="1">
        <v>1.1402870000000001</v>
      </c>
      <c r="J2" s="1">
        <v>0.57942899999999997</v>
      </c>
      <c r="K2" s="1">
        <v>0.62574399999999997</v>
      </c>
      <c r="L2" s="1">
        <v>0.75501600000000002</v>
      </c>
      <c r="M2" s="1">
        <v>0.62031199999999997</v>
      </c>
      <c r="N2" s="1">
        <v>0.46530300000000002</v>
      </c>
      <c r="O2" s="1">
        <v>0.62534599999999996</v>
      </c>
      <c r="P2" s="1">
        <v>0.53454100000000004</v>
      </c>
      <c r="Q2" s="1">
        <v>0.54288599999999998</v>
      </c>
      <c r="R2" s="1">
        <f>_xlfn.T.TEST($B$2:$E$2, F2:I2, 2, 3)</f>
        <v>6.5094668353496365E-2</v>
      </c>
      <c r="S2" s="1" t="s">
        <v>16</v>
      </c>
      <c r="T2" s="1" t="s">
        <v>16</v>
      </c>
      <c r="U2" s="1">
        <f>_xlfn.T.TEST($B$2:$E$2, J2:M2, 2, 3)</f>
        <v>1.3828882712866621E-3</v>
      </c>
      <c r="V2" s="1" t="s">
        <v>36</v>
      </c>
      <c r="W2" s="1" t="s">
        <v>8</v>
      </c>
      <c r="X2" s="1">
        <f>_xlfn.T.TEST($B$2:$E$2, N2:Q2, 2, 3)</f>
        <v>2.5339500306283098E-4</v>
      </c>
      <c r="Y2" s="1" t="s">
        <v>23</v>
      </c>
      <c r="Z2" s="1" t="s">
        <v>10</v>
      </c>
    </row>
    <row r="3" spans="1:26">
      <c r="A3" s="1" t="s">
        <v>90</v>
      </c>
      <c r="B3" s="1">
        <v>1.1241270000000001</v>
      </c>
      <c r="C3" s="1">
        <v>1.0579559999999999</v>
      </c>
      <c r="D3" s="1">
        <v>0.92054800000000003</v>
      </c>
      <c r="E3" s="1">
        <v>0.91342000000000001</v>
      </c>
      <c r="F3" s="1">
        <v>0.97068600000000005</v>
      </c>
      <c r="G3" s="1">
        <v>1.126825</v>
      </c>
      <c r="H3" s="1">
        <v>1.024735</v>
      </c>
      <c r="I3" s="1">
        <v>1.0227599999999999</v>
      </c>
      <c r="J3" s="1">
        <v>0.65187300000000004</v>
      </c>
      <c r="K3" s="1">
        <v>0.68777200000000005</v>
      </c>
      <c r="L3" s="1">
        <v>0.58528500000000006</v>
      </c>
      <c r="M3" s="1">
        <v>0.70883200000000002</v>
      </c>
      <c r="N3" s="1">
        <v>0.40175699999999998</v>
      </c>
      <c r="O3" s="1">
        <v>0.452878</v>
      </c>
      <c r="P3" s="1">
        <v>0.352157</v>
      </c>
      <c r="Q3" s="1">
        <v>0.366259</v>
      </c>
      <c r="R3" s="1">
        <f>_xlfn.T.TEST($B$3:$E$3, F3:I3, 2, 3)</f>
        <v>0.6221110247005508</v>
      </c>
      <c r="S3" s="1" t="s">
        <v>16</v>
      </c>
      <c r="T3" s="1" t="s">
        <v>16</v>
      </c>
      <c r="U3" s="1">
        <f>_xlfn.T.TEST($B$3:$E$3, J3:M3, 2, 3)</f>
        <v>2.8221428169468614E-3</v>
      </c>
      <c r="V3" s="1" t="s">
        <v>36</v>
      </c>
      <c r="W3" s="1" t="s">
        <v>8</v>
      </c>
      <c r="X3" s="1">
        <f>_xlfn.T.TEST($B$3:$E$3, N3:Q3, 2, 3)</f>
        <v>3.7941770378658218E-4</v>
      </c>
      <c r="Y3" s="1" t="s">
        <v>23</v>
      </c>
      <c r="Z3" s="1" t="s">
        <v>135</v>
      </c>
    </row>
    <row r="4" spans="1:26">
      <c r="A4" s="1" t="s">
        <v>91</v>
      </c>
      <c r="B4" s="1">
        <v>1.055965</v>
      </c>
      <c r="C4" s="1">
        <v>0.99947799999999998</v>
      </c>
      <c r="D4" s="1">
        <v>0.96135000000000004</v>
      </c>
      <c r="E4" s="1">
        <v>0.98558800000000002</v>
      </c>
      <c r="F4" s="1">
        <v>0.98101700000000003</v>
      </c>
      <c r="G4" s="1">
        <v>1.0988579999999999</v>
      </c>
      <c r="H4" s="1">
        <v>1.061029</v>
      </c>
      <c r="I4" s="1">
        <v>1.1223339999999999</v>
      </c>
      <c r="J4" s="1">
        <v>1.20871</v>
      </c>
      <c r="K4" s="1">
        <v>1.293342</v>
      </c>
      <c r="L4" s="1">
        <v>1.3233649999999999</v>
      </c>
      <c r="M4" s="1">
        <v>1.074001</v>
      </c>
      <c r="N4" s="1">
        <v>1.8107</v>
      </c>
      <c r="O4" s="1">
        <v>1.775174</v>
      </c>
      <c r="P4" s="1">
        <v>1.912377</v>
      </c>
      <c r="Q4" s="1">
        <v>1.828422</v>
      </c>
      <c r="R4" s="1">
        <f>_xlfn.T.TEST($B$4:$E$4, F4:I4, 2, 3)</f>
        <v>0.13572392899631189</v>
      </c>
      <c r="S4" s="1" t="s">
        <v>16</v>
      </c>
      <c r="T4" s="1" t="s">
        <v>16</v>
      </c>
      <c r="U4" s="1">
        <f>_xlfn.T.TEST($B$4:$E$4, J4:M4, 2, 3)</f>
        <v>2.1724811993694446E-2</v>
      </c>
      <c r="V4" s="1" t="s">
        <v>32</v>
      </c>
      <c r="W4" s="1" t="s">
        <v>7</v>
      </c>
      <c r="X4" s="1">
        <f>_xlfn.T.TEST($B$4:$E$4, N4:Q4, 2, 3)</f>
        <v>1.3735873795967922E-6</v>
      </c>
      <c r="Y4" s="1" t="s">
        <v>201</v>
      </c>
      <c r="Z4" s="1" t="s">
        <v>136</v>
      </c>
    </row>
    <row r="5" spans="1:26">
      <c r="A5" s="1" t="s">
        <v>92</v>
      </c>
      <c r="B5" s="1">
        <v>0.88698900000000003</v>
      </c>
      <c r="C5" s="1">
        <v>1.0349269999999999</v>
      </c>
      <c r="D5" s="1">
        <v>1.1073</v>
      </c>
      <c r="E5" s="1">
        <v>0.98380000000000001</v>
      </c>
      <c r="F5" s="1">
        <v>1.0966180000000001</v>
      </c>
      <c r="G5" s="1">
        <v>0.96824100000000002</v>
      </c>
      <c r="H5" s="1">
        <v>1.664172</v>
      </c>
      <c r="I5" s="1">
        <v>0.98523899999999998</v>
      </c>
      <c r="J5" s="1">
        <v>1.229357</v>
      </c>
      <c r="K5" s="1">
        <v>1.4154169999999999</v>
      </c>
      <c r="L5" s="1">
        <v>1.487662</v>
      </c>
      <c r="M5" s="1">
        <v>1.367826</v>
      </c>
      <c r="N5" s="1">
        <v>2.6320709999999998</v>
      </c>
      <c r="O5" s="1">
        <v>2.6638860000000002</v>
      </c>
      <c r="P5" s="1">
        <v>2.0076000000000001</v>
      </c>
      <c r="Q5" s="1">
        <v>3.239986</v>
      </c>
      <c r="R5" s="1">
        <f>_xlfn.T.TEST($B$5:$E$5, F5:I5, 2, 3)</f>
        <v>0.3706621783684968</v>
      </c>
      <c r="S5" s="1" t="s">
        <v>16</v>
      </c>
      <c r="T5" s="1" t="s">
        <v>16</v>
      </c>
      <c r="U5" s="1">
        <f>_xlfn.T.TEST($B$5:$E$5, J5:M5, 2, 3)</f>
        <v>2.173800403703437E-3</v>
      </c>
      <c r="V5" s="1" t="s">
        <v>36</v>
      </c>
      <c r="W5" s="1" t="s">
        <v>8</v>
      </c>
      <c r="X5" s="1">
        <f>_xlfn.T.TEST($B$5:$E$5, N5:Q5, 2, 3)</f>
        <v>6.3880866006639069E-3</v>
      </c>
      <c r="Y5" s="1" t="s">
        <v>36</v>
      </c>
      <c r="Z5" s="1" t="s">
        <v>132</v>
      </c>
    </row>
    <row r="6" spans="1:26">
      <c r="A6" s="13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"/>
      <c r="S6" s="1"/>
      <c r="T6" s="1"/>
      <c r="U6" s="1"/>
      <c r="V6" s="1"/>
      <c r="W6" s="1"/>
      <c r="X6" s="1"/>
      <c r="Y6" s="1"/>
      <c r="Z6" s="1"/>
    </row>
    <row r="9" spans="1:26">
      <c r="S9" s="1"/>
      <c r="T9" s="1"/>
    </row>
    <row r="12" spans="1:26">
      <c r="S12" s="1"/>
      <c r="T12" s="1"/>
    </row>
    <row r="13" spans="1:26">
      <c r="A13" s="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6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1"/>
      <c r="O14" s="1"/>
      <c r="P14" s="1"/>
      <c r="Q14" s="1"/>
      <c r="R14" s="1"/>
      <c r="S14" s="1"/>
      <c r="T14" s="1"/>
      <c r="U14" s="1"/>
      <c r="V14" s="1"/>
    </row>
    <row r="15" spans="1:26">
      <c r="A15" s="1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1"/>
      <c r="O15" s="1"/>
      <c r="P15" s="1"/>
      <c r="Q15" s="1"/>
      <c r="R15" s="1"/>
      <c r="S15" s="1"/>
      <c r="T15" s="1"/>
      <c r="U15" s="1"/>
      <c r="V15" s="1"/>
    </row>
    <row r="16" spans="1:26">
      <c r="A16" s="1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"/>
      <c r="O16" s="1"/>
      <c r="P16" s="1"/>
      <c r="Q16" s="1"/>
      <c r="R16" s="1"/>
      <c r="S16" s="1"/>
      <c r="T16" s="1"/>
      <c r="U16" s="1"/>
      <c r="V16" s="1"/>
    </row>
    <row r="17" spans="1:22">
      <c r="A17" s="1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1"/>
      <c r="O17" s="1"/>
      <c r="P17" s="1"/>
      <c r="Q17" s="1"/>
      <c r="R17" s="1"/>
      <c r="S17" s="1"/>
      <c r="T17" s="1"/>
      <c r="U17" s="1"/>
      <c r="V17" s="1"/>
    </row>
    <row r="18" spans="1:22">
      <c r="S18" s="1"/>
      <c r="T18" s="1"/>
    </row>
    <row r="33" spans="10:10">
      <c r="J33" s="3"/>
    </row>
  </sheetData>
  <mergeCells count="14">
    <mergeCell ref="X1:Z1"/>
    <mergeCell ref="T13:V13"/>
    <mergeCell ref="B1:E1"/>
    <mergeCell ref="F1:I1"/>
    <mergeCell ref="J1:M1"/>
    <mergeCell ref="N1:Q1"/>
    <mergeCell ref="R1:T1"/>
    <mergeCell ref="U1:W1"/>
    <mergeCell ref="B13:D13"/>
    <mergeCell ref="E13:G13"/>
    <mergeCell ref="H13:J13"/>
    <mergeCell ref="K13:M13"/>
    <mergeCell ref="N13:P13"/>
    <mergeCell ref="Q13:S13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50DFB-BE5C-4A30-97B9-21321A3B50CA}">
  <dimension ref="A2:V58"/>
  <sheetViews>
    <sheetView topLeftCell="A16" zoomScale="85" zoomScaleNormal="85" workbookViewId="0">
      <selection activeCell="Y35" sqref="Y35"/>
    </sheetView>
  </sheetViews>
  <sheetFormatPr defaultRowHeight="13.9"/>
  <cols>
    <col min="13" max="13" width="10.59765625" style="7" bestFit="1" customWidth="1"/>
    <col min="14" max="15" width="11.73046875" style="7" bestFit="1" customWidth="1"/>
    <col min="16" max="20" width="9.9296875" style="7" bestFit="1" customWidth="1"/>
    <col min="21" max="22" width="11.06640625" style="7" bestFit="1" customWidth="1"/>
  </cols>
  <sheetData>
    <row r="2" spans="1:22">
      <c r="A2" s="21" t="s">
        <v>93</v>
      </c>
      <c r="B2" s="21"/>
      <c r="C2" s="21"/>
      <c r="D2" s="21"/>
      <c r="E2" s="21"/>
      <c r="F2" s="21"/>
      <c r="G2" s="21"/>
      <c r="H2" s="21"/>
      <c r="I2" s="21"/>
      <c r="J2" s="21"/>
      <c r="K2" s="21"/>
      <c r="M2" s="19" t="s">
        <v>153</v>
      </c>
      <c r="N2" s="19"/>
      <c r="O2" s="19"/>
      <c r="P2" s="19"/>
      <c r="Q2" s="19"/>
      <c r="R2" s="19"/>
      <c r="S2" s="19"/>
      <c r="T2" s="19"/>
      <c r="U2" s="19"/>
      <c r="V2" s="19"/>
    </row>
    <row r="3" spans="1:22">
      <c r="A3" s="4" t="s">
        <v>75</v>
      </c>
      <c r="B3" s="4" t="s">
        <v>76</v>
      </c>
      <c r="C3" s="4" t="s">
        <v>77</v>
      </c>
      <c r="D3" s="4" t="s">
        <v>78</v>
      </c>
      <c r="E3" s="4" t="s">
        <v>69</v>
      </c>
      <c r="F3" s="4" t="s">
        <v>79</v>
      </c>
      <c r="G3" s="4" t="s">
        <v>80</v>
      </c>
      <c r="H3" s="4" t="s">
        <v>81</v>
      </c>
      <c r="I3" s="4" t="s">
        <v>70</v>
      </c>
      <c r="J3" s="4" t="s">
        <v>82</v>
      </c>
      <c r="K3" s="4" t="s">
        <v>71</v>
      </c>
      <c r="M3" s="4" t="s">
        <v>138</v>
      </c>
      <c r="N3" s="4" t="s">
        <v>139</v>
      </c>
      <c r="O3" s="4" t="s">
        <v>140</v>
      </c>
      <c r="P3" s="4" t="s">
        <v>141</v>
      </c>
      <c r="Q3" s="4" t="s">
        <v>142</v>
      </c>
      <c r="R3" s="4" t="s">
        <v>143</v>
      </c>
      <c r="S3" s="4" t="s">
        <v>144</v>
      </c>
      <c r="T3" s="4" t="s">
        <v>145</v>
      </c>
      <c r="U3" s="4" t="s">
        <v>146</v>
      </c>
      <c r="V3" s="4" t="s">
        <v>147</v>
      </c>
    </row>
    <row r="4" spans="1:22">
      <c r="A4" s="6">
        <v>0.46456900000000001</v>
      </c>
      <c r="B4" s="6">
        <v>0.94985900000000001</v>
      </c>
      <c r="C4" s="6">
        <v>1.054851</v>
      </c>
      <c r="D4" s="6">
        <v>0.86765599999999998</v>
      </c>
      <c r="E4" s="6">
        <v>0.81312899999999999</v>
      </c>
      <c r="F4" s="6">
        <v>0.700932</v>
      </c>
      <c r="G4" s="6">
        <v>0.87961699999999998</v>
      </c>
      <c r="H4" s="6">
        <v>1.179508</v>
      </c>
      <c r="I4" s="6">
        <v>1.073839</v>
      </c>
      <c r="J4" s="6">
        <v>1.063796</v>
      </c>
      <c r="K4" s="6">
        <v>1.375502</v>
      </c>
      <c r="M4" s="4">
        <v>0.59750000000000003</v>
      </c>
      <c r="N4" s="4">
        <v>0.47599999999999998</v>
      </c>
      <c r="O4" s="4">
        <v>1.78E-2</v>
      </c>
      <c r="P4" s="4">
        <v>0.22850000000000001</v>
      </c>
      <c r="Q4" s="4">
        <v>0.65510000000000002</v>
      </c>
      <c r="R4" s="4">
        <v>0.56289999999999996</v>
      </c>
      <c r="S4" s="4">
        <v>0.26829999999999998</v>
      </c>
      <c r="T4" s="4">
        <v>0.24859999999999999</v>
      </c>
      <c r="U4" s="4">
        <v>0.56420000000000003</v>
      </c>
      <c r="V4" s="4">
        <v>0.1026</v>
      </c>
    </row>
    <row r="5" spans="1:22">
      <c r="A5" s="6">
        <v>0.54763300000000004</v>
      </c>
      <c r="B5" s="6">
        <v>0.65977699999999995</v>
      </c>
      <c r="C5" s="6">
        <v>0.67978799999999995</v>
      </c>
      <c r="D5" s="6">
        <v>1.0597639999999999</v>
      </c>
      <c r="E5" s="6">
        <v>0.92222700000000002</v>
      </c>
      <c r="F5" s="6">
        <v>0.61204599999999998</v>
      </c>
      <c r="G5" s="6">
        <v>0.62529199999999996</v>
      </c>
      <c r="H5" s="6">
        <v>0.67689299999999997</v>
      </c>
      <c r="I5" s="6">
        <v>0.71960999999999997</v>
      </c>
      <c r="J5" s="6">
        <v>0.70243</v>
      </c>
      <c r="K5" s="6">
        <v>0.84016599999999997</v>
      </c>
      <c r="M5" s="4" t="s">
        <v>134</v>
      </c>
      <c r="N5" s="4" t="s">
        <v>134</v>
      </c>
      <c r="O5" s="4" t="s">
        <v>149</v>
      </c>
      <c r="P5" s="4" t="s">
        <v>134</v>
      </c>
      <c r="Q5" s="4" t="s">
        <v>134</v>
      </c>
      <c r="R5" s="4" t="s">
        <v>134</v>
      </c>
      <c r="S5" s="4" t="s">
        <v>134</v>
      </c>
      <c r="T5" s="4" t="s">
        <v>134</v>
      </c>
      <c r="U5" s="4" t="s">
        <v>134</v>
      </c>
      <c r="V5" s="4" t="s">
        <v>134</v>
      </c>
    </row>
    <row r="6" spans="1:22">
      <c r="A6" s="6">
        <v>0.54292399999999996</v>
      </c>
      <c r="B6" s="6">
        <v>0.738456</v>
      </c>
      <c r="C6" s="6">
        <v>0.70752099999999996</v>
      </c>
      <c r="D6" s="6">
        <v>1.416391</v>
      </c>
      <c r="E6" s="6">
        <v>0.95356300000000005</v>
      </c>
      <c r="F6" s="6">
        <v>0.99208499999999999</v>
      </c>
      <c r="G6" s="6">
        <v>0.86930099999999999</v>
      </c>
      <c r="H6" s="6">
        <v>0.783111</v>
      </c>
      <c r="I6" s="6">
        <v>0.86975499999999994</v>
      </c>
      <c r="J6" s="6">
        <v>0.60699899999999996</v>
      </c>
      <c r="K6" s="6">
        <v>0.69855699999999998</v>
      </c>
    </row>
    <row r="7" spans="1:22">
      <c r="A7" s="21" t="s">
        <v>94</v>
      </c>
      <c r="B7" s="21"/>
      <c r="C7" s="21"/>
      <c r="D7" s="21"/>
      <c r="E7" s="21"/>
      <c r="F7" s="21"/>
      <c r="G7" s="21"/>
      <c r="H7" s="21"/>
      <c r="I7" s="21"/>
      <c r="J7" s="21"/>
      <c r="K7" s="21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>
      <c r="A8" s="4" t="s">
        <v>75</v>
      </c>
      <c r="B8" s="4" t="s">
        <v>76</v>
      </c>
      <c r="C8" s="4" t="s">
        <v>77</v>
      </c>
      <c r="D8" s="4" t="s">
        <v>78</v>
      </c>
      <c r="E8" s="4" t="s">
        <v>69</v>
      </c>
      <c r="F8" s="4" t="s">
        <v>79</v>
      </c>
      <c r="G8" s="4" t="s">
        <v>80</v>
      </c>
      <c r="H8" s="4" t="s">
        <v>81</v>
      </c>
      <c r="I8" s="4" t="s">
        <v>70</v>
      </c>
      <c r="J8" s="4" t="s">
        <v>82</v>
      </c>
      <c r="K8" s="4" t="s">
        <v>71</v>
      </c>
      <c r="M8" s="4" t="s">
        <v>138</v>
      </c>
      <c r="N8" s="4" t="s">
        <v>139</v>
      </c>
      <c r="O8" s="4" t="s">
        <v>140</v>
      </c>
      <c r="P8" s="4" t="s">
        <v>141</v>
      </c>
      <c r="Q8" s="4" t="s">
        <v>142</v>
      </c>
      <c r="R8" s="4" t="s">
        <v>143</v>
      </c>
      <c r="S8" s="4" t="s">
        <v>144</v>
      </c>
      <c r="T8" s="4" t="s">
        <v>145</v>
      </c>
      <c r="U8" s="4" t="s">
        <v>146</v>
      </c>
      <c r="V8" s="4" t="s">
        <v>147</v>
      </c>
    </row>
    <row r="9" spans="1:22">
      <c r="A9" s="6">
        <v>0.48636000000000001</v>
      </c>
      <c r="B9" s="6">
        <v>1.4681599999999999</v>
      </c>
      <c r="C9" s="6">
        <v>1.682563</v>
      </c>
      <c r="D9" s="6">
        <v>1.341982</v>
      </c>
      <c r="E9" s="6">
        <v>0.99857499999999999</v>
      </c>
      <c r="F9" s="6">
        <v>0.44930199999999998</v>
      </c>
      <c r="G9" s="6">
        <v>0.18254999999999999</v>
      </c>
      <c r="H9" s="6">
        <v>0.468723</v>
      </c>
      <c r="I9" s="6">
        <v>0.30374400000000001</v>
      </c>
      <c r="J9" s="6">
        <v>0.39462199999999997</v>
      </c>
      <c r="K9" s="6">
        <v>0.32324900000000001</v>
      </c>
      <c r="M9" s="4">
        <v>0.16839999999999999</v>
      </c>
      <c r="N9" s="4">
        <v>2E-3</v>
      </c>
      <c r="O9" s="4">
        <v>2.64E-2</v>
      </c>
      <c r="P9" s="4">
        <v>0.2228</v>
      </c>
      <c r="Q9" s="4" t="s">
        <v>150</v>
      </c>
      <c r="R9" s="4">
        <v>0.46310000000000001</v>
      </c>
      <c r="S9" s="4">
        <v>0.84630000000000005</v>
      </c>
      <c r="T9" s="4" t="s">
        <v>150</v>
      </c>
      <c r="U9" s="4">
        <v>0.94599999999999995</v>
      </c>
      <c r="V9" s="4">
        <v>0.88970000000000005</v>
      </c>
    </row>
    <row r="10" spans="1:22">
      <c r="A10" s="6">
        <v>0.47249099999999999</v>
      </c>
      <c r="B10" s="6">
        <v>0.44624399999999997</v>
      </c>
      <c r="C10" s="6">
        <v>0.94703000000000004</v>
      </c>
      <c r="D10" s="6">
        <v>0.76757399999999998</v>
      </c>
      <c r="E10" s="6">
        <v>0.74704000000000004</v>
      </c>
      <c r="F10" s="6">
        <v>0.54749599999999998</v>
      </c>
      <c r="G10" s="6">
        <v>0.120657</v>
      </c>
      <c r="H10" s="6">
        <v>8.4672999999999998E-2</v>
      </c>
      <c r="I10" s="6">
        <v>0.66721399999999997</v>
      </c>
      <c r="J10" s="6">
        <v>0.23020699999999999</v>
      </c>
      <c r="K10" s="6">
        <v>0.213867</v>
      </c>
      <c r="M10" s="4" t="s">
        <v>134</v>
      </c>
      <c r="N10" s="4" t="s">
        <v>132</v>
      </c>
      <c r="O10" s="4" t="s">
        <v>149</v>
      </c>
      <c r="P10" s="4" t="s">
        <v>134</v>
      </c>
      <c r="Q10" s="4" t="s">
        <v>134</v>
      </c>
      <c r="R10" s="4" t="s">
        <v>134</v>
      </c>
      <c r="S10" s="4" t="s">
        <v>134</v>
      </c>
      <c r="T10" s="4" t="s">
        <v>134</v>
      </c>
      <c r="U10" s="4" t="s">
        <v>134</v>
      </c>
      <c r="V10" s="4" t="s">
        <v>134</v>
      </c>
    </row>
    <row r="11" spans="1:22">
      <c r="A11" s="6">
        <v>0.45498499999999997</v>
      </c>
      <c r="B11" s="6">
        <v>0.84169700000000003</v>
      </c>
      <c r="C11" s="6">
        <v>1.2842070000000001</v>
      </c>
      <c r="D11" s="6">
        <v>1.166371</v>
      </c>
      <c r="E11" s="6">
        <v>0.92077600000000004</v>
      </c>
      <c r="F11" s="6">
        <v>0.599499</v>
      </c>
      <c r="G11" s="6">
        <v>0.12571499999999999</v>
      </c>
      <c r="H11" s="6">
        <v>0.20569000000000001</v>
      </c>
      <c r="I11" s="6">
        <v>0.63066800000000001</v>
      </c>
      <c r="J11" s="6">
        <v>0.26244699999999999</v>
      </c>
      <c r="K11" s="6">
        <v>0.26957700000000001</v>
      </c>
    </row>
    <row r="12" spans="1:22">
      <c r="A12" s="21" t="s">
        <v>95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>
      <c r="A13" s="4" t="s">
        <v>75</v>
      </c>
      <c r="B13" s="4" t="s">
        <v>76</v>
      </c>
      <c r="C13" s="4" t="s">
        <v>77</v>
      </c>
      <c r="D13" s="4" t="s">
        <v>78</v>
      </c>
      <c r="E13" s="4" t="s">
        <v>69</v>
      </c>
      <c r="F13" s="4" t="s">
        <v>79</v>
      </c>
      <c r="G13" s="4" t="s">
        <v>80</v>
      </c>
      <c r="H13" s="4" t="s">
        <v>81</v>
      </c>
      <c r="I13" s="4" t="s">
        <v>70</v>
      </c>
      <c r="J13" s="4" t="s">
        <v>82</v>
      </c>
      <c r="K13" s="4" t="s">
        <v>71</v>
      </c>
      <c r="M13" s="4" t="s">
        <v>138</v>
      </c>
      <c r="N13" s="4" t="s">
        <v>139</v>
      </c>
      <c r="O13" s="4" t="s">
        <v>140</v>
      </c>
      <c r="P13" s="4" t="s">
        <v>141</v>
      </c>
      <c r="Q13" s="4" t="s">
        <v>142</v>
      </c>
      <c r="R13" s="4" t="s">
        <v>143</v>
      </c>
      <c r="S13" s="4" t="s">
        <v>144</v>
      </c>
      <c r="T13" s="4" t="s">
        <v>145</v>
      </c>
      <c r="U13" s="4" t="s">
        <v>146</v>
      </c>
      <c r="V13" s="4" t="s">
        <v>147</v>
      </c>
    </row>
    <row r="14" spans="1:22">
      <c r="A14" s="6">
        <v>7.7621999999999997E-2</v>
      </c>
      <c r="B14" s="6">
        <v>0.40901999999999999</v>
      </c>
      <c r="C14" s="6">
        <v>1.0158959999999999</v>
      </c>
      <c r="D14" s="6">
        <v>1.2331890000000001</v>
      </c>
      <c r="E14" s="6">
        <v>0.89855399999999996</v>
      </c>
      <c r="F14" s="6">
        <v>0.66528200000000004</v>
      </c>
      <c r="G14" s="6">
        <v>0.34179700000000002</v>
      </c>
      <c r="H14" s="6">
        <v>0.63976200000000005</v>
      </c>
      <c r="I14" s="6">
        <v>0.75894499999999998</v>
      </c>
      <c r="J14" s="6">
        <v>0.72415200000000002</v>
      </c>
      <c r="K14" s="6">
        <v>0.24315300000000001</v>
      </c>
      <c r="M14" s="4">
        <v>0.2034</v>
      </c>
      <c r="N14" s="4" t="s">
        <v>137</v>
      </c>
      <c r="O14" s="4">
        <v>2.0000000000000001E-4</v>
      </c>
      <c r="P14" s="4">
        <v>1.5E-3</v>
      </c>
      <c r="Q14" s="4">
        <v>0.52939999999999998</v>
      </c>
      <c r="R14" s="4">
        <v>0.99939999999999996</v>
      </c>
      <c r="S14" s="4">
        <v>0.81330000000000002</v>
      </c>
      <c r="T14" s="4">
        <v>0.5958</v>
      </c>
      <c r="U14" s="4">
        <v>0.69199999999999995</v>
      </c>
      <c r="V14" s="4" t="s">
        <v>150</v>
      </c>
    </row>
    <row r="15" spans="1:22">
      <c r="A15" s="6">
        <v>0.20069200000000001</v>
      </c>
      <c r="B15" s="6">
        <v>0.56117399999999995</v>
      </c>
      <c r="C15" s="6">
        <v>1.135688</v>
      </c>
      <c r="D15" s="6">
        <v>0.88850799999999996</v>
      </c>
      <c r="E15" s="6">
        <v>0.86933400000000005</v>
      </c>
      <c r="F15" s="6">
        <v>0.19245899999999999</v>
      </c>
      <c r="G15" s="6">
        <v>0.10760599999999999</v>
      </c>
      <c r="H15" s="6">
        <v>0.105696</v>
      </c>
      <c r="I15" s="6">
        <v>0.114033</v>
      </c>
      <c r="J15" s="6">
        <v>7.3177000000000006E-2</v>
      </c>
      <c r="K15" s="6">
        <v>6.4907999999999993E-2</v>
      </c>
      <c r="M15" s="4" t="s">
        <v>134</v>
      </c>
      <c r="N15" s="4" t="s">
        <v>136</v>
      </c>
      <c r="O15" s="4" t="s">
        <v>135</v>
      </c>
      <c r="P15" s="4" t="s">
        <v>132</v>
      </c>
      <c r="Q15" s="4" t="s">
        <v>134</v>
      </c>
      <c r="R15" s="4" t="s">
        <v>134</v>
      </c>
      <c r="S15" s="4" t="s">
        <v>134</v>
      </c>
      <c r="T15" s="4" t="s">
        <v>134</v>
      </c>
      <c r="U15" s="4" t="s">
        <v>134</v>
      </c>
      <c r="V15" s="4" t="s">
        <v>134</v>
      </c>
    </row>
    <row r="16" spans="1:22">
      <c r="A16" s="6">
        <v>0.14116300000000001</v>
      </c>
      <c r="B16" s="6">
        <v>0.53934700000000002</v>
      </c>
      <c r="C16" s="6">
        <v>1.115326</v>
      </c>
      <c r="D16" s="6">
        <v>0.87112699999999998</v>
      </c>
      <c r="E16" s="6">
        <v>0.84049499999999999</v>
      </c>
      <c r="F16" s="6">
        <v>0.34971099999999999</v>
      </c>
      <c r="G16" s="6">
        <v>0.20424300000000001</v>
      </c>
      <c r="H16" s="6">
        <v>0.25801400000000002</v>
      </c>
      <c r="I16" s="6">
        <v>0.28735100000000002</v>
      </c>
      <c r="J16" s="6">
        <v>0.295879</v>
      </c>
      <c r="K16" s="6">
        <v>0.11268599999999999</v>
      </c>
    </row>
    <row r="17" spans="1:22">
      <c r="A17" s="21" t="s">
        <v>96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>
      <c r="A18" s="4" t="s">
        <v>75</v>
      </c>
      <c r="B18" s="4" t="s">
        <v>76</v>
      </c>
      <c r="C18" s="4" t="s">
        <v>77</v>
      </c>
      <c r="D18" s="4" t="s">
        <v>78</v>
      </c>
      <c r="E18" s="4" t="s">
        <v>69</v>
      </c>
      <c r="F18" s="4" t="s">
        <v>79</v>
      </c>
      <c r="G18" s="4" t="s">
        <v>80</v>
      </c>
      <c r="H18" s="4" t="s">
        <v>81</v>
      </c>
      <c r="I18" s="4" t="s">
        <v>70</v>
      </c>
      <c r="J18" s="4" t="s">
        <v>82</v>
      </c>
      <c r="K18" s="4" t="s">
        <v>71</v>
      </c>
      <c r="M18" s="4" t="s">
        <v>138</v>
      </c>
      <c r="N18" s="4" t="s">
        <v>139</v>
      </c>
      <c r="O18" s="4" t="s">
        <v>140</v>
      </c>
      <c r="P18" s="4" t="s">
        <v>141</v>
      </c>
      <c r="Q18" s="4" t="s">
        <v>142</v>
      </c>
      <c r="R18" s="4" t="s">
        <v>143</v>
      </c>
      <c r="S18" s="4" t="s">
        <v>144</v>
      </c>
      <c r="T18" s="4" t="s">
        <v>145</v>
      </c>
      <c r="U18" s="4" t="s">
        <v>146</v>
      </c>
      <c r="V18" s="4" t="s">
        <v>147</v>
      </c>
    </row>
    <row r="19" spans="1:22">
      <c r="A19" s="6">
        <v>0.33540900000000001</v>
      </c>
      <c r="B19" s="6">
        <v>0.31365100000000001</v>
      </c>
      <c r="C19" s="6">
        <v>0.994232</v>
      </c>
      <c r="D19" s="6">
        <v>1.1092610000000001</v>
      </c>
      <c r="E19" s="6">
        <v>1.0383199999999999</v>
      </c>
      <c r="F19" s="6">
        <v>0.70908300000000002</v>
      </c>
      <c r="G19" s="6">
        <v>0.409215</v>
      </c>
      <c r="H19" s="6">
        <v>0.39152999999999999</v>
      </c>
      <c r="I19" s="6">
        <v>0.66963399999999995</v>
      </c>
      <c r="J19" s="6">
        <v>0.56976700000000002</v>
      </c>
      <c r="K19" s="6">
        <v>0.43437700000000001</v>
      </c>
      <c r="M19" s="4">
        <v>0.93489999999999995</v>
      </c>
      <c r="N19" s="4" t="s">
        <v>137</v>
      </c>
      <c r="O19" s="4">
        <v>7.4000000000000003E-3</v>
      </c>
      <c r="P19" s="4">
        <v>2.6200000000000001E-2</v>
      </c>
      <c r="Q19" s="4">
        <v>0.75170000000000003</v>
      </c>
      <c r="R19" s="4" t="s">
        <v>150</v>
      </c>
      <c r="S19" s="4">
        <v>0.98660000000000003</v>
      </c>
      <c r="T19" s="4" t="s">
        <v>150</v>
      </c>
      <c r="U19" s="4">
        <v>0.999</v>
      </c>
      <c r="V19" s="4">
        <v>0.89359999999999995</v>
      </c>
    </row>
    <row r="20" spans="1:22">
      <c r="A20" s="6">
        <v>0.47839100000000001</v>
      </c>
      <c r="B20" s="6">
        <v>0.86766299999999996</v>
      </c>
      <c r="C20" s="6">
        <v>1.946461</v>
      </c>
      <c r="D20" s="6">
        <v>1.1934659999999999</v>
      </c>
      <c r="E20" s="6">
        <v>0.836063</v>
      </c>
      <c r="F20" s="6">
        <v>0.56097699999999995</v>
      </c>
      <c r="G20" s="6">
        <v>0.38206899999999999</v>
      </c>
      <c r="H20" s="6">
        <v>0.186527</v>
      </c>
      <c r="I20" s="6">
        <v>0.196023</v>
      </c>
      <c r="J20" s="6">
        <v>9.8743999999999998E-2</v>
      </c>
      <c r="K20" s="6">
        <v>8.3698999999999996E-2</v>
      </c>
      <c r="M20" s="4" t="s">
        <v>134</v>
      </c>
      <c r="N20" s="4" t="s">
        <v>136</v>
      </c>
      <c r="O20" s="4" t="s">
        <v>132</v>
      </c>
      <c r="P20" s="4" t="s">
        <v>149</v>
      </c>
      <c r="Q20" s="4" t="s">
        <v>134</v>
      </c>
      <c r="R20" s="4" t="s">
        <v>134</v>
      </c>
      <c r="S20" s="4" t="s">
        <v>134</v>
      </c>
      <c r="T20" s="4" t="s">
        <v>134</v>
      </c>
      <c r="U20" s="4" t="s">
        <v>134</v>
      </c>
      <c r="V20" s="4" t="s">
        <v>134</v>
      </c>
    </row>
    <row r="21" spans="1:22">
      <c r="A21" s="6">
        <v>0.41069699999999998</v>
      </c>
      <c r="B21" s="6">
        <v>0.55956300000000003</v>
      </c>
      <c r="C21" s="6">
        <v>1.750211</v>
      </c>
      <c r="D21" s="6">
        <v>0.98833099999999996</v>
      </c>
      <c r="E21" s="6">
        <v>1.1151679999999999</v>
      </c>
      <c r="F21" s="6">
        <v>0.65739599999999998</v>
      </c>
      <c r="G21" s="6">
        <v>0.32536100000000001</v>
      </c>
      <c r="H21" s="6">
        <v>0.250473</v>
      </c>
      <c r="I21" s="6">
        <v>0.30470199999999997</v>
      </c>
      <c r="J21" s="6">
        <v>0.27877600000000002</v>
      </c>
      <c r="K21" s="6">
        <v>0.13595599999999999</v>
      </c>
    </row>
    <row r="22" spans="1:22">
      <c r="A22" s="21" t="s">
        <v>97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>
      <c r="A23" s="4" t="s">
        <v>75</v>
      </c>
      <c r="B23" s="4" t="s">
        <v>76</v>
      </c>
      <c r="C23" s="4" t="s">
        <v>77</v>
      </c>
      <c r="D23" s="4" t="s">
        <v>78</v>
      </c>
      <c r="E23" s="4" t="s">
        <v>69</v>
      </c>
      <c r="F23" s="4" t="s">
        <v>79</v>
      </c>
      <c r="G23" s="4" t="s">
        <v>80</v>
      </c>
      <c r="H23" s="4" t="s">
        <v>81</v>
      </c>
      <c r="I23" s="4" t="s">
        <v>70</v>
      </c>
      <c r="J23" s="4" t="s">
        <v>82</v>
      </c>
      <c r="K23" s="4" t="s">
        <v>71</v>
      </c>
      <c r="M23" s="4" t="s">
        <v>138</v>
      </c>
      <c r="N23" s="4" t="s">
        <v>139</v>
      </c>
      <c r="O23" s="4" t="s">
        <v>140</v>
      </c>
      <c r="P23" s="4" t="s">
        <v>141</v>
      </c>
      <c r="Q23" s="4" t="s">
        <v>142</v>
      </c>
      <c r="R23" s="4" t="s">
        <v>143</v>
      </c>
      <c r="S23" s="4" t="s">
        <v>144</v>
      </c>
      <c r="T23" s="4" t="s">
        <v>145</v>
      </c>
      <c r="U23" s="4" t="s">
        <v>146</v>
      </c>
      <c r="V23" s="4" t="s">
        <v>147</v>
      </c>
    </row>
    <row r="24" spans="1:22">
      <c r="A24" s="6">
        <v>0.27202199999999999</v>
      </c>
      <c r="B24" s="6">
        <v>0.35051399999999999</v>
      </c>
      <c r="C24" s="6">
        <v>0.60494800000000004</v>
      </c>
      <c r="D24" s="6">
        <v>0.392563</v>
      </c>
      <c r="E24" s="6">
        <v>0.663551</v>
      </c>
      <c r="F24" s="6">
        <v>0.80340900000000004</v>
      </c>
      <c r="G24" s="6">
        <v>0.85356699999999996</v>
      </c>
      <c r="H24" s="6">
        <v>0.96913700000000003</v>
      </c>
      <c r="I24" s="6">
        <v>0.41006599999999999</v>
      </c>
      <c r="J24" s="6">
        <v>0.70044600000000001</v>
      </c>
      <c r="K24" s="6">
        <v>0.38051499999999999</v>
      </c>
      <c r="M24" s="4">
        <v>0.99970000000000003</v>
      </c>
      <c r="N24" s="4">
        <v>0.1996</v>
      </c>
      <c r="O24" s="4">
        <v>0.98099999999999998</v>
      </c>
      <c r="P24" s="4">
        <v>1.5800000000000002E-2</v>
      </c>
      <c r="Q24" s="4">
        <v>5.7999999999999996E-3</v>
      </c>
      <c r="R24" s="4">
        <v>1.9599999999999999E-2</v>
      </c>
      <c r="S24" s="4">
        <v>1.67E-2</v>
      </c>
      <c r="T24" s="4">
        <v>0.95950000000000002</v>
      </c>
      <c r="U24" s="4">
        <v>0.2702</v>
      </c>
      <c r="V24" s="4">
        <v>0.99750000000000005</v>
      </c>
    </row>
    <row r="25" spans="1:22">
      <c r="A25" s="6">
        <v>0.31030400000000002</v>
      </c>
      <c r="B25" s="6">
        <v>0.33027099999999998</v>
      </c>
      <c r="C25" s="6">
        <v>0.59956900000000002</v>
      </c>
      <c r="D25" s="6">
        <v>0.40327800000000003</v>
      </c>
      <c r="E25" s="6">
        <v>1.4029700000000001</v>
      </c>
      <c r="F25" s="6">
        <v>0.55169400000000002</v>
      </c>
      <c r="G25" s="6">
        <v>0.70686300000000002</v>
      </c>
      <c r="H25" s="6">
        <v>0.87047799999999997</v>
      </c>
      <c r="I25" s="6">
        <v>0.30241899999999999</v>
      </c>
      <c r="J25" s="6">
        <v>0.53165799999999996</v>
      </c>
      <c r="K25" s="6">
        <v>0.311442</v>
      </c>
      <c r="M25" s="4" t="s">
        <v>134</v>
      </c>
      <c r="N25" s="4" t="s">
        <v>134</v>
      </c>
      <c r="O25" s="4" t="s">
        <v>134</v>
      </c>
      <c r="P25" s="4" t="s">
        <v>149</v>
      </c>
      <c r="Q25" s="4" t="s">
        <v>132</v>
      </c>
      <c r="R25" s="4" t="s">
        <v>149</v>
      </c>
      <c r="S25" s="4" t="s">
        <v>149</v>
      </c>
      <c r="T25" s="4" t="s">
        <v>134</v>
      </c>
      <c r="U25" s="4" t="s">
        <v>134</v>
      </c>
      <c r="V25" s="4" t="s">
        <v>134</v>
      </c>
    </row>
    <row r="26" spans="1:22">
      <c r="A26" s="6">
        <v>0.17932999999999999</v>
      </c>
      <c r="B26" s="6">
        <v>0.330818</v>
      </c>
      <c r="C26" s="6">
        <v>0.82353299999999996</v>
      </c>
      <c r="D26" s="6">
        <v>0.39950999999999998</v>
      </c>
      <c r="E26" s="6">
        <v>0.65511399999999997</v>
      </c>
      <c r="F26" s="6">
        <v>1.6094850000000001</v>
      </c>
      <c r="G26" s="6">
        <v>1.1066450000000001</v>
      </c>
      <c r="H26" s="6">
        <v>0.86746599999999996</v>
      </c>
      <c r="I26" s="6">
        <v>0.54057699999999997</v>
      </c>
      <c r="J26" s="6">
        <v>0.69686899999999996</v>
      </c>
      <c r="K26" s="6">
        <v>0.39433800000000002</v>
      </c>
    </row>
    <row r="27" spans="1:22">
      <c r="A27" s="21" t="s">
        <v>98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>
      <c r="A28" s="4" t="s">
        <v>75</v>
      </c>
      <c r="B28" s="4" t="s">
        <v>76</v>
      </c>
      <c r="C28" s="4" t="s">
        <v>77</v>
      </c>
      <c r="D28" s="4" t="s">
        <v>78</v>
      </c>
      <c r="E28" s="4" t="s">
        <v>69</v>
      </c>
      <c r="F28" s="4" t="s">
        <v>79</v>
      </c>
      <c r="G28" s="4" t="s">
        <v>80</v>
      </c>
      <c r="H28" s="4" t="s">
        <v>81</v>
      </c>
      <c r="I28" s="4" t="s">
        <v>70</v>
      </c>
      <c r="J28" s="4" t="s">
        <v>82</v>
      </c>
      <c r="K28" s="4" t="s">
        <v>71</v>
      </c>
      <c r="M28" s="4" t="s">
        <v>138</v>
      </c>
      <c r="N28" s="4" t="s">
        <v>139</v>
      </c>
      <c r="O28" s="4" t="s">
        <v>140</v>
      </c>
      <c r="P28" s="4" t="s">
        <v>141</v>
      </c>
      <c r="Q28" s="4" t="s">
        <v>142</v>
      </c>
      <c r="R28" s="4" t="s">
        <v>143</v>
      </c>
      <c r="S28" s="4" t="s">
        <v>144</v>
      </c>
      <c r="T28" s="4" t="s">
        <v>145</v>
      </c>
      <c r="U28" s="4" t="s">
        <v>146</v>
      </c>
      <c r="V28" s="4" t="s">
        <v>147</v>
      </c>
    </row>
    <row r="29" spans="1:22">
      <c r="A29" s="6">
        <v>0.48468800000000001</v>
      </c>
      <c r="B29" s="6">
        <v>0.30032799999999998</v>
      </c>
      <c r="C29" s="6">
        <v>0.22242100000000001</v>
      </c>
      <c r="D29" s="6">
        <v>0.45310800000000001</v>
      </c>
      <c r="E29" s="6">
        <v>0.74556900000000004</v>
      </c>
      <c r="F29" s="6">
        <v>0.92701199999999995</v>
      </c>
      <c r="G29" s="6">
        <v>0.46639599999999998</v>
      </c>
      <c r="H29" s="6">
        <v>1.055148</v>
      </c>
      <c r="I29" s="6">
        <v>0.79834400000000005</v>
      </c>
      <c r="J29" s="6">
        <v>0.687029</v>
      </c>
      <c r="K29" s="6">
        <v>0.31487700000000002</v>
      </c>
      <c r="M29" s="4">
        <v>0.96860000000000002</v>
      </c>
      <c r="N29" s="4">
        <v>0.86329999999999996</v>
      </c>
      <c r="O29" s="4" t="s">
        <v>150</v>
      </c>
      <c r="P29" s="4">
        <v>5.4100000000000002E-2</v>
      </c>
      <c r="Q29" s="4">
        <v>3.5099999999999999E-2</v>
      </c>
      <c r="R29" s="4" t="s">
        <v>150</v>
      </c>
      <c r="S29" s="4">
        <v>0.3236</v>
      </c>
      <c r="T29" s="4">
        <v>0.73209999999999997</v>
      </c>
      <c r="U29" s="4">
        <v>0.69420000000000004</v>
      </c>
      <c r="V29" s="4">
        <v>0.99390000000000001</v>
      </c>
    </row>
    <row r="30" spans="1:22">
      <c r="A30" s="6">
        <v>0.493811</v>
      </c>
      <c r="B30" s="6">
        <v>0.24491199999999999</v>
      </c>
      <c r="C30" s="6">
        <v>0.27868799999999999</v>
      </c>
      <c r="D30" s="6">
        <v>0.664713</v>
      </c>
      <c r="E30" s="6">
        <v>1.3468469999999999</v>
      </c>
      <c r="F30" s="6">
        <v>0.53050399999999998</v>
      </c>
      <c r="G30" s="6">
        <v>0.553091</v>
      </c>
      <c r="H30" s="6">
        <v>0.898899</v>
      </c>
      <c r="I30" s="6">
        <v>0.55736600000000003</v>
      </c>
      <c r="J30" s="6">
        <v>0.610097</v>
      </c>
      <c r="K30" s="6">
        <v>0.23081299999999999</v>
      </c>
      <c r="M30" s="4" t="s">
        <v>134</v>
      </c>
      <c r="N30" s="4" t="s">
        <v>134</v>
      </c>
      <c r="O30" s="4" t="s">
        <v>134</v>
      </c>
      <c r="P30" s="4" t="s">
        <v>134</v>
      </c>
      <c r="Q30" s="4" t="s">
        <v>149</v>
      </c>
      <c r="R30" s="4" t="s">
        <v>134</v>
      </c>
      <c r="S30" s="4" t="s">
        <v>134</v>
      </c>
      <c r="T30" s="4" t="s">
        <v>134</v>
      </c>
      <c r="U30" s="4" t="s">
        <v>134</v>
      </c>
      <c r="V30" s="4" t="s">
        <v>134</v>
      </c>
    </row>
    <row r="31" spans="1:22">
      <c r="A31" s="6">
        <v>0.40454400000000001</v>
      </c>
      <c r="B31" s="6">
        <v>0.35183399999999998</v>
      </c>
      <c r="C31" s="6">
        <v>0.23535700000000001</v>
      </c>
      <c r="D31" s="6">
        <v>0.35869800000000002</v>
      </c>
      <c r="E31" s="6">
        <v>0.98744200000000004</v>
      </c>
      <c r="F31" s="6">
        <v>1.74004</v>
      </c>
      <c r="G31" s="6">
        <v>0.52015400000000001</v>
      </c>
      <c r="H31" s="6">
        <v>0.56980799999999998</v>
      </c>
      <c r="I31" s="6">
        <v>0.79788099999999995</v>
      </c>
      <c r="J31" s="6">
        <v>0.88865700000000003</v>
      </c>
      <c r="K31" s="6">
        <v>0.45918300000000001</v>
      </c>
      <c r="L31" s="4"/>
    </row>
    <row r="32" spans="1:22">
      <c r="A32" s="21" t="s">
        <v>99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M32" s="4"/>
      <c r="O32" s="4"/>
      <c r="P32" s="4"/>
      <c r="Q32" s="4"/>
      <c r="R32" s="4"/>
      <c r="S32" s="4"/>
      <c r="T32" s="4"/>
      <c r="U32" s="4"/>
      <c r="V32" s="4"/>
    </row>
    <row r="33" spans="1:22">
      <c r="A33" s="4" t="s">
        <v>75</v>
      </c>
      <c r="B33" s="4" t="s">
        <v>76</v>
      </c>
      <c r="C33" s="4" t="s">
        <v>77</v>
      </c>
      <c r="D33" s="4" t="s">
        <v>78</v>
      </c>
      <c r="E33" s="4" t="s">
        <v>69</v>
      </c>
      <c r="F33" s="4" t="s">
        <v>79</v>
      </c>
      <c r="G33" s="4" t="s">
        <v>80</v>
      </c>
      <c r="H33" s="4" t="s">
        <v>81</v>
      </c>
      <c r="I33" s="4" t="s">
        <v>70</v>
      </c>
      <c r="J33" s="1" t="s">
        <v>82</v>
      </c>
      <c r="K33" s="4" t="s">
        <v>71</v>
      </c>
      <c r="M33" s="4" t="s">
        <v>138</v>
      </c>
      <c r="N33" s="4" t="s">
        <v>139</v>
      </c>
      <c r="O33" s="4" t="s">
        <v>140</v>
      </c>
      <c r="P33" s="4" t="s">
        <v>141</v>
      </c>
      <c r="Q33" s="4" t="s">
        <v>142</v>
      </c>
      <c r="R33" s="4" t="s">
        <v>143</v>
      </c>
      <c r="S33" s="4" t="s">
        <v>144</v>
      </c>
      <c r="T33" s="4" t="s">
        <v>145</v>
      </c>
      <c r="U33" s="4" t="s">
        <v>146</v>
      </c>
      <c r="V33" s="4" t="s">
        <v>147</v>
      </c>
    </row>
    <row r="34" spans="1:22">
      <c r="A34" s="6">
        <v>0.107809</v>
      </c>
      <c r="B34" s="6">
        <v>8.4200999999999998E-2</v>
      </c>
      <c r="C34" s="6">
        <v>0.10113800000000001</v>
      </c>
      <c r="D34" s="6">
        <v>0.47147</v>
      </c>
      <c r="E34" s="6">
        <v>1.22444</v>
      </c>
      <c r="F34" s="6">
        <v>0.31702599999999997</v>
      </c>
      <c r="G34" s="6">
        <v>0.12890399999999999</v>
      </c>
      <c r="H34" s="6">
        <v>0.34048200000000001</v>
      </c>
      <c r="I34" s="6">
        <v>0.161967</v>
      </c>
      <c r="J34" s="6">
        <v>0.14863299999999999</v>
      </c>
      <c r="K34" s="6">
        <v>0.176956</v>
      </c>
      <c r="M34" s="4" t="s">
        <v>150</v>
      </c>
      <c r="N34" s="4" t="s">
        <v>150</v>
      </c>
      <c r="O34" s="4">
        <v>1.8800000000000001E-2</v>
      </c>
      <c r="P34" s="4" t="s">
        <v>137</v>
      </c>
      <c r="Q34" s="4">
        <v>0.16850000000000001</v>
      </c>
      <c r="R34" s="4" t="s">
        <v>150</v>
      </c>
      <c r="S34" s="4">
        <v>0.36899999999999999</v>
      </c>
      <c r="T34" s="4" t="s">
        <v>150</v>
      </c>
      <c r="U34" s="4">
        <v>0.99950000000000006</v>
      </c>
      <c r="V34" s="4" t="s">
        <v>150</v>
      </c>
    </row>
    <row r="35" spans="1:22">
      <c r="A35" s="6">
        <v>0.101858</v>
      </c>
      <c r="B35" s="6">
        <v>6.3121999999999998E-2</v>
      </c>
      <c r="C35" s="6">
        <v>0.154367</v>
      </c>
      <c r="D35" s="6">
        <v>0.57600700000000005</v>
      </c>
      <c r="E35" s="6">
        <v>2.0162650000000002</v>
      </c>
      <c r="F35" s="6">
        <v>0.27888600000000002</v>
      </c>
      <c r="G35" s="6">
        <v>0.14552599999999999</v>
      </c>
      <c r="H35" s="6">
        <v>0.29244199999999998</v>
      </c>
      <c r="I35" s="6">
        <v>0.111747</v>
      </c>
      <c r="J35" s="6">
        <v>0.12689300000000001</v>
      </c>
      <c r="K35" s="6">
        <v>7.9185000000000005E-2</v>
      </c>
      <c r="M35" s="4" t="s">
        <v>134</v>
      </c>
      <c r="N35" s="4" t="s">
        <v>134</v>
      </c>
      <c r="O35" s="4" t="s">
        <v>149</v>
      </c>
      <c r="P35" s="4" t="s">
        <v>136</v>
      </c>
      <c r="Q35" s="4" t="s">
        <v>134</v>
      </c>
      <c r="R35" s="4" t="s">
        <v>134</v>
      </c>
      <c r="S35" s="4" t="s">
        <v>134</v>
      </c>
      <c r="T35" s="4" t="s">
        <v>134</v>
      </c>
      <c r="U35" s="4" t="s">
        <v>134</v>
      </c>
      <c r="V35" s="4" t="s">
        <v>134</v>
      </c>
    </row>
    <row r="36" spans="1:22">
      <c r="A36" s="6">
        <v>0.100272</v>
      </c>
      <c r="B36" s="6">
        <v>7.1554999999999994E-2</v>
      </c>
      <c r="C36" s="6">
        <v>0.12315</v>
      </c>
      <c r="D36" s="6">
        <v>0.351435</v>
      </c>
      <c r="E36" s="6">
        <v>1.699562</v>
      </c>
      <c r="F36" s="6">
        <v>0.46371600000000002</v>
      </c>
      <c r="G36" s="6">
        <v>0.11912200000000001</v>
      </c>
      <c r="H36" s="6">
        <v>0.27754200000000001</v>
      </c>
      <c r="I36" s="6">
        <v>0.12407899999999999</v>
      </c>
      <c r="J36" s="6">
        <v>0.18582099999999999</v>
      </c>
      <c r="K36" s="6">
        <v>0.16183700000000001</v>
      </c>
    </row>
    <row r="37" spans="1:22">
      <c r="A37" s="21" t="s">
        <v>101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>
      <c r="A38" s="4" t="s">
        <v>75</v>
      </c>
      <c r="B38" s="4" t="s">
        <v>76</v>
      </c>
      <c r="C38" s="4" t="s">
        <v>77</v>
      </c>
      <c r="D38" s="4" t="s">
        <v>78</v>
      </c>
      <c r="E38" s="4" t="s">
        <v>69</v>
      </c>
      <c r="F38" s="4" t="s">
        <v>79</v>
      </c>
      <c r="G38" s="4" t="s">
        <v>80</v>
      </c>
      <c r="H38" s="4" t="s">
        <v>81</v>
      </c>
      <c r="I38" s="4" t="s">
        <v>70</v>
      </c>
      <c r="J38" s="4" t="s">
        <v>82</v>
      </c>
      <c r="K38" s="4" t="s">
        <v>71</v>
      </c>
      <c r="M38" s="4" t="s">
        <v>138</v>
      </c>
      <c r="N38" s="4" t="s">
        <v>139</v>
      </c>
      <c r="O38" s="4" t="s">
        <v>140</v>
      </c>
      <c r="P38" s="4" t="s">
        <v>141</v>
      </c>
      <c r="Q38" s="4" t="s">
        <v>142</v>
      </c>
      <c r="R38" s="4" t="s">
        <v>143</v>
      </c>
      <c r="S38" s="4" t="s">
        <v>144</v>
      </c>
      <c r="T38" s="4" t="s">
        <v>145</v>
      </c>
      <c r="U38" s="4" t="s">
        <v>146</v>
      </c>
      <c r="V38" s="4" t="s">
        <v>147</v>
      </c>
    </row>
    <row r="39" spans="1:22">
      <c r="A39" s="6">
        <v>0.60059399999999996</v>
      </c>
      <c r="B39" s="6">
        <v>0.57536900000000002</v>
      </c>
      <c r="C39" s="6">
        <v>0.67190899999999998</v>
      </c>
      <c r="D39" s="6">
        <v>0.49722300000000003</v>
      </c>
      <c r="E39" s="6">
        <v>0.65753099999999998</v>
      </c>
      <c r="F39" s="6">
        <v>0.61992800000000003</v>
      </c>
      <c r="G39" s="6">
        <v>0.76892300000000002</v>
      </c>
      <c r="H39" s="6">
        <v>1.0786789999999999</v>
      </c>
      <c r="I39" s="6">
        <v>0.67325400000000002</v>
      </c>
      <c r="J39" s="6">
        <v>0.82775699999999997</v>
      </c>
      <c r="K39" s="6">
        <v>0.29608899999999999</v>
      </c>
      <c r="M39" s="4" t="s">
        <v>150</v>
      </c>
      <c r="N39" s="4">
        <v>0.92400000000000004</v>
      </c>
      <c r="O39" s="4" t="s">
        <v>150</v>
      </c>
      <c r="P39" s="4">
        <v>3.7600000000000001E-2</v>
      </c>
      <c r="Q39" s="4">
        <v>0.62339999999999995</v>
      </c>
      <c r="R39" s="4">
        <v>0.58789999999999998</v>
      </c>
      <c r="S39" s="4">
        <v>5.7999999999999996E-3</v>
      </c>
      <c r="T39" s="4">
        <v>0.99319999999999997</v>
      </c>
      <c r="U39" s="4">
        <v>7.0999999999999994E-2</v>
      </c>
      <c r="V39" s="4">
        <v>0.26900000000000002</v>
      </c>
    </row>
    <row r="40" spans="1:22">
      <c r="A40" s="6">
        <v>0.50138799999999994</v>
      </c>
      <c r="B40" s="6">
        <v>0.52311099999999999</v>
      </c>
      <c r="C40" s="6">
        <v>0.61522100000000002</v>
      </c>
      <c r="D40" s="6">
        <v>0.58689100000000005</v>
      </c>
      <c r="E40" s="6">
        <v>1.298098</v>
      </c>
      <c r="F40" s="6">
        <v>0.45898899999999998</v>
      </c>
      <c r="G40" s="6">
        <v>0.80051600000000001</v>
      </c>
      <c r="H40" s="6">
        <v>0.92707099999999998</v>
      </c>
      <c r="I40" s="6">
        <v>0.56649499999999997</v>
      </c>
      <c r="J40" s="6">
        <v>0.90653300000000003</v>
      </c>
      <c r="K40" s="6">
        <v>0.23899200000000001</v>
      </c>
      <c r="M40" s="4" t="s">
        <v>134</v>
      </c>
      <c r="N40" s="4" t="s">
        <v>134</v>
      </c>
      <c r="O40" s="4" t="s">
        <v>134</v>
      </c>
      <c r="P40" s="4" t="s">
        <v>149</v>
      </c>
      <c r="Q40" s="4" t="s">
        <v>134</v>
      </c>
      <c r="R40" s="4" t="s">
        <v>134</v>
      </c>
      <c r="S40" s="4" t="s">
        <v>132</v>
      </c>
      <c r="T40" s="4" t="s">
        <v>134</v>
      </c>
      <c r="U40" s="4" t="s">
        <v>134</v>
      </c>
      <c r="V40" s="4" t="s">
        <v>134</v>
      </c>
    </row>
    <row r="41" spans="1:22">
      <c r="A41" s="6">
        <v>0.52285499999999996</v>
      </c>
      <c r="B41" s="6">
        <v>0.61072599999999999</v>
      </c>
      <c r="C41" s="6">
        <v>0.70814200000000005</v>
      </c>
      <c r="D41" s="6">
        <v>0.66824700000000004</v>
      </c>
      <c r="E41" s="6">
        <v>0.83519200000000005</v>
      </c>
      <c r="F41" s="6">
        <v>1.105467</v>
      </c>
      <c r="G41" s="6">
        <v>0.63415900000000003</v>
      </c>
      <c r="H41" s="6">
        <v>1.0968260000000001</v>
      </c>
      <c r="I41" s="6">
        <v>0.63477700000000004</v>
      </c>
      <c r="J41" s="6">
        <v>0.94272800000000001</v>
      </c>
      <c r="K41" s="6">
        <v>0.30605399999999999</v>
      </c>
    </row>
    <row r="42" spans="1:22">
      <c r="A42" s="21" t="s">
        <v>85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>
      <c r="A43" s="4" t="s">
        <v>75</v>
      </c>
      <c r="B43" s="4" t="s">
        <v>76</v>
      </c>
      <c r="C43" s="4" t="s">
        <v>77</v>
      </c>
      <c r="D43" s="4" t="s">
        <v>78</v>
      </c>
      <c r="E43" s="4" t="s">
        <v>69</v>
      </c>
      <c r="F43" s="4" t="s">
        <v>79</v>
      </c>
      <c r="G43" s="4" t="s">
        <v>80</v>
      </c>
      <c r="H43" s="4" t="s">
        <v>81</v>
      </c>
      <c r="I43" s="4" t="s">
        <v>70</v>
      </c>
      <c r="J43" s="4" t="s">
        <v>82</v>
      </c>
      <c r="K43" s="4" t="s">
        <v>71</v>
      </c>
      <c r="M43" s="4" t="s">
        <v>138</v>
      </c>
      <c r="N43" s="4" t="s">
        <v>139</v>
      </c>
      <c r="O43" s="4" t="s">
        <v>140</v>
      </c>
      <c r="P43" s="4" t="s">
        <v>141</v>
      </c>
      <c r="Q43" s="4" t="s">
        <v>142</v>
      </c>
      <c r="R43" s="4" t="s">
        <v>143</v>
      </c>
      <c r="S43" s="4" t="s">
        <v>144</v>
      </c>
      <c r="T43" s="4" t="s">
        <v>145</v>
      </c>
      <c r="U43" s="4" t="s">
        <v>146</v>
      </c>
      <c r="V43" s="4" t="s">
        <v>147</v>
      </c>
    </row>
    <row r="44" spans="1:22">
      <c r="A44" s="6">
        <v>0.57450599999999996</v>
      </c>
      <c r="B44" s="6">
        <v>0.33129900000000001</v>
      </c>
      <c r="C44" s="6">
        <v>0.50960000000000005</v>
      </c>
      <c r="D44" s="6">
        <v>0.336982</v>
      </c>
      <c r="E44" s="6">
        <v>0.181584</v>
      </c>
      <c r="F44" s="6">
        <v>0.35655399999999998</v>
      </c>
      <c r="G44" s="6">
        <v>0.38745400000000002</v>
      </c>
      <c r="H44" s="6">
        <v>0.91444700000000001</v>
      </c>
      <c r="I44" s="6">
        <v>0.89217199999999997</v>
      </c>
      <c r="J44" s="6">
        <v>1.0428459999999999</v>
      </c>
      <c r="K44" s="6">
        <v>1.004837</v>
      </c>
      <c r="M44" s="4">
        <v>0.64880000000000004</v>
      </c>
      <c r="N44" s="4">
        <v>0.999</v>
      </c>
      <c r="O44" s="4">
        <v>0.75390000000000001</v>
      </c>
      <c r="P44" s="4">
        <v>0.14119999999999999</v>
      </c>
      <c r="Q44" s="4">
        <v>0.8478</v>
      </c>
      <c r="R44" s="4">
        <v>0.87350000000000005</v>
      </c>
      <c r="S44" s="4">
        <v>0.5202</v>
      </c>
      <c r="T44" s="4">
        <v>0.82509999999999994</v>
      </c>
      <c r="U44" s="4">
        <v>3.7900000000000003E-2</v>
      </c>
      <c r="V44" s="4">
        <v>4.0000000000000002E-4</v>
      </c>
    </row>
    <row r="45" spans="1:22">
      <c r="A45" s="6">
        <v>0.59731400000000001</v>
      </c>
      <c r="B45" s="6">
        <v>0.332264</v>
      </c>
      <c r="C45" s="6">
        <v>0.46952100000000002</v>
      </c>
      <c r="D45" s="6">
        <v>0.303865</v>
      </c>
      <c r="E45" s="6">
        <v>0.15733900000000001</v>
      </c>
      <c r="F45" s="6">
        <v>0.447071</v>
      </c>
      <c r="G45" s="6">
        <v>0.34454000000000001</v>
      </c>
      <c r="H45" s="6">
        <v>0.446025</v>
      </c>
      <c r="I45" s="6">
        <v>0.75673900000000005</v>
      </c>
      <c r="J45" s="6">
        <v>0.74205900000000002</v>
      </c>
      <c r="K45" s="6">
        <v>1.7643500000000001</v>
      </c>
      <c r="M45" s="4" t="s">
        <v>134</v>
      </c>
      <c r="N45" s="4" t="s">
        <v>134</v>
      </c>
      <c r="O45" s="4" t="s">
        <v>134</v>
      </c>
      <c r="P45" s="4" t="s">
        <v>134</v>
      </c>
      <c r="Q45" s="4" t="s">
        <v>134</v>
      </c>
      <c r="R45" s="4" t="s">
        <v>134</v>
      </c>
      <c r="S45" s="4" t="s">
        <v>134</v>
      </c>
      <c r="T45" s="4" t="s">
        <v>134</v>
      </c>
      <c r="U45" s="4" t="s">
        <v>149</v>
      </c>
      <c r="V45" s="4" t="s">
        <v>135</v>
      </c>
    </row>
    <row r="46" spans="1:22">
      <c r="A46" s="6">
        <v>0.41190900000000003</v>
      </c>
      <c r="B46" s="6">
        <v>0.26133400000000001</v>
      </c>
      <c r="C46" s="6">
        <v>0.36974000000000001</v>
      </c>
      <c r="D46" s="6">
        <v>0.35381099999999999</v>
      </c>
      <c r="E46" s="6">
        <v>0.133662</v>
      </c>
      <c r="F46" s="6">
        <v>0.260382</v>
      </c>
      <c r="G46" s="6">
        <v>0.35381899999999999</v>
      </c>
      <c r="H46" s="6">
        <v>0.967032</v>
      </c>
      <c r="I46" s="6">
        <v>0.472495</v>
      </c>
      <c r="J46" s="6">
        <v>1.2046870000000001</v>
      </c>
      <c r="K46" s="6">
        <v>1.1091819999999999</v>
      </c>
    </row>
    <row r="49" spans="12:13">
      <c r="L49" s="6"/>
      <c r="M49" s="4"/>
    </row>
    <row r="50" spans="12:13">
      <c r="L50" s="6"/>
      <c r="M50" s="4"/>
    </row>
    <row r="51" spans="12:13">
      <c r="L51" s="6"/>
      <c r="M51" s="4"/>
    </row>
    <row r="52" spans="12:13">
      <c r="L52" s="6"/>
      <c r="M52" s="4"/>
    </row>
    <row r="53" spans="12:13">
      <c r="L53" s="6"/>
      <c r="M53" s="4"/>
    </row>
    <row r="54" spans="12:13">
      <c r="L54" s="6"/>
      <c r="M54" s="4"/>
    </row>
    <row r="55" spans="12:13">
      <c r="L55" s="6"/>
      <c r="M55" s="4"/>
    </row>
    <row r="56" spans="12:13">
      <c r="L56" s="6"/>
      <c r="M56" s="4"/>
    </row>
    <row r="57" spans="12:13">
      <c r="L57" s="6"/>
      <c r="M57" s="4"/>
    </row>
    <row r="58" spans="12:13">
      <c r="L58" s="6"/>
      <c r="M58" s="4"/>
    </row>
  </sheetData>
  <mergeCells count="10">
    <mergeCell ref="A17:K17"/>
    <mergeCell ref="M2:V2"/>
    <mergeCell ref="A7:K7"/>
    <mergeCell ref="A2:K2"/>
    <mergeCell ref="A12:K12"/>
    <mergeCell ref="A42:K42"/>
    <mergeCell ref="A37:K37"/>
    <mergeCell ref="A32:K32"/>
    <mergeCell ref="A27:K27"/>
    <mergeCell ref="A22:K22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D7E3-4E22-4FC1-8B6C-BF89CD40C109}">
  <dimension ref="A1:M10"/>
  <sheetViews>
    <sheetView zoomScale="70" zoomScaleNormal="70" workbookViewId="0">
      <selection activeCell="G3" sqref="G3"/>
    </sheetView>
  </sheetViews>
  <sheetFormatPr defaultRowHeight="13.9"/>
  <cols>
    <col min="4" max="4" width="11" bestFit="1" customWidth="1"/>
    <col min="10" max="10" width="15.53125" customWidth="1"/>
  </cols>
  <sheetData>
    <row r="1" spans="1:13">
      <c r="A1" s="21" t="s">
        <v>133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0" customFormat="1">
      <c r="A2" s="10" t="s">
        <v>20</v>
      </c>
      <c r="B2" s="10" t="s">
        <v>68</v>
      </c>
      <c r="C2" s="10" t="s">
        <v>38</v>
      </c>
      <c r="D2" s="10" t="s">
        <v>188</v>
      </c>
      <c r="E2" s="21" t="s">
        <v>18</v>
      </c>
      <c r="F2" s="21"/>
      <c r="G2" s="21"/>
      <c r="H2" s="3" t="s">
        <v>174</v>
      </c>
      <c r="I2" s="3"/>
      <c r="J2" s="3"/>
      <c r="K2" s="3" t="s">
        <v>161</v>
      </c>
      <c r="L2" s="3"/>
      <c r="M2" s="3"/>
    </row>
    <row r="3" spans="1:13">
      <c r="A3" s="10">
        <v>134.24799999999999</v>
      </c>
      <c r="B3" s="10">
        <v>100.773</v>
      </c>
      <c r="C3" s="10">
        <v>579.61800000000005</v>
      </c>
      <c r="D3" s="10">
        <v>540.48599999999999</v>
      </c>
      <c r="E3" s="1">
        <f>_xlfn.T.TEST($A$3:$A$7,B3:B7, 2, 3)</f>
        <v>5.0562014352118715E-3</v>
      </c>
      <c r="F3" s="2" t="s">
        <v>4</v>
      </c>
      <c r="G3" s="1" t="s">
        <v>8</v>
      </c>
      <c r="H3" s="1">
        <f>_xlfn.T.TEST($A$3:$A$7,C3:C7, 2, 3)</f>
        <v>2.8313202768215397E-3</v>
      </c>
      <c r="I3" s="2" t="s">
        <v>4</v>
      </c>
      <c r="J3" s="1" t="s">
        <v>8</v>
      </c>
      <c r="K3" s="1">
        <f>_xlfn.T.TEST($A$3:$A$7,D3:D8, 2, 3)</f>
        <v>3.0814112149830125E-2</v>
      </c>
      <c r="L3" s="2" t="s">
        <v>6</v>
      </c>
      <c r="M3" s="1" t="s">
        <v>149</v>
      </c>
    </row>
    <row r="4" spans="1:13">
      <c r="A4" s="10">
        <v>255.756</v>
      </c>
      <c r="B4" s="10">
        <v>6.9779999999999998</v>
      </c>
      <c r="C4" s="10">
        <v>548.49199999999996</v>
      </c>
      <c r="D4" s="10">
        <v>317.505</v>
      </c>
    </row>
    <row r="5" spans="1:13">
      <c r="A5" s="10">
        <v>223.596</v>
      </c>
      <c r="B5" s="10">
        <v>45.581000000000003</v>
      </c>
      <c r="C5" s="10">
        <v>689.721</v>
      </c>
      <c r="D5" s="10">
        <v>204.036</v>
      </c>
    </row>
    <row r="6" spans="1:13">
      <c r="A6" s="10">
        <v>107.639</v>
      </c>
      <c r="B6" s="10">
        <v>37.939</v>
      </c>
      <c r="C6" s="10">
        <v>1028.0840000000001</v>
      </c>
      <c r="D6" s="10">
        <v>343.02800000000002</v>
      </c>
    </row>
    <row r="7" spans="1:13">
      <c r="A7" s="10">
        <v>230.364</v>
      </c>
      <c r="B7" s="10">
        <v>54.313000000000002</v>
      </c>
      <c r="C7" s="10">
        <v>631.20600000000002</v>
      </c>
      <c r="D7" s="10">
        <v>330.15</v>
      </c>
    </row>
    <row r="8" spans="1:13">
      <c r="D8" s="10">
        <v>689.69500000000005</v>
      </c>
    </row>
    <row r="10" spans="1:13">
      <c r="A10" s="10"/>
    </row>
  </sheetData>
  <mergeCells count="2">
    <mergeCell ref="E2:G2"/>
    <mergeCell ref="A1:M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423C6-C6B6-4AED-9484-E5EF1E3C1049}">
  <dimension ref="A1:Z33"/>
  <sheetViews>
    <sheetView topLeftCell="H1" workbookViewId="0">
      <selection activeCell="U2" sqref="U2"/>
    </sheetView>
  </sheetViews>
  <sheetFormatPr defaultRowHeight="13.9"/>
  <cols>
    <col min="18" max="26" width="11.9296875" customWidth="1"/>
  </cols>
  <sheetData>
    <row r="1" spans="1:26">
      <c r="A1" s="3"/>
      <c r="B1" s="19" t="s">
        <v>20</v>
      </c>
      <c r="C1" s="19"/>
      <c r="D1" s="19"/>
      <c r="E1" s="4"/>
      <c r="F1" s="19" t="s">
        <v>68</v>
      </c>
      <c r="G1" s="19"/>
      <c r="H1" s="19"/>
      <c r="I1" s="19"/>
      <c r="J1" s="19" t="s">
        <v>159</v>
      </c>
      <c r="K1" s="19"/>
      <c r="L1" s="19"/>
      <c r="M1" s="19"/>
      <c r="N1" s="19"/>
      <c r="O1" s="19" t="s">
        <v>202</v>
      </c>
      <c r="P1" s="19"/>
      <c r="Q1" s="19"/>
      <c r="R1" s="21" t="s">
        <v>18</v>
      </c>
      <c r="S1" s="21"/>
      <c r="T1" s="21"/>
      <c r="U1" s="3" t="s">
        <v>174</v>
      </c>
      <c r="V1" s="3"/>
      <c r="W1" s="3"/>
      <c r="X1" s="3" t="s">
        <v>161</v>
      </c>
      <c r="Y1" s="3"/>
      <c r="Z1" s="3"/>
    </row>
    <row r="2" spans="1:26">
      <c r="A2" s="3" t="s">
        <v>133</v>
      </c>
      <c r="B2" s="6">
        <v>330.96</v>
      </c>
      <c r="C2" s="6">
        <v>411.065</v>
      </c>
      <c r="D2" s="6">
        <v>521.53314799999998</v>
      </c>
      <c r="E2" s="6">
        <v>594.35976000000005</v>
      </c>
      <c r="F2" s="6">
        <v>113.8</v>
      </c>
      <c r="G2" s="6">
        <v>97.394900000000007</v>
      </c>
      <c r="H2" s="6">
        <v>108.21314</v>
      </c>
      <c r="I2" s="6">
        <v>86.213099999999997</v>
      </c>
      <c r="J2" s="6">
        <v>1381.0170000000001</v>
      </c>
      <c r="K2" s="6">
        <v>824.27800000000002</v>
      </c>
      <c r="L2" s="6">
        <v>1292.1179999999999</v>
      </c>
      <c r="M2" s="6">
        <v>1803.2470000000001</v>
      </c>
      <c r="N2" s="6">
        <v>2043.6969999999999</v>
      </c>
      <c r="O2" s="6">
        <v>393.50200000000001</v>
      </c>
      <c r="P2" s="6">
        <v>696.12800000000004</v>
      </c>
      <c r="Q2" s="6">
        <v>459.05799999999999</v>
      </c>
      <c r="R2" s="1">
        <f>_xlfn.T.TEST($B$2:$E$2,F2:I2, 2, 3)</f>
        <v>7.9578390039857557E-3</v>
      </c>
      <c r="S2" s="2" t="s">
        <v>4</v>
      </c>
      <c r="T2" s="1" t="s">
        <v>8</v>
      </c>
      <c r="U2" s="1">
        <f>_xlfn.T.TEST($B$2:$E$2,J2:N2, 2, 3)</f>
        <v>7.3556317847188529E-3</v>
      </c>
      <c r="V2" s="2" t="s">
        <v>4</v>
      </c>
      <c r="W2" s="1" t="s">
        <v>8</v>
      </c>
      <c r="X2" s="1">
        <f>_xlfn.T.TEST($B$2:$E$2,O2:Q2, 2, 3)</f>
        <v>0.66224982772556062</v>
      </c>
      <c r="Y2" s="1" t="s">
        <v>16</v>
      </c>
      <c r="Z2" s="1" t="s">
        <v>16</v>
      </c>
    </row>
    <row r="33" spans="10:10">
      <c r="J33" s="3"/>
    </row>
  </sheetData>
  <mergeCells count="5">
    <mergeCell ref="O1:Q1"/>
    <mergeCell ref="J1:N1"/>
    <mergeCell ref="R1:T1"/>
    <mergeCell ref="B1:D1"/>
    <mergeCell ref="F1:I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F325-DE87-409A-819E-7BD24408278F}">
  <dimension ref="A1:V33"/>
  <sheetViews>
    <sheetView topLeftCell="H1" workbookViewId="0">
      <selection activeCell="P34" sqref="P34"/>
    </sheetView>
  </sheetViews>
  <sheetFormatPr defaultRowHeight="13.9"/>
  <cols>
    <col min="14" max="22" width="10.73046875" customWidth="1"/>
  </cols>
  <sheetData>
    <row r="1" spans="1:22">
      <c r="A1" s="3"/>
      <c r="B1" s="19" t="s">
        <v>37</v>
      </c>
      <c r="C1" s="19"/>
      <c r="D1" s="19"/>
      <c r="E1" s="19" t="s">
        <v>21</v>
      </c>
      <c r="F1" s="19"/>
      <c r="G1" s="19"/>
      <c r="H1" s="19" t="s">
        <v>159</v>
      </c>
      <c r="I1" s="19"/>
      <c r="J1" s="19"/>
      <c r="K1" s="19" t="s">
        <v>160</v>
      </c>
      <c r="L1" s="19"/>
      <c r="M1" s="19"/>
      <c r="N1" s="21" t="s">
        <v>18</v>
      </c>
      <c r="O1" s="21"/>
      <c r="P1" s="21"/>
      <c r="Q1" s="3" t="s">
        <v>174</v>
      </c>
      <c r="R1" s="3"/>
      <c r="S1" s="3"/>
      <c r="T1" s="3" t="s">
        <v>161</v>
      </c>
      <c r="U1" s="3"/>
      <c r="V1" s="3"/>
    </row>
    <row r="2" spans="1:22">
      <c r="A2" s="5" t="s">
        <v>104</v>
      </c>
      <c r="B2" s="6">
        <v>83.197919999999996</v>
      </c>
      <c r="C2" s="6">
        <v>81.125659999999996</v>
      </c>
      <c r="D2" s="6">
        <v>82.061790000000002</v>
      </c>
      <c r="E2" s="6">
        <v>88.895889999999994</v>
      </c>
      <c r="F2" s="6">
        <v>88.477130000000002</v>
      </c>
      <c r="G2" s="6">
        <v>88.676509999999993</v>
      </c>
      <c r="H2" s="6">
        <v>51.337449999999997</v>
      </c>
      <c r="I2" s="6">
        <v>46.617339999999999</v>
      </c>
      <c r="J2" s="6">
        <v>48.97739</v>
      </c>
      <c r="K2" s="6">
        <v>74.067869999999999</v>
      </c>
      <c r="L2" s="6">
        <v>74.44444</v>
      </c>
      <c r="M2" s="6">
        <v>76.737889999999993</v>
      </c>
      <c r="N2" s="1">
        <f>_xlfn.T.TEST($B$2:$D$2,E2:G2, 2, 3)</f>
        <v>6.5009023085206121E-3</v>
      </c>
      <c r="O2" s="2" t="s">
        <v>4</v>
      </c>
      <c r="P2" s="1" t="s">
        <v>8</v>
      </c>
      <c r="Q2" s="1">
        <f>_xlfn.T.TEST($B$2:$D$2,H2:J2, 2, 3)</f>
        <v>3.4922847721584809E-4</v>
      </c>
      <c r="R2" s="2" t="s">
        <v>5</v>
      </c>
      <c r="S2" s="1" t="s">
        <v>10</v>
      </c>
      <c r="T2" s="1">
        <f>_xlfn.T.TEST($B$2:$D$2,K2:M2, 2, 3)</f>
        <v>3.3506485536297505E-3</v>
      </c>
      <c r="U2" s="2" t="s">
        <v>4</v>
      </c>
      <c r="V2" s="1" t="s">
        <v>8</v>
      </c>
    </row>
    <row r="3" spans="1:22">
      <c r="A3" s="5" t="s">
        <v>105</v>
      </c>
      <c r="B3" s="6">
        <v>10.291410000000001</v>
      </c>
      <c r="C3" s="6">
        <v>9.7412639999999993</v>
      </c>
      <c r="D3" s="6">
        <v>10.12534</v>
      </c>
      <c r="E3" s="6">
        <v>6.9584380000000001</v>
      </c>
      <c r="F3" s="6">
        <v>7.4116970000000002</v>
      </c>
      <c r="G3" s="6">
        <v>7.1850670000000001</v>
      </c>
      <c r="H3" s="6">
        <v>17.078189999999999</v>
      </c>
      <c r="I3" s="6">
        <v>28.2241</v>
      </c>
      <c r="J3" s="6">
        <v>22.651150000000001</v>
      </c>
      <c r="K3" s="6">
        <v>13.73851</v>
      </c>
      <c r="L3" s="6">
        <v>12.828279999999999</v>
      </c>
      <c r="M3" s="6">
        <v>15.849130000000001</v>
      </c>
      <c r="N3" s="1">
        <f>_xlfn.T.TEST($B$3:$D$3,E3:G3, 2, 3)</f>
        <v>2.1587848521166568E-4</v>
      </c>
      <c r="O3" s="1" t="s">
        <v>23</v>
      </c>
      <c r="P3" s="1" t="s">
        <v>10</v>
      </c>
      <c r="Q3" s="1">
        <f>_xlfn.T.TEST($B$3:$D$3,H3:J3, 2, 3)</f>
        <v>5.9114485085021949E-2</v>
      </c>
      <c r="R3" s="1" t="s">
        <v>16</v>
      </c>
      <c r="S3" s="1" t="s">
        <v>16</v>
      </c>
      <c r="T3" s="1">
        <f>_xlfn.T.TEST($B$3:$D$3,K3:M3, 2, 3)</f>
        <v>4.0915549514473876E-2</v>
      </c>
      <c r="U3" s="1" t="s">
        <v>32</v>
      </c>
      <c r="V3" s="1" t="s">
        <v>7</v>
      </c>
    </row>
    <row r="4" spans="1:22">
      <c r="A4" s="5" t="s">
        <v>106</v>
      </c>
      <c r="B4" s="6">
        <v>6.5106710000000003</v>
      </c>
      <c r="C4" s="6">
        <v>9.1330790000000004</v>
      </c>
      <c r="D4" s="6">
        <v>7.812875</v>
      </c>
      <c r="E4" s="6">
        <v>4.1456759999999999</v>
      </c>
      <c r="F4" s="6">
        <v>4.1111750000000002</v>
      </c>
      <c r="G4" s="6">
        <v>4.1374259999999996</v>
      </c>
      <c r="H4" s="6">
        <v>31.58436</v>
      </c>
      <c r="I4" s="6">
        <v>25.158560000000001</v>
      </c>
      <c r="J4" s="6">
        <v>28.371459999999999</v>
      </c>
      <c r="K4" s="6">
        <v>12.193619999999999</v>
      </c>
      <c r="L4" s="6">
        <v>12.727270000000001</v>
      </c>
      <c r="M4" s="6">
        <v>7.4129800000000001</v>
      </c>
      <c r="N4" s="1">
        <f>_xlfn.T.TEST($B$4:$D$4,E4:G4, 2, 3)</f>
        <v>3.9634683670209343E-2</v>
      </c>
      <c r="O4" s="1" t="s">
        <v>32</v>
      </c>
      <c r="P4" s="1" t="s">
        <v>7</v>
      </c>
      <c r="Q4" s="1">
        <f>_xlfn.T.TEST($B$4:$D$4,H4:J4, 2, 3)</f>
        <v>3.3232557874944293E-3</v>
      </c>
      <c r="R4" s="2" t="s">
        <v>4</v>
      </c>
      <c r="S4" s="1" t="s">
        <v>8</v>
      </c>
      <c r="T4" s="1">
        <f>_xlfn.T.TEST($B$4:$D$4,K4:M4, 2, 3)</f>
        <v>0.21560995383378906</v>
      </c>
      <c r="U4" s="1" t="s">
        <v>16</v>
      </c>
      <c r="V4" s="1" t="s">
        <v>16</v>
      </c>
    </row>
    <row r="17" spans="17:18">
      <c r="Q17" s="1"/>
      <c r="R17" s="1"/>
    </row>
    <row r="18" spans="17:18">
      <c r="Q18" s="1"/>
      <c r="R18" s="1"/>
    </row>
    <row r="19" spans="17:18">
      <c r="Q19" s="1"/>
      <c r="R19" s="1"/>
    </row>
    <row r="33" spans="10:10">
      <c r="J33" s="3"/>
    </row>
  </sheetData>
  <mergeCells count="5"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26E27-7C5F-4711-A44E-882F2BED765B}">
  <dimension ref="A1:V17"/>
  <sheetViews>
    <sheetView topLeftCell="F1" workbookViewId="0">
      <selection activeCell="T3" sqref="T3"/>
    </sheetView>
  </sheetViews>
  <sheetFormatPr defaultRowHeight="13.5"/>
  <cols>
    <col min="1" max="16384" width="9.06640625" style="3"/>
  </cols>
  <sheetData>
    <row r="1" spans="1:22" ht="13.9">
      <c r="B1" s="19" t="s">
        <v>20</v>
      </c>
      <c r="C1" s="19"/>
      <c r="D1" s="19"/>
      <c r="E1" s="19" t="s">
        <v>163</v>
      </c>
      <c r="F1" s="19"/>
      <c r="G1" s="19"/>
      <c r="H1" s="19" t="s">
        <v>159</v>
      </c>
      <c r="I1" s="19"/>
      <c r="J1" s="19"/>
      <c r="K1" s="19" t="s">
        <v>202</v>
      </c>
      <c r="L1" s="19"/>
      <c r="M1" s="19"/>
      <c r="N1" s="21" t="s">
        <v>18</v>
      </c>
      <c r="O1" s="21"/>
      <c r="P1" s="21"/>
      <c r="Q1" s="3" t="s">
        <v>174</v>
      </c>
      <c r="T1" s="3" t="s">
        <v>162</v>
      </c>
    </row>
    <row r="2" spans="1:22">
      <c r="A2" s="3" t="s">
        <v>14</v>
      </c>
      <c r="B2" s="6">
        <v>0.94824600000000003</v>
      </c>
      <c r="C2" s="6">
        <v>1.0521450000000001</v>
      </c>
      <c r="D2" s="6">
        <v>1.002313</v>
      </c>
      <c r="E2" s="6">
        <v>1.304352</v>
      </c>
      <c r="F2" s="6">
        <v>1.286395</v>
      </c>
      <c r="G2" s="6">
        <v>1.304352</v>
      </c>
      <c r="H2" s="6">
        <v>0.60429900000000003</v>
      </c>
      <c r="I2" s="6">
        <v>0.65671199999999996</v>
      </c>
      <c r="J2" s="6">
        <v>0.59597900000000004</v>
      </c>
      <c r="K2" s="6">
        <v>0.98168599999999995</v>
      </c>
      <c r="L2" s="6">
        <v>1.1919580000000001</v>
      </c>
      <c r="M2" s="6">
        <v>1.112136</v>
      </c>
      <c r="N2" s="1">
        <f>_xlfn.T.TEST($B$2:$D$2,E2:G2, 2, 3)</f>
        <v>8.0558945266585961E-3</v>
      </c>
      <c r="O2" s="2" t="s">
        <v>4</v>
      </c>
      <c r="P2" s="1" t="s">
        <v>8</v>
      </c>
      <c r="Q2" s="1">
        <f>_xlfn.T.TEST($B$2:$D$2,H2:J2, 2, 3)</f>
        <v>9.8633283548006244E-4</v>
      </c>
      <c r="R2" s="2" t="s">
        <v>5</v>
      </c>
      <c r="S2" s="1" t="s">
        <v>10</v>
      </c>
      <c r="T2" s="1">
        <f>_xlfn.T.TEST($B$2:$D$2,K2:M2, 2, 3)</f>
        <v>0.26337326313588366</v>
      </c>
      <c r="U2" s="1" t="s">
        <v>16</v>
      </c>
      <c r="V2" s="1" t="s">
        <v>16</v>
      </c>
    </row>
    <row r="3" spans="1:22">
      <c r="A3" s="3" t="s">
        <v>13</v>
      </c>
      <c r="B3" s="6">
        <v>1</v>
      </c>
      <c r="C3" s="6">
        <v>1.021012</v>
      </c>
      <c r="D3" s="6">
        <v>0.97941999999999996</v>
      </c>
      <c r="E3" s="6">
        <v>2.0705300000000002</v>
      </c>
      <c r="F3" s="6">
        <v>1.918528</v>
      </c>
      <c r="G3" s="6">
        <v>1.741101</v>
      </c>
      <c r="H3" s="6">
        <v>0.50697999999999999</v>
      </c>
      <c r="I3" s="6">
        <v>0.566442</v>
      </c>
      <c r="J3" s="6">
        <v>0.63727999999999996</v>
      </c>
      <c r="K3" s="6">
        <v>1.4142140000000001</v>
      </c>
      <c r="L3" s="6">
        <v>1.1250579999999999</v>
      </c>
      <c r="M3" s="6">
        <v>0.876606</v>
      </c>
      <c r="N3" s="1">
        <f>_xlfn.T.TEST($B$3:$D$3,E3:G3, 2, 3)</f>
        <v>9.8757587312299725E-3</v>
      </c>
      <c r="O3" s="2" t="s">
        <v>4</v>
      </c>
      <c r="P3" s="1" t="s">
        <v>8</v>
      </c>
      <c r="Q3" s="1">
        <f>_xlfn.T.TEST($B$3:$D$3,H3:J3, 2, 3)</f>
        <v>4.23341071807705E-3</v>
      </c>
      <c r="R3" s="2" t="s">
        <v>4</v>
      </c>
      <c r="S3" s="1" t="s">
        <v>8</v>
      </c>
      <c r="T3" s="1">
        <f>_xlfn.T.TEST($B$3:$D$3,K3:M3, 2, 3)</f>
        <v>0.46692654040035275</v>
      </c>
      <c r="U3" s="1" t="s">
        <v>16</v>
      </c>
      <c r="V3" s="1" t="s">
        <v>16</v>
      </c>
    </row>
    <row r="14" spans="1:22">
      <c r="R14" s="1"/>
      <c r="S14" s="1"/>
    </row>
    <row r="15" spans="1:22">
      <c r="O15" s="2"/>
      <c r="P15" s="1"/>
    </row>
    <row r="16" spans="1:22">
      <c r="O16" s="1"/>
      <c r="P16" s="1"/>
    </row>
    <row r="17" spans="15:16">
      <c r="O17" s="1"/>
      <c r="P17" s="1"/>
    </row>
  </sheetData>
  <mergeCells count="5">
    <mergeCell ref="N1:P1"/>
    <mergeCell ref="B1:D1"/>
    <mergeCell ref="E1:G1"/>
    <mergeCell ref="H1:J1"/>
    <mergeCell ref="K1:M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37347-ECA4-427F-B002-B84F64477A37}">
  <dimension ref="A1:I20"/>
  <sheetViews>
    <sheetView zoomScaleNormal="100" workbookViewId="0">
      <selection activeCell="O14" sqref="O14"/>
    </sheetView>
  </sheetViews>
  <sheetFormatPr defaultRowHeight="13.5"/>
  <cols>
    <col min="1" max="1" width="12.1328125" style="2" bestFit="1" customWidth="1"/>
    <col min="2" max="7" width="9.06640625" style="2"/>
    <col min="8" max="8" width="13.86328125" style="2" bestFit="1" customWidth="1"/>
    <col min="9" max="16384" width="9.06640625" style="2"/>
  </cols>
  <sheetData>
    <row r="1" spans="1:9">
      <c r="A1" s="20" t="s">
        <v>164</v>
      </c>
      <c r="B1" s="20"/>
      <c r="C1" s="20"/>
      <c r="D1" s="20"/>
      <c r="E1" s="20"/>
      <c r="F1" s="20"/>
      <c r="G1" s="20"/>
      <c r="H1" s="20"/>
      <c r="I1" s="20"/>
    </row>
    <row r="2" spans="1:9" ht="13.9">
      <c r="A2" s="2" t="s">
        <v>39</v>
      </c>
      <c r="B2" s="20" t="s">
        <v>2</v>
      </c>
      <c r="C2" s="20"/>
      <c r="D2" s="20"/>
      <c r="E2" s="20"/>
      <c r="F2" s="20"/>
      <c r="H2" s="20" t="s">
        <v>3</v>
      </c>
      <c r="I2" s="20"/>
    </row>
    <row r="3" spans="1:9">
      <c r="A3" s="8">
        <v>0</v>
      </c>
      <c r="B3" s="8">
        <v>102.86790000000001</v>
      </c>
      <c r="C3" s="8">
        <v>98.509</v>
      </c>
      <c r="D3" s="8">
        <v>95.942239999999998</v>
      </c>
      <c r="E3" s="8">
        <v>101.4555</v>
      </c>
      <c r="F3" s="8">
        <v>100.36190000000001</v>
      </c>
      <c r="G3" s="8">
        <v>99.784790000000001</v>
      </c>
      <c r="H3" s="8"/>
    </row>
    <row r="4" spans="1:9">
      <c r="A4" s="8">
        <v>0.05</v>
      </c>
      <c r="B4" s="8">
        <v>104.6297</v>
      </c>
      <c r="C4" s="8">
        <v>107.3939</v>
      </c>
      <c r="D4" s="8">
        <v>104.6146</v>
      </c>
      <c r="E4" s="8">
        <v>106.48269999999999</v>
      </c>
      <c r="F4" s="8">
        <v>110.7809</v>
      </c>
      <c r="G4" s="8">
        <v>108.3964</v>
      </c>
      <c r="H4" s="14">
        <v>2.0999999999999999E-3</v>
      </c>
      <c r="I4" s="14" t="s">
        <v>132</v>
      </c>
    </row>
    <row r="5" spans="1:9">
      <c r="A5" s="8">
        <v>0.2</v>
      </c>
      <c r="B5" s="8">
        <v>101.44029999999999</v>
      </c>
      <c r="C5" s="8">
        <v>110.12779999999999</v>
      </c>
      <c r="D5" s="8">
        <v>109.6266</v>
      </c>
      <c r="E5" s="8">
        <v>104.9335</v>
      </c>
      <c r="F5" s="8">
        <v>113.4691</v>
      </c>
      <c r="G5" s="8">
        <v>111.3124</v>
      </c>
      <c r="H5" s="14">
        <v>2.0000000000000001E-4</v>
      </c>
      <c r="I5" s="14" t="s">
        <v>135</v>
      </c>
    </row>
    <row r="6" spans="1:9">
      <c r="A6" s="8">
        <v>0.5</v>
      </c>
      <c r="B6" s="8">
        <v>115.17019999999999</v>
      </c>
      <c r="C6" s="8">
        <v>109.33799999999999</v>
      </c>
      <c r="D6" s="8">
        <v>114.4867</v>
      </c>
      <c r="E6" s="8">
        <v>109.2165</v>
      </c>
      <c r="F6" s="8">
        <v>118.2229</v>
      </c>
      <c r="G6" s="8">
        <v>113.4084</v>
      </c>
      <c r="H6" s="14" t="s">
        <v>137</v>
      </c>
      <c r="I6" s="14" t="s">
        <v>136</v>
      </c>
    </row>
    <row r="7" spans="1:9">
      <c r="A7" s="8">
        <v>1</v>
      </c>
      <c r="B7" s="8">
        <v>111.5099</v>
      </c>
      <c r="C7" s="8">
        <v>116.3396</v>
      </c>
      <c r="D7" s="8">
        <v>112.0718</v>
      </c>
      <c r="E7" s="8">
        <v>114.76009999999999</v>
      </c>
      <c r="F7" s="8">
        <v>116.8105</v>
      </c>
      <c r="G7" s="8">
        <v>114.6386</v>
      </c>
      <c r="H7" s="14" t="s">
        <v>137</v>
      </c>
      <c r="I7" s="14" t="s">
        <v>136</v>
      </c>
    </row>
    <row r="8" spans="1:9">
      <c r="A8" s="8">
        <v>10</v>
      </c>
      <c r="B8" s="8">
        <v>111.7984</v>
      </c>
      <c r="C8" s="8">
        <v>111.92</v>
      </c>
      <c r="D8" s="8">
        <v>112.72490000000001</v>
      </c>
      <c r="E8" s="8">
        <v>107.36360000000001</v>
      </c>
      <c r="F8" s="8">
        <v>118.2989</v>
      </c>
      <c r="G8" s="8">
        <v>113.8792</v>
      </c>
      <c r="H8" s="14" t="s">
        <v>137</v>
      </c>
      <c r="I8" s="14" t="s">
        <v>136</v>
      </c>
    </row>
    <row r="9" spans="1:9">
      <c r="A9" s="8">
        <v>40</v>
      </c>
      <c r="B9" s="8">
        <v>115.20050000000001</v>
      </c>
      <c r="C9" s="8">
        <v>115.8081</v>
      </c>
      <c r="D9" s="8">
        <v>107.1206</v>
      </c>
      <c r="E9" s="8">
        <v>111.8288</v>
      </c>
      <c r="F9" s="8">
        <v>114.4563</v>
      </c>
      <c r="G9" s="8">
        <v>114.85120000000001</v>
      </c>
      <c r="H9" s="14" t="s">
        <v>137</v>
      </c>
      <c r="I9" s="14" t="s">
        <v>136</v>
      </c>
    </row>
    <row r="10" spans="1:9">
      <c r="A10" s="8"/>
      <c r="B10" s="8"/>
      <c r="C10" s="8"/>
      <c r="D10" s="8"/>
      <c r="E10" s="8"/>
      <c r="F10" s="8"/>
      <c r="G10" s="8"/>
      <c r="H10" s="8"/>
    </row>
    <row r="12" spans="1:9">
      <c r="A12" s="20" t="s">
        <v>165</v>
      </c>
      <c r="B12" s="20"/>
      <c r="C12" s="20"/>
      <c r="D12" s="20"/>
      <c r="E12" s="20"/>
      <c r="F12" s="20"/>
      <c r="G12" s="20"/>
      <c r="H12" s="20"/>
      <c r="I12" s="20"/>
    </row>
    <row r="13" spans="1:9" ht="13.9">
      <c r="A13" s="2" t="s">
        <v>39</v>
      </c>
      <c r="B13" s="20" t="s">
        <v>2</v>
      </c>
      <c r="C13" s="20"/>
      <c r="D13" s="20"/>
      <c r="E13" s="20"/>
      <c r="F13" s="20"/>
      <c r="H13" s="20" t="s">
        <v>3</v>
      </c>
      <c r="I13" s="20"/>
    </row>
    <row r="14" spans="1:9">
      <c r="A14" s="8">
        <v>0</v>
      </c>
      <c r="B14" s="4">
        <v>97.003900000000002</v>
      </c>
      <c r="C14" s="4">
        <v>99.28792</v>
      </c>
      <c r="D14" s="4">
        <v>100.6986</v>
      </c>
      <c r="E14" s="4">
        <v>97.138249999999999</v>
      </c>
      <c r="F14" s="4">
        <v>105.87130000000001</v>
      </c>
      <c r="G14" s="8"/>
      <c r="H14" s="8"/>
    </row>
    <row r="15" spans="1:9">
      <c r="A15" s="8">
        <v>0.05</v>
      </c>
      <c r="B15" s="4">
        <v>120.7175</v>
      </c>
      <c r="C15" s="4">
        <v>110.37220000000001</v>
      </c>
      <c r="D15" s="4">
        <v>120.38160000000001</v>
      </c>
      <c r="E15" s="4">
        <v>105.6026</v>
      </c>
      <c r="F15" s="4">
        <v>117.9632</v>
      </c>
      <c r="G15" s="8"/>
      <c r="H15" s="14">
        <v>1.6999999999999999E-3</v>
      </c>
      <c r="I15" s="14" t="s">
        <v>132</v>
      </c>
    </row>
    <row r="16" spans="1:9">
      <c r="A16" s="8">
        <v>0.2</v>
      </c>
      <c r="B16" s="4">
        <v>118.7693</v>
      </c>
      <c r="C16" s="4">
        <v>111.8501</v>
      </c>
      <c r="D16" s="4">
        <v>123.87479999999999</v>
      </c>
      <c r="E16" s="4">
        <v>114.3356</v>
      </c>
      <c r="F16" s="4">
        <v>122.2625</v>
      </c>
      <c r="G16" s="8"/>
      <c r="H16" s="14">
        <v>2.0000000000000001E-4</v>
      </c>
      <c r="I16" s="14" t="s">
        <v>135</v>
      </c>
    </row>
    <row r="17" spans="1:9">
      <c r="A17" s="8">
        <v>0.5</v>
      </c>
      <c r="B17" s="4">
        <v>120.5831</v>
      </c>
      <c r="C17" s="4">
        <v>109.7004</v>
      </c>
      <c r="D17" s="4">
        <v>123.87479999999999</v>
      </c>
      <c r="E17" s="4">
        <v>110.9096</v>
      </c>
      <c r="F17" s="4">
        <v>119.777</v>
      </c>
      <c r="G17" s="8"/>
      <c r="H17" s="14">
        <v>4.0000000000000002E-4</v>
      </c>
      <c r="I17" s="14" t="s">
        <v>135</v>
      </c>
    </row>
    <row r="18" spans="1:9">
      <c r="A18" s="8">
        <v>1</v>
      </c>
      <c r="B18" s="4">
        <v>123.1358</v>
      </c>
      <c r="C18" s="4">
        <v>111.7157</v>
      </c>
      <c r="D18" s="4">
        <v>120.24720000000001</v>
      </c>
      <c r="E18" s="4">
        <v>110.5737</v>
      </c>
      <c r="F18" s="4">
        <v>121.05329999999999</v>
      </c>
      <c r="G18" s="8"/>
      <c r="H18" s="14">
        <v>2.9999999999999997E-4</v>
      </c>
      <c r="I18" s="14" t="s">
        <v>135</v>
      </c>
    </row>
    <row r="19" spans="1:9">
      <c r="A19" s="8">
        <v>10</v>
      </c>
      <c r="B19" s="4">
        <v>125.3527</v>
      </c>
      <c r="C19" s="4">
        <v>111.11109999999999</v>
      </c>
      <c r="D19" s="4">
        <v>123.4045</v>
      </c>
      <c r="E19" s="4">
        <v>111.447</v>
      </c>
      <c r="F19" s="4">
        <v>124.0763</v>
      </c>
      <c r="G19" s="8"/>
      <c r="H19" s="14" t="s">
        <v>137</v>
      </c>
      <c r="I19" s="14" t="s">
        <v>136</v>
      </c>
    </row>
    <row r="20" spans="1:9">
      <c r="A20" s="8">
        <v>40</v>
      </c>
      <c r="B20" s="4">
        <v>124.68089999999999</v>
      </c>
      <c r="C20" s="4">
        <v>119.9785</v>
      </c>
      <c r="D20" s="4">
        <v>121.5908</v>
      </c>
      <c r="E20" s="4">
        <v>115.4776</v>
      </c>
      <c r="F20" s="4">
        <v>128.9802</v>
      </c>
      <c r="G20" s="8"/>
      <c r="H20" s="14" t="s">
        <v>137</v>
      </c>
      <c r="I20" s="14" t="s">
        <v>9</v>
      </c>
    </row>
  </sheetData>
  <mergeCells count="6">
    <mergeCell ref="A1:I1"/>
    <mergeCell ref="B2:F2"/>
    <mergeCell ref="H2:I2"/>
    <mergeCell ref="B13:F13"/>
    <mergeCell ref="H13:I13"/>
    <mergeCell ref="A12:I12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3C1DE-4496-450F-A97E-025C6467F7DB}">
  <dimension ref="A1:G33"/>
  <sheetViews>
    <sheetView topLeftCell="A7" workbookViewId="0">
      <selection activeCell="J32" sqref="J32"/>
    </sheetView>
  </sheetViews>
  <sheetFormatPr defaultRowHeight="13.5"/>
  <cols>
    <col min="1" max="1" width="12.9296875" style="2" bestFit="1" customWidth="1"/>
    <col min="2" max="2" width="9.06640625" style="2"/>
    <col min="3" max="3" width="13.265625" style="2" bestFit="1" customWidth="1"/>
    <col min="4" max="16384" width="9.06640625" style="2"/>
  </cols>
  <sheetData>
    <row r="1" spans="1:7">
      <c r="A1" s="20" t="s">
        <v>164</v>
      </c>
      <c r="B1" s="20"/>
      <c r="C1" s="20"/>
      <c r="D1" s="20"/>
      <c r="E1" s="20"/>
      <c r="F1" s="20"/>
      <c r="G1" s="20"/>
    </row>
    <row r="2" spans="1:7">
      <c r="A2" s="2" t="s">
        <v>46</v>
      </c>
      <c r="B2" s="8" t="s">
        <v>49</v>
      </c>
      <c r="C2" s="8" t="s">
        <v>41</v>
      </c>
      <c r="D2" s="8" t="s">
        <v>42</v>
      </c>
      <c r="E2" s="8" t="s">
        <v>43</v>
      </c>
      <c r="F2" s="8" t="s">
        <v>44</v>
      </c>
      <c r="G2" s="8" t="s">
        <v>45</v>
      </c>
    </row>
    <row r="3" spans="1:7">
      <c r="B3" s="8">
        <v>0.99640300000000004</v>
      </c>
      <c r="C3" s="8">
        <v>2.9998369999999999</v>
      </c>
      <c r="D3" s="8">
        <v>2.0829710000000001</v>
      </c>
      <c r="E3" s="8">
        <v>2.2013639999999999</v>
      </c>
      <c r="F3" s="8">
        <v>1.615273</v>
      </c>
      <c r="G3" s="8">
        <v>1.024402</v>
      </c>
    </row>
    <row r="4" spans="1:7">
      <c r="B4" s="8">
        <v>1.0418639999999999</v>
      </c>
      <c r="C4" s="8">
        <v>3.0314809999999999</v>
      </c>
      <c r="D4" s="8">
        <v>2.0947330000000002</v>
      </c>
      <c r="E4" s="8">
        <v>2.3338969999999999</v>
      </c>
      <c r="F4" s="8">
        <v>1.6848730000000001</v>
      </c>
      <c r="G4" s="8">
        <v>1.097739</v>
      </c>
    </row>
    <row r="5" spans="1:7">
      <c r="B5" s="8">
        <v>0.963283</v>
      </c>
      <c r="C5" s="8">
        <v>3.1967850000000002</v>
      </c>
      <c r="D5" s="8">
        <v>2.2165919999999999</v>
      </c>
      <c r="E5" s="8">
        <v>2.2205629999999998</v>
      </c>
      <c r="F5" s="8">
        <v>1.777361</v>
      </c>
      <c r="G5" s="8">
        <v>1.0101869999999999</v>
      </c>
    </row>
    <row r="6" spans="1:7">
      <c r="A6" s="20" t="s">
        <v>3</v>
      </c>
      <c r="C6" s="8">
        <f>_xlfn.T.TEST($B$3:$B$5,C3:C5, 2, 3)</f>
        <v>2.2186723635152369E-4</v>
      </c>
      <c r="D6" s="8">
        <f>_xlfn.T.TEST($B$3:$B$5,D3:D5, 2, 3)</f>
        <v>1.5282066953256718E-4</v>
      </c>
      <c r="E6" s="8">
        <f>_xlfn.T.TEST($B$3:$B$5,E3:E5, 2, 3)</f>
        <v>9.0562636853059564E-5</v>
      </c>
      <c r="F6" s="8">
        <f>_xlfn.T.TEST($B$3:$B$5,F3:F5, 2, 3)</f>
        <v>1.1130972556958746E-3</v>
      </c>
      <c r="G6" s="8">
        <f>_xlfn.T.TEST($B$3:$B$5,G3:G5, 2, 3)</f>
        <v>0.2877267046391041</v>
      </c>
    </row>
    <row r="7" spans="1:7">
      <c r="A7" s="20"/>
      <c r="C7" s="2" t="s">
        <v>5</v>
      </c>
      <c r="D7" s="2" t="s">
        <v>5</v>
      </c>
      <c r="E7" s="2" t="s">
        <v>1</v>
      </c>
      <c r="F7" s="2" t="s">
        <v>4</v>
      </c>
      <c r="G7" s="2" t="s">
        <v>16</v>
      </c>
    </row>
    <row r="8" spans="1:7">
      <c r="A8" s="20"/>
      <c r="C8" s="2" t="s">
        <v>10</v>
      </c>
      <c r="D8" s="2" t="s">
        <v>10</v>
      </c>
      <c r="E8" s="2" t="s">
        <v>9</v>
      </c>
      <c r="F8" s="2" t="s">
        <v>8</v>
      </c>
      <c r="G8" s="2" t="s">
        <v>16</v>
      </c>
    </row>
    <row r="11" spans="1:7">
      <c r="A11" s="2" t="s">
        <v>12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</row>
    <row r="12" spans="1:7">
      <c r="B12" s="4">
        <v>0.97552399999999995</v>
      </c>
      <c r="C12" s="4">
        <v>1.3546309999999999</v>
      </c>
      <c r="D12" s="4">
        <v>1.37785</v>
      </c>
      <c r="E12" s="4">
        <v>2.6378020000000002</v>
      </c>
      <c r="F12" s="4">
        <v>3.4662760000000001</v>
      </c>
      <c r="G12" s="4">
        <v>4.3464479999999996</v>
      </c>
    </row>
    <row r="13" spans="1:7">
      <c r="B13" s="4">
        <v>0.95789899999999994</v>
      </c>
      <c r="C13" s="4">
        <v>1.513468</v>
      </c>
      <c r="D13" s="4">
        <v>1.3802620000000001</v>
      </c>
      <c r="E13" s="4">
        <v>2.5571090000000001</v>
      </c>
      <c r="F13" s="4">
        <v>3.6142080000000001</v>
      </c>
      <c r="G13" s="4">
        <v>4.0477879999999997</v>
      </c>
    </row>
    <row r="14" spans="1:7">
      <c r="B14" s="4">
        <v>1.070144</v>
      </c>
      <c r="C14" s="4">
        <v>1.535852</v>
      </c>
      <c r="D14" s="4">
        <v>1.3096179999999999</v>
      </c>
      <c r="E14" s="4">
        <v>2.9616769999999999</v>
      </c>
      <c r="F14" s="4">
        <v>3.996305</v>
      </c>
      <c r="G14" s="4">
        <v>4.5274049999999999</v>
      </c>
    </row>
    <row r="15" spans="1:7">
      <c r="A15" s="20" t="s">
        <v>3</v>
      </c>
      <c r="C15" s="8">
        <f>_xlfn.T.TEST($B$12:$B$14,C12:C14, 2, 3)</f>
        <v>4.3413203052031276E-3</v>
      </c>
      <c r="D15" s="8">
        <f>_xlfn.T.TEST($B$12:$B$14,D12:D14, 2, 3)</f>
        <v>1.923784183746498E-3</v>
      </c>
      <c r="E15" s="8">
        <f>_xlfn.T.TEST($B$12:$B$14,E12:E14, 2, 3)</f>
        <v>3.0410071508443506E-3</v>
      </c>
      <c r="F15" s="8">
        <f>_xlfn.T.TEST($B$12:$B$14,F12:F14, 2, 3)</f>
        <v>2.3717357207203825E-3</v>
      </c>
      <c r="G15" s="8">
        <f>_xlfn.T.TEST($B$12:$B$14,G12:G14, 2, 3)</f>
        <v>1.0346674452542488E-3</v>
      </c>
    </row>
    <row r="16" spans="1:7">
      <c r="A16" s="20"/>
      <c r="C16" s="2" t="s">
        <v>4</v>
      </c>
      <c r="D16" s="2" t="s">
        <v>4</v>
      </c>
      <c r="E16" s="2" t="s">
        <v>4</v>
      </c>
      <c r="F16" s="2" t="s">
        <v>4</v>
      </c>
      <c r="G16" s="2" t="s">
        <v>4</v>
      </c>
    </row>
    <row r="17" spans="1:7">
      <c r="A17" s="20"/>
      <c r="C17" s="2" t="s">
        <v>8</v>
      </c>
      <c r="D17" s="2" t="s">
        <v>8</v>
      </c>
      <c r="E17" s="2" t="s">
        <v>8</v>
      </c>
      <c r="F17" s="2" t="s">
        <v>8</v>
      </c>
      <c r="G17" s="2" t="s">
        <v>8</v>
      </c>
    </row>
    <row r="19" spans="1:7">
      <c r="A19" s="20" t="s">
        <v>165</v>
      </c>
      <c r="B19" s="20"/>
      <c r="C19" s="20"/>
      <c r="D19" s="20"/>
      <c r="E19" s="20"/>
    </row>
    <row r="20" spans="1:7">
      <c r="A20" s="4" t="s">
        <v>166</v>
      </c>
      <c r="B20" s="4" t="s">
        <v>167</v>
      </c>
      <c r="C20" s="4" t="s">
        <v>168</v>
      </c>
      <c r="D20" s="4" t="s">
        <v>169</v>
      </c>
      <c r="E20" s="4" t="s">
        <v>170</v>
      </c>
    </row>
    <row r="21" spans="1:7">
      <c r="A21" s="4"/>
      <c r="B21" s="4">
        <v>1.329987</v>
      </c>
      <c r="C21" s="4">
        <v>1.1436489999999999</v>
      </c>
      <c r="D21" s="4">
        <v>1.495625</v>
      </c>
      <c r="E21" s="4">
        <v>2.4190839999999998</v>
      </c>
    </row>
    <row r="22" spans="1:7">
      <c r="A22" s="4"/>
      <c r="B22" s="4">
        <v>0.79133799999999999</v>
      </c>
      <c r="C22" s="4">
        <v>0.94410099999999997</v>
      </c>
      <c r="D22" s="4">
        <v>1.346063</v>
      </c>
      <c r="E22" s="4">
        <v>2.3210679999999999</v>
      </c>
    </row>
    <row r="23" spans="1:7">
      <c r="A23" s="4"/>
      <c r="B23" s="4">
        <v>0.95014600000000005</v>
      </c>
      <c r="C23" s="4">
        <v>0.85430099999999998</v>
      </c>
      <c r="D23" s="4">
        <v>1.3467020000000001</v>
      </c>
      <c r="E23" s="4">
        <v>2.297123</v>
      </c>
    </row>
    <row r="24" spans="1:7">
      <c r="A24" s="20" t="s">
        <v>3</v>
      </c>
      <c r="C24" s="8">
        <f>_xlfn.T.TEST($B$21:$B$23,C21:C23, 2, 3)</f>
        <v>0.82691613827825194</v>
      </c>
      <c r="D24" s="8">
        <f>_xlfn.T.TEST($B$21:$B$23,D21:D23, 2, 3)</f>
        <v>0.13535029423730668</v>
      </c>
      <c r="E24" s="8">
        <f>_xlfn.T.TEST($B$21:$B$23,E21:E23, 2,3)</f>
        <v>1.1048763823076286E-2</v>
      </c>
      <c r="F24" s="8"/>
      <c r="G24" s="8"/>
    </row>
    <row r="25" spans="1:7">
      <c r="A25" s="20"/>
      <c r="C25" s="2" t="s">
        <v>16</v>
      </c>
      <c r="D25" s="2" t="s">
        <v>16</v>
      </c>
      <c r="E25" s="2" t="s">
        <v>6</v>
      </c>
    </row>
    <row r="26" spans="1:7">
      <c r="A26" s="20"/>
      <c r="C26" s="2" t="s">
        <v>16</v>
      </c>
      <c r="D26" s="2" t="s">
        <v>16</v>
      </c>
      <c r="E26" s="2" t="s">
        <v>7</v>
      </c>
    </row>
    <row r="27" spans="1:7" ht="13.9" customHeight="1">
      <c r="A27" s="4"/>
      <c r="B27" s="4"/>
      <c r="C27" s="4"/>
      <c r="D27" s="4"/>
      <c r="E27" s="4"/>
    </row>
    <row r="28" spans="1:7">
      <c r="A28" s="4" t="s">
        <v>171</v>
      </c>
      <c r="B28" s="4">
        <v>0.88533099999999998</v>
      </c>
      <c r="C28" s="4">
        <v>1.165988</v>
      </c>
      <c r="D28" s="4">
        <v>1.8479319999999999</v>
      </c>
      <c r="E28" s="4">
        <v>1.838765</v>
      </c>
    </row>
    <row r="29" spans="1:7">
      <c r="A29" s="4"/>
      <c r="B29" s="4">
        <v>1.030708</v>
      </c>
      <c r="C29" s="4">
        <v>1.160514</v>
      </c>
      <c r="D29" s="4">
        <v>1.7346649999999999</v>
      </c>
      <c r="E29" s="4">
        <v>3.4834309999999999</v>
      </c>
    </row>
    <row r="30" spans="1:7">
      <c r="B30" s="4">
        <v>1.0958680000000001</v>
      </c>
      <c r="C30" s="4">
        <v>1.3265469999999999</v>
      </c>
      <c r="D30" s="4">
        <v>1.5560099999999999</v>
      </c>
      <c r="E30" s="4">
        <v>2.0808450000000001</v>
      </c>
    </row>
    <row r="31" spans="1:7">
      <c r="A31" s="20" t="s">
        <v>3</v>
      </c>
      <c r="C31" s="8">
        <f>_xlfn.T.TEST($B$28:$B$30,C28:C30, 2, 3)</f>
        <v>6.2101546076829502E-2</v>
      </c>
      <c r="D31" s="8">
        <f>_xlfn.T.TEST($B$28:$B$30,D28:D30, 2, 3)</f>
        <v>3.4507163738773895E-3</v>
      </c>
      <c r="E31" s="8">
        <f>_xlfn.T.TEST($B$28:$B$30,E28:E30, 2, 3)</f>
        <v>0.10181483977531104</v>
      </c>
    </row>
    <row r="32" spans="1:7">
      <c r="A32" s="20"/>
      <c r="C32" s="2" t="s">
        <v>16</v>
      </c>
      <c r="D32" s="2" t="s">
        <v>4</v>
      </c>
      <c r="E32" s="2" t="s">
        <v>16</v>
      </c>
    </row>
    <row r="33" spans="1:5">
      <c r="A33" s="20"/>
      <c r="C33" s="2" t="s">
        <v>16</v>
      </c>
      <c r="D33" s="2" t="s">
        <v>8</v>
      </c>
      <c r="E33" s="2" t="s">
        <v>16</v>
      </c>
    </row>
  </sheetData>
  <mergeCells count="6">
    <mergeCell ref="A24:A26"/>
    <mergeCell ref="A31:A33"/>
    <mergeCell ref="A6:A8"/>
    <mergeCell ref="A15:A17"/>
    <mergeCell ref="A1:G1"/>
    <mergeCell ref="A19:E19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06972-F1BC-4725-98D5-87EB5AC35F1D}">
  <dimension ref="A1:V52"/>
  <sheetViews>
    <sheetView topLeftCell="C16" workbookViewId="0">
      <selection activeCell="H25" sqref="H25"/>
    </sheetView>
  </sheetViews>
  <sheetFormatPr defaultRowHeight="13.5"/>
  <cols>
    <col min="1" max="12" width="9.06640625" style="2"/>
    <col min="13" max="13" width="10.59765625" style="2" bestFit="1" customWidth="1"/>
    <col min="14" max="15" width="11.73046875" style="2" bestFit="1" customWidth="1"/>
    <col min="16" max="20" width="9.9296875" style="2" bestFit="1" customWidth="1"/>
    <col min="21" max="22" width="11.06640625" style="2" bestFit="1" customWidth="1"/>
    <col min="23" max="16384" width="9.06640625" style="2"/>
  </cols>
  <sheetData>
    <row r="1" spans="1:22" ht="13.9">
      <c r="A1" s="20" t="s">
        <v>107</v>
      </c>
      <c r="B1" s="20"/>
      <c r="C1" s="20"/>
      <c r="D1" s="20"/>
      <c r="E1" s="20"/>
      <c r="F1" s="20"/>
      <c r="G1" s="20"/>
      <c r="H1" s="20"/>
      <c r="I1" s="20"/>
      <c r="J1" s="20"/>
      <c r="K1" s="20"/>
      <c r="M1" s="22" t="s">
        <v>153</v>
      </c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8" t="s">
        <v>75</v>
      </c>
      <c r="B2" s="8" t="s">
        <v>76</v>
      </c>
      <c r="C2" s="8" t="s">
        <v>77</v>
      </c>
      <c r="D2" s="8" t="s">
        <v>78</v>
      </c>
      <c r="E2" s="8" t="s">
        <v>69</v>
      </c>
      <c r="F2" s="8" t="s">
        <v>79</v>
      </c>
      <c r="G2" s="8" t="s">
        <v>80</v>
      </c>
      <c r="H2" s="8" t="s">
        <v>81</v>
      </c>
      <c r="I2" s="8" t="s">
        <v>70</v>
      </c>
      <c r="J2" s="8" t="s">
        <v>82</v>
      </c>
      <c r="K2" s="8" t="s">
        <v>71</v>
      </c>
      <c r="M2" s="8" t="s">
        <v>138</v>
      </c>
      <c r="N2" s="8" t="s">
        <v>139</v>
      </c>
      <c r="O2" s="8" t="s">
        <v>140</v>
      </c>
      <c r="P2" s="8" t="s">
        <v>141</v>
      </c>
      <c r="Q2" s="8" t="s">
        <v>142</v>
      </c>
      <c r="R2" s="8" t="s">
        <v>143</v>
      </c>
      <c r="S2" s="8" t="s">
        <v>144</v>
      </c>
      <c r="T2" s="8" t="s">
        <v>145</v>
      </c>
      <c r="U2" s="8" t="s">
        <v>146</v>
      </c>
      <c r="V2" s="8" t="s">
        <v>147</v>
      </c>
    </row>
    <row r="3" spans="1:22">
      <c r="A3" s="8">
        <v>0.43758799999999998</v>
      </c>
      <c r="B3" s="8">
        <v>1.1073139999999999</v>
      </c>
      <c r="C3" s="8">
        <v>1.0121709999999999</v>
      </c>
      <c r="D3" s="8">
        <v>1.0181480000000001</v>
      </c>
      <c r="E3" s="8">
        <v>1.0433220000000001</v>
      </c>
      <c r="F3" s="8">
        <v>0.51439900000000005</v>
      </c>
      <c r="G3" s="8">
        <v>0.328739</v>
      </c>
      <c r="H3" s="8">
        <v>0.286443</v>
      </c>
      <c r="I3" s="8">
        <v>0.15936600000000001</v>
      </c>
      <c r="J3" s="8">
        <v>9.4377000000000003E-2</v>
      </c>
      <c r="K3" s="8">
        <v>8.3082000000000003E-2</v>
      </c>
      <c r="M3" s="8">
        <v>2.0999999999999999E-3</v>
      </c>
      <c r="N3" s="8">
        <v>5.0000000000000001E-4</v>
      </c>
      <c r="O3" s="8">
        <v>5.0000000000000001E-4</v>
      </c>
      <c r="P3" s="8">
        <v>3.9199999999999999E-2</v>
      </c>
      <c r="Q3" s="8" t="s">
        <v>150</v>
      </c>
      <c r="R3" s="8" t="s">
        <v>150</v>
      </c>
      <c r="S3" s="8">
        <v>0.94789999999999996</v>
      </c>
      <c r="T3" s="8">
        <v>0.54790000000000005</v>
      </c>
      <c r="U3" s="8">
        <v>0.1381</v>
      </c>
      <c r="V3" s="8">
        <v>0.25180000000000002</v>
      </c>
    </row>
    <row r="4" spans="1:22">
      <c r="A4" s="8">
        <v>0.47763800000000001</v>
      </c>
      <c r="B4" s="8">
        <v>1.241692</v>
      </c>
      <c r="C4" s="8">
        <v>1.215957</v>
      </c>
      <c r="D4" s="8">
        <v>1.208035</v>
      </c>
      <c r="E4" s="8">
        <v>1.044643</v>
      </c>
      <c r="F4" s="8">
        <v>0.55168499999999998</v>
      </c>
      <c r="G4" s="8">
        <v>0.58565699999999998</v>
      </c>
      <c r="H4" s="8">
        <v>0.81330999999999998</v>
      </c>
      <c r="I4" s="8">
        <v>0.32048100000000002</v>
      </c>
      <c r="J4" s="8">
        <v>0.13428200000000001</v>
      </c>
      <c r="K4" s="8">
        <v>0.20533299999999999</v>
      </c>
      <c r="M4" s="8" t="s">
        <v>132</v>
      </c>
      <c r="N4" s="8" t="s">
        <v>135</v>
      </c>
      <c r="O4" s="8" t="s">
        <v>135</v>
      </c>
      <c r="P4" s="8" t="s">
        <v>149</v>
      </c>
      <c r="Q4" s="8" t="s">
        <v>134</v>
      </c>
      <c r="R4" s="8" t="s">
        <v>134</v>
      </c>
      <c r="S4" s="8" t="s">
        <v>134</v>
      </c>
      <c r="T4" s="8" t="s">
        <v>134</v>
      </c>
      <c r="U4" s="8" t="s">
        <v>134</v>
      </c>
      <c r="V4" s="8" t="s">
        <v>134</v>
      </c>
    </row>
    <row r="5" spans="1:22">
      <c r="A5" s="8">
        <v>0.63931800000000005</v>
      </c>
      <c r="B5" s="8">
        <v>1.2906409999999999</v>
      </c>
      <c r="C5" s="8">
        <v>1.7018610000000001</v>
      </c>
      <c r="D5" s="8">
        <v>1.688574</v>
      </c>
      <c r="E5" s="8">
        <v>0.93982500000000002</v>
      </c>
      <c r="F5" s="8">
        <v>0.571245</v>
      </c>
      <c r="G5" s="8">
        <v>0.63292999999999999</v>
      </c>
      <c r="H5" s="8">
        <v>0.89313200000000004</v>
      </c>
      <c r="I5" s="8">
        <v>0.31100800000000001</v>
      </c>
      <c r="J5" s="8">
        <v>0.149976</v>
      </c>
      <c r="K5" s="8">
        <v>0.250828</v>
      </c>
    </row>
    <row r="6" spans="1:22">
      <c r="A6" s="20" t="s">
        <v>94</v>
      </c>
      <c r="B6" s="20"/>
      <c r="C6" s="20"/>
      <c r="D6" s="20"/>
      <c r="E6" s="20"/>
      <c r="F6" s="20"/>
      <c r="G6" s="20"/>
      <c r="H6" s="20"/>
      <c r="I6" s="20"/>
      <c r="J6" s="20"/>
      <c r="K6" s="20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>
      <c r="A7" s="8" t="s">
        <v>75</v>
      </c>
      <c r="B7" s="8" t="s">
        <v>76</v>
      </c>
      <c r="C7" s="8" t="s">
        <v>77</v>
      </c>
      <c r="D7" s="8" t="s">
        <v>78</v>
      </c>
      <c r="E7" s="8" t="s">
        <v>69</v>
      </c>
      <c r="F7" s="8" t="s">
        <v>79</v>
      </c>
      <c r="G7" s="8" t="s">
        <v>80</v>
      </c>
      <c r="H7" s="8" t="s">
        <v>81</v>
      </c>
      <c r="I7" s="8" t="s">
        <v>70</v>
      </c>
      <c r="J7" s="8" t="s">
        <v>82</v>
      </c>
      <c r="K7" s="8" t="s">
        <v>71</v>
      </c>
      <c r="M7" s="8" t="s">
        <v>138</v>
      </c>
      <c r="N7" s="8" t="s">
        <v>139</v>
      </c>
      <c r="O7" s="8" t="s">
        <v>140</v>
      </c>
      <c r="P7" s="8" t="s">
        <v>141</v>
      </c>
      <c r="Q7" s="8" t="s">
        <v>142</v>
      </c>
      <c r="R7" s="8" t="s">
        <v>143</v>
      </c>
      <c r="S7" s="8" t="s">
        <v>144</v>
      </c>
      <c r="T7" s="8" t="s">
        <v>145</v>
      </c>
      <c r="U7" s="8" t="s">
        <v>146</v>
      </c>
      <c r="V7" s="8" t="s">
        <v>147</v>
      </c>
    </row>
    <row r="8" spans="1:22">
      <c r="A8" s="8">
        <v>0.48239300000000002</v>
      </c>
      <c r="B8" s="8">
        <v>0.84243100000000004</v>
      </c>
      <c r="C8" s="8">
        <v>0.77441099999999996</v>
      </c>
      <c r="D8" s="8">
        <v>0.913628</v>
      </c>
      <c r="E8" s="8">
        <v>0.83303400000000005</v>
      </c>
      <c r="F8" s="8">
        <v>0.561145</v>
      </c>
      <c r="G8" s="8">
        <v>0.52854299999999999</v>
      </c>
      <c r="H8" s="8">
        <v>0.43754399999999999</v>
      </c>
      <c r="I8" s="8">
        <v>0.44757400000000003</v>
      </c>
      <c r="J8" s="8">
        <v>0.33086599999999999</v>
      </c>
      <c r="K8" s="8">
        <v>0.36680800000000002</v>
      </c>
      <c r="M8" s="8">
        <v>0.15390000000000001</v>
      </c>
      <c r="N8" s="8">
        <v>9.2399999999999996E-2</v>
      </c>
      <c r="O8" s="8">
        <v>3.5000000000000001E-3</v>
      </c>
      <c r="P8" s="8">
        <v>3.4500000000000003E-2</v>
      </c>
      <c r="Q8" s="8">
        <v>0.98470000000000002</v>
      </c>
      <c r="R8" s="8">
        <v>0.997</v>
      </c>
      <c r="S8" s="8">
        <v>0.94450000000000001</v>
      </c>
      <c r="T8" s="8">
        <v>0.36320000000000002</v>
      </c>
      <c r="U8" s="8">
        <v>0.24079999999999999</v>
      </c>
      <c r="V8" s="8">
        <v>8.14E-2</v>
      </c>
    </row>
    <row r="9" spans="1:22">
      <c r="A9" s="8">
        <v>0.61143199999999998</v>
      </c>
      <c r="B9" s="8">
        <v>0.96968500000000002</v>
      </c>
      <c r="C9" s="8">
        <v>0.81299500000000002</v>
      </c>
      <c r="D9" s="8">
        <v>0.90860300000000005</v>
      </c>
      <c r="E9" s="8">
        <v>0.93064599999999997</v>
      </c>
      <c r="F9" s="8">
        <v>0.36554799999999998</v>
      </c>
      <c r="G9" s="8">
        <v>0.41363699999999998</v>
      </c>
      <c r="H9" s="8">
        <v>0.37509100000000001</v>
      </c>
      <c r="I9" s="8">
        <v>0.233905</v>
      </c>
      <c r="J9" s="8">
        <v>0.25117099999999998</v>
      </c>
      <c r="K9" s="8">
        <v>0.185306</v>
      </c>
      <c r="M9" s="8" t="s">
        <v>134</v>
      </c>
      <c r="N9" s="8" t="s">
        <v>134</v>
      </c>
      <c r="O9" s="8" t="s">
        <v>132</v>
      </c>
      <c r="P9" s="8" t="s">
        <v>149</v>
      </c>
      <c r="Q9" s="8" t="s">
        <v>134</v>
      </c>
      <c r="R9" s="8" t="s">
        <v>134</v>
      </c>
      <c r="S9" s="8" t="s">
        <v>134</v>
      </c>
      <c r="T9" s="8" t="s">
        <v>134</v>
      </c>
      <c r="U9" s="8" t="s">
        <v>134</v>
      </c>
      <c r="V9" s="8" t="s">
        <v>134</v>
      </c>
    </row>
    <row r="10" spans="1:22">
      <c r="A10" s="8">
        <v>0.58255999999999997</v>
      </c>
      <c r="B10" s="8">
        <v>0.52962799999999999</v>
      </c>
      <c r="C10" s="8">
        <v>0.82785600000000004</v>
      </c>
      <c r="D10" s="8">
        <v>1.002569</v>
      </c>
      <c r="E10" s="8">
        <v>0.782883</v>
      </c>
      <c r="F10" s="8">
        <v>0.54266400000000004</v>
      </c>
      <c r="G10" s="8">
        <v>0.56958299999999995</v>
      </c>
      <c r="H10" s="8">
        <v>0.60678299999999996</v>
      </c>
      <c r="I10" s="8">
        <v>0.46999800000000003</v>
      </c>
      <c r="J10" s="8">
        <v>0.49873400000000001</v>
      </c>
      <c r="K10" s="8">
        <v>0.36783500000000002</v>
      </c>
    </row>
    <row r="11" spans="1:22">
      <c r="A11" s="20" t="s">
        <v>108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8" t="s">
        <v>75</v>
      </c>
      <c r="B12" s="8" t="s">
        <v>76</v>
      </c>
      <c r="C12" s="8" t="s">
        <v>77</v>
      </c>
      <c r="D12" s="8" t="s">
        <v>78</v>
      </c>
      <c r="E12" s="8" t="s">
        <v>69</v>
      </c>
      <c r="F12" s="8" t="s">
        <v>79</v>
      </c>
      <c r="G12" s="8" t="s">
        <v>80</v>
      </c>
      <c r="H12" s="8" t="s">
        <v>81</v>
      </c>
      <c r="I12" s="8" t="s">
        <v>70</v>
      </c>
      <c r="J12" s="8" t="s">
        <v>82</v>
      </c>
      <c r="K12" s="8" t="s">
        <v>71</v>
      </c>
      <c r="M12" s="8" t="s">
        <v>138</v>
      </c>
      <c r="N12" s="8" t="s">
        <v>139</v>
      </c>
      <c r="O12" s="8" t="s">
        <v>140</v>
      </c>
      <c r="P12" s="8" t="s">
        <v>141</v>
      </c>
      <c r="Q12" s="8" t="s">
        <v>142</v>
      </c>
      <c r="R12" s="8" t="s">
        <v>143</v>
      </c>
      <c r="S12" s="8" t="s">
        <v>144</v>
      </c>
      <c r="T12" s="8" t="s">
        <v>145</v>
      </c>
      <c r="U12" s="8" t="s">
        <v>146</v>
      </c>
      <c r="V12" s="8" t="s">
        <v>147</v>
      </c>
    </row>
    <row r="13" spans="1:22">
      <c r="A13" s="8">
        <v>0.33194200000000001</v>
      </c>
      <c r="B13" s="8">
        <v>0.78126899999999999</v>
      </c>
      <c r="C13" s="8">
        <v>0.68580799999999997</v>
      </c>
      <c r="D13" s="8">
        <v>0.85260899999999995</v>
      </c>
      <c r="E13" s="8">
        <v>0.73639699999999997</v>
      </c>
      <c r="F13" s="8">
        <v>0.48304599999999998</v>
      </c>
      <c r="G13" s="8">
        <v>0.21865200000000001</v>
      </c>
      <c r="H13" s="8">
        <v>0.16320599999999999</v>
      </c>
      <c r="I13" s="8">
        <v>0.26694299999999999</v>
      </c>
      <c r="J13" s="8">
        <v>0.31619399999999998</v>
      </c>
      <c r="K13" s="8">
        <v>0.35692699999999999</v>
      </c>
      <c r="M13" s="8">
        <v>5.0000000000000001E-4</v>
      </c>
      <c r="N13" s="8">
        <v>0.56930000000000003</v>
      </c>
      <c r="O13" s="8">
        <v>0.13389999999999999</v>
      </c>
      <c r="P13" s="8">
        <v>7.1099999999999997E-2</v>
      </c>
      <c r="Q13" s="8">
        <v>0.99890000000000001</v>
      </c>
      <c r="R13" s="8">
        <v>0.71750000000000003</v>
      </c>
      <c r="S13" s="8">
        <v>0.64049999999999996</v>
      </c>
      <c r="T13" s="8">
        <v>0.96779999999999999</v>
      </c>
      <c r="U13" s="8" t="s">
        <v>150</v>
      </c>
      <c r="V13" s="8" t="s">
        <v>150</v>
      </c>
    </row>
    <row r="14" spans="1:22">
      <c r="A14" s="8">
        <v>0.39200299999999999</v>
      </c>
      <c r="B14" s="8">
        <v>0.80078099999999997</v>
      </c>
      <c r="C14" s="8">
        <v>0.51982700000000004</v>
      </c>
      <c r="D14" s="8">
        <v>0.54092799999999996</v>
      </c>
      <c r="E14" s="8">
        <v>0.88209599999999999</v>
      </c>
      <c r="F14" s="8">
        <v>0.53921799999999998</v>
      </c>
      <c r="G14" s="8">
        <v>0.23918400000000001</v>
      </c>
      <c r="H14" s="8">
        <v>0.18510599999999999</v>
      </c>
      <c r="I14" s="8">
        <v>0.27723199999999998</v>
      </c>
      <c r="J14" s="8">
        <v>0.52917099999999995</v>
      </c>
      <c r="K14" s="8">
        <v>0.35075600000000001</v>
      </c>
      <c r="M14" s="8" t="s">
        <v>135</v>
      </c>
      <c r="N14" s="8" t="s">
        <v>134</v>
      </c>
      <c r="O14" s="8" t="s">
        <v>134</v>
      </c>
      <c r="P14" s="8" t="s">
        <v>134</v>
      </c>
      <c r="Q14" s="8" t="s">
        <v>134</v>
      </c>
      <c r="R14" s="8" t="s">
        <v>134</v>
      </c>
      <c r="S14" s="8" t="s">
        <v>134</v>
      </c>
      <c r="T14" s="8" t="s">
        <v>134</v>
      </c>
      <c r="U14" s="8" t="s">
        <v>134</v>
      </c>
      <c r="V14" s="8" t="s">
        <v>134</v>
      </c>
    </row>
    <row r="15" spans="1:22">
      <c r="A15" s="8">
        <v>0.44489499999999998</v>
      </c>
      <c r="B15" s="8">
        <v>1.6099140000000001</v>
      </c>
      <c r="C15" s="8">
        <v>0.59855700000000001</v>
      </c>
      <c r="D15" s="8">
        <v>0.77990999999999999</v>
      </c>
      <c r="E15" s="8">
        <v>0.68519099999999999</v>
      </c>
      <c r="F15" s="8">
        <v>0.35824400000000001</v>
      </c>
      <c r="G15" s="8">
        <v>0.162469</v>
      </c>
      <c r="H15" s="8">
        <v>0.22679299999999999</v>
      </c>
      <c r="I15" s="8">
        <v>0.28292800000000001</v>
      </c>
      <c r="J15" s="8">
        <v>0.25072</v>
      </c>
      <c r="K15" s="8">
        <v>0.39590900000000001</v>
      </c>
    </row>
    <row r="16" spans="1:22">
      <c r="A16" s="20" t="s">
        <v>85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>
      <c r="A17" s="8" t="s">
        <v>75</v>
      </c>
      <c r="B17" s="8" t="s">
        <v>76</v>
      </c>
      <c r="C17" s="8" t="s">
        <v>77</v>
      </c>
      <c r="D17" s="8" t="s">
        <v>78</v>
      </c>
      <c r="E17" s="8" t="s">
        <v>69</v>
      </c>
      <c r="F17" s="8" t="s">
        <v>79</v>
      </c>
      <c r="G17" s="8" t="s">
        <v>80</v>
      </c>
      <c r="H17" s="8" t="s">
        <v>81</v>
      </c>
      <c r="I17" s="8" t="s">
        <v>70</v>
      </c>
      <c r="J17" s="8" t="s">
        <v>82</v>
      </c>
      <c r="K17" s="8" t="s">
        <v>71</v>
      </c>
      <c r="M17" s="8" t="s">
        <v>138</v>
      </c>
      <c r="N17" s="8" t="s">
        <v>139</v>
      </c>
      <c r="O17" s="8" t="s">
        <v>140</v>
      </c>
      <c r="P17" s="8" t="s">
        <v>141</v>
      </c>
      <c r="Q17" s="8" t="s">
        <v>142</v>
      </c>
      <c r="R17" s="8" t="s">
        <v>143</v>
      </c>
      <c r="S17" s="8" t="s">
        <v>144</v>
      </c>
      <c r="T17" s="8" t="s">
        <v>145</v>
      </c>
      <c r="U17" s="8" t="s">
        <v>146</v>
      </c>
      <c r="V17" s="8" t="s">
        <v>147</v>
      </c>
    </row>
    <row r="18" spans="1:22">
      <c r="A18" s="8">
        <v>0.67987900000000001</v>
      </c>
      <c r="B18" s="8">
        <v>0.73371500000000001</v>
      </c>
      <c r="C18" s="8">
        <v>0.77302300000000002</v>
      </c>
      <c r="D18" s="8">
        <v>0.70692200000000005</v>
      </c>
      <c r="E18" s="8">
        <v>0.72520899999999999</v>
      </c>
      <c r="F18" s="8">
        <v>0.83352499999999996</v>
      </c>
      <c r="G18" s="8">
        <v>0.89452399999999999</v>
      </c>
      <c r="H18" s="8">
        <v>1.003423</v>
      </c>
      <c r="I18" s="8">
        <v>0.78049199999999996</v>
      </c>
      <c r="J18" s="8">
        <v>0.91141700000000003</v>
      </c>
      <c r="K18" s="8">
        <v>0.95897200000000005</v>
      </c>
      <c r="M18" s="8">
        <v>0.14269999999999999</v>
      </c>
      <c r="N18" s="8" t="s">
        <v>150</v>
      </c>
      <c r="O18" s="8" t="s">
        <v>150</v>
      </c>
      <c r="P18" s="8" t="s">
        <v>150</v>
      </c>
      <c r="Q18" s="8" t="s">
        <v>150</v>
      </c>
      <c r="R18" s="8">
        <v>0.51180000000000003</v>
      </c>
      <c r="S18" s="8">
        <v>0.71099999999999997</v>
      </c>
      <c r="T18" s="8">
        <v>0.99860000000000004</v>
      </c>
      <c r="U18" s="8">
        <v>0.99380000000000002</v>
      </c>
      <c r="V18" s="8">
        <v>3.2099999999999997E-2</v>
      </c>
    </row>
    <row r="19" spans="1:22">
      <c r="A19" s="8">
        <v>0.85900799999999999</v>
      </c>
      <c r="B19" s="8">
        <v>1.2080070000000001</v>
      </c>
      <c r="C19" s="8">
        <v>0.68601699999999999</v>
      </c>
      <c r="D19" s="8">
        <v>0.581395</v>
      </c>
      <c r="E19" s="8">
        <v>0.94667100000000004</v>
      </c>
      <c r="F19" s="8">
        <v>0.75784399999999996</v>
      </c>
      <c r="G19" s="8">
        <v>0.90017000000000003</v>
      </c>
      <c r="H19" s="8">
        <v>0.90196100000000001</v>
      </c>
      <c r="I19" s="8">
        <v>0.66062799999999999</v>
      </c>
      <c r="J19" s="8">
        <v>0.74571900000000002</v>
      </c>
      <c r="K19" s="8">
        <v>0.95904199999999995</v>
      </c>
      <c r="M19" s="8" t="s">
        <v>134</v>
      </c>
      <c r="N19" s="8" t="s">
        <v>134</v>
      </c>
      <c r="O19" s="8" t="s">
        <v>134</v>
      </c>
      <c r="P19" s="8" t="s">
        <v>134</v>
      </c>
      <c r="Q19" s="8" t="s">
        <v>134</v>
      </c>
      <c r="R19" s="8" t="s">
        <v>134</v>
      </c>
      <c r="S19" s="8" t="s">
        <v>134</v>
      </c>
      <c r="T19" s="8" t="s">
        <v>134</v>
      </c>
      <c r="U19" s="8" t="s">
        <v>134</v>
      </c>
      <c r="V19" s="8" t="s">
        <v>149</v>
      </c>
    </row>
    <row r="20" spans="1:22">
      <c r="A20" s="8">
        <v>0.54363600000000001</v>
      </c>
      <c r="B20" s="8">
        <v>1.2390060000000001</v>
      </c>
      <c r="C20" s="8">
        <v>0.69102399999999997</v>
      </c>
      <c r="D20" s="8">
        <v>0.86279499999999998</v>
      </c>
      <c r="E20" s="8">
        <v>0.46415299999999998</v>
      </c>
      <c r="F20" s="8">
        <v>0.60744100000000001</v>
      </c>
      <c r="G20" s="8">
        <v>1.0303690000000001</v>
      </c>
      <c r="H20" s="8">
        <v>0.78940100000000002</v>
      </c>
      <c r="I20" s="8">
        <v>0.88417800000000002</v>
      </c>
      <c r="J20" s="8">
        <v>0.71967700000000001</v>
      </c>
      <c r="K20" s="8">
        <v>1.591747</v>
      </c>
    </row>
    <row r="21" spans="1:22">
      <c r="A21" s="20" t="s">
        <v>109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spans="1:22">
      <c r="A22" s="8" t="s">
        <v>75</v>
      </c>
      <c r="B22" s="8" t="s">
        <v>76</v>
      </c>
      <c r="C22" s="8" t="s">
        <v>77</v>
      </c>
      <c r="D22" s="8" t="s">
        <v>78</v>
      </c>
      <c r="E22" s="8" t="s">
        <v>69</v>
      </c>
      <c r="F22" s="8" t="s">
        <v>79</v>
      </c>
      <c r="G22" s="8" t="s">
        <v>80</v>
      </c>
      <c r="H22" s="8" t="s">
        <v>81</v>
      </c>
      <c r="I22" s="8" t="s">
        <v>70</v>
      </c>
      <c r="J22" s="8" t="s">
        <v>82</v>
      </c>
      <c r="K22" s="8" t="s">
        <v>71</v>
      </c>
      <c r="M22" s="8" t="s">
        <v>138</v>
      </c>
      <c r="N22" s="8" t="s">
        <v>139</v>
      </c>
      <c r="O22" s="8" t="s">
        <v>140</v>
      </c>
      <c r="P22" s="8" t="s">
        <v>141</v>
      </c>
      <c r="Q22" s="8" t="s">
        <v>142</v>
      </c>
      <c r="R22" s="8" t="s">
        <v>143</v>
      </c>
      <c r="S22" s="8" t="s">
        <v>144</v>
      </c>
      <c r="T22" s="8" t="s">
        <v>145</v>
      </c>
      <c r="U22" s="8" t="s">
        <v>146</v>
      </c>
      <c r="V22" s="8" t="s">
        <v>147</v>
      </c>
    </row>
    <row r="23" spans="1:22">
      <c r="A23" s="8">
        <v>4.4518000000000002E-2</v>
      </c>
      <c r="B23" s="8">
        <v>9.8700999999999997E-2</v>
      </c>
      <c r="C23" s="8">
        <v>0.15625600000000001</v>
      </c>
      <c r="D23" s="8">
        <v>0.61362799999999995</v>
      </c>
      <c r="E23" s="8">
        <v>0.92327000000000004</v>
      </c>
      <c r="F23" s="8">
        <v>0.70679899999999996</v>
      </c>
      <c r="G23" s="8">
        <v>0.229683</v>
      </c>
      <c r="H23" s="8">
        <v>0.121446</v>
      </c>
      <c r="I23" s="8">
        <v>9.8562999999999998E-2</v>
      </c>
      <c r="J23" s="8">
        <v>0.17877100000000001</v>
      </c>
      <c r="K23" s="8">
        <v>0.20885500000000001</v>
      </c>
      <c r="M23" s="8">
        <v>0.84850000000000003</v>
      </c>
      <c r="N23" s="8">
        <v>0.28670000000000001</v>
      </c>
      <c r="O23" s="8" t="s">
        <v>137</v>
      </c>
      <c r="P23" s="8" t="s">
        <v>137</v>
      </c>
      <c r="Q23" s="8" t="s">
        <v>137</v>
      </c>
      <c r="R23" s="8">
        <v>2.12E-2</v>
      </c>
      <c r="S23" s="8">
        <v>0.68179999999999996</v>
      </c>
      <c r="T23" s="8">
        <v>0.95389999999999997</v>
      </c>
      <c r="U23" s="8">
        <v>0.25890000000000002</v>
      </c>
      <c r="V23" s="8">
        <v>7.6899999999999996E-2</v>
      </c>
    </row>
    <row r="24" spans="1:22">
      <c r="A24" s="8">
        <v>3.2274999999999998E-2</v>
      </c>
      <c r="B24" s="8">
        <v>0.136098</v>
      </c>
      <c r="C24" s="8">
        <v>0.172765</v>
      </c>
      <c r="D24" s="8">
        <v>0.817855</v>
      </c>
      <c r="E24" s="8">
        <v>0.95323800000000003</v>
      </c>
      <c r="F24" s="8">
        <v>0.63244100000000003</v>
      </c>
      <c r="G24" s="8">
        <v>0.25473899999999999</v>
      </c>
      <c r="H24" s="8">
        <v>9.9525000000000002E-2</v>
      </c>
      <c r="I24" s="8">
        <v>0.101509</v>
      </c>
      <c r="J24" s="8">
        <v>0.19984499999999999</v>
      </c>
      <c r="K24" s="8">
        <v>0.169434</v>
      </c>
      <c r="M24" s="8" t="s">
        <v>134</v>
      </c>
      <c r="N24" s="8" t="s">
        <v>134</v>
      </c>
      <c r="O24" s="8" t="s">
        <v>136</v>
      </c>
      <c r="P24" s="8" t="s">
        <v>136</v>
      </c>
      <c r="Q24" s="8" t="s">
        <v>136</v>
      </c>
      <c r="R24" s="8" t="s">
        <v>149</v>
      </c>
      <c r="S24" s="8" t="s">
        <v>134</v>
      </c>
      <c r="T24" s="8" t="s">
        <v>134</v>
      </c>
      <c r="U24" s="8" t="s">
        <v>134</v>
      </c>
      <c r="V24" s="8" t="s">
        <v>134</v>
      </c>
    </row>
    <row r="25" spans="1:22">
      <c r="A25" s="8">
        <v>4.5011000000000002E-2</v>
      </c>
      <c r="B25" s="8">
        <v>9.9866999999999997E-2</v>
      </c>
      <c r="C25" s="8">
        <v>0.173452</v>
      </c>
      <c r="D25" s="8">
        <v>0.49726799999999999</v>
      </c>
      <c r="E25" s="8">
        <v>1.1281540000000001</v>
      </c>
      <c r="F25" s="8">
        <v>0.90841000000000005</v>
      </c>
      <c r="G25" s="8">
        <v>0.26330900000000002</v>
      </c>
      <c r="H25" s="8">
        <v>0.16214999999999999</v>
      </c>
      <c r="I25" s="8">
        <v>8.8625999999999996E-2</v>
      </c>
      <c r="J25" s="8">
        <v>0.13540099999999999</v>
      </c>
      <c r="K25" s="8">
        <v>0.257017</v>
      </c>
    </row>
    <row r="26" spans="1:22">
      <c r="A26" s="20" t="s">
        <v>110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>
      <c r="A27" s="8" t="s">
        <v>75</v>
      </c>
      <c r="B27" s="8" t="s">
        <v>76</v>
      </c>
      <c r="C27" s="8" t="s">
        <v>77</v>
      </c>
      <c r="D27" s="8" t="s">
        <v>78</v>
      </c>
      <c r="E27" s="8" t="s">
        <v>69</v>
      </c>
      <c r="F27" s="8" t="s">
        <v>79</v>
      </c>
      <c r="G27" s="8" t="s">
        <v>80</v>
      </c>
      <c r="H27" s="8" t="s">
        <v>81</v>
      </c>
      <c r="I27" s="8" t="s">
        <v>70</v>
      </c>
      <c r="J27" s="8" t="s">
        <v>82</v>
      </c>
      <c r="K27" s="8" t="s">
        <v>71</v>
      </c>
      <c r="M27" s="8" t="s">
        <v>138</v>
      </c>
      <c r="N27" s="8" t="s">
        <v>139</v>
      </c>
      <c r="O27" s="8" t="s">
        <v>140</v>
      </c>
      <c r="P27" s="8" t="s">
        <v>141</v>
      </c>
      <c r="Q27" s="8" t="s">
        <v>142</v>
      </c>
      <c r="R27" s="8" t="s">
        <v>143</v>
      </c>
      <c r="S27" s="8" t="s">
        <v>144</v>
      </c>
      <c r="T27" s="8" t="s">
        <v>145</v>
      </c>
      <c r="U27" s="8" t="s">
        <v>146</v>
      </c>
      <c r="V27" s="8" t="s">
        <v>147</v>
      </c>
    </row>
    <row r="28" spans="1:22">
      <c r="A28" s="8">
        <v>0.59686399999999995</v>
      </c>
      <c r="B28" s="8">
        <v>0.70583700000000005</v>
      </c>
      <c r="C28" s="8">
        <v>0.69373600000000002</v>
      </c>
      <c r="D28" s="8">
        <v>0.800678</v>
      </c>
      <c r="E28" s="8">
        <v>0.88752399999999998</v>
      </c>
      <c r="F28" s="8">
        <v>0.86974700000000005</v>
      </c>
      <c r="G28" s="8">
        <v>0.747251</v>
      </c>
      <c r="H28" s="8">
        <v>0.55415000000000003</v>
      </c>
      <c r="I28" s="8">
        <v>0.60745300000000002</v>
      </c>
      <c r="J28" s="8">
        <v>0.86791799999999997</v>
      </c>
      <c r="K28" s="8">
        <v>0.98484799999999995</v>
      </c>
      <c r="M28" s="8">
        <v>0.89080000000000004</v>
      </c>
      <c r="N28" s="8">
        <v>0.98839999999999995</v>
      </c>
      <c r="O28" s="8">
        <v>2.6800000000000001E-2</v>
      </c>
      <c r="P28" s="8">
        <v>4.8500000000000001E-2</v>
      </c>
      <c r="Q28" s="8">
        <v>7.5300000000000006E-2</v>
      </c>
      <c r="R28" s="8">
        <v>0.44119999999999998</v>
      </c>
      <c r="S28" s="8">
        <v>0.99850000000000005</v>
      </c>
      <c r="T28" s="8">
        <v>0.99270000000000003</v>
      </c>
      <c r="U28" s="8" t="s">
        <v>150</v>
      </c>
      <c r="V28" s="8">
        <v>0.98799999999999999</v>
      </c>
    </row>
    <row r="29" spans="1:22">
      <c r="A29" s="8">
        <v>0.310807</v>
      </c>
      <c r="B29" s="8">
        <v>0.499666</v>
      </c>
      <c r="C29" s="8">
        <v>0.30216999999999999</v>
      </c>
      <c r="D29" s="8">
        <v>1.344619</v>
      </c>
      <c r="E29" s="8">
        <v>0.87395999999999996</v>
      </c>
      <c r="F29" s="8">
        <v>0.85423800000000005</v>
      </c>
      <c r="G29" s="8">
        <v>0.83456200000000003</v>
      </c>
      <c r="H29" s="8">
        <v>0.64369299999999996</v>
      </c>
      <c r="I29" s="8">
        <v>0.84395399999999998</v>
      </c>
      <c r="J29" s="8">
        <v>0.39150099999999999</v>
      </c>
      <c r="K29" s="8">
        <v>0.40951799999999999</v>
      </c>
      <c r="M29" s="8" t="s">
        <v>134</v>
      </c>
      <c r="N29" s="8" t="s">
        <v>134</v>
      </c>
      <c r="O29" s="8" t="s">
        <v>149</v>
      </c>
      <c r="P29" s="8" t="s">
        <v>149</v>
      </c>
      <c r="Q29" s="8" t="s">
        <v>134</v>
      </c>
      <c r="R29" s="8" t="s">
        <v>134</v>
      </c>
      <c r="S29" s="8" t="s">
        <v>134</v>
      </c>
      <c r="T29" s="8" t="s">
        <v>134</v>
      </c>
      <c r="U29" s="8" t="s">
        <v>134</v>
      </c>
      <c r="V29" s="8" t="s">
        <v>134</v>
      </c>
    </row>
    <row r="30" spans="1:22">
      <c r="A30" s="8">
        <v>0.41454200000000002</v>
      </c>
      <c r="B30" s="8">
        <v>0.70715499999999998</v>
      </c>
      <c r="C30" s="8">
        <v>0.72489099999999995</v>
      </c>
      <c r="D30" s="8">
        <v>0.98772400000000005</v>
      </c>
      <c r="E30" s="8">
        <v>1.218747</v>
      </c>
      <c r="F30" s="8">
        <v>1.1379900000000001</v>
      </c>
      <c r="G30" s="8">
        <v>0.71986899999999998</v>
      </c>
      <c r="H30" s="8">
        <v>0.42643999999999999</v>
      </c>
      <c r="I30" s="8">
        <v>0.243474</v>
      </c>
      <c r="J30" s="8">
        <v>0.24968499999999999</v>
      </c>
      <c r="K30" s="8">
        <v>0.32839099999999999</v>
      </c>
    </row>
    <row r="31" spans="1:22">
      <c r="A31" s="22" t="s">
        <v>100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>
      <c r="A32" s="8" t="s">
        <v>75</v>
      </c>
      <c r="B32" s="8" t="s">
        <v>76</v>
      </c>
      <c r="C32" s="8" t="s">
        <v>77</v>
      </c>
      <c r="D32" s="8" t="s">
        <v>78</v>
      </c>
      <c r="E32" s="8" t="s">
        <v>69</v>
      </c>
      <c r="F32" s="8" t="s">
        <v>79</v>
      </c>
      <c r="G32" s="8" t="s">
        <v>80</v>
      </c>
      <c r="H32" s="8" t="s">
        <v>81</v>
      </c>
      <c r="I32" s="8" t="s">
        <v>70</v>
      </c>
      <c r="J32" s="8" t="s">
        <v>82</v>
      </c>
      <c r="K32" s="8" t="s">
        <v>71</v>
      </c>
      <c r="M32" s="8" t="s">
        <v>138</v>
      </c>
      <c r="N32" s="8" t="s">
        <v>139</v>
      </c>
      <c r="O32" s="8" t="s">
        <v>140</v>
      </c>
      <c r="P32" s="8" t="s">
        <v>141</v>
      </c>
      <c r="Q32" s="8" t="s">
        <v>142</v>
      </c>
      <c r="R32" s="8" t="s">
        <v>143</v>
      </c>
      <c r="S32" s="8" t="s">
        <v>144</v>
      </c>
      <c r="T32" s="8" t="s">
        <v>145</v>
      </c>
      <c r="U32" s="8" t="s">
        <v>146</v>
      </c>
      <c r="V32" s="8" t="s">
        <v>147</v>
      </c>
    </row>
    <row r="33" spans="1:22">
      <c r="A33" s="8">
        <v>0.50134000000000001</v>
      </c>
      <c r="B33" s="8">
        <v>0.59426199999999996</v>
      </c>
      <c r="C33" s="8">
        <v>0.71907600000000005</v>
      </c>
      <c r="D33" s="8">
        <v>0.74263199999999996</v>
      </c>
      <c r="E33" s="8">
        <v>0.78698400000000002</v>
      </c>
      <c r="F33" s="8">
        <v>0.90137199999999995</v>
      </c>
      <c r="G33" s="8">
        <v>0.95846500000000001</v>
      </c>
      <c r="H33" s="8">
        <v>1.0312950000000001</v>
      </c>
      <c r="I33" s="8">
        <v>0.93912499999999999</v>
      </c>
      <c r="J33" s="2">
        <v>0.97262899999999997</v>
      </c>
      <c r="K33" s="2">
        <v>0.60378399999999999</v>
      </c>
      <c r="M33" s="8">
        <v>0.95940000000000003</v>
      </c>
      <c r="N33" s="8">
        <v>0.1</v>
      </c>
      <c r="O33" s="8">
        <v>0.51580000000000004</v>
      </c>
      <c r="P33" s="8">
        <v>0.1835</v>
      </c>
      <c r="Q33" s="8">
        <v>1.0999999999999999E-2</v>
      </c>
      <c r="R33" s="8">
        <v>5.7000000000000002E-3</v>
      </c>
      <c r="S33" s="8">
        <v>3.3999999999999998E-3</v>
      </c>
      <c r="T33" s="8">
        <v>0.13980000000000001</v>
      </c>
      <c r="U33" s="8">
        <v>7.7100000000000002E-2</v>
      </c>
      <c r="V33" s="8" t="s">
        <v>150</v>
      </c>
    </row>
    <row r="34" spans="1:22">
      <c r="A34" s="8">
        <v>0.52590199999999998</v>
      </c>
      <c r="B34" s="8">
        <v>0.61872499999999997</v>
      </c>
      <c r="C34" s="8">
        <v>0.60847099999999998</v>
      </c>
      <c r="D34" s="8">
        <v>0.73810100000000001</v>
      </c>
      <c r="E34" s="8">
        <v>0.71336200000000005</v>
      </c>
      <c r="F34" s="8">
        <v>0.70863799999999999</v>
      </c>
      <c r="G34" s="8">
        <v>0.92165600000000003</v>
      </c>
      <c r="H34" s="8">
        <v>0.88248599999999999</v>
      </c>
      <c r="I34" s="8">
        <v>0.71772800000000003</v>
      </c>
      <c r="J34" s="8">
        <v>0.82948</v>
      </c>
      <c r="K34" s="8">
        <v>0.56159000000000003</v>
      </c>
      <c r="M34" s="8" t="s">
        <v>134</v>
      </c>
      <c r="N34" s="8" t="s">
        <v>134</v>
      </c>
      <c r="O34" s="8" t="s">
        <v>134</v>
      </c>
      <c r="P34" s="8" t="s">
        <v>134</v>
      </c>
      <c r="Q34" s="8" t="s">
        <v>149</v>
      </c>
      <c r="R34" s="8" t="s">
        <v>132</v>
      </c>
      <c r="S34" s="8" t="s">
        <v>132</v>
      </c>
      <c r="T34" s="8" t="s">
        <v>134</v>
      </c>
      <c r="U34" s="8" t="s">
        <v>134</v>
      </c>
      <c r="V34" s="8" t="s">
        <v>134</v>
      </c>
    </row>
    <row r="35" spans="1:22">
      <c r="A35" s="8">
        <v>0.53661599999999998</v>
      </c>
      <c r="B35" s="8">
        <v>0.66001699999999996</v>
      </c>
      <c r="C35" s="8">
        <v>1.1627270000000001</v>
      </c>
      <c r="D35" s="8">
        <v>0.66319399999999995</v>
      </c>
      <c r="E35" s="8">
        <v>0.87642699999999996</v>
      </c>
      <c r="F35" s="8">
        <v>1.241994</v>
      </c>
      <c r="G35" s="8">
        <v>1.071644</v>
      </c>
      <c r="H35" s="8">
        <v>1.1182209999999999</v>
      </c>
      <c r="I35" s="8">
        <v>0.77195899999999995</v>
      </c>
      <c r="J35" s="8">
        <v>0.73406800000000005</v>
      </c>
      <c r="K35" s="8">
        <v>0.39394000000000001</v>
      </c>
    </row>
    <row r="36" spans="1:22"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>
      <c r="M37" s="8"/>
      <c r="N37" s="8"/>
      <c r="O37" s="8"/>
      <c r="P37" s="8"/>
      <c r="Q37" s="8"/>
      <c r="R37" s="8"/>
      <c r="S37" s="8"/>
      <c r="T37" s="8"/>
      <c r="U37" s="8"/>
      <c r="V37" s="8"/>
    </row>
    <row r="38" spans="1:22"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2">
      <c r="M40" s="8"/>
      <c r="N40" s="8"/>
    </row>
    <row r="41" spans="1:22"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1:22"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1:22"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>
      <c r="M45" s="8"/>
      <c r="N45" s="8"/>
    </row>
    <row r="46" spans="1:22">
      <c r="M46" s="8"/>
      <c r="N46" s="8"/>
    </row>
    <row r="47" spans="1:22">
      <c r="M47" s="8"/>
      <c r="N47" s="8"/>
    </row>
    <row r="48" spans="1:22">
      <c r="M48" s="8"/>
      <c r="N48" s="8"/>
    </row>
    <row r="49" spans="13:14">
      <c r="M49" s="8"/>
      <c r="N49" s="8"/>
    </row>
    <row r="50" spans="13:14">
      <c r="M50" s="8"/>
      <c r="N50" s="8"/>
    </row>
    <row r="51" spans="13:14">
      <c r="M51" s="8"/>
      <c r="N51" s="8"/>
    </row>
    <row r="52" spans="13:14">
      <c r="M52" s="8"/>
      <c r="N52" s="8"/>
    </row>
  </sheetData>
  <mergeCells count="8">
    <mergeCell ref="A21:K21"/>
    <mergeCell ref="A26:K26"/>
    <mergeCell ref="A31:K31"/>
    <mergeCell ref="M1:V1"/>
    <mergeCell ref="A1:K1"/>
    <mergeCell ref="A6:K6"/>
    <mergeCell ref="A11:K11"/>
    <mergeCell ref="A16:K16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BD01A-4334-4C06-84D7-78C5ABDF5F8D}">
  <dimension ref="A1:P3"/>
  <sheetViews>
    <sheetView workbookViewId="0">
      <selection activeCell="K33" sqref="K33"/>
    </sheetView>
  </sheetViews>
  <sheetFormatPr defaultRowHeight="13.5"/>
  <cols>
    <col min="1" max="1" width="31.73046875" style="11" customWidth="1"/>
    <col min="2" max="16384" width="9.06640625" style="2"/>
  </cols>
  <sheetData>
    <row r="1" spans="1:16" ht="13.9">
      <c r="B1" s="22" t="s">
        <v>49</v>
      </c>
      <c r="C1" s="20"/>
      <c r="D1" s="20"/>
      <c r="E1" s="22" t="s">
        <v>50</v>
      </c>
      <c r="F1" s="20"/>
      <c r="G1" s="20"/>
      <c r="H1" s="22" t="s">
        <v>52</v>
      </c>
      <c r="I1" s="20"/>
      <c r="J1" s="20"/>
      <c r="K1" s="20" t="s">
        <v>51</v>
      </c>
      <c r="L1" s="20"/>
      <c r="M1" s="20"/>
      <c r="N1" s="20" t="s">
        <v>53</v>
      </c>
      <c r="O1" s="20"/>
      <c r="P1" s="20"/>
    </row>
    <row r="2" spans="1:16">
      <c r="A2" s="12" t="s">
        <v>47</v>
      </c>
      <c r="B2" s="8">
        <v>4.2900000000000004E-3</v>
      </c>
      <c r="C2" s="8">
        <v>6.6150000000000002E-3</v>
      </c>
      <c r="D2" s="8">
        <v>1.3353E-2</v>
      </c>
      <c r="E2" s="8">
        <v>2.2794999999999999E-2</v>
      </c>
      <c r="F2" s="8">
        <v>8.1740000000000007E-3</v>
      </c>
      <c r="G2" s="8">
        <v>2.5276E-2</v>
      </c>
      <c r="H2" s="8">
        <v>0.162911</v>
      </c>
      <c r="I2" s="8">
        <v>0.15522900000000001</v>
      </c>
      <c r="J2" s="8">
        <v>0.140206</v>
      </c>
      <c r="K2" s="8">
        <f>_xlfn.T.TEST($B$2:$D$2, E2:G2, 2, 3)</f>
        <v>0.17385001561257118</v>
      </c>
      <c r="L2" s="2" t="s">
        <v>16</v>
      </c>
      <c r="M2" s="2" t="s">
        <v>16</v>
      </c>
      <c r="N2" s="8">
        <f>_xlfn.T.TEST($B$2:$D$2, H2:J2, 2, 3)</f>
        <v>5.7268696704790084E-4</v>
      </c>
      <c r="O2" s="2" t="s">
        <v>5</v>
      </c>
      <c r="P2" s="2" t="s">
        <v>10</v>
      </c>
    </row>
    <row r="3" spans="1:16">
      <c r="A3" s="12" t="s">
        <v>48</v>
      </c>
      <c r="B3" s="2">
        <v>5.7902239098754048E-3</v>
      </c>
      <c r="C3" s="2">
        <v>5.9875612925387204E-3</v>
      </c>
      <c r="D3" s="2">
        <v>8.9176650571017348E-3</v>
      </c>
      <c r="E3" s="2">
        <v>1.6710039781811042E-2</v>
      </c>
      <c r="F3" s="2">
        <v>2.0492545068009092E-2</v>
      </c>
      <c r="G3" s="2">
        <v>1.2859725673830629E-2</v>
      </c>
      <c r="H3" s="2">
        <v>7.9385133293318408E-2</v>
      </c>
      <c r="I3" s="2">
        <v>7.664352411161976E-2</v>
      </c>
      <c r="J3" s="2">
        <v>5.0381813378174413E-2</v>
      </c>
      <c r="K3" s="8">
        <f>_xlfn.T.TEST($B$3:$D$3, E3:G3, 2, 3)</f>
        <v>3.094506937641843E-2</v>
      </c>
      <c r="L3" s="2" t="s">
        <v>6</v>
      </c>
      <c r="M3" s="2" t="s">
        <v>7</v>
      </c>
      <c r="N3" s="8">
        <f>_xlfn.T.TEST($B$3:$D$3, H3:J3, 2, 3)</f>
        <v>2.0544540401127288E-2</v>
      </c>
      <c r="O3" s="2" t="s">
        <v>6</v>
      </c>
      <c r="P3" s="2" t="s">
        <v>7</v>
      </c>
    </row>
  </sheetData>
  <mergeCells count="5">
    <mergeCell ref="B1:D1"/>
    <mergeCell ref="E1:G1"/>
    <mergeCell ref="H1:J1"/>
    <mergeCell ref="K1:M1"/>
    <mergeCell ref="N1:P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16F2-D304-445C-A4FA-230E5EB2A976}">
  <dimension ref="A1:V25"/>
  <sheetViews>
    <sheetView topLeftCell="B1" workbookViewId="0">
      <selection activeCell="M29" sqref="M29"/>
    </sheetView>
  </sheetViews>
  <sheetFormatPr defaultRowHeight="13.5"/>
  <cols>
    <col min="1" max="16384" width="9.06640625" style="3"/>
  </cols>
  <sheetData>
    <row r="1" spans="1:22">
      <c r="A1" s="3" t="s">
        <v>112</v>
      </c>
    </row>
    <row r="2" spans="1:22" ht="13.9">
      <c r="B2" s="19" t="s">
        <v>37</v>
      </c>
      <c r="C2" s="19"/>
      <c r="D2" s="19"/>
      <c r="E2" s="19" t="s">
        <v>21</v>
      </c>
      <c r="F2" s="19"/>
      <c r="G2" s="19"/>
      <c r="H2" s="19" t="s">
        <v>57</v>
      </c>
      <c r="I2" s="19"/>
      <c r="J2" s="19"/>
      <c r="K2" s="19" t="s">
        <v>111</v>
      </c>
      <c r="L2" s="19"/>
      <c r="M2" s="19"/>
      <c r="N2" s="21" t="s">
        <v>18</v>
      </c>
      <c r="O2" s="21"/>
      <c r="P2" s="21"/>
      <c r="Q2" s="3" t="s">
        <v>172</v>
      </c>
      <c r="T2" s="3" t="s">
        <v>173</v>
      </c>
    </row>
    <row r="3" spans="1:22">
      <c r="A3" s="5" t="s">
        <v>104</v>
      </c>
      <c r="B3" s="6">
        <v>91.027050000000003</v>
      </c>
      <c r="C3" s="6">
        <v>90.991079999999997</v>
      </c>
      <c r="D3" s="6">
        <v>91.029065000000003</v>
      </c>
      <c r="E3" s="6">
        <v>94.022170000000003</v>
      </c>
      <c r="F3" s="6">
        <v>93.555899999999994</v>
      </c>
      <c r="G3" s="6">
        <v>94.251080000000002</v>
      </c>
      <c r="H3" s="6">
        <v>83.723249999999993</v>
      </c>
      <c r="I3" s="6">
        <v>82.444329999999994</v>
      </c>
      <c r="J3" s="6">
        <v>85.630780000000001</v>
      </c>
      <c r="K3" s="6">
        <v>85.274460000000005</v>
      </c>
      <c r="L3" s="6">
        <v>86.411150000000006</v>
      </c>
      <c r="M3" s="6">
        <v>87.622119999999995</v>
      </c>
      <c r="N3" s="1">
        <f>_xlfn.T.TEST($B$3:$D$3,E3:G3, 2, 3)</f>
        <v>4.7240392628583516E-3</v>
      </c>
      <c r="O3" s="2" t="s">
        <v>4</v>
      </c>
      <c r="P3" s="1" t="s">
        <v>8</v>
      </c>
      <c r="Q3" s="1">
        <f>_xlfn.T.TEST($B$3:$D$3,H3:J3, 2, 3)</f>
        <v>1.6645029464500569E-2</v>
      </c>
      <c r="R3" s="1" t="s">
        <v>32</v>
      </c>
      <c r="S3" s="1" t="s">
        <v>7</v>
      </c>
      <c r="T3" s="1">
        <f>_xlfn.T.TEST($B$3:$D$3,K3:M3, 2, 3)</f>
        <v>2.1180782876089488E-2</v>
      </c>
      <c r="U3" s="1" t="s">
        <v>32</v>
      </c>
      <c r="V3" s="1" t="s">
        <v>7</v>
      </c>
    </row>
    <row r="4" spans="1:22">
      <c r="A4" s="5" t="s">
        <v>105</v>
      </c>
      <c r="B4" s="6">
        <v>4.1121869999999996</v>
      </c>
      <c r="C4" s="6">
        <v>4.4894280000000002</v>
      </c>
      <c r="D4" s="6">
        <v>4.2600807500000002</v>
      </c>
      <c r="E4" s="6">
        <v>3.5926369999999999</v>
      </c>
      <c r="F4" s="6">
        <v>3.8431679999999999</v>
      </c>
      <c r="G4" s="6">
        <v>3.0113409999999998</v>
      </c>
      <c r="H4" s="6">
        <v>5.9233450000000003</v>
      </c>
      <c r="I4" s="6">
        <v>7.0947699999999996</v>
      </c>
      <c r="J4" s="6">
        <v>4.9293719999999999</v>
      </c>
      <c r="K4" s="6">
        <v>6.0157990000000003</v>
      </c>
      <c r="L4" s="6">
        <v>5.4952709999999998</v>
      </c>
      <c r="M4" s="6">
        <v>5.3882570000000003</v>
      </c>
      <c r="N4" s="1">
        <f>_xlfn.T.TEST($B$4:$D$4,E4:G4, 2, 3)</f>
        <v>6.4754774829195991E-2</v>
      </c>
      <c r="O4" s="1" t="s">
        <v>16</v>
      </c>
      <c r="P4" s="1" t="s">
        <v>16</v>
      </c>
      <c r="Q4" s="1">
        <f>_xlfn.T.TEST($B$4:$D$4,H4:J4, 2, 3)</f>
        <v>0.10939855888261382</v>
      </c>
      <c r="R4" s="1" t="s">
        <v>16</v>
      </c>
      <c r="S4" s="1" t="s">
        <v>16</v>
      </c>
      <c r="T4" s="1">
        <f>_xlfn.T.TEST($B$4:$D$4,K4:M4, 2, 3)</f>
        <v>7.7974233310098163E-3</v>
      </c>
      <c r="U4" s="2" t="s">
        <v>4</v>
      </c>
      <c r="V4" s="1" t="s">
        <v>8</v>
      </c>
    </row>
    <row r="5" spans="1:22">
      <c r="A5" s="5" t="s">
        <v>106</v>
      </c>
      <c r="B5" s="6">
        <v>4.8607649999999998</v>
      </c>
      <c r="C5" s="6">
        <v>4.5194910000000004</v>
      </c>
      <c r="D5" s="6">
        <v>4.7101280000000001</v>
      </c>
      <c r="E5" s="6">
        <v>2.3851939999999998</v>
      </c>
      <c r="F5" s="6">
        <v>2.6009319999999998</v>
      </c>
      <c r="G5" s="6">
        <v>2.7375829999999999</v>
      </c>
      <c r="H5" s="6">
        <v>10.35341</v>
      </c>
      <c r="I5" s="6">
        <v>10.460900000000001</v>
      </c>
      <c r="J5" s="6">
        <v>9.4398440000000008</v>
      </c>
      <c r="K5" s="6">
        <v>8.7097429999999996</v>
      </c>
      <c r="L5" s="6">
        <v>8.0935790000000001</v>
      </c>
      <c r="M5" s="6">
        <v>6.9896260000000003</v>
      </c>
      <c r="N5" s="1">
        <f>_xlfn.T.TEST($B$5:$D$5,E5:G5, 2, 3)</f>
        <v>1.1911563392976121E-4</v>
      </c>
      <c r="O5" s="1" t="s">
        <v>23</v>
      </c>
      <c r="P5" s="1" t="s">
        <v>10</v>
      </c>
      <c r="Q5" s="1">
        <f>_xlfn.T.TEST($B$5:$D$5,H5:J5, 2, 3)</f>
        <v>1.8349037617017435E-3</v>
      </c>
      <c r="R5" s="1" t="s">
        <v>36</v>
      </c>
      <c r="S5" s="1" t="s">
        <v>8</v>
      </c>
      <c r="T5" s="1">
        <f>_xlfn.T.TEST($B$5:$D$5,K5:M5, 2, 3)</f>
        <v>2.0126773696626993E-2</v>
      </c>
      <c r="U5" s="1" t="s">
        <v>32</v>
      </c>
      <c r="V5" s="1" t="s">
        <v>7</v>
      </c>
    </row>
    <row r="7" spans="1:22">
      <c r="A7" s="5" t="s">
        <v>113</v>
      </c>
    </row>
    <row r="8" spans="1:22" ht="13.9">
      <c r="B8" s="19" t="s">
        <v>37</v>
      </c>
      <c r="C8" s="19"/>
      <c r="D8" s="19"/>
      <c r="E8" s="19" t="s">
        <v>21</v>
      </c>
      <c r="F8" s="19"/>
      <c r="G8" s="19"/>
      <c r="H8" s="19" t="s">
        <v>102</v>
      </c>
      <c r="I8" s="19"/>
      <c r="J8" s="19"/>
      <c r="K8" s="19" t="s">
        <v>111</v>
      </c>
      <c r="L8" s="19"/>
      <c r="M8" s="19"/>
      <c r="N8" s="21" t="s">
        <v>18</v>
      </c>
      <c r="O8" s="21"/>
      <c r="P8" s="21"/>
      <c r="Q8" s="3" t="s">
        <v>172</v>
      </c>
      <c r="T8" s="3" t="s">
        <v>173</v>
      </c>
    </row>
    <row r="9" spans="1:22">
      <c r="A9" s="5" t="s">
        <v>104</v>
      </c>
      <c r="B9" s="6">
        <v>80.228020000000001</v>
      </c>
      <c r="C9" s="6">
        <v>84.129819999999995</v>
      </c>
      <c r="D9" s="6">
        <v>82.178820000000002</v>
      </c>
      <c r="E9" s="6">
        <v>92.36139</v>
      </c>
      <c r="F9" s="6">
        <v>91.976479999999995</v>
      </c>
      <c r="G9" s="6">
        <v>92.16874</v>
      </c>
      <c r="H9" s="6">
        <v>52.470590000000001</v>
      </c>
      <c r="I9" s="6">
        <v>46.327680000000001</v>
      </c>
      <c r="J9" s="6">
        <v>50.373530000000002</v>
      </c>
      <c r="K9" s="6">
        <v>82.30932</v>
      </c>
      <c r="L9" s="6">
        <v>80.981729999999999</v>
      </c>
      <c r="M9" s="6">
        <v>77.809479999999994</v>
      </c>
      <c r="N9" s="1">
        <f>_xlfn.T.TEST($B$9:$D$9,E9:G9, 2, 3)</f>
        <v>1.1861723759247871E-2</v>
      </c>
      <c r="O9" s="1" t="s">
        <v>32</v>
      </c>
      <c r="P9" s="1" t="s">
        <v>7</v>
      </c>
      <c r="Q9" s="1">
        <f>_xlfn.T.TEST($B$9:$D$9,H9:J9, 2, 3)</f>
        <v>3.2288473176256998E-4</v>
      </c>
      <c r="R9" s="1" t="s">
        <v>23</v>
      </c>
      <c r="S9" s="1" t="s">
        <v>10</v>
      </c>
      <c r="T9" s="1">
        <f>_xlfn.T.TEST($B$9:$D$9,K9:M9, 2, 3)</f>
        <v>0.35964880870755789</v>
      </c>
      <c r="U9" s="1" t="s">
        <v>16</v>
      </c>
      <c r="V9" s="1" t="s">
        <v>16</v>
      </c>
    </row>
    <row r="10" spans="1:22">
      <c r="A10" s="5" t="s">
        <v>105</v>
      </c>
      <c r="B10" s="6">
        <v>12.87871</v>
      </c>
      <c r="C10" s="6">
        <v>4.4218039999999998</v>
      </c>
      <c r="D10" s="6">
        <v>8.6502549999999996</v>
      </c>
      <c r="E10" s="6">
        <v>5.5980670000000003</v>
      </c>
      <c r="F10" s="6">
        <v>5.7326139999999999</v>
      </c>
      <c r="G10" s="6">
        <v>5.6654410000000004</v>
      </c>
      <c r="H10" s="6">
        <v>33.058819999999997</v>
      </c>
      <c r="I10" s="6">
        <v>26.271190000000001</v>
      </c>
      <c r="J10" s="6">
        <v>21.985060000000001</v>
      </c>
      <c r="K10" s="6">
        <v>6.3559320000000001</v>
      </c>
      <c r="L10" s="6">
        <v>7.9900529999999996</v>
      </c>
      <c r="M10" s="6">
        <v>8.6918349999999993</v>
      </c>
      <c r="N10" s="1">
        <f>_xlfn.T.TEST($B$10:$D$10,E10:G10, 2, 3)</f>
        <v>0.34597715262975209</v>
      </c>
      <c r="O10" s="1" t="s">
        <v>16</v>
      </c>
      <c r="P10" s="1" t="s">
        <v>16</v>
      </c>
      <c r="Q10" s="1">
        <f>_xlfn.T.TEST($B$10:$D$10,H10:J10, 2, 3)</f>
        <v>1.2155158587005012E-2</v>
      </c>
      <c r="R10" s="1" t="s">
        <v>32</v>
      </c>
      <c r="S10" s="1" t="s">
        <v>7</v>
      </c>
      <c r="T10" s="1">
        <f>_xlfn.T.TEST($B$10:$D$10,K10:M10, 2, 3)</f>
        <v>0.73424958452835598</v>
      </c>
      <c r="U10" s="1" t="s">
        <v>16</v>
      </c>
      <c r="V10" s="1" t="s">
        <v>16</v>
      </c>
    </row>
    <row r="11" spans="1:22">
      <c r="A11" s="5" t="s">
        <v>106</v>
      </c>
      <c r="B11" s="6">
        <v>6.8932760000000002</v>
      </c>
      <c r="C11" s="6">
        <v>11.44838</v>
      </c>
      <c r="D11" s="6">
        <v>9.1708280000000002</v>
      </c>
      <c r="E11" s="6">
        <v>2.0405419999999999</v>
      </c>
      <c r="F11" s="6">
        <v>2.290902</v>
      </c>
      <c r="G11" s="6">
        <v>2.1658219999999999</v>
      </c>
      <c r="H11" s="6">
        <v>16.470590000000001</v>
      </c>
      <c r="I11" s="6">
        <v>26.401129999999998</v>
      </c>
      <c r="J11" s="6">
        <v>26.64141</v>
      </c>
      <c r="K11" s="6">
        <v>11.33475</v>
      </c>
      <c r="L11" s="6">
        <v>11.028219999999999</v>
      </c>
      <c r="M11" s="6">
        <v>13.49868</v>
      </c>
      <c r="N11" s="1">
        <f>_xlfn.T.TEST($B$11:$D$11,E11:G11, 2, 3)</f>
        <v>3.3141352608471931E-2</v>
      </c>
      <c r="O11" s="1" t="s">
        <v>32</v>
      </c>
      <c r="P11" s="1" t="s">
        <v>7</v>
      </c>
      <c r="Q11" s="1">
        <f>_xlfn.T.TEST($B$11:$D$11,H11:J11, 2, 3)</f>
        <v>3.8767209225061494E-2</v>
      </c>
      <c r="R11" s="1" t="s">
        <v>32</v>
      </c>
      <c r="S11" s="1" t="s">
        <v>7</v>
      </c>
      <c r="T11" s="1">
        <f>_xlfn.T.TEST($B$11:$D$11,K11:M11, 2, 3)</f>
        <v>0.15899811320691237</v>
      </c>
      <c r="U11" s="1" t="s">
        <v>16</v>
      </c>
      <c r="V11" s="1" t="s">
        <v>16</v>
      </c>
    </row>
    <row r="12" spans="1:22">
      <c r="A12" s="5"/>
    </row>
    <row r="17" spans="15:19">
      <c r="O17" s="2"/>
      <c r="P17" s="1"/>
      <c r="R17" s="2"/>
      <c r="S17" s="1"/>
    </row>
    <row r="18" spans="15:19">
      <c r="O18" s="1"/>
      <c r="P18" s="1"/>
      <c r="R18" s="1"/>
      <c r="S18" s="1"/>
    </row>
    <row r="19" spans="15:19">
      <c r="O19" s="1"/>
      <c r="P19" s="1"/>
    </row>
    <row r="21" spans="15:19">
      <c r="R21" s="2"/>
      <c r="S21" s="1"/>
    </row>
    <row r="22" spans="15:19">
      <c r="R22" s="1"/>
      <c r="S22" s="1"/>
    </row>
    <row r="23" spans="15:19">
      <c r="O23" s="2"/>
      <c r="P23" s="1"/>
      <c r="R23" s="2"/>
      <c r="S23" s="1"/>
    </row>
    <row r="24" spans="15:19">
      <c r="O24" s="1"/>
      <c r="P24" s="1"/>
    </row>
    <row r="25" spans="15:19">
      <c r="O25" s="1"/>
      <c r="P25" s="1"/>
    </row>
  </sheetData>
  <mergeCells count="10">
    <mergeCell ref="N2:P2"/>
    <mergeCell ref="N8:P8"/>
    <mergeCell ref="B2:D2"/>
    <mergeCell ref="E2:G2"/>
    <mergeCell ref="H2:J2"/>
    <mergeCell ref="K2:M2"/>
    <mergeCell ref="B8:D8"/>
    <mergeCell ref="E8:G8"/>
    <mergeCell ref="H8:J8"/>
    <mergeCell ref="K8:M8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627A6-CC4B-4488-8087-ADA0E6689A78}">
  <dimension ref="A1:Y33"/>
  <sheetViews>
    <sheetView topLeftCell="A7" workbookViewId="0">
      <selection activeCell="L13" sqref="L13"/>
    </sheetView>
  </sheetViews>
  <sheetFormatPr defaultRowHeight="13.9"/>
  <cols>
    <col min="5" max="5" width="11.1328125" bestFit="1" customWidth="1"/>
  </cols>
  <sheetData>
    <row r="1" spans="1:25">
      <c r="A1" s="3"/>
      <c r="B1" s="19" t="s">
        <v>114</v>
      </c>
      <c r="C1" s="19"/>
      <c r="D1" s="19"/>
      <c r="E1" s="19"/>
      <c r="F1" s="3"/>
      <c r="G1" s="3"/>
      <c r="H1" s="3"/>
      <c r="I1" s="3"/>
      <c r="J1" s="3"/>
    </row>
    <row r="2" spans="1:25">
      <c r="A2" s="3"/>
      <c r="B2" s="4" t="s">
        <v>11</v>
      </c>
      <c r="C2" s="4" t="s">
        <v>68</v>
      </c>
      <c r="D2" s="4" t="s">
        <v>102</v>
      </c>
      <c r="E2" s="4" t="s">
        <v>175</v>
      </c>
      <c r="F2" s="21" t="s">
        <v>18</v>
      </c>
      <c r="G2" s="21"/>
      <c r="H2" s="21"/>
      <c r="I2" s="3" t="s">
        <v>172</v>
      </c>
      <c r="J2" s="3"/>
      <c r="K2" s="3"/>
      <c r="L2" s="3" t="s">
        <v>173</v>
      </c>
      <c r="M2" s="3"/>
      <c r="N2" s="3"/>
      <c r="O2" s="14"/>
      <c r="P2" s="14"/>
      <c r="Q2" s="14"/>
      <c r="R2" s="14"/>
      <c r="S2" s="14"/>
      <c r="U2" s="14"/>
      <c r="V2" s="14"/>
      <c r="W2" s="14"/>
      <c r="X2" s="14"/>
      <c r="Y2" s="14"/>
    </row>
    <row r="3" spans="1:25">
      <c r="A3" s="3"/>
      <c r="B3" s="6">
        <v>274.06900000000002</v>
      </c>
      <c r="C3" s="6">
        <v>49.5</v>
      </c>
      <c r="D3" s="6">
        <v>622.05200000000002</v>
      </c>
      <c r="E3" s="6">
        <v>145.827</v>
      </c>
      <c r="F3" s="1">
        <f>_xlfn.T.TEST($B$3:$B$8,C3:C8, 2, 3)</f>
        <v>1.4245332897441136E-3</v>
      </c>
      <c r="G3" s="2" t="s">
        <v>4</v>
      </c>
      <c r="H3" s="1" t="s">
        <v>8</v>
      </c>
      <c r="I3" s="1">
        <f>_xlfn.T.TEST($B$3:$B$8,D3:D8, 2, 3)</f>
        <v>1.7989301130055365E-4</v>
      </c>
      <c r="J3" s="1" t="s">
        <v>23</v>
      </c>
      <c r="K3" s="1" t="s">
        <v>10</v>
      </c>
      <c r="L3" s="1">
        <f>_xlfn.T.TEST($B$3:$B$8,E3:E8, 2, 3)</f>
        <v>9.2355570818165061E-2</v>
      </c>
      <c r="M3" s="1" t="s">
        <v>16</v>
      </c>
      <c r="N3" s="1" t="s">
        <v>16</v>
      </c>
      <c r="O3" s="10"/>
      <c r="P3" s="10"/>
      <c r="Q3" s="10"/>
      <c r="R3" s="10"/>
      <c r="S3" s="10"/>
      <c r="U3" s="10"/>
      <c r="V3" s="10"/>
      <c r="W3" s="10"/>
      <c r="X3" s="10"/>
      <c r="Y3" s="10"/>
    </row>
    <row r="4" spans="1:25">
      <c r="A4" s="3"/>
      <c r="B4" s="6">
        <v>419.79599999999999</v>
      </c>
      <c r="C4" s="6">
        <v>59.860999999999997</v>
      </c>
      <c r="D4" s="6">
        <v>632.44000000000005</v>
      </c>
      <c r="E4" s="6">
        <v>137.49600000000001</v>
      </c>
      <c r="F4" s="1"/>
      <c r="G4" s="1"/>
      <c r="H4" s="1"/>
      <c r="I4" s="1"/>
      <c r="J4" s="1"/>
      <c r="K4" s="1"/>
      <c r="L4" s="1"/>
      <c r="M4" s="2"/>
      <c r="N4" s="1"/>
    </row>
    <row r="5" spans="1:25">
      <c r="A5" s="3"/>
      <c r="B5" s="6">
        <v>249.50399999999999</v>
      </c>
      <c r="C5" s="6">
        <v>61.633000000000003</v>
      </c>
      <c r="D5" s="6">
        <v>606.26099999999997</v>
      </c>
      <c r="E5" s="6">
        <v>310.30900000000003</v>
      </c>
      <c r="F5" s="1"/>
      <c r="G5" s="1"/>
      <c r="H5" s="1"/>
      <c r="I5" s="1"/>
      <c r="J5" s="1"/>
      <c r="K5" s="1"/>
      <c r="L5" s="1"/>
      <c r="M5" s="1"/>
      <c r="N5" s="1"/>
    </row>
    <row r="6" spans="1:25">
      <c r="A6" s="3"/>
      <c r="B6" s="6">
        <v>378.44200000000001</v>
      </c>
      <c r="C6" s="6">
        <v>64.902000000000001</v>
      </c>
      <c r="D6" s="6">
        <v>635.78</v>
      </c>
      <c r="E6" s="6">
        <v>239.60300000000001</v>
      </c>
      <c r="F6" s="3"/>
      <c r="G6" s="3"/>
      <c r="H6" s="3"/>
      <c r="I6" s="3"/>
      <c r="J6" s="3"/>
      <c r="K6" s="3"/>
      <c r="L6" s="3"/>
      <c r="M6" s="3"/>
      <c r="N6" s="3"/>
    </row>
    <row r="7" spans="1:25">
      <c r="A7" s="3"/>
      <c r="B7" s="6">
        <v>163.36699999999999</v>
      </c>
      <c r="C7" s="6">
        <v>86.4</v>
      </c>
      <c r="D7" s="6">
        <v>568.24599999999998</v>
      </c>
      <c r="E7" s="6">
        <v>267.78899999999999</v>
      </c>
      <c r="F7" s="3"/>
      <c r="G7" s="3"/>
      <c r="H7" s="3"/>
      <c r="I7" s="3"/>
      <c r="J7" s="3"/>
      <c r="K7" s="3"/>
      <c r="L7" s="3"/>
      <c r="M7" s="3"/>
      <c r="N7" s="3"/>
    </row>
    <row r="8" spans="1:25">
      <c r="A8" s="3"/>
      <c r="B8" s="6">
        <v>332.18700000000001</v>
      </c>
      <c r="C8" s="6">
        <v>73.182000000000002</v>
      </c>
      <c r="D8" s="6">
        <v>458.64299999999997</v>
      </c>
      <c r="E8" s="6">
        <v>181.15199999999999</v>
      </c>
      <c r="F8" s="3"/>
      <c r="G8" s="3"/>
      <c r="H8" s="3"/>
      <c r="I8" s="3"/>
      <c r="J8" s="3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25">
      <c r="A11" s="3"/>
      <c r="B11" s="19" t="s">
        <v>176</v>
      </c>
      <c r="C11" s="19"/>
      <c r="D11" s="19"/>
      <c r="E11" s="19"/>
      <c r="F11" s="3"/>
      <c r="G11" s="3"/>
      <c r="H11" s="3"/>
      <c r="I11" s="3"/>
      <c r="J11" s="3"/>
    </row>
    <row r="12" spans="1:25">
      <c r="A12" s="3"/>
      <c r="B12" s="4" t="s">
        <v>11</v>
      </c>
      <c r="C12" s="4" t="s">
        <v>68</v>
      </c>
      <c r="D12" s="4" t="s">
        <v>102</v>
      </c>
      <c r="E12" s="4" t="s">
        <v>175</v>
      </c>
      <c r="F12" s="21" t="s">
        <v>18</v>
      </c>
      <c r="G12" s="21"/>
      <c r="H12" s="21"/>
      <c r="I12" s="3" t="s">
        <v>172</v>
      </c>
      <c r="J12" s="3"/>
      <c r="K12" s="3"/>
      <c r="L12" s="3" t="s">
        <v>173</v>
      </c>
      <c r="M12" s="3"/>
      <c r="N12" s="3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>
      <c r="A13" s="3"/>
      <c r="B13" s="6">
        <v>583.32186999999999</v>
      </c>
      <c r="C13" s="6">
        <v>120.23849</v>
      </c>
      <c r="D13" s="6">
        <v>1532.32134</v>
      </c>
      <c r="E13" s="6">
        <v>1234.5234</v>
      </c>
      <c r="F13" s="1">
        <f>_xlfn.T.TEST($B$13:$B$16,C13:C16, 2, 3)</f>
        <v>6.4525808838234962E-4</v>
      </c>
      <c r="G13" s="1" t="s">
        <v>23</v>
      </c>
      <c r="H13" s="1" t="s">
        <v>10</v>
      </c>
      <c r="I13" s="1">
        <f>_xlfn.T.TEST($B$13:$B$16,D13:D16, 2, 3)</f>
        <v>4.752244501996134E-3</v>
      </c>
      <c r="J13" s="2" t="s">
        <v>4</v>
      </c>
      <c r="K13" s="1" t="s">
        <v>8</v>
      </c>
      <c r="L13" s="1">
        <f>_xlfn.T.TEST($B$13:$B$16,E13:E16, 2, 3)</f>
        <v>2.8742837802894883E-2</v>
      </c>
      <c r="M13" s="1" t="s">
        <v>32</v>
      </c>
      <c r="N13" s="1" t="s">
        <v>7</v>
      </c>
      <c r="O13" s="10"/>
      <c r="P13" s="10"/>
      <c r="Q13" s="10"/>
      <c r="R13" s="10"/>
      <c r="S13" s="10"/>
      <c r="U13" s="10"/>
      <c r="V13" s="10"/>
      <c r="W13" s="10"/>
      <c r="X13" s="10"/>
      <c r="Y13" s="10"/>
    </row>
    <row r="14" spans="1:25">
      <c r="A14" s="3"/>
      <c r="B14" s="6">
        <v>685.32984999999996</v>
      </c>
      <c r="C14" s="6">
        <v>69.324912299999994</v>
      </c>
      <c r="D14" s="6">
        <v>2342.2339999999999</v>
      </c>
      <c r="E14" s="6">
        <v>1476.4324200000001</v>
      </c>
      <c r="F14" s="1"/>
      <c r="G14" s="1"/>
      <c r="H14" s="1"/>
      <c r="I14" s="1"/>
      <c r="J14" s="1"/>
      <c r="K14" s="1"/>
      <c r="L14" s="1"/>
      <c r="M14" s="1"/>
      <c r="N14" s="1"/>
    </row>
    <row r="15" spans="1:25">
      <c r="A15" s="3"/>
      <c r="B15" s="6">
        <v>594.53469800000005</v>
      </c>
      <c r="C15" s="6">
        <v>79.431213999999997</v>
      </c>
      <c r="D15" s="6">
        <v>1685.3140000000001</v>
      </c>
      <c r="E15" s="6">
        <v>803.29870000000005</v>
      </c>
      <c r="F15" s="1"/>
      <c r="G15" s="1"/>
      <c r="H15" s="1"/>
      <c r="I15" s="1"/>
      <c r="J15" s="1"/>
      <c r="K15" s="1"/>
      <c r="L15" s="1"/>
      <c r="M15" s="1"/>
      <c r="N15" s="1"/>
    </row>
    <row r="16" spans="1:25">
      <c r="A16" s="3"/>
      <c r="B16" s="6">
        <v>794.98320999999999</v>
      </c>
      <c r="C16" s="6">
        <v>138.234891</v>
      </c>
      <c r="D16" s="6">
        <v>1823.97234</v>
      </c>
      <c r="E16" s="6">
        <v>1189.2341200000001</v>
      </c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2"/>
      <c r="I19" s="1"/>
      <c r="J19" s="3"/>
    </row>
    <row r="20" spans="1:10">
      <c r="A20" s="3"/>
      <c r="B20" s="3"/>
      <c r="C20" s="3"/>
      <c r="D20" s="3"/>
      <c r="E20" s="3"/>
      <c r="F20" s="3"/>
      <c r="G20" s="3"/>
      <c r="H20" s="1"/>
      <c r="I20" s="1"/>
      <c r="J20" s="3"/>
    </row>
    <row r="21" spans="1:10">
      <c r="H21" s="1"/>
      <c r="I21" s="1"/>
    </row>
    <row r="22" spans="1:10">
      <c r="H22" s="1"/>
      <c r="I22" s="1"/>
    </row>
    <row r="23" spans="1:10">
      <c r="H23" s="1"/>
      <c r="I23" s="1"/>
    </row>
    <row r="24" spans="1:10">
      <c r="H24" s="1"/>
      <c r="I24" s="1"/>
    </row>
    <row r="33" spans="10:10">
      <c r="J33" s="3"/>
    </row>
  </sheetData>
  <mergeCells count="4">
    <mergeCell ref="B1:E1"/>
    <mergeCell ref="F2:H2"/>
    <mergeCell ref="F12:H12"/>
    <mergeCell ref="B11:E11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A275C-9302-4E1F-98FC-2E0278DD714A}">
  <dimension ref="A1:V33"/>
  <sheetViews>
    <sheetView workbookViewId="0">
      <selection activeCell="D2" sqref="B2:D2"/>
    </sheetView>
  </sheetViews>
  <sheetFormatPr defaultRowHeight="13.9"/>
  <cols>
    <col min="17" max="17" width="13.265625" bestFit="1" customWidth="1"/>
  </cols>
  <sheetData>
    <row r="1" spans="1:22" ht="15">
      <c r="A1" s="3"/>
      <c r="B1" s="19" t="s">
        <v>20</v>
      </c>
      <c r="C1" s="19"/>
      <c r="D1" s="19"/>
      <c r="E1" s="19" t="s">
        <v>68</v>
      </c>
      <c r="F1" s="19"/>
      <c r="G1" s="19"/>
      <c r="H1" s="19" t="s">
        <v>102</v>
      </c>
      <c r="I1" s="19"/>
      <c r="J1" s="19"/>
      <c r="K1" s="19" t="s">
        <v>103</v>
      </c>
      <c r="L1" s="19"/>
      <c r="M1" s="19"/>
      <c r="N1" s="21" t="s">
        <v>18</v>
      </c>
      <c r="O1" s="21"/>
      <c r="P1" s="21"/>
      <c r="Q1" s="3" t="s">
        <v>172</v>
      </c>
      <c r="R1" s="3"/>
      <c r="S1" s="3"/>
      <c r="T1" s="3" t="s">
        <v>177</v>
      </c>
      <c r="U1" s="3"/>
      <c r="V1" s="3"/>
    </row>
    <row r="2" spans="1:22">
      <c r="A2" s="3" t="s">
        <v>14</v>
      </c>
      <c r="B2" s="6">
        <v>0.95926400000000001</v>
      </c>
      <c r="C2" s="6">
        <v>1.006956</v>
      </c>
      <c r="D2" s="6">
        <v>1.0352650000000001</v>
      </c>
      <c r="E2" s="6">
        <v>1.481098</v>
      </c>
      <c r="F2" s="6">
        <v>1.4708669999999999</v>
      </c>
      <c r="G2" s="6">
        <v>1.533328</v>
      </c>
      <c r="H2" s="6">
        <v>0.797377</v>
      </c>
      <c r="I2" s="6">
        <v>0.66127999999999998</v>
      </c>
      <c r="J2" s="6">
        <v>0.75961100000000004</v>
      </c>
      <c r="K2" s="6">
        <v>0.98395699999999997</v>
      </c>
      <c r="L2" s="6">
        <v>1.018656</v>
      </c>
      <c r="M2" s="6">
        <v>0.95043900000000003</v>
      </c>
      <c r="N2" s="1">
        <f>_xlfn.T.TEST($B$2:$D$2,E2:G2, 2, 3)</f>
        <v>8.3406175678103731E-5</v>
      </c>
      <c r="O2" s="2" t="s">
        <v>1</v>
      </c>
      <c r="P2" s="1" t="s">
        <v>9</v>
      </c>
      <c r="Q2" s="1">
        <f>_xlfn.T.TEST($B$2:$D$2,H2:J2, 2, 3)</f>
        <v>1.0077006900691261E-2</v>
      </c>
      <c r="R2" s="2" t="s">
        <v>6</v>
      </c>
      <c r="S2" s="1" t="s">
        <v>7</v>
      </c>
      <c r="T2" s="1">
        <f>_xlfn.T.TEST($B$2:$D$2,K2:M2, 2, 3)</f>
        <v>0.6155100162359084</v>
      </c>
      <c r="U2" s="1" t="s">
        <v>16</v>
      </c>
      <c r="V2" s="1" t="s">
        <v>16</v>
      </c>
    </row>
    <row r="3" spans="1:22">
      <c r="A3" s="3" t="s">
        <v>13</v>
      </c>
      <c r="B3" s="6">
        <v>1.023374</v>
      </c>
      <c r="C3" s="6">
        <v>0.988514</v>
      </c>
      <c r="D3" s="6">
        <v>0.988514</v>
      </c>
      <c r="E3" s="6">
        <v>1.515717</v>
      </c>
      <c r="F3" s="6">
        <v>1.6132839999999999</v>
      </c>
      <c r="G3" s="6">
        <v>1.635804</v>
      </c>
      <c r="H3" s="6">
        <v>0.42829200000000001</v>
      </c>
      <c r="I3" s="6">
        <v>0.46544000000000002</v>
      </c>
      <c r="J3" s="6">
        <v>0.41947800000000002</v>
      </c>
      <c r="K3" s="6">
        <v>0.94605799999999995</v>
      </c>
      <c r="L3" s="6">
        <v>0.82359099999999996</v>
      </c>
      <c r="M3" s="6">
        <v>0.72196499999999997</v>
      </c>
      <c r="N3" s="1">
        <f>_xlfn.T.TEST($B$3:$D$3,E3:G3, 2, 3)</f>
        <v>1.9378721934404217E-3</v>
      </c>
      <c r="O3" s="2" t="s">
        <v>4</v>
      </c>
      <c r="P3" s="1" t="s">
        <v>8</v>
      </c>
      <c r="Q3" s="1">
        <f>_xlfn.T.TEST($B$3:$D$3,H3:J3, 2, 3)</f>
        <v>9.1924741012542789E-6</v>
      </c>
      <c r="R3" s="2" t="s">
        <v>1</v>
      </c>
      <c r="S3" s="1" t="s">
        <v>9</v>
      </c>
      <c r="T3" s="1">
        <f>_xlfn.T.TEST($B$3:$D$3,K3:M3, 2, 3)</f>
        <v>0.11591697627913931</v>
      </c>
      <c r="U3" s="1" t="s">
        <v>16</v>
      </c>
      <c r="V3" s="1" t="s">
        <v>16</v>
      </c>
    </row>
    <row r="4" spans="1:22">
      <c r="A4" s="3"/>
      <c r="B4" s="3"/>
      <c r="C4" s="3"/>
      <c r="D4" s="3"/>
      <c r="E4" s="3"/>
      <c r="F4" s="3"/>
      <c r="G4" s="3"/>
      <c r="H4" s="3"/>
      <c r="I4" s="3"/>
      <c r="J4" s="3"/>
    </row>
    <row r="5" spans="1:22">
      <c r="A5" s="3"/>
      <c r="B5" s="3"/>
      <c r="C5" s="3"/>
      <c r="D5" s="3"/>
      <c r="E5" s="3"/>
      <c r="F5" s="3"/>
      <c r="G5" s="3"/>
      <c r="H5" s="3"/>
      <c r="I5" s="3"/>
      <c r="J5" s="3"/>
    </row>
    <row r="6" spans="1:22">
      <c r="A6" s="19"/>
      <c r="B6" s="19"/>
      <c r="C6" s="19"/>
      <c r="D6" s="19"/>
      <c r="E6" s="19"/>
      <c r="F6" s="19"/>
      <c r="G6" s="19"/>
      <c r="H6" s="19"/>
      <c r="I6" s="19"/>
      <c r="J6" s="19"/>
      <c r="K6" s="26"/>
      <c r="L6" s="26"/>
    </row>
    <row r="7" spans="1:22">
      <c r="A7" s="6"/>
      <c r="B7" s="6"/>
      <c r="C7" s="6"/>
      <c r="D7" s="6"/>
      <c r="E7" s="6"/>
      <c r="F7" s="6"/>
      <c r="G7" s="6"/>
      <c r="H7" s="6"/>
      <c r="I7" s="6"/>
      <c r="J7" s="6"/>
      <c r="K7" s="10"/>
      <c r="L7" s="10"/>
    </row>
    <row r="8" spans="1:22">
      <c r="A8" s="3"/>
      <c r="B8" s="3"/>
      <c r="C8" s="3"/>
      <c r="D8" s="3"/>
      <c r="E8" s="3"/>
      <c r="F8" s="3"/>
      <c r="G8" s="3"/>
      <c r="H8" s="3"/>
      <c r="I8" s="3"/>
      <c r="J8" s="3"/>
    </row>
    <row r="9" spans="1:2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22">
      <c r="A10" s="3"/>
      <c r="B10" s="3"/>
      <c r="C10" s="3"/>
      <c r="D10" s="3"/>
      <c r="E10" s="3"/>
      <c r="F10" s="3"/>
      <c r="G10" s="3"/>
      <c r="H10" s="3"/>
      <c r="I10" s="3"/>
      <c r="J10" s="3"/>
      <c r="P10" t="s">
        <v>27</v>
      </c>
    </row>
    <row r="11" spans="1:22">
      <c r="A11" s="3"/>
      <c r="B11" s="19"/>
      <c r="C11" s="19"/>
      <c r="D11" s="19"/>
      <c r="E11" s="19"/>
      <c r="F11" s="19"/>
      <c r="G11" s="19"/>
      <c r="H11" s="19"/>
      <c r="I11" s="19"/>
      <c r="J11" s="19"/>
      <c r="K11" s="26"/>
      <c r="L11" s="26"/>
      <c r="M11" s="26"/>
      <c r="N11" s="21"/>
      <c r="O11" s="21"/>
      <c r="P11" s="21"/>
      <c r="Q11" s="3"/>
      <c r="R11" s="3"/>
      <c r="S11" s="3"/>
      <c r="T11" s="3"/>
      <c r="U11" s="3"/>
      <c r="V11" s="3"/>
    </row>
    <row r="12" spans="1:22">
      <c r="A12" s="3"/>
      <c r="B12" s="6"/>
      <c r="C12" s="6"/>
      <c r="D12" s="6"/>
      <c r="E12" s="6"/>
      <c r="F12" s="6"/>
      <c r="G12" s="6"/>
      <c r="H12" s="6"/>
      <c r="I12" s="6"/>
      <c r="J12" s="6"/>
      <c r="K12" s="10"/>
      <c r="L12" s="10"/>
      <c r="M12" s="10"/>
      <c r="N12" s="1"/>
      <c r="O12" s="2"/>
      <c r="P12" s="1"/>
      <c r="Q12" s="1"/>
      <c r="R12" s="2"/>
      <c r="S12" s="1"/>
      <c r="T12" s="1"/>
      <c r="U12" s="1"/>
      <c r="V12" s="1"/>
    </row>
    <row r="13" spans="1:22">
      <c r="A13" s="3"/>
      <c r="B13" s="6"/>
      <c r="C13" s="6"/>
      <c r="D13" s="6"/>
      <c r="E13" s="6"/>
      <c r="F13" s="6"/>
      <c r="G13" s="6"/>
      <c r="H13" s="6"/>
      <c r="I13" s="6"/>
      <c r="J13" s="6"/>
      <c r="K13" s="10"/>
      <c r="L13" s="10"/>
      <c r="M13" s="10"/>
      <c r="N13" s="1"/>
      <c r="O13" s="2"/>
      <c r="P13" s="1"/>
      <c r="Q13" s="1"/>
      <c r="R13" s="2"/>
      <c r="S13" s="1"/>
      <c r="T13" s="1"/>
      <c r="U13" s="1"/>
      <c r="V13" s="1"/>
    </row>
    <row r="14" spans="1:22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22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22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33" spans="10:11">
      <c r="J33" s="3"/>
      <c r="K33" t="s">
        <v>27</v>
      </c>
    </row>
  </sheetData>
  <mergeCells count="14">
    <mergeCell ref="N11:P11"/>
    <mergeCell ref="B1:D1"/>
    <mergeCell ref="E1:G1"/>
    <mergeCell ref="H1:J1"/>
    <mergeCell ref="K1:M1"/>
    <mergeCell ref="N1:P1"/>
    <mergeCell ref="A6:C6"/>
    <mergeCell ref="D6:F6"/>
    <mergeCell ref="G6:I6"/>
    <mergeCell ref="J6:L6"/>
    <mergeCell ref="B11:D11"/>
    <mergeCell ref="E11:G11"/>
    <mergeCell ref="H11:J11"/>
    <mergeCell ref="K11:M11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E165-CE31-4E89-BA84-5F9C221AE4EC}">
  <dimension ref="A2:O20"/>
  <sheetViews>
    <sheetView workbookViewId="0">
      <selection activeCell="A2" sqref="A2"/>
    </sheetView>
  </sheetViews>
  <sheetFormatPr defaultRowHeight="13.5"/>
  <cols>
    <col min="1" max="16384" width="9.06640625" style="3"/>
  </cols>
  <sheetData>
    <row r="2" spans="1:10" ht="13.9">
      <c r="B2" s="19" t="s">
        <v>179</v>
      </c>
      <c r="C2" s="19"/>
      <c r="D2" s="19"/>
      <c r="E2" s="19" t="s">
        <v>178</v>
      </c>
      <c r="F2" s="19"/>
      <c r="G2" s="19"/>
      <c r="H2" s="20" t="s">
        <v>180</v>
      </c>
      <c r="I2" s="20"/>
      <c r="J2" s="20"/>
    </row>
    <row r="3" spans="1:10">
      <c r="A3" s="3" t="s">
        <v>115</v>
      </c>
      <c r="B3" s="3">
        <v>0.96370711839155287</v>
      </c>
      <c r="C3" s="3">
        <v>1.0328757151493864</v>
      </c>
      <c r="D3" s="3">
        <v>1.0046316744020538</v>
      </c>
      <c r="E3" s="6">
        <v>0.25762299999999999</v>
      </c>
      <c r="F3" s="6">
        <v>0.25941500000000001</v>
      </c>
      <c r="G3" s="6">
        <v>0.25057800000000002</v>
      </c>
      <c r="H3" s="8">
        <f>_xlfn.T.TEST(B3:D3,E3:G3, 2, 3)</f>
        <v>5.982120304130655E-4</v>
      </c>
      <c r="I3" s="2" t="s">
        <v>5</v>
      </c>
      <c r="J3" s="1" t="s">
        <v>10</v>
      </c>
    </row>
    <row r="4" spans="1:10">
      <c r="A4" s="3" t="s">
        <v>116</v>
      </c>
      <c r="B4" s="6">
        <v>1.025741</v>
      </c>
      <c r="C4" s="6">
        <v>0.97040999999999999</v>
      </c>
      <c r="D4" s="6">
        <v>1.004632</v>
      </c>
      <c r="E4" s="6">
        <v>1.4948490000000001</v>
      </c>
      <c r="F4" s="6">
        <v>1.591073</v>
      </c>
      <c r="G4" s="6">
        <v>1.5691679999999999</v>
      </c>
      <c r="H4" s="8">
        <f t="shared" ref="H4:H10" si="0">_xlfn.T.TEST(B4:D4,E4:G4, 2, 3)</f>
        <v>3.8068539996760094E-4</v>
      </c>
      <c r="I4" s="2" t="s">
        <v>5</v>
      </c>
      <c r="J4" s="1" t="s">
        <v>10</v>
      </c>
    </row>
    <row r="5" spans="1:10">
      <c r="A5" s="3" t="s">
        <v>19</v>
      </c>
      <c r="B5" s="6">
        <v>1.049717</v>
      </c>
      <c r="C5" s="6">
        <v>1.006956</v>
      </c>
      <c r="D5" s="6">
        <v>0.94605799999999995</v>
      </c>
      <c r="E5" s="6">
        <v>1.551145</v>
      </c>
      <c r="F5" s="6">
        <v>1.697408</v>
      </c>
      <c r="G5" s="6">
        <v>1.697408</v>
      </c>
      <c r="H5" s="8">
        <f t="shared" si="0"/>
        <v>9.0331647989741481E-4</v>
      </c>
      <c r="I5" s="2" t="s">
        <v>5</v>
      </c>
      <c r="J5" s="1" t="s">
        <v>10</v>
      </c>
    </row>
    <row r="6" spans="1:10">
      <c r="A6" s="3" t="s">
        <v>117</v>
      </c>
      <c r="B6" s="6">
        <v>0.97941999999999996</v>
      </c>
      <c r="C6" s="6">
        <v>0.98623300000000003</v>
      </c>
      <c r="D6" s="6">
        <v>1.0352650000000001</v>
      </c>
      <c r="E6" s="6">
        <v>1.112136</v>
      </c>
      <c r="F6" s="6">
        <v>1.143402</v>
      </c>
      <c r="G6" s="6">
        <v>1.1593640000000001</v>
      </c>
      <c r="H6" s="8">
        <f t="shared" si="0"/>
        <v>4.1869501087205873E-3</v>
      </c>
      <c r="I6" s="2" t="s">
        <v>4</v>
      </c>
      <c r="J6" s="1" t="s">
        <v>8</v>
      </c>
    </row>
    <row r="7" spans="1:10">
      <c r="A7" s="3" t="s">
        <v>118</v>
      </c>
      <c r="B7" s="6">
        <v>1.0448770000000001</v>
      </c>
      <c r="C7" s="6">
        <v>0.97490500000000002</v>
      </c>
      <c r="D7" s="6">
        <v>0.98168599999999995</v>
      </c>
      <c r="E7" s="6">
        <v>1.4674720000000001</v>
      </c>
      <c r="F7" s="6">
        <v>1.4674720000000001</v>
      </c>
      <c r="G7" s="6">
        <v>1.4273439999999999</v>
      </c>
      <c r="H7" s="8">
        <f t="shared" si="0"/>
        <v>2.4045854830993753E-4</v>
      </c>
      <c r="I7" s="2" t="s">
        <v>5</v>
      </c>
      <c r="J7" s="1" t="s">
        <v>10</v>
      </c>
    </row>
    <row r="8" spans="1:10">
      <c r="A8" s="3" t="s">
        <v>119</v>
      </c>
      <c r="B8" s="6">
        <v>1.0139590000000001</v>
      </c>
      <c r="C8" s="6">
        <v>0.96593600000000002</v>
      </c>
      <c r="D8" s="6">
        <v>1.021012</v>
      </c>
      <c r="E8" s="6">
        <v>1.239708</v>
      </c>
      <c r="F8" s="6">
        <v>1.180993</v>
      </c>
      <c r="G8" s="6">
        <v>1.1647339999999999</v>
      </c>
      <c r="H8" s="8">
        <f t="shared" si="0"/>
        <v>3.1083449506473606E-3</v>
      </c>
      <c r="I8" s="2" t="s">
        <v>4</v>
      </c>
      <c r="J8" s="1" t="s">
        <v>8</v>
      </c>
    </row>
    <row r="9" spans="1:10">
      <c r="A9" s="3" t="s">
        <v>120</v>
      </c>
      <c r="B9" s="6">
        <v>1.175548</v>
      </c>
      <c r="C9" s="6">
        <v>0.83701999999999999</v>
      </c>
      <c r="D9" s="6">
        <v>1.016305</v>
      </c>
      <c r="E9" s="6">
        <v>1.1919580000000001</v>
      </c>
      <c r="F9" s="6">
        <v>1.066832</v>
      </c>
      <c r="G9" s="6">
        <v>1.3410219999999999</v>
      </c>
      <c r="H9" s="8">
        <f t="shared" si="0"/>
        <v>0.20804151234647866</v>
      </c>
      <c r="I9" s="1" t="s">
        <v>16</v>
      </c>
      <c r="J9" s="1" t="s">
        <v>16</v>
      </c>
    </row>
    <row r="10" spans="1:10">
      <c r="A10" s="3" t="s">
        <v>121</v>
      </c>
      <c r="B10" s="6">
        <v>1.1250579999999999</v>
      </c>
      <c r="C10" s="6">
        <v>0.84674499999999997</v>
      </c>
      <c r="D10" s="6">
        <v>1.049717</v>
      </c>
      <c r="E10" s="6">
        <v>1.3660399999999999</v>
      </c>
      <c r="F10" s="6">
        <v>1.827663</v>
      </c>
      <c r="G10" s="6">
        <v>1.918528</v>
      </c>
      <c r="H10" s="8">
        <f t="shared" si="0"/>
        <v>3.7282829942605837E-2</v>
      </c>
      <c r="I10" s="2" t="s">
        <v>6</v>
      </c>
      <c r="J10" s="1" t="s">
        <v>7</v>
      </c>
    </row>
    <row r="18" spans="7:15">
      <c r="G18" s="1"/>
      <c r="H18" s="2"/>
      <c r="I18" s="1"/>
      <c r="J18" s="1"/>
      <c r="K18" s="2"/>
      <c r="L18" s="1"/>
      <c r="M18" s="1"/>
      <c r="N18" s="1"/>
      <c r="O18" s="1"/>
    </row>
    <row r="19" spans="7:15">
      <c r="G19" s="1"/>
      <c r="H19" s="2"/>
      <c r="I19" s="1"/>
      <c r="J19" s="1"/>
      <c r="K19" s="2"/>
      <c r="L19" s="1"/>
      <c r="M19" s="1"/>
      <c r="N19" s="1"/>
      <c r="O19" s="1"/>
    </row>
    <row r="20" spans="7:15" ht="13.9">
      <c r="K20"/>
      <c r="L20"/>
      <c r="M20"/>
      <c r="N20"/>
      <c r="O20"/>
    </row>
  </sheetData>
  <mergeCells count="3">
    <mergeCell ref="B2:D2"/>
    <mergeCell ref="E2:G2"/>
    <mergeCell ref="H2:J2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7E1A2-B2FA-4D28-A31C-4DF388D43D65}">
  <dimension ref="A1:J33"/>
  <sheetViews>
    <sheetView workbookViewId="0">
      <selection activeCell="I19" sqref="I19"/>
    </sheetView>
  </sheetViews>
  <sheetFormatPr defaultRowHeight="13.9"/>
  <sheetData>
    <row r="1" spans="1:10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>
      <c r="A2" s="3"/>
      <c r="B2" s="19" t="s">
        <v>179</v>
      </c>
      <c r="C2" s="19"/>
      <c r="D2" s="19"/>
      <c r="E2" s="19" t="s">
        <v>122</v>
      </c>
      <c r="F2" s="19"/>
      <c r="G2" s="19"/>
      <c r="H2" s="20" t="s">
        <v>205</v>
      </c>
      <c r="I2" s="20"/>
      <c r="J2" s="20"/>
    </row>
    <row r="3" spans="1:10">
      <c r="A3" s="3" t="s">
        <v>116</v>
      </c>
      <c r="B3" s="6">
        <v>1.059463</v>
      </c>
      <c r="C3" s="6">
        <v>0.90961800000000004</v>
      </c>
      <c r="D3" s="6">
        <v>1.03766</v>
      </c>
      <c r="E3" s="6">
        <v>8.8798000000000002E-2</v>
      </c>
      <c r="F3" s="6">
        <v>9.3861E-2</v>
      </c>
      <c r="G3" s="6">
        <v>9.5171000000000006E-2</v>
      </c>
      <c r="H3" s="8">
        <f t="shared" ref="H3:H9" si="0">_xlfn.T.TEST(B3:D3,E3:G3, 2, 3)</f>
        <v>2.5924989674163518E-3</v>
      </c>
      <c r="I3" s="2" t="s">
        <v>4</v>
      </c>
      <c r="J3" s="1" t="s">
        <v>8</v>
      </c>
    </row>
    <row r="4" spans="1:10">
      <c r="A4" s="3" t="s">
        <v>115</v>
      </c>
      <c r="B4" s="6">
        <v>1.028114</v>
      </c>
      <c r="C4" s="6">
        <v>0.939523</v>
      </c>
      <c r="D4" s="6">
        <v>1.0352650000000001</v>
      </c>
      <c r="E4" s="6">
        <v>1.225468</v>
      </c>
      <c r="F4" s="6">
        <v>1.242575</v>
      </c>
      <c r="G4" s="6">
        <v>1.143402</v>
      </c>
      <c r="H4" s="8">
        <f t="shared" si="0"/>
        <v>9.5035036107741465E-3</v>
      </c>
      <c r="I4" s="2" t="s">
        <v>4</v>
      </c>
      <c r="J4" s="1" t="s">
        <v>8</v>
      </c>
    </row>
    <row r="5" spans="1:10">
      <c r="A5" s="3" t="s">
        <v>19</v>
      </c>
      <c r="B5" s="6">
        <v>1.030492</v>
      </c>
      <c r="C5" s="6">
        <v>0.98168599999999995</v>
      </c>
      <c r="D5" s="6">
        <v>0.988514</v>
      </c>
      <c r="E5" s="6">
        <v>0.58506400000000003</v>
      </c>
      <c r="F5" s="6">
        <v>0.60151299999999996</v>
      </c>
      <c r="G5" s="6">
        <v>0.62705599999999995</v>
      </c>
      <c r="H5" s="8">
        <f t="shared" si="0"/>
        <v>5.0169174856962751E-5</v>
      </c>
      <c r="I5" s="2" t="s">
        <v>1</v>
      </c>
      <c r="J5" s="1" t="s">
        <v>9</v>
      </c>
    </row>
    <row r="6" spans="1:10">
      <c r="A6" s="3" t="s">
        <v>117</v>
      </c>
      <c r="B6" s="6">
        <v>1.002313</v>
      </c>
      <c r="C6" s="6">
        <v>0.94169599999999998</v>
      </c>
      <c r="D6" s="6">
        <v>1.059463</v>
      </c>
      <c r="E6" s="6">
        <v>0.88066599999999995</v>
      </c>
      <c r="F6" s="6">
        <v>0.85066699999999995</v>
      </c>
      <c r="G6" s="6">
        <v>0.89295999999999998</v>
      </c>
      <c r="H6" s="8">
        <f>_xlfn.T.TEST(B6:D6,E6:G6, 2, 3)</f>
        <v>5.1642902656267343E-2</v>
      </c>
      <c r="I6" s="1" t="s">
        <v>16</v>
      </c>
      <c r="J6" s="1" t="s">
        <v>16</v>
      </c>
    </row>
    <row r="7" spans="1:10">
      <c r="A7" s="3" t="s">
        <v>118</v>
      </c>
      <c r="B7" s="6">
        <v>1.0328759999999999</v>
      </c>
      <c r="C7" s="6">
        <v>0.97716000000000003</v>
      </c>
      <c r="D7" s="6">
        <v>0.99080100000000004</v>
      </c>
      <c r="E7" s="6">
        <v>0.90751899999999996</v>
      </c>
      <c r="F7" s="6">
        <v>0.89502499999999996</v>
      </c>
      <c r="G7" s="6">
        <v>0.939523</v>
      </c>
      <c r="H7" s="8">
        <f t="shared" si="0"/>
        <v>1.7358252335410343E-2</v>
      </c>
      <c r="I7" s="2" t="s">
        <v>6</v>
      </c>
      <c r="J7" s="1" t="s">
        <v>7</v>
      </c>
    </row>
    <row r="8" spans="1:10">
      <c r="A8" s="3" t="s">
        <v>119</v>
      </c>
      <c r="B8" s="6">
        <v>1.03766</v>
      </c>
      <c r="C8" s="6">
        <v>0.988514</v>
      </c>
      <c r="D8" s="6">
        <v>0.97490500000000002</v>
      </c>
      <c r="E8" s="6">
        <v>0.90542500000000004</v>
      </c>
      <c r="F8" s="6">
        <v>0.874583</v>
      </c>
      <c r="G8" s="6">
        <v>0.82740599999999997</v>
      </c>
      <c r="H8" s="8">
        <f t="shared" si="0"/>
        <v>1.2211560436311424E-2</v>
      </c>
      <c r="I8" s="2" t="s">
        <v>6</v>
      </c>
      <c r="J8" s="1" t="s">
        <v>7</v>
      </c>
    </row>
    <row r="9" spans="1:10">
      <c r="A9" s="3" t="s">
        <v>120</v>
      </c>
      <c r="B9" s="6">
        <v>1.481098</v>
      </c>
      <c r="C9" s="6">
        <v>0.86854100000000001</v>
      </c>
      <c r="D9" s="6">
        <v>0.777366</v>
      </c>
      <c r="E9" s="6">
        <v>1.0792280000000001</v>
      </c>
      <c r="F9" s="6">
        <v>0.99309199999999997</v>
      </c>
      <c r="G9" s="6">
        <v>0.71202500000000002</v>
      </c>
      <c r="H9" s="8">
        <f t="shared" si="0"/>
        <v>0.67602347381992045</v>
      </c>
      <c r="I9" s="1" t="s">
        <v>16</v>
      </c>
      <c r="J9" s="1" t="s">
        <v>16</v>
      </c>
    </row>
    <row r="10" spans="1:10">
      <c r="A10" s="3" t="s">
        <v>121</v>
      </c>
      <c r="B10" s="6">
        <v>0.96370699999999998</v>
      </c>
      <c r="C10" s="6">
        <v>0.76666400000000001</v>
      </c>
      <c r="D10" s="6">
        <v>1.3534740000000001</v>
      </c>
      <c r="E10" s="6">
        <v>1.231144</v>
      </c>
      <c r="F10" s="6">
        <v>0.83508800000000005</v>
      </c>
      <c r="G10" s="6">
        <v>1.0792280000000001</v>
      </c>
      <c r="H10" s="8">
        <f>_xlfn.T.TEST(B10:D10,E10:G10, 2, 3)</f>
        <v>0.92655227057970913</v>
      </c>
      <c r="I10" s="1" t="s">
        <v>16</v>
      </c>
      <c r="J10" s="1" t="s">
        <v>16</v>
      </c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2"/>
      <c r="J13" s="1"/>
    </row>
    <row r="14" spans="1:10">
      <c r="A14" s="3"/>
      <c r="B14" s="6"/>
      <c r="C14" s="6"/>
      <c r="D14" s="6"/>
      <c r="E14" s="6"/>
      <c r="F14" s="6"/>
      <c r="G14" s="6"/>
      <c r="H14" s="3"/>
      <c r="I14" s="2"/>
      <c r="J14" s="1"/>
    </row>
    <row r="15" spans="1:10">
      <c r="A15" s="3"/>
      <c r="B15" s="3"/>
      <c r="C15" s="3"/>
      <c r="D15" s="3"/>
      <c r="E15" s="3"/>
      <c r="F15" s="3"/>
      <c r="G15" s="3"/>
      <c r="H15" s="3"/>
      <c r="I15" s="2"/>
      <c r="J15" s="1"/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2"/>
      <c r="J17" s="1"/>
    </row>
    <row r="18" spans="1:10">
      <c r="A18" s="3"/>
      <c r="B18" s="3"/>
      <c r="C18" s="3"/>
      <c r="D18" s="3"/>
      <c r="E18" s="3"/>
      <c r="F18" s="3"/>
      <c r="G18" s="3"/>
      <c r="H18" s="3"/>
      <c r="I18" s="2"/>
      <c r="J18" s="1"/>
    </row>
    <row r="19" spans="1:10">
      <c r="A19" s="3"/>
      <c r="B19" s="3"/>
      <c r="C19" s="3"/>
      <c r="D19" s="3"/>
      <c r="E19" s="3"/>
      <c r="F19" s="3"/>
      <c r="G19" s="3"/>
      <c r="H19" s="3"/>
      <c r="I19" s="1"/>
      <c r="J19" s="1"/>
    </row>
    <row r="20" spans="1:10">
      <c r="A20" s="3"/>
      <c r="B20" s="3"/>
      <c r="C20" s="3"/>
      <c r="D20" s="3"/>
      <c r="E20" s="3"/>
      <c r="F20" s="3"/>
      <c r="G20" s="3"/>
      <c r="H20" s="3"/>
      <c r="I20" s="2"/>
      <c r="J20" s="1"/>
    </row>
    <row r="33" spans="10:10">
      <c r="J33" s="3"/>
    </row>
  </sheetData>
  <mergeCells count="3">
    <mergeCell ref="B2:D2"/>
    <mergeCell ref="E2:G2"/>
    <mergeCell ref="H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34</vt:i4>
      </vt:variant>
    </vt:vector>
  </HeadingPairs>
  <TitlesOfParts>
    <vt:vector size="34" baseType="lpstr">
      <vt:lpstr>Fig. 4C</vt:lpstr>
      <vt:lpstr>Fig. 4E</vt:lpstr>
      <vt:lpstr>Fig. 4F</vt:lpstr>
      <vt:lpstr>Fig. 6A</vt:lpstr>
      <vt:lpstr>Fig. 6D</vt:lpstr>
      <vt:lpstr>Fig. 6H</vt:lpstr>
      <vt:lpstr>Fig. 7D</vt:lpstr>
      <vt:lpstr>Fig.7E</vt:lpstr>
      <vt:lpstr>Fig. 7M</vt:lpstr>
      <vt:lpstr>Fig. S6A</vt:lpstr>
      <vt:lpstr>Fig. S6C</vt:lpstr>
      <vt:lpstr>Fig. S6D</vt:lpstr>
      <vt:lpstr>Fig. S6E</vt:lpstr>
      <vt:lpstr>Fig. S6F</vt:lpstr>
      <vt:lpstr>Fig. S6G</vt:lpstr>
      <vt:lpstr>Fig. S6H</vt:lpstr>
      <vt:lpstr>Fig. S6I</vt:lpstr>
      <vt:lpstr>Fig. S6J</vt:lpstr>
      <vt:lpstr>Fig. S8A</vt:lpstr>
      <vt:lpstr>Fig. S8C</vt:lpstr>
      <vt:lpstr>Figure. S8D</vt:lpstr>
      <vt:lpstr>Fig. S9B</vt:lpstr>
      <vt:lpstr>Fig. S9C</vt:lpstr>
      <vt:lpstr>Fig. S9D</vt:lpstr>
      <vt:lpstr>Fig. S9E</vt:lpstr>
      <vt:lpstr>Fig. S10A</vt:lpstr>
      <vt:lpstr>Fig. S10C</vt:lpstr>
      <vt:lpstr>Fig. S10E</vt:lpstr>
      <vt:lpstr>Fig. S10F</vt:lpstr>
      <vt:lpstr>Fig. S11A</vt:lpstr>
      <vt:lpstr>Fig. S11C</vt:lpstr>
      <vt:lpstr>Fig. S11D</vt:lpstr>
      <vt:lpstr>Fig. S12A</vt:lpstr>
      <vt:lpstr>Fig. S12B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Chenhao Tong</dc:creator>
  <cp:lastModifiedBy>Chenhao Tong</cp:lastModifiedBy>
  <dcterms:created xsi:type="dcterms:W3CDTF">2015-06-05T18:19:34Z</dcterms:created>
  <dcterms:modified xsi:type="dcterms:W3CDTF">2026-07-12T16:59:49Z</dcterms:modified>
</cp:coreProperties>
</file>