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hERG" sheetId="4" r:id="rId1"/>
    <sheet name="LM" sheetId="1" r:id="rId2"/>
    <sheet name="PK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B4" i="4"/>
  <c r="B3" i="4"/>
</calcChain>
</file>

<file path=xl/sharedStrings.xml><?xml version="1.0" encoding="utf-8"?>
<sst xmlns="http://schemas.openxmlformats.org/spreadsheetml/2006/main" count="54" uniqueCount="52">
  <si>
    <r>
      <t>in vitro</t>
    </r>
    <r>
      <rPr>
        <b/>
        <sz val="11"/>
        <color theme="1"/>
        <rFont val="Calibri"/>
        <family val="2"/>
      </rPr>
      <t xml:space="preserve"> t</t>
    </r>
    <r>
      <rPr>
        <b/>
        <vertAlign val="subscript"/>
        <sz val="11"/>
        <color theme="1"/>
        <rFont val="Calibri"/>
        <family val="2"/>
      </rPr>
      <t>1/2</t>
    </r>
    <r>
      <rPr>
        <b/>
        <sz val="11"/>
        <color theme="1"/>
        <rFont val="Calibri"/>
        <family val="2"/>
      </rPr>
      <t xml:space="preserve"> (min)</t>
    </r>
  </si>
  <si>
    <r>
      <t>in vitro</t>
    </r>
    <r>
      <rPr>
        <b/>
        <sz val="11"/>
        <color theme="1"/>
        <rFont val="Calibri"/>
        <family val="2"/>
      </rPr>
      <t xml:space="preserve"> CL</t>
    </r>
    <r>
      <rPr>
        <b/>
        <vertAlign val="subscript"/>
        <sz val="11"/>
        <color theme="1"/>
        <rFont val="Calibri"/>
        <family val="2"/>
      </rPr>
      <t>int</t>
    </r>
    <r>
      <rPr>
        <b/>
        <sz val="11"/>
        <color theme="1"/>
        <rFont val="Calibri"/>
        <family val="2"/>
      </rPr>
      <t xml:space="preserve"> (μL/min/mg)</t>
    </r>
  </si>
  <si>
    <t>Verapamil</t>
  </si>
  <si>
    <t>Human</t>
  </si>
  <si>
    <t>&gt;184.78</t>
  </si>
  <si>
    <t>&lt;7.50</t>
  </si>
  <si>
    <t>&lt;7.71</t>
  </si>
  <si>
    <t>&lt;5.64</t>
  </si>
  <si>
    <t>&lt;0.27</t>
  </si>
  <si>
    <t>Compound ID</t>
    <phoneticPr fontId="5" type="noConversion"/>
  </si>
  <si>
    <t>Species</t>
    <phoneticPr fontId="5" type="noConversion"/>
  </si>
  <si>
    <r>
      <t>Scale-up CL</t>
    </r>
    <r>
      <rPr>
        <b/>
        <vertAlign val="subscript"/>
        <sz val="11"/>
        <color theme="1"/>
        <rFont val="Calibri"/>
        <family val="2"/>
      </rPr>
      <t>int</t>
    </r>
    <r>
      <rPr>
        <b/>
        <sz val="11"/>
        <color theme="1"/>
        <rFont val="Calibri"/>
        <family val="2"/>
      </rPr>
      <t xml:space="preserve"> (mL/min/Kg)</t>
    </r>
    <phoneticPr fontId="3" type="noConversion"/>
  </si>
  <si>
    <r>
      <t>Predicted Hepatic CL</t>
    </r>
    <r>
      <rPr>
        <b/>
        <vertAlign val="subscript"/>
        <sz val="11"/>
        <color theme="1"/>
        <rFont val="Calibri"/>
        <family val="2"/>
      </rPr>
      <t>H</t>
    </r>
    <r>
      <rPr>
        <b/>
        <sz val="11"/>
        <color theme="1"/>
        <rFont val="Calibri"/>
        <family val="2"/>
      </rPr>
      <t xml:space="preserve"> (mL/min/kg)</t>
    </r>
    <phoneticPr fontId="3" type="noConversion"/>
  </si>
  <si>
    <t>Hepatic Extraction Ratio (ER)</t>
    <phoneticPr fontId="3" type="noConversion"/>
  </si>
  <si>
    <t>Human</t>
    <phoneticPr fontId="3" type="noConversion"/>
  </si>
  <si>
    <t>Kifunensine</t>
    <phoneticPr fontId="3" type="noConversion"/>
  </si>
  <si>
    <t xml:space="preserve"> Metabolic stability of test compound and control compound in human liver microsomes</t>
    <phoneticPr fontId="3" type="noConversion"/>
  </si>
  <si>
    <t xml:space="preserve">Unit </t>
  </si>
  <si>
    <t>M01</t>
  </si>
  <si>
    <t>M02</t>
  </si>
  <si>
    <t>M03</t>
  </si>
  <si>
    <t>mL/min/kg</t>
  </si>
  <si>
    <t>T1/2</t>
  </si>
  <si>
    <t>h</t>
  </si>
  <si>
    <t>ng/mL</t>
  </si>
  <si>
    <t>h*ng/mL</t>
  </si>
  <si>
    <t>%</t>
  </si>
  <si>
    <t>h*mg/mL</t>
  </si>
  <si>
    <t>L/kg</t>
  </si>
  <si>
    <t>mg/kg</t>
    <phoneticPr fontId="12" type="noConversion"/>
  </si>
  <si>
    <t>Mean</t>
    <phoneticPr fontId="12" type="noConversion"/>
  </si>
  <si>
    <t>SD</t>
    <phoneticPr fontId="12" type="noConversion"/>
  </si>
  <si>
    <t>CV</t>
    <phoneticPr fontId="12" type="noConversion"/>
  </si>
  <si>
    <t>Cl_obs</t>
    <phoneticPr fontId="12" type="noConversion"/>
  </si>
  <si>
    <t>IV Dose</t>
    <phoneticPr fontId="12" type="noConversion"/>
  </si>
  <si>
    <t>PK parameters</t>
    <phoneticPr fontId="12" type="noConversion"/>
  </si>
  <si>
    <t>Summary of Kifunensine IV pharmacokinetic parameters</t>
    <phoneticPr fontId="12" type="noConversion"/>
  </si>
  <si>
    <r>
      <t>AUC</t>
    </r>
    <r>
      <rPr>
        <vertAlign val="subscript"/>
        <sz val="11"/>
        <color rgb="FF000000"/>
        <rFont val="Calibri"/>
        <family val="2"/>
      </rPr>
      <t>last</t>
    </r>
  </si>
  <si>
    <r>
      <t>AUC</t>
    </r>
    <r>
      <rPr>
        <vertAlign val="subscript"/>
        <sz val="11"/>
        <rFont val="Calibri"/>
        <family val="2"/>
      </rPr>
      <t>Inf</t>
    </r>
    <phoneticPr fontId="12" type="noConversion"/>
  </si>
  <si>
    <r>
      <t>T</t>
    </r>
    <r>
      <rPr>
        <vertAlign val="subscript"/>
        <sz val="11"/>
        <color rgb="FF000000"/>
        <rFont val="Calibri"/>
        <family val="2"/>
      </rPr>
      <t>1/2</t>
    </r>
    <phoneticPr fontId="12" type="noConversion"/>
  </si>
  <si>
    <r>
      <t>C</t>
    </r>
    <r>
      <rPr>
        <vertAlign val="subscript"/>
        <sz val="11"/>
        <color rgb="FF000000"/>
        <rFont val="Calibri"/>
        <family val="2"/>
      </rPr>
      <t>0</t>
    </r>
    <phoneticPr fontId="12" type="noConversion"/>
  </si>
  <si>
    <r>
      <t>AUC</t>
    </r>
    <r>
      <rPr>
        <vertAlign val="subscript"/>
        <sz val="11"/>
        <color rgb="FF000000"/>
        <rFont val="Calibri"/>
        <family val="2"/>
      </rPr>
      <t>_%Extrap</t>
    </r>
    <r>
      <rPr>
        <sz val="11"/>
        <color rgb="FF000000"/>
        <rFont val="Calibri"/>
        <family val="2"/>
      </rPr>
      <t>_obs</t>
    </r>
    <phoneticPr fontId="12" type="noConversion"/>
  </si>
  <si>
    <r>
      <t>MRT</t>
    </r>
    <r>
      <rPr>
        <vertAlign val="subscript"/>
        <sz val="11"/>
        <color rgb="FF000000"/>
        <rFont val="Calibri"/>
        <family val="2"/>
      </rPr>
      <t>Inf</t>
    </r>
    <r>
      <rPr>
        <sz val="11"/>
        <color rgb="FF000000"/>
        <rFont val="Calibri"/>
        <family val="2"/>
      </rPr>
      <t>_obs</t>
    </r>
    <phoneticPr fontId="12" type="noConversion"/>
  </si>
  <si>
    <r>
      <t>AUC</t>
    </r>
    <r>
      <rPr>
        <vertAlign val="subscript"/>
        <sz val="11"/>
        <color rgb="FF000000"/>
        <rFont val="Calibri"/>
        <family val="2"/>
      </rPr>
      <t>last</t>
    </r>
    <r>
      <rPr>
        <sz val="11"/>
        <color rgb="FF000000"/>
        <rFont val="Calibri"/>
        <family val="2"/>
      </rPr>
      <t>/D</t>
    </r>
    <phoneticPr fontId="12" type="noConversion"/>
  </si>
  <si>
    <r>
      <t>V</t>
    </r>
    <r>
      <rPr>
        <vertAlign val="subscript"/>
        <sz val="11"/>
        <color rgb="FF000000"/>
        <rFont val="Calibri"/>
        <family val="2"/>
      </rPr>
      <t>ss</t>
    </r>
    <r>
      <rPr>
        <sz val="11"/>
        <color rgb="FF000000"/>
        <rFont val="Calibri"/>
        <family val="2"/>
      </rPr>
      <t>_obs</t>
    </r>
    <phoneticPr fontId="12" type="noConversion"/>
  </si>
  <si>
    <t>Test article</t>
  </si>
  <si>
    <r>
      <rPr>
        <b/>
        <sz val="11"/>
        <color indexed="8"/>
        <rFont val="Calibri"/>
        <family val="2"/>
      </rPr>
      <t>hERG IC</t>
    </r>
    <r>
      <rPr>
        <b/>
        <vertAlign val="subscript"/>
        <sz val="11"/>
        <color indexed="8"/>
        <rFont val="Calibri"/>
        <family val="2"/>
      </rPr>
      <t>50</t>
    </r>
    <r>
      <rPr>
        <b/>
        <sz val="11"/>
        <color indexed="8"/>
        <rFont val="Calibri"/>
        <family val="2"/>
      </rPr>
      <t xml:space="preserve"> [μM]</t>
    </r>
  </si>
  <si>
    <t>Comment</t>
    <phoneticPr fontId="17" type="noConversion"/>
  </si>
  <si>
    <t>Dofetilide</t>
  </si>
  <si>
    <t>GW01-K</t>
  </si>
  <si>
    <t>/</t>
    <phoneticPr fontId="17" type="noConversion"/>
  </si>
  <si>
    <t>hERG of Kifunensine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</si>
</sst>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);[Red]\(0.00\)"/>
    <numFmt numFmtId="177" formatCode="0.0"/>
    <numFmt numFmtId="178" formatCode="0.000"/>
    <numFmt numFmtId="179" formatCode="0.000_);[Red]\(0.000\)"/>
  </numFmts>
  <fonts count="2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indexed="8"/>
      <name val="Calibri"/>
      <family val="2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vertAlign val="subscript"/>
      <sz val="11"/>
      <name val="Calibri"/>
      <family val="2"/>
    </font>
    <font>
      <b/>
      <vertAlign val="subscript"/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/>
    <xf numFmtId="0" fontId="9" fillId="0" borderId="0">
      <alignment vertical="center"/>
    </xf>
  </cellStyleXfs>
  <cellXfs count="61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176" fontId="9" fillId="0" borderId="8" xfId="1" applyNumberFormat="1" applyFont="1" applyBorder="1" applyAlignment="1">
      <alignment horizontal="center" vertical="center" wrapText="1"/>
    </xf>
    <xf numFmtId="176" fontId="11" fillId="0" borderId="8" xfId="2" applyNumberFormat="1" applyFont="1" applyBorder="1" applyAlignment="1">
      <alignment horizontal="center" vertical="center" wrapText="1"/>
    </xf>
    <xf numFmtId="176" fontId="11" fillId="0" borderId="9" xfId="2" applyNumberFormat="1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2" fontId="11" fillId="0" borderId="17" xfId="0" applyNumberFormat="1" applyFont="1" applyFill="1" applyBorder="1" applyAlignment="1">
      <alignment horizontal="center" vertical="center" wrapText="1"/>
    </xf>
    <xf numFmtId="177" fontId="11" fillId="0" borderId="17" xfId="0" applyNumberFormat="1" applyFont="1" applyFill="1" applyBorder="1" applyAlignment="1">
      <alignment horizontal="center" vertical="center" wrapText="1"/>
    </xf>
    <xf numFmtId="177" fontId="11" fillId="0" borderId="18" xfId="0" applyNumberFormat="1" applyFont="1" applyFill="1" applyBorder="1" applyAlignment="1">
      <alignment horizontal="center" vertical="center"/>
    </xf>
    <xf numFmtId="177" fontId="11" fillId="0" borderId="19" xfId="0" applyNumberFormat="1" applyFont="1" applyFill="1" applyBorder="1" applyAlignment="1">
      <alignment horizontal="center" vertical="center"/>
    </xf>
    <xf numFmtId="177" fontId="11" fillId="0" borderId="17" xfId="0" applyNumberFormat="1" applyFont="1" applyFill="1" applyBorder="1" applyAlignment="1">
      <alignment horizontal="center" vertical="center"/>
    </xf>
    <xf numFmtId="177" fontId="11" fillId="0" borderId="20" xfId="0" applyNumberFormat="1" applyFont="1" applyFill="1" applyBorder="1" applyAlignment="1">
      <alignment horizontal="center" vertical="center"/>
    </xf>
    <xf numFmtId="1" fontId="11" fillId="0" borderId="17" xfId="0" applyNumberFormat="1" applyFont="1" applyFill="1" applyBorder="1" applyAlignment="1">
      <alignment horizontal="center" vertical="center" wrapText="1"/>
    </xf>
    <xf numFmtId="1" fontId="11" fillId="0" borderId="17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178" fontId="11" fillId="0" borderId="17" xfId="0" applyNumberFormat="1" applyFont="1" applyFill="1" applyBorder="1" applyAlignment="1">
      <alignment horizontal="center" vertical="center" wrapText="1"/>
    </xf>
    <xf numFmtId="2" fontId="11" fillId="0" borderId="17" xfId="0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178" fontId="11" fillId="0" borderId="23" xfId="0" applyNumberFormat="1" applyFont="1" applyFill="1" applyBorder="1" applyAlignment="1">
      <alignment horizontal="center" vertical="center" wrapText="1"/>
    </xf>
    <xf numFmtId="178" fontId="11" fillId="0" borderId="23" xfId="0" applyNumberFormat="1" applyFont="1" applyFill="1" applyBorder="1" applyAlignment="1">
      <alignment horizontal="center" vertical="center"/>
    </xf>
    <xf numFmtId="177" fontId="11" fillId="0" borderId="24" xfId="0" applyNumberFormat="1" applyFont="1" applyFill="1" applyBorder="1" applyAlignment="1">
      <alignment horizontal="center" vertical="center"/>
    </xf>
    <xf numFmtId="0" fontId="2" fillId="0" borderId="27" xfId="3" applyFont="1" applyBorder="1" applyAlignment="1">
      <alignment horizontal="center" vertical="top" wrapText="1"/>
    </xf>
    <xf numFmtId="0" fontId="9" fillId="0" borderId="28" xfId="3" applyBorder="1" applyAlignment="1">
      <alignment horizontal="center" vertical="center" wrapText="1"/>
    </xf>
    <xf numFmtId="178" fontId="11" fillId="0" borderId="29" xfId="3" applyNumberFormat="1" applyFont="1" applyBorder="1" applyAlignment="1">
      <alignment horizontal="center" vertical="center" wrapText="1"/>
    </xf>
    <xf numFmtId="179" fontId="9" fillId="0" borderId="28" xfId="3" applyNumberFormat="1" applyBorder="1" applyAlignment="1">
      <alignment horizontal="center" vertical="center"/>
    </xf>
    <xf numFmtId="0" fontId="11" fillId="0" borderId="29" xfId="3" applyFont="1" applyBorder="1" applyAlignment="1">
      <alignment horizontal="center" vertical="center" wrapText="1"/>
    </xf>
    <xf numFmtId="0" fontId="18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8" fillId="0" borderId="0" xfId="0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2" fillId="0" borderId="27" xfId="3" applyFont="1" applyBorder="1" applyAlignment="1">
      <alignment horizontal="center" vertical="top" wrapText="1"/>
    </xf>
    <xf numFmtId="179" fontId="11" fillId="0" borderId="28" xfId="3" applyNumberFormat="1" applyFont="1" applyBorder="1" applyAlignment="1">
      <alignment horizontal="center" vertical="center" wrapText="1"/>
    </xf>
    <xf numFmtId="179" fontId="11" fillId="0" borderId="30" xfId="3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</cellXfs>
  <cellStyles count="4">
    <cellStyle name="常规" xfId="0" builtinId="0"/>
    <cellStyle name="常规 11" xfId="3"/>
    <cellStyle name="常规 4 4" xfId="1"/>
    <cellStyle name="常规_ADME-KWK-LM-W0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F22" sqref="F22"/>
    </sheetView>
  </sheetViews>
  <sheetFormatPr defaultRowHeight="14.25" x14ac:dyDescent="0.2"/>
  <cols>
    <col min="1" max="1" width="13.625" customWidth="1"/>
    <col min="3" max="3" width="19.625" customWidth="1"/>
    <col min="4" max="4" width="32" customWidth="1"/>
  </cols>
  <sheetData>
    <row r="1" spans="1:4" ht="15.75" thickBot="1" x14ac:dyDescent="0.3">
      <c r="A1" s="49" t="s">
        <v>51</v>
      </c>
      <c r="B1" s="49"/>
      <c r="C1" s="49"/>
      <c r="D1" s="49"/>
    </row>
    <row r="2" spans="1:4" ht="15.75" thickBot="1" x14ac:dyDescent="0.25">
      <c r="A2" s="30" t="s">
        <v>45</v>
      </c>
      <c r="B2" s="46" t="s">
        <v>46</v>
      </c>
      <c r="C2" s="46"/>
      <c r="D2" s="30" t="s">
        <v>47</v>
      </c>
    </row>
    <row r="3" spans="1:4" ht="15" x14ac:dyDescent="0.2">
      <c r="A3" s="31" t="s">
        <v>48</v>
      </c>
      <c r="B3" s="47">
        <f ca="1">INDIRECT("'Raw data '!H"&amp;8+(MATCH(A3,$B:$B,0)-9)*27)</f>
        <v>1.3599999999999999E-2</v>
      </c>
      <c r="C3" s="47"/>
      <c r="D3" s="33" t="s">
        <v>50</v>
      </c>
    </row>
    <row r="4" spans="1:4" ht="15.75" thickBot="1" x14ac:dyDescent="0.25">
      <c r="A4" s="32" t="s">
        <v>49</v>
      </c>
      <c r="B4" s="48" t="str">
        <f ca="1">INDIRECT("'Raw data '!H"&amp;8+(MATCH(A4,$B:$B,0)-9)*27)</f>
        <v>&gt; 100</v>
      </c>
      <c r="C4" s="48"/>
      <c r="D4" s="34" t="str">
        <f ca="1">ROUND(INDIRECT("'Raw data '!F"&amp;12+(MATCH(A4,$B:$B,0)-9)*27),2)&amp;"% inhibition @ 100 µM"</f>
        <v>28.6% inhibition @ 100 µM</v>
      </c>
    </row>
  </sheetData>
  <mergeCells count="4">
    <mergeCell ref="B2:C2"/>
    <mergeCell ref="B3:C3"/>
    <mergeCell ref="B4:C4"/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2" sqref="A2"/>
    </sheetView>
  </sheetViews>
  <sheetFormatPr defaultRowHeight="14.25" x14ac:dyDescent="0.2"/>
  <cols>
    <col min="1" max="1" width="14.375" customWidth="1"/>
    <col min="2" max="2" width="9.75" customWidth="1"/>
    <col min="3" max="3" width="15.5" customWidth="1"/>
    <col min="4" max="4" width="16.375" customWidth="1"/>
    <col min="5" max="5" width="16.25" customWidth="1"/>
    <col min="6" max="6" width="15.75" customWidth="1"/>
    <col min="7" max="7" width="14.875" customWidth="1"/>
  </cols>
  <sheetData>
    <row r="1" spans="1:7" ht="15.75" thickBot="1" x14ac:dyDescent="0.25">
      <c r="A1" s="50" t="s">
        <v>16</v>
      </c>
      <c r="B1" s="50"/>
      <c r="C1" s="50"/>
      <c r="D1" s="50"/>
      <c r="E1" s="50"/>
      <c r="F1" s="50"/>
      <c r="G1" s="50"/>
    </row>
    <row r="2" spans="1:7" ht="44.25" customHeight="1" x14ac:dyDescent="0.2">
      <c r="A2" s="1" t="s">
        <v>9</v>
      </c>
      <c r="B2" s="2" t="s">
        <v>10</v>
      </c>
      <c r="C2" s="3" t="s">
        <v>0</v>
      </c>
      <c r="D2" s="3" t="s">
        <v>1</v>
      </c>
      <c r="E2" s="4" t="s">
        <v>11</v>
      </c>
      <c r="F2" s="4" t="s">
        <v>12</v>
      </c>
      <c r="G2" s="5" t="s">
        <v>13</v>
      </c>
    </row>
    <row r="3" spans="1:7" ht="15" x14ac:dyDescent="0.2">
      <c r="A3" s="6" t="s">
        <v>2</v>
      </c>
      <c r="B3" s="7" t="s">
        <v>3</v>
      </c>
      <c r="C3" s="8">
        <v>3.5102143554944041</v>
      </c>
      <c r="D3" s="8">
        <v>395.48255624808701</v>
      </c>
      <c r="E3" s="8">
        <v>406.55606782303346</v>
      </c>
      <c r="F3" s="8">
        <v>19.967057018163786</v>
      </c>
      <c r="G3" s="9">
        <v>0.9508122389601803</v>
      </c>
    </row>
    <row r="4" spans="1:7" ht="15.75" thickBot="1" x14ac:dyDescent="0.25">
      <c r="A4" s="10" t="s">
        <v>15</v>
      </c>
      <c r="B4" s="11" t="s">
        <v>14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8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J20" sqref="J20"/>
    </sheetView>
  </sheetViews>
  <sheetFormatPr defaultRowHeight="14.25" x14ac:dyDescent="0.2"/>
  <sheetData>
    <row r="1" spans="1:9" ht="15" x14ac:dyDescent="0.25">
      <c r="A1" s="35" t="s">
        <v>36</v>
      </c>
      <c r="B1" s="36"/>
      <c r="C1" s="37"/>
      <c r="D1" s="37"/>
      <c r="E1" s="37"/>
      <c r="F1" s="37"/>
      <c r="G1" s="37"/>
      <c r="H1" s="37"/>
      <c r="I1" s="37"/>
    </row>
    <row r="2" spans="1:9" ht="15.75" thickBot="1" x14ac:dyDescent="0.3">
      <c r="A2" s="38" t="s">
        <v>34</v>
      </c>
      <c r="B2" s="39">
        <v>10</v>
      </c>
      <c r="C2" s="35" t="s">
        <v>29</v>
      </c>
      <c r="D2" s="37"/>
      <c r="E2" s="37"/>
      <c r="F2" s="37"/>
      <c r="G2" s="37"/>
      <c r="H2" s="37"/>
      <c r="I2" s="37"/>
    </row>
    <row r="3" spans="1:9" ht="15.75" customHeight="1" x14ac:dyDescent="0.2">
      <c r="A3" s="55" t="s">
        <v>35</v>
      </c>
      <c r="B3" s="56"/>
      <c r="C3" s="40" t="s">
        <v>17</v>
      </c>
      <c r="D3" s="41" t="s">
        <v>18</v>
      </c>
      <c r="E3" s="41" t="s">
        <v>19</v>
      </c>
      <c r="F3" s="42" t="s">
        <v>20</v>
      </c>
      <c r="G3" s="43" t="s">
        <v>30</v>
      </c>
      <c r="H3" s="44" t="s">
        <v>31</v>
      </c>
      <c r="I3" s="45" t="s">
        <v>32</v>
      </c>
    </row>
    <row r="4" spans="1:9" ht="30" x14ac:dyDescent="0.2">
      <c r="A4" s="57" t="s">
        <v>33</v>
      </c>
      <c r="B4" s="58"/>
      <c r="C4" s="14" t="s">
        <v>21</v>
      </c>
      <c r="D4" s="15">
        <v>9.3525884959937837</v>
      </c>
      <c r="E4" s="16">
        <v>13.62633404881425</v>
      </c>
      <c r="F4" s="16">
        <v>12.228323947440117</v>
      </c>
      <c r="G4" s="17">
        <v>11.735748830749385</v>
      </c>
      <c r="H4" s="17">
        <v>2.1790360131834303</v>
      </c>
      <c r="I4" s="18">
        <v>18.567507234596196</v>
      </c>
    </row>
    <row r="5" spans="1:9" ht="15" customHeight="1" x14ac:dyDescent="0.2">
      <c r="A5" s="51" t="s">
        <v>39</v>
      </c>
      <c r="B5" s="52" t="s">
        <v>22</v>
      </c>
      <c r="C5" s="14" t="s">
        <v>23</v>
      </c>
      <c r="D5" s="16">
        <v>11.451611294562801</v>
      </c>
      <c r="E5" s="16">
        <v>11.602483521377801</v>
      </c>
      <c r="F5" s="16">
        <v>14.4834700262059</v>
      </c>
      <c r="G5" s="19">
        <v>12.512521614048834</v>
      </c>
      <c r="H5" s="19">
        <v>1.7085575318801449</v>
      </c>
      <c r="I5" s="20">
        <v>13.654781862369031</v>
      </c>
    </row>
    <row r="6" spans="1:9" ht="15" customHeight="1" x14ac:dyDescent="0.2">
      <c r="A6" s="51" t="s">
        <v>40</v>
      </c>
      <c r="B6" s="52"/>
      <c r="C6" s="14" t="s">
        <v>24</v>
      </c>
      <c r="D6" s="21">
        <v>78176.421413523203</v>
      </c>
      <c r="E6" s="21">
        <v>38271.116911715697</v>
      </c>
      <c r="F6" s="21">
        <v>41097.138900815698</v>
      </c>
      <c r="G6" s="22">
        <v>52514.892408684864</v>
      </c>
      <c r="H6" s="22">
        <v>22268.41155584158</v>
      </c>
      <c r="I6" s="20">
        <v>42.403993485396249</v>
      </c>
    </row>
    <row r="7" spans="1:9" ht="15" customHeight="1" x14ac:dyDescent="0.2">
      <c r="A7" s="51" t="s">
        <v>37</v>
      </c>
      <c r="B7" s="52"/>
      <c r="C7" s="14" t="s">
        <v>25</v>
      </c>
      <c r="D7" s="21">
        <v>17667.887951873199</v>
      </c>
      <c r="E7" s="21">
        <v>12090.612019373</v>
      </c>
      <c r="F7" s="21">
        <v>13403.890835218999</v>
      </c>
      <c r="G7" s="22">
        <v>14387.463602155067</v>
      </c>
      <c r="H7" s="22">
        <v>2915.8297700149028</v>
      </c>
      <c r="I7" s="20">
        <v>20.266461487889686</v>
      </c>
    </row>
    <row r="8" spans="1:9" ht="18" x14ac:dyDescent="0.2">
      <c r="A8" s="59" t="s">
        <v>38</v>
      </c>
      <c r="B8" s="60"/>
      <c r="C8" s="23" t="s">
        <v>25</v>
      </c>
      <c r="D8" s="21">
        <v>17820.3784693466</v>
      </c>
      <c r="E8" s="21">
        <v>12231.218321054601</v>
      </c>
      <c r="F8" s="21">
        <v>13629.559323341</v>
      </c>
      <c r="G8" s="22">
        <v>14560.385371247399</v>
      </c>
      <c r="H8" s="22">
        <v>2908.5229308722633</v>
      </c>
      <c r="I8" s="20">
        <v>19.975590320677671</v>
      </c>
    </row>
    <row r="9" spans="1:9" ht="15" customHeight="1" x14ac:dyDescent="0.2">
      <c r="A9" s="51" t="s">
        <v>41</v>
      </c>
      <c r="B9" s="52"/>
      <c r="C9" s="23" t="s">
        <v>26</v>
      </c>
      <c r="D9" s="24">
        <v>0.85570863568192301</v>
      </c>
      <c r="E9" s="15">
        <v>1.14956906164924</v>
      </c>
      <c r="F9" s="15">
        <v>1.6557284264912799</v>
      </c>
      <c r="G9" s="25">
        <v>1.220335374607481</v>
      </c>
      <c r="H9" s="25">
        <v>0.40467742673509632</v>
      </c>
      <c r="I9" s="20">
        <v>33.16116496788927</v>
      </c>
    </row>
    <row r="10" spans="1:9" ht="15" customHeight="1" x14ac:dyDescent="0.2">
      <c r="A10" s="51" t="s">
        <v>42</v>
      </c>
      <c r="B10" s="52"/>
      <c r="C10" s="14" t="s">
        <v>23</v>
      </c>
      <c r="D10" s="24">
        <v>0.80871023095193695</v>
      </c>
      <c r="E10" s="15">
        <v>1.0240194854748299</v>
      </c>
      <c r="F10" s="15">
        <v>1.34254111450152</v>
      </c>
      <c r="G10" s="25">
        <v>1.0584236103094289</v>
      </c>
      <c r="H10" s="25">
        <v>0.2685732412435356</v>
      </c>
      <c r="I10" s="20">
        <v>25.374834671820913</v>
      </c>
    </row>
    <row r="11" spans="1:9" ht="15" customHeight="1" x14ac:dyDescent="0.2">
      <c r="A11" s="51" t="s">
        <v>43</v>
      </c>
      <c r="B11" s="52"/>
      <c r="C11" s="14" t="s">
        <v>27</v>
      </c>
      <c r="D11" s="21">
        <v>1766.7887951873199</v>
      </c>
      <c r="E11" s="21">
        <v>1209.0612019373</v>
      </c>
      <c r="F11" s="21">
        <v>1340.3890835218999</v>
      </c>
      <c r="G11" s="22">
        <v>1438.7463602155067</v>
      </c>
      <c r="H11" s="22">
        <v>291.58297700148944</v>
      </c>
      <c r="I11" s="20">
        <v>20.266461487889629</v>
      </c>
    </row>
    <row r="12" spans="1:9" ht="15.75" customHeight="1" thickBot="1" x14ac:dyDescent="0.25">
      <c r="A12" s="53" t="s">
        <v>44</v>
      </c>
      <c r="B12" s="54"/>
      <c r="C12" s="26" t="s">
        <v>28</v>
      </c>
      <c r="D12" s="27">
        <v>0.45381204015561299</v>
      </c>
      <c r="E12" s="27">
        <v>0.83721789489449705</v>
      </c>
      <c r="F12" s="27">
        <v>0.98502165965291399</v>
      </c>
      <c r="G12" s="28">
        <v>0.75868386490100803</v>
      </c>
      <c r="H12" s="28">
        <v>0.27417441595065078</v>
      </c>
      <c r="I12" s="29">
        <v>36.138163553329903</v>
      </c>
    </row>
  </sheetData>
  <mergeCells count="10">
    <mergeCell ref="A9:B9"/>
    <mergeCell ref="A10:B10"/>
    <mergeCell ref="A11:B11"/>
    <mergeCell ref="A12:B12"/>
    <mergeCell ref="A3:B3"/>
    <mergeCell ref="A4:B4"/>
    <mergeCell ref="A5:B5"/>
    <mergeCell ref="A6:B6"/>
    <mergeCell ref="A7:B7"/>
    <mergeCell ref="A8:B8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hERG</vt:lpstr>
      <vt:lpstr>LM</vt:lpstr>
      <vt:lpstr>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2024-10-26T13:42:37Z</dcterms:modified>
</cp:coreProperties>
</file>