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https://marionegri-my.sharepoint.com/personal/luca_perico_marionegri_it/Documents/2026 - Anti-nefrina/204727-JCI-CRPH-1/R2/"/>
    </mc:Choice>
  </mc:AlternateContent>
  <xr:revisionPtr revIDLastSave="1410" documentId="8_{11EF0B12-A995-1C47-B0B0-C4248DBA3DB6}" xr6:coauthVersionLast="47" xr6:coauthVersionMax="47" xr10:uidLastSave="{952172BF-382A-4EF2-8713-2106C75880A2}"/>
  <bookViews>
    <workbookView xWindow="4680" yWindow="900" windowWidth="38400" windowHeight="19160" xr2:uid="{F0BED059-03F6-7341-A76F-7A4707F87C61}"/>
  </bookViews>
  <sheets>
    <sheet name="Figure 1A" sheetId="1" r:id="rId1"/>
    <sheet name="Figure 1D" sheetId="2" r:id="rId2"/>
    <sheet name="Figure 1E" sheetId="3" r:id="rId3"/>
    <sheet name="Figure 1F" sheetId="4" r:id="rId4"/>
    <sheet name="Figure 2A" sheetId="5" r:id="rId5"/>
    <sheet name="Supplementary Figure 2" sheetId="6" r:id="rId6"/>
    <sheet name="Supplementary Figure 4B" sheetId="8" r:id="rId7"/>
    <sheet name="Supplementary Figure 5" sheetId="7" r:id="rId8"/>
    <sheet name="Supplementary Figure 7B" sheetId="10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7" l="1"/>
  <c r="E41" i="7"/>
  <c r="C41" i="5"/>
  <c r="B16" i="8"/>
  <c r="C41" i="7"/>
  <c r="D41" i="7"/>
  <c r="B41" i="7"/>
  <c r="F40" i="7"/>
  <c r="E40" i="7"/>
  <c r="D40" i="7"/>
  <c r="C40" i="7"/>
  <c r="B40" i="7"/>
  <c r="F39" i="7"/>
  <c r="E39" i="7"/>
  <c r="D39" i="7"/>
  <c r="C39" i="7"/>
  <c r="B39" i="7"/>
  <c r="C16" i="8"/>
  <c r="B16" i="6"/>
  <c r="B41" i="5"/>
  <c r="K41" i="5"/>
  <c r="J41" i="5"/>
  <c r="I41" i="5"/>
  <c r="H41" i="5"/>
  <c r="G41" i="5"/>
  <c r="F41" i="5"/>
  <c r="E8" i="10"/>
  <c r="E9" i="10"/>
  <c r="E10" i="10"/>
  <c r="B14" i="4"/>
  <c r="B14" i="8"/>
  <c r="C14" i="8"/>
  <c r="D16" i="4" l="1"/>
  <c r="D15" i="4"/>
  <c r="D14" i="4"/>
  <c r="C16" i="4"/>
  <c r="C15" i="4"/>
  <c r="C14" i="4"/>
  <c r="B16" i="4"/>
  <c r="B15" i="4"/>
  <c r="C15" i="8" l="1"/>
  <c r="B15" i="8"/>
  <c r="C8" i="10"/>
  <c r="D8" i="10"/>
  <c r="C9" i="10"/>
  <c r="D9" i="10"/>
  <c r="C10" i="10"/>
  <c r="D10" i="10"/>
  <c r="B10" i="10"/>
  <c r="B9" i="10"/>
  <c r="B8" i="10"/>
  <c r="M41" i="5"/>
  <c r="L41" i="5"/>
  <c r="M40" i="5"/>
  <c r="L40" i="5"/>
  <c r="M39" i="5"/>
  <c r="L39" i="5"/>
  <c r="O39" i="5"/>
  <c r="G39" i="5"/>
  <c r="H39" i="5"/>
  <c r="I39" i="5"/>
  <c r="J39" i="5"/>
  <c r="K39" i="5"/>
  <c r="N39" i="5"/>
  <c r="G40" i="5"/>
  <c r="H40" i="5"/>
  <c r="I40" i="5"/>
  <c r="J40" i="5"/>
  <c r="K40" i="5"/>
  <c r="N40" i="5"/>
  <c r="O40" i="5"/>
  <c r="N41" i="5"/>
  <c r="O41" i="5"/>
  <c r="E41" i="5"/>
  <c r="D41" i="5"/>
  <c r="F40" i="5"/>
  <c r="E40" i="5"/>
  <c r="D40" i="5"/>
  <c r="C40" i="5"/>
  <c r="B40" i="5"/>
  <c r="F39" i="5"/>
  <c r="E39" i="5"/>
  <c r="D39" i="5"/>
  <c r="C39" i="5"/>
  <c r="B39" i="5"/>
  <c r="C17" i="2"/>
  <c r="B17" i="2"/>
  <c r="F41" i="1"/>
  <c r="E41" i="1"/>
  <c r="D41" i="1"/>
  <c r="C41" i="1"/>
  <c r="B41" i="1"/>
  <c r="B23" i="3"/>
  <c r="C16" i="6"/>
  <c r="B40" i="1"/>
  <c r="B39" i="1"/>
  <c r="C23" i="3"/>
  <c r="C15" i="2"/>
  <c r="C16" i="2"/>
  <c r="B16" i="2"/>
  <c r="B15" i="2"/>
  <c r="C39" i="1"/>
  <c r="D39" i="1"/>
  <c r="E39" i="1"/>
  <c r="F39" i="1"/>
  <c r="C40" i="1"/>
  <c r="D40" i="1"/>
  <c r="E40" i="1"/>
  <c r="F40" i="1"/>
</calcChain>
</file>

<file path=xl/sharedStrings.xml><?xml version="1.0" encoding="utf-8"?>
<sst xmlns="http://schemas.openxmlformats.org/spreadsheetml/2006/main" count="152" uniqueCount="86">
  <si>
    <t>anti-nephrin IgG  (AU/mL)</t>
  </si>
  <si>
    <t>SSNS</t>
  </si>
  <si>
    <t>SRNS</t>
  </si>
  <si>
    <t>Post-tx R</t>
  </si>
  <si>
    <t>MN</t>
  </si>
  <si>
    <t>HV</t>
  </si>
  <si>
    <t>mean</t>
  </si>
  <si>
    <t>SEM</t>
  </si>
  <si>
    <t>n</t>
  </si>
  <si>
    <r>
      <rPr>
        <b/>
        <sz val="12"/>
        <color rgb="FF000000"/>
        <rFont val="Aptos Narrow"/>
      </rPr>
      <t>anti-</t>
    </r>
    <r>
      <rPr>
        <b/>
        <sz val="12"/>
        <color rgb="FF000000"/>
        <rFont val="Symbol"/>
        <charset val="2"/>
      </rPr>
      <t>a</t>
    </r>
    <r>
      <rPr>
        <b/>
        <sz val="12"/>
        <color rgb="FF000000"/>
        <rFont val="Aptos Narrow"/>
      </rPr>
      <t>-Gal IgG
(</t>
    </r>
    <r>
      <rPr>
        <b/>
        <sz val="12"/>
        <color rgb="FF000000"/>
        <rFont val="Symbol"/>
        <charset val="2"/>
      </rPr>
      <t>m</t>
    </r>
    <r>
      <rPr>
        <b/>
        <sz val="12"/>
        <color rgb="FF000000"/>
        <rFont val="Aptos Narrow"/>
      </rPr>
      <t>g/mL)</t>
    </r>
  </si>
  <si>
    <t>Negative</t>
  </si>
  <si>
    <t>Positive</t>
  </si>
  <si>
    <t>anti-nephrin IgG</t>
  </si>
  <si>
    <r>
      <rPr>
        <b/>
        <sz val="12"/>
        <color rgb="FF000000"/>
        <rFont val="Arial"/>
        <family val="2"/>
      </rPr>
      <t>anti-</t>
    </r>
    <r>
      <rPr>
        <b/>
        <sz val="12"/>
        <color rgb="FF000000"/>
        <rFont val="Symbol"/>
        <charset val="2"/>
      </rPr>
      <t>a</t>
    </r>
    <r>
      <rPr>
        <b/>
        <sz val="12"/>
        <color rgb="FF000000"/>
        <rFont val="Arial"/>
        <family val="2"/>
      </rPr>
      <t>-Gal IgG</t>
    </r>
  </si>
  <si>
    <t>(OD450)</t>
  </si>
  <si>
    <t>anti-nephrin IgG (% reduction over untreated nephrin)</t>
  </si>
  <si>
    <r>
      <t xml:space="preserve">BSA 10 </t>
    </r>
    <r>
      <rPr>
        <b/>
        <sz val="12"/>
        <rFont val="Symbol"/>
        <charset val="2"/>
      </rPr>
      <t>m</t>
    </r>
    <r>
      <rPr>
        <b/>
        <sz val="12"/>
        <rFont val="Arial"/>
        <family val="2"/>
      </rPr>
      <t>g</t>
    </r>
  </si>
  <si>
    <r>
      <rPr>
        <b/>
        <sz val="12"/>
        <rFont val="Symbol"/>
        <charset val="2"/>
      </rPr>
      <t>a</t>
    </r>
    <r>
      <rPr>
        <b/>
        <sz val="12"/>
        <rFont val="Arial"/>
        <family val="2"/>
      </rPr>
      <t xml:space="preserve">-Gal 5 </t>
    </r>
    <r>
      <rPr>
        <b/>
        <sz val="12"/>
        <rFont val="Symbol"/>
        <charset val="2"/>
      </rPr>
      <t>m</t>
    </r>
    <r>
      <rPr>
        <b/>
        <sz val="12"/>
        <rFont val="Arial"/>
        <family val="2"/>
      </rPr>
      <t>g</t>
    </r>
  </si>
  <si>
    <r>
      <rPr>
        <b/>
        <sz val="12"/>
        <rFont val="Symbol"/>
        <charset val="2"/>
      </rPr>
      <t>a</t>
    </r>
    <r>
      <rPr>
        <b/>
        <sz val="12"/>
        <rFont val="Arial"/>
        <family val="2"/>
      </rPr>
      <t xml:space="preserve">-Gal 10 </t>
    </r>
    <r>
      <rPr>
        <b/>
        <sz val="12"/>
        <rFont val="Symbol"/>
        <charset val="2"/>
      </rPr>
      <t>m</t>
    </r>
    <r>
      <rPr>
        <b/>
        <sz val="12"/>
        <rFont val="Arial"/>
        <family val="2"/>
      </rPr>
      <t>g</t>
    </r>
  </si>
  <si>
    <t>IgG anti-nephrin (OD450)</t>
  </si>
  <si>
    <t>SSNSr</t>
  </si>
  <si>
    <t>SSNSa</t>
  </si>
  <si>
    <t>Pre-tx</t>
  </si>
  <si>
    <t>dR</t>
  </si>
  <si>
    <t>Post-tx</t>
  </si>
  <si>
    <t>NoR</t>
  </si>
  <si>
    <t>adult</t>
  </si>
  <si>
    <t>pediatric</t>
  </si>
  <si>
    <t>ROC</t>
  </si>
  <si>
    <t>Sensitivity%</t>
  </si>
  <si>
    <t>95% CI</t>
  </si>
  <si>
    <t>Specificity%</t>
  </si>
  <si>
    <t>Likelihood ratio</t>
  </si>
  <si>
    <t>&gt; 15.2</t>
  </si>
  <si>
    <t>72.2% to 100%</t>
  </si>
  <si>
    <t>0.641% to 47.1%</t>
  </si>
  <si>
    <t>&gt; 17.9</t>
  </si>
  <si>
    <t>4.44% to 59.1%</t>
  </si>
  <si>
    <t>&gt; 18.1</t>
  </si>
  <si>
    <t>13.7% to 69.4%</t>
  </si>
  <si>
    <t>&gt; 23.7</t>
  </si>
  <si>
    <t>21.5% to 78.5%</t>
  </si>
  <si>
    <t>&gt; 33.5</t>
  </si>
  <si>
    <t>30.6% to 86.3%</t>
  </si>
  <si>
    <t>&gt; 39.6</t>
  </si>
  <si>
    <t>40.9% to 95.6%</t>
  </si>
  <si>
    <t>&gt; 42.9</t>
  </si>
  <si>
    <t>52.9% to 99.4%</t>
  </si>
  <si>
    <t>&gt; 45.8</t>
  </si>
  <si>
    <t>59.6% to 99.5%</t>
  </si>
  <si>
    <t>&gt; 52.8</t>
  </si>
  <si>
    <t>49.0% to 96.4%</t>
  </si>
  <si>
    <t>&gt; 79.0</t>
  </si>
  <si>
    <t>39.7% to 89.2%</t>
  </si>
  <si>
    <t>&gt; 106</t>
  </si>
  <si>
    <t>31.3% to 83.2%</t>
  </si>
  <si>
    <t>&gt; 113</t>
  </si>
  <si>
    <t>67.6% to 100%</t>
  </si>
  <si>
    <t>&gt; 119</t>
  </si>
  <si>
    <t>23.7% to 76.3%</t>
  </si>
  <si>
    <t>&gt; 125</t>
  </si>
  <si>
    <t>16.8% to 68.7%</t>
  </si>
  <si>
    <t>&gt; 130</t>
  </si>
  <si>
    <t>10.8% to 60.3%</t>
  </si>
  <si>
    <t>&gt; 133</t>
  </si>
  <si>
    <t>3.55% to 51.0%</t>
  </si>
  <si>
    <t>&gt; 142</t>
  </si>
  <si>
    <t>0.513% to 40.4%</t>
  </si>
  <si>
    <t>Area under the ROC curve</t>
  </si>
  <si>
    <t>     Area</t>
  </si>
  <si>
    <t>     Std. Error</t>
  </si>
  <si>
    <t>     95% confidence interval</t>
  </si>
  <si>
    <t>0.845 to 1.00</t>
  </si>
  <si>
    <t>     P value</t>
  </si>
  <si>
    <t>Data</t>
  </si>
  <si>
    <t>   HV (Negative)</t>
  </si>
  <si>
    <t>   HV (Positive)</t>
  </si>
  <si>
    <t>     Missing Negative HV</t>
  </si>
  <si>
    <t>     Missing Positive HV</t>
  </si>
  <si>
    <t>anti-nephrin IgG (AU/mL)</t>
  </si>
  <si>
    <t>No enzyme</t>
  </si>
  <si>
    <r>
      <t>a</t>
    </r>
    <r>
      <rPr>
        <b/>
        <sz val="12"/>
        <color rgb="FF000000"/>
        <rFont val="Arial"/>
        <family val="2"/>
      </rPr>
      <t>-Galactosidase</t>
    </r>
  </si>
  <si>
    <t>anti-nephrin IgG (OD450)</t>
  </si>
  <si>
    <t>Untreated</t>
  </si>
  <si>
    <t>PNGase F</t>
  </si>
  <si>
    <t>O-Glycosidase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</si>
</sst>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0"/>
    <numFmt numFmtId="166" formatCode="0.000"/>
  </numFmts>
  <fonts count="19" x14ac:knownFonts="1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rgb="FFFF0000"/>
      <name val="Times New Roman"/>
      <family val="1"/>
    </font>
    <font>
      <b/>
      <sz val="12"/>
      <color theme="1"/>
      <name val="Aptos Narrow"/>
      <scheme val="minor"/>
    </font>
    <font>
      <b/>
      <sz val="12"/>
      <name val="Symbol"/>
      <charset val="2"/>
    </font>
    <font>
      <b/>
      <sz val="12"/>
      <name val="Arial"/>
      <family val="2"/>
      <charset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Aptos Narrow"/>
      <scheme val="minor"/>
    </font>
    <font>
      <i/>
      <sz val="12"/>
      <color theme="1"/>
      <name val="Aptos Narrow"/>
      <family val="2"/>
      <scheme val="minor"/>
    </font>
    <font>
      <b/>
      <sz val="12"/>
      <color rgb="FF000000"/>
      <name val="Symbol"/>
      <charset val="2"/>
    </font>
    <font>
      <sz val="12"/>
      <color rgb="FFFF0000"/>
      <name val="Arial"/>
      <family val="2"/>
    </font>
    <font>
      <sz val="12"/>
      <name val="Aptos Narrow"/>
      <family val="2"/>
      <scheme val="minor"/>
    </font>
    <font>
      <b/>
      <sz val="12"/>
      <color rgb="FF000000"/>
      <name val="Aptos Narrow"/>
    </font>
    <font>
      <b/>
      <sz val="12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/>
    <xf numFmtId="164" fontId="3" fillId="0" borderId="0" xfId="0" applyNumberFormat="1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1" fillId="0" borderId="0" xfId="0" applyFont="1"/>
    <xf numFmtId="0" fontId="5" fillId="0" borderId="0" xfId="0" applyFon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6" fillId="0" borderId="0" xfId="0" applyFont="1"/>
    <xf numFmtId="2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165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/>
    </xf>
    <xf numFmtId="2" fontId="9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 readingOrder="1"/>
    </xf>
    <xf numFmtId="0" fontId="14" fillId="0" borderId="0" xfId="0" applyFont="1" applyAlignment="1">
      <alignment horizontal="center" vertical="center" readingOrder="1"/>
    </xf>
    <xf numFmtId="0" fontId="6" fillId="0" borderId="0" xfId="0" applyFont="1" applyAlignment="1">
      <alignment vertical="center"/>
    </xf>
    <xf numFmtId="166" fontId="0" fillId="0" borderId="0" xfId="0" applyNumberFormat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64" fontId="0" fillId="0" borderId="0" xfId="0" applyNumberFormat="1"/>
    <xf numFmtId="164" fontId="9" fillId="0" borderId="0" xfId="0" applyNumberFormat="1" applyFont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0" fontId="16" fillId="0" borderId="0" xfId="0" applyFont="1"/>
    <xf numFmtId="166" fontId="16" fillId="0" borderId="0" xfId="0" applyNumberFormat="1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11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33F8E-F7E7-6849-951B-90F74FE51F22}">
  <dimension ref="B2:K152"/>
  <sheetViews>
    <sheetView tabSelected="1" workbookViewId="0">
      <selection activeCell="B2" sqref="B2:F2"/>
    </sheetView>
  </sheetViews>
  <sheetFormatPr baseColWidth="10" defaultColWidth="11" defaultRowHeight="16" x14ac:dyDescent="0.2"/>
  <cols>
    <col min="2" max="3" width="12.1640625" customWidth="1"/>
    <col min="4" max="4" width="16.6640625" customWidth="1"/>
    <col min="5" max="6" width="12.1640625" customWidth="1"/>
    <col min="8" max="8" width="12" customWidth="1"/>
  </cols>
  <sheetData>
    <row r="2" spans="2:11" x14ac:dyDescent="0.2">
      <c r="B2" s="51" t="s">
        <v>0</v>
      </c>
      <c r="C2" s="51"/>
      <c r="D2" s="51"/>
      <c r="E2" s="51"/>
      <c r="F2" s="51"/>
    </row>
    <row r="3" spans="2:11" x14ac:dyDescent="0.2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2:11" x14ac:dyDescent="0.2">
      <c r="B4" s="42">
        <v>0.4</v>
      </c>
      <c r="C4" s="42">
        <v>368.9</v>
      </c>
      <c r="D4" s="42">
        <v>367.1</v>
      </c>
      <c r="E4" s="42">
        <v>162.19999999999999</v>
      </c>
      <c r="F4" s="42">
        <v>44.9</v>
      </c>
      <c r="H4" s="7"/>
    </row>
    <row r="5" spans="2:11" x14ac:dyDescent="0.2">
      <c r="B5" s="42">
        <v>74.099999999999994</v>
      </c>
      <c r="C5" s="42">
        <v>87.4</v>
      </c>
      <c r="D5" s="42">
        <v>10.1</v>
      </c>
      <c r="E5" s="42">
        <v>958.9</v>
      </c>
      <c r="F5" s="42">
        <v>1929.2</v>
      </c>
      <c r="H5" s="40"/>
    </row>
    <row r="6" spans="2:11" x14ac:dyDescent="0.2">
      <c r="B6" s="42">
        <v>34.700000000000003</v>
      </c>
      <c r="C6" s="42">
        <v>10.4</v>
      </c>
      <c r="D6" s="42">
        <v>76.5</v>
      </c>
      <c r="E6" s="42">
        <v>99.4</v>
      </c>
      <c r="F6" s="42">
        <v>191.9</v>
      </c>
      <c r="H6" s="7"/>
    </row>
    <row r="7" spans="2:11" x14ac:dyDescent="0.2">
      <c r="B7" s="42">
        <v>15.7</v>
      </c>
      <c r="C7" s="42">
        <v>47.9</v>
      </c>
      <c r="D7" s="42">
        <v>67.400000000000006</v>
      </c>
      <c r="E7" s="42">
        <v>1388.7</v>
      </c>
      <c r="F7" s="42">
        <v>66.5</v>
      </c>
      <c r="H7" s="7"/>
    </row>
    <row r="8" spans="2:11" x14ac:dyDescent="0.2">
      <c r="B8" s="42">
        <v>118.4</v>
      </c>
      <c r="C8" s="42">
        <v>274.39999999999998</v>
      </c>
      <c r="D8" s="42">
        <v>3</v>
      </c>
      <c r="E8" s="42">
        <v>296</v>
      </c>
      <c r="F8" s="42">
        <v>54.3</v>
      </c>
      <c r="H8" s="7"/>
    </row>
    <row r="9" spans="2:11" x14ac:dyDescent="0.2">
      <c r="B9" s="42">
        <v>17.5</v>
      </c>
      <c r="C9" s="42">
        <v>4.5999999999999996</v>
      </c>
      <c r="D9" s="42">
        <v>104.7</v>
      </c>
      <c r="E9" s="42">
        <v>42.3</v>
      </c>
      <c r="F9" s="42">
        <v>386.4</v>
      </c>
      <c r="H9" s="40"/>
    </row>
    <row r="10" spans="2:11" x14ac:dyDescent="0.2">
      <c r="B10" s="42">
        <v>424</v>
      </c>
      <c r="C10" s="42">
        <v>19.399999999999999</v>
      </c>
      <c r="D10" s="42">
        <v>3.9</v>
      </c>
      <c r="E10" s="42">
        <v>75.7</v>
      </c>
      <c r="F10" s="42">
        <v>99</v>
      </c>
      <c r="H10" s="7"/>
    </row>
    <row r="11" spans="2:11" x14ac:dyDescent="0.2">
      <c r="B11" s="42">
        <v>100.8</v>
      </c>
      <c r="C11" s="42">
        <v>12.8</v>
      </c>
      <c r="D11" s="42">
        <v>53.8</v>
      </c>
      <c r="E11" s="42">
        <v>48.2</v>
      </c>
      <c r="F11" s="42">
        <v>723.4</v>
      </c>
      <c r="H11" s="40"/>
    </row>
    <row r="12" spans="2:11" x14ac:dyDescent="0.2">
      <c r="B12" s="42">
        <v>70.400000000000006</v>
      </c>
      <c r="C12" s="42">
        <v>26.3</v>
      </c>
      <c r="D12" s="42">
        <v>73.099999999999994</v>
      </c>
      <c r="E12" s="42">
        <v>0</v>
      </c>
      <c r="F12" s="42">
        <v>65.599999999999994</v>
      </c>
      <c r="H12" s="7"/>
      <c r="J12" s="41"/>
      <c r="K12" s="41"/>
    </row>
    <row r="13" spans="2:11" x14ac:dyDescent="0.2">
      <c r="B13" s="42">
        <v>103.9</v>
      </c>
      <c r="C13" s="42"/>
      <c r="D13" s="42">
        <v>178.4</v>
      </c>
      <c r="E13" s="42">
        <v>59.2</v>
      </c>
      <c r="F13" s="42">
        <v>21</v>
      </c>
      <c r="H13" s="7"/>
    </row>
    <row r="14" spans="2:11" x14ac:dyDescent="0.2">
      <c r="B14" s="42">
        <v>43.1</v>
      </c>
      <c r="C14" s="42"/>
      <c r="D14" s="42">
        <v>618.79999999999995</v>
      </c>
      <c r="E14" s="42">
        <v>11</v>
      </c>
      <c r="F14" s="42">
        <v>32.799999999999997</v>
      </c>
      <c r="H14" s="7"/>
    </row>
    <row r="15" spans="2:11" x14ac:dyDescent="0.2">
      <c r="B15" s="42">
        <v>127.1</v>
      </c>
      <c r="C15" s="42"/>
      <c r="D15" s="42">
        <v>59</v>
      </c>
      <c r="E15" s="42">
        <v>98.2</v>
      </c>
      <c r="F15" s="42">
        <v>136.69999999999999</v>
      </c>
      <c r="H15" s="7"/>
    </row>
    <row r="16" spans="2:11" x14ac:dyDescent="0.2">
      <c r="B16" s="42">
        <v>1.4</v>
      </c>
      <c r="C16" s="42"/>
      <c r="D16" s="42"/>
      <c r="E16" s="42">
        <v>13.2</v>
      </c>
      <c r="F16" s="42">
        <v>2265</v>
      </c>
      <c r="H16" s="40"/>
    </row>
    <row r="17" spans="2:8" x14ac:dyDescent="0.2">
      <c r="B17" s="42">
        <v>0.2</v>
      </c>
      <c r="C17" s="42"/>
      <c r="D17" s="42"/>
      <c r="E17" s="42"/>
      <c r="F17" s="42">
        <v>748.7</v>
      </c>
      <c r="H17" s="40"/>
    </row>
    <row r="18" spans="2:8" x14ac:dyDescent="0.2">
      <c r="B18" s="42">
        <v>22.9</v>
      </c>
      <c r="C18" s="42"/>
      <c r="D18" s="42"/>
      <c r="E18" s="42"/>
      <c r="F18" s="42">
        <v>455.1</v>
      </c>
      <c r="H18" s="40"/>
    </row>
    <row r="19" spans="2:8" x14ac:dyDescent="0.2">
      <c r="B19" s="42">
        <v>3.9</v>
      </c>
      <c r="C19" s="42"/>
      <c r="D19" s="42"/>
      <c r="E19" s="42"/>
      <c r="F19" s="42">
        <v>324.8</v>
      </c>
      <c r="H19" s="40"/>
    </row>
    <row r="20" spans="2:8" x14ac:dyDescent="0.2">
      <c r="B20" s="42">
        <v>575.5</v>
      </c>
      <c r="C20" s="42"/>
      <c r="D20" s="42"/>
      <c r="E20" s="42"/>
      <c r="F20" s="42">
        <v>1388.1</v>
      </c>
      <c r="H20" s="40"/>
    </row>
    <row r="21" spans="2:8" x14ac:dyDescent="0.2">
      <c r="B21" s="42">
        <v>31.8</v>
      </c>
      <c r="C21" s="42"/>
      <c r="D21" s="42"/>
      <c r="E21" s="42"/>
      <c r="F21" s="42">
        <v>15.3</v>
      </c>
      <c r="H21" s="7"/>
    </row>
    <row r="22" spans="2:8" x14ac:dyDescent="0.2">
      <c r="B22" s="42">
        <v>3.8</v>
      </c>
      <c r="C22" s="42"/>
      <c r="D22" s="42"/>
      <c r="E22" s="42"/>
      <c r="F22" s="42">
        <v>770.8</v>
      </c>
      <c r="H22" s="40"/>
    </row>
    <row r="23" spans="2:8" x14ac:dyDescent="0.2">
      <c r="B23" s="42">
        <v>24.4</v>
      </c>
      <c r="C23" s="42"/>
      <c r="D23" s="42"/>
      <c r="E23" s="42"/>
      <c r="F23" s="42">
        <v>811.1</v>
      </c>
      <c r="H23" s="40"/>
    </row>
    <row r="24" spans="2:8" x14ac:dyDescent="0.2">
      <c r="B24" s="42">
        <v>109.4</v>
      </c>
      <c r="C24" s="42"/>
      <c r="D24" s="42"/>
      <c r="E24" s="42"/>
      <c r="F24" s="42"/>
    </row>
    <row r="25" spans="2:8" x14ac:dyDescent="0.2">
      <c r="B25" s="42">
        <v>361.6</v>
      </c>
      <c r="C25" s="42"/>
      <c r="D25" s="42"/>
      <c r="E25" s="42"/>
      <c r="F25" s="42"/>
    </row>
    <row r="26" spans="2:8" x14ac:dyDescent="0.2">
      <c r="B26" s="42">
        <v>180.4</v>
      </c>
      <c r="C26" s="42"/>
      <c r="D26" s="42"/>
      <c r="E26" s="42"/>
      <c r="F26" s="42"/>
    </row>
    <row r="27" spans="2:8" x14ac:dyDescent="0.2">
      <c r="B27" s="42">
        <v>137.5</v>
      </c>
      <c r="C27" s="42"/>
      <c r="D27" s="42"/>
      <c r="E27" s="42"/>
      <c r="F27" s="42"/>
    </row>
    <row r="28" spans="2:8" x14ac:dyDescent="0.2">
      <c r="B28" s="42">
        <v>108.2</v>
      </c>
      <c r="C28" s="42"/>
      <c r="D28" s="42"/>
      <c r="E28" s="42"/>
      <c r="F28" s="42"/>
    </row>
    <row r="29" spans="2:8" x14ac:dyDescent="0.2">
      <c r="B29" s="42">
        <v>4.4000000000000004</v>
      </c>
      <c r="C29" s="42"/>
      <c r="D29" s="42"/>
      <c r="E29" s="42"/>
      <c r="F29" s="42"/>
    </row>
    <row r="30" spans="2:8" x14ac:dyDescent="0.2">
      <c r="B30" s="42">
        <v>32.799999999999997</v>
      </c>
      <c r="C30" s="42"/>
      <c r="D30" s="42"/>
      <c r="E30" s="42"/>
      <c r="F30" s="42"/>
    </row>
    <row r="31" spans="2:8" x14ac:dyDescent="0.2">
      <c r="B31" s="42">
        <v>656.8</v>
      </c>
      <c r="C31" s="42"/>
      <c r="D31" s="42"/>
      <c r="E31" s="42"/>
      <c r="F31" s="42"/>
    </row>
    <row r="32" spans="2:8" x14ac:dyDescent="0.2">
      <c r="B32" s="42">
        <v>0</v>
      </c>
      <c r="C32" s="42"/>
      <c r="D32" s="42"/>
      <c r="E32" s="42"/>
      <c r="F32" s="42"/>
    </row>
    <row r="33" spans="2:8" x14ac:dyDescent="0.2">
      <c r="B33" s="42">
        <v>14</v>
      </c>
      <c r="C33" s="42"/>
      <c r="D33" s="42"/>
      <c r="E33" s="42"/>
      <c r="F33" s="42"/>
    </row>
    <row r="34" spans="2:8" x14ac:dyDescent="0.2">
      <c r="B34" s="42">
        <v>60.4</v>
      </c>
      <c r="C34" s="42"/>
      <c r="D34" s="42"/>
      <c r="E34" s="42"/>
      <c r="F34" s="42"/>
    </row>
    <row r="35" spans="2:8" x14ac:dyDescent="0.2">
      <c r="B35" s="42">
        <v>106.1</v>
      </c>
      <c r="C35" s="42"/>
      <c r="D35" s="42"/>
      <c r="E35" s="42"/>
      <c r="F35" s="42"/>
    </row>
    <row r="36" spans="2:8" x14ac:dyDescent="0.2">
      <c r="B36" s="42">
        <v>2.2999999999999998</v>
      </c>
      <c r="C36" s="42"/>
      <c r="D36" s="42"/>
      <c r="E36" s="42"/>
      <c r="F36" s="42"/>
    </row>
    <row r="37" spans="2:8" x14ac:dyDescent="0.2">
      <c r="B37" s="42">
        <v>12.4</v>
      </c>
      <c r="C37" s="42"/>
      <c r="D37" s="42"/>
      <c r="E37" s="42"/>
      <c r="F37" s="42"/>
    </row>
    <row r="38" spans="2:8" x14ac:dyDescent="0.2">
      <c r="B38" s="43">
        <v>500</v>
      </c>
      <c r="C38" s="43"/>
      <c r="D38" s="43"/>
      <c r="E38" s="43"/>
      <c r="F38" s="43"/>
    </row>
    <row r="39" spans="2:8" x14ac:dyDescent="0.2">
      <c r="B39" s="9">
        <f>AVERAGE(B4:B38)</f>
        <v>116.58000000000001</v>
      </c>
      <c r="C39" s="9">
        <f t="shared" ref="C39:F39" si="0">AVERAGE(C4:C38)</f>
        <v>94.677777777777749</v>
      </c>
      <c r="D39" s="9">
        <f t="shared" si="0"/>
        <v>134.65</v>
      </c>
      <c r="E39" s="9">
        <f t="shared" si="0"/>
        <v>250.23076923076917</v>
      </c>
      <c r="F39" s="9">
        <f t="shared" si="0"/>
        <v>526.53</v>
      </c>
      <c r="G39" s="6" t="s">
        <v>6</v>
      </c>
      <c r="H39" s="10"/>
    </row>
    <row r="40" spans="2:8" x14ac:dyDescent="0.2">
      <c r="B40" s="9">
        <f>STDEV(B4:B38)/SQRT(COUNT(B4:B38))</f>
        <v>29.079294028164959</v>
      </c>
      <c r="C40" s="9">
        <f t="shared" ref="C40:F40" si="1">STDEV(C4:C38)/SQRT(COUNT(C4:C38))</f>
        <v>44.410023824012789</v>
      </c>
      <c r="D40" s="9">
        <f t="shared" si="1"/>
        <v>52.594598034629399</v>
      </c>
      <c r="E40" s="9">
        <f t="shared" si="1"/>
        <v>118.2421338981873</v>
      </c>
      <c r="F40" s="9">
        <f t="shared" si="1"/>
        <v>146.11394329876865</v>
      </c>
      <c r="G40" s="6" t="s">
        <v>7</v>
      </c>
      <c r="H40" s="11"/>
    </row>
    <row r="41" spans="2:8" x14ac:dyDescent="0.2">
      <c r="B41" s="23">
        <f>COUNT(B4:B38)</f>
        <v>35</v>
      </c>
      <c r="C41" s="23">
        <f>COUNT(C4:C38)</f>
        <v>9</v>
      </c>
      <c r="D41" s="23">
        <f>COUNT(D4:D38)</f>
        <v>12</v>
      </c>
      <c r="E41" s="23">
        <f>COUNT(E4:E38)</f>
        <v>13</v>
      </c>
      <c r="F41" s="23">
        <f>COUNT(F4:F38)</f>
        <v>20</v>
      </c>
      <c r="G41" s="21" t="s">
        <v>8</v>
      </c>
    </row>
    <row r="42" spans="2:8" x14ac:dyDescent="0.2">
      <c r="B42" s="1"/>
      <c r="C42" s="1"/>
      <c r="D42" s="1"/>
      <c r="E42" s="1"/>
      <c r="F42" s="1"/>
    </row>
    <row r="43" spans="2:8" x14ac:dyDescent="0.2">
      <c r="B43" s="1"/>
      <c r="C43" s="1"/>
      <c r="D43" s="1"/>
      <c r="E43" s="1"/>
      <c r="F43" s="1"/>
    </row>
    <row r="44" spans="2:8" x14ac:dyDescent="0.2">
      <c r="B44" s="1"/>
      <c r="C44" s="1"/>
      <c r="D44" s="1"/>
      <c r="E44" s="1"/>
      <c r="F44" s="1"/>
    </row>
    <row r="45" spans="2:8" x14ac:dyDescent="0.2">
      <c r="B45" s="1"/>
      <c r="C45" s="1"/>
      <c r="D45" s="1"/>
      <c r="E45" s="1"/>
      <c r="F45" s="1"/>
    </row>
    <row r="46" spans="2:8" x14ac:dyDescent="0.2">
      <c r="B46" s="1"/>
      <c r="C46" s="1"/>
      <c r="D46" s="1"/>
      <c r="E46" s="1"/>
      <c r="F46" s="1"/>
    </row>
    <row r="47" spans="2:8" x14ac:dyDescent="0.2">
      <c r="B47" s="1"/>
      <c r="C47" s="1"/>
      <c r="D47" s="1"/>
      <c r="E47" s="1"/>
      <c r="F47" s="1"/>
    </row>
    <row r="48" spans="2:8" x14ac:dyDescent="0.2">
      <c r="B48" s="1"/>
      <c r="C48" s="1"/>
      <c r="D48" s="1"/>
      <c r="E48" s="1"/>
      <c r="F48" s="1"/>
    </row>
    <row r="49" spans="2:6" x14ac:dyDescent="0.2">
      <c r="B49" s="1"/>
      <c r="C49" s="1"/>
      <c r="D49" s="1"/>
      <c r="E49" s="1"/>
      <c r="F49" s="1"/>
    </row>
    <row r="50" spans="2:6" x14ac:dyDescent="0.2">
      <c r="B50" s="1"/>
      <c r="C50" s="1"/>
      <c r="D50" s="1"/>
      <c r="E50" s="1"/>
      <c r="F50" s="1"/>
    </row>
    <row r="51" spans="2:6" x14ac:dyDescent="0.2">
      <c r="B51" s="1"/>
      <c r="C51" s="1"/>
      <c r="D51" s="1"/>
      <c r="E51" s="1"/>
      <c r="F51" s="1"/>
    </row>
    <row r="52" spans="2:6" x14ac:dyDescent="0.2">
      <c r="B52" s="1"/>
      <c r="C52" s="1"/>
      <c r="D52" s="1"/>
      <c r="E52" s="1"/>
      <c r="F52" s="1"/>
    </row>
    <row r="53" spans="2:6" x14ac:dyDescent="0.2">
      <c r="B53" s="1"/>
      <c r="C53" s="1"/>
      <c r="D53" s="1"/>
      <c r="E53" s="1"/>
      <c r="F53" s="1"/>
    </row>
    <row r="54" spans="2:6" x14ac:dyDescent="0.2">
      <c r="B54" s="1"/>
      <c r="C54" s="1"/>
      <c r="D54" s="1"/>
      <c r="E54" s="1"/>
      <c r="F54" s="1"/>
    </row>
    <row r="55" spans="2:6" x14ac:dyDescent="0.2">
      <c r="B55" s="1"/>
      <c r="C55" s="1"/>
      <c r="D55" s="1"/>
      <c r="E55" s="1"/>
      <c r="F55" s="1"/>
    </row>
    <row r="56" spans="2:6" x14ac:dyDescent="0.2">
      <c r="B56" s="1"/>
      <c r="C56" s="1"/>
      <c r="D56" s="1"/>
      <c r="E56" s="1"/>
      <c r="F56" s="1"/>
    </row>
    <row r="57" spans="2:6" x14ac:dyDescent="0.2">
      <c r="B57" s="1"/>
      <c r="C57" s="1"/>
      <c r="D57" s="1"/>
      <c r="E57" s="1"/>
      <c r="F57" s="1"/>
    </row>
    <row r="58" spans="2:6" x14ac:dyDescent="0.2">
      <c r="B58" s="1"/>
      <c r="C58" s="1"/>
      <c r="D58" s="1"/>
      <c r="E58" s="1"/>
      <c r="F58" s="1"/>
    </row>
    <row r="59" spans="2:6" x14ac:dyDescent="0.2">
      <c r="B59" s="1"/>
      <c r="C59" s="1"/>
      <c r="D59" s="1"/>
      <c r="E59" s="1"/>
      <c r="F59" s="1"/>
    </row>
    <row r="60" spans="2:6" x14ac:dyDescent="0.2">
      <c r="B60" s="1"/>
      <c r="C60" s="1"/>
      <c r="D60" s="1"/>
      <c r="E60" s="1"/>
      <c r="F60" s="1"/>
    </row>
    <row r="61" spans="2:6" x14ac:dyDescent="0.2">
      <c r="B61" s="1"/>
      <c r="C61" s="1"/>
      <c r="D61" s="1"/>
      <c r="E61" s="1"/>
      <c r="F61" s="1"/>
    </row>
    <row r="62" spans="2:6" x14ac:dyDescent="0.2">
      <c r="B62" s="1"/>
      <c r="C62" s="1"/>
      <c r="D62" s="1"/>
      <c r="E62" s="1"/>
      <c r="F62" s="1"/>
    </row>
    <row r="63" spans="2:6" x14ac:dyDescent="0.2">
      <c r="B63" s="1"/>
      <c r="C63" s="1"/>
      <c r="D63" s="1"/>
      <c r="E63" s="1"/>
      <c r="F63" s="1"/>
    </row>
    <row r="64" spans="2:6" x14ac:dyDescent="0.2">
      <c r="B64" s="1"/>
      <c r="C64" s="1"/>
      <c r="D64" s="1"/>
      <c r="E64" s="1"/>
      <c r="F64" s="1"/>
    </row>
    <row r="65" spans="2:6" x14ac:dyDescent="0.2">
      <c r="B65" s="1"/>
      <c r="C65" s="1"/>
      <c r="D65" s="1"/>
      <c r="E65" s="1"/>
      <c r="F65" s="1"/>
    </row>
    <row r="66" spans="2:6" x14ac:dyDescent="0.2">
      <c r="B66" s="1"/>
      <c r="C66" s="1"/>
      <c r="D66" s="1"/>
      <c r="E66" s="1"/>
      <c r="F66" s="1"/>
    </row>
    <row r="67" spans="2:6" x14ac:dyDescent="0.2">
      <c r="B67" s="1"/>
      <c r="C67" s="1"/>
      <c r="D67" s="1"/>
      <c r="E67" s="1"/>
      <c r="F67" s="1"/>
    </row>
    <row r="68" spans="2:6" x14ac:dyDescent="0.2">
      <c r="B68" s="1"/>
      <c r="C68" s="1"/>
      <c r="D68" s="1"/>
      <c r="E68" s="1"/>
      <c r="F68" s="1"/>
    </row>
    <row r="69" spans="2:6" x14ac:dyDescent="0.2">
      <c r="B69" s="1"/>
      <c r="C69" s="1"/>
      <c r="D69" s="1"/>
      <c r="E69" s="1"/>
      <c r="F69" s="1"/>
    </row>
    <row r="70" spans="2:6" x14ac:dyDescent="0.2">
      <c r="B70" s="1"/>
      <c r="C70" s="1"/>
      <c r="D70" s="1"/>
      <c r="E70" s="1"/>
      <c r="F70" s="1"/>
    </row>
    <row r="71" spans="2:6" x14ac:dyDescent="0.2">
      <c r="B71" s="1"/>
      <c r="C71" s="1"/>
      <c r="D71" s="1"/>
      <c r="E71" s="1"/>
      <c r="F71" s="1"/>
    </row>
    <row r="72" spans="2:6" x14ac:dyDescent="0.2">
      <c r="B72" s="1"/>
      <c r="C72" s="1"/>
      <c r="D72" s="1"/>
      <c r="E72" s="1"/>
      <c r="F72" s="1"/>
    </row>
    <row r="73" spans="2:6" x14ac:dyDescent="0.2">
      <c r="B73" s="1"/>
      <c r="C73" s="1"/>
      <c r="D73" s="1"/>
      <c r="E73" s="1"/>
      <c r="F73" s="1"/>
    </row>
    <row r="74" spans="2:6" x14ac:dyDescent="0.2">
      <c r="B74" s="1"/>
      <c r="C74" s="1"/>
      <c r="D74" s="1"/>
      <c r="E74" s="1"/>
      <c r="F74" s="1"/>
    </row>
    <row r="75" spans="2:6" x14ac:dyDescent="0.2">
      <c r="B75" s="1"/>
      <c r="C75" s="1"/>
      <c r="D75" s="1"/>
      <c r="E75" s="1"/>
      <c r="F75" s="1"/>
    </row>
    <row r="76" spans="2:6" x14ac:dyDescent="0.2">
      <c r="B76" s="1"/>
      <c r="C76" s="1"/>
      <c r="D76" s="1"/>
      <c r="E76" s="1"/>
      <c r="F76" s="1"/>
    </row>
    <row r="77" spans="2:6" x14ac:dyDescent="0.2">
      <c r="B77" s="1"/>
      <c r="C77" s="1"/>
      <c r="D77" s="1"/>
      <c r="E77" s="1"/>
      <c r="F77" s="1"/>
    </row>
    <row r="78" spans="2:6" x14ac:dyDescent="0.2">
      <c r="B78" s="1"/>
      <c r="C78" s="1"/>
      <c r="D78" s="1"/>
      <c r="E78" s="1"/>
      <c r="F78" s="1"/>
    </row>
    <row r="79" spans="2:6" x14ac:dyDescent="0.2">
      <c r="B79" s="1"/>
      <c r="C79" s="1"/>
      <c r="D79" s="1"/>
      <c r="E79" s="1"/>
      <c r="F79" s="1"/>
    </row>
    <row r="80" spans="2:6" x14ac:dyDescent="0.2">
      <c r="B80" s="1"/>
      <c r="C80" s="1"/>
      <c r="D80" s="1"/>
      <c r="E80" s="1"/>
      <c r="F80" s="1"/>
    </row>
    <row r="81" spans="2:6" x14ac:dyDescent="0.2">
      <c r="B81" s="1"/>
      <c r="C81" s="1"/>
      <c r="D81" s="1"/>
      <c r="E81" s="1"/>
      <c r="F81" s="1"/>
    </row>
    <row r="82" spans="2:6" x14ac:dyDescent="0.2">
      <c r="B82" s="1"/>
      <c r="C82" s="1"/>
      <c r="D82" s="1"/>
      <c r="E82" s="1"/>
      <c r="F82" s="1"/>
    </row>
    <row r="83" spans="2:6" x14ac:dyDescent="0.2">
      <c r="B83" s="1"/>
      <c r="C83" s="1"/>
      <c r="D83" s="1"/>
      <c r="E83" s="1"/>
      <c r="F83" s="1"/>
    </row>
    <row r="84" spans="2:6" x14ac:dyDescent="0.2">
      <c r="B84" s="1"/>
      <c r="C84" s="1"/>
      <c r="D84" s="1"/>
      <c r="E84" s="1"/>
      <c r="F84" s="1"/>
    </row>
    <row r="85" spans="2:6" x14ac:dyDescent="0.2">
      <c r="B85" s="1"/>
      <c r="C85" s="1"/>
      <c r="D85" s="1"/>
      <c r="E85" s="1"/>
      <c r="F85" s="1"/>
    </row>
    <row r="86" spans="2:6" x14ac:dyDescent="0.2">
      <c r="B86" s="1"/>
      <c r="C86" s="1"/>
      <c r="D86" s="1"/>
      <c r="E86" s="1"/>
      <c r="F86" s="1"/>
    </row>
    <row r="87" spans="2:6" x14ac:dyDescent="0.2">
      <c r="B87" s="1"/>
      <c r="C87" s="1"/>
      <c r="D87" s="1"/>
      <c r="E87" s="1"/>
      <c r="F87" s="1"/>
    </row>
    <row r="88" spans="2:6" x14ac:dyDescent="0.2">
      <c r="B88" s="1"/>
      <c r="C88" s="1"/>
      <c r="D88" s="1"/>
      <c r="E88" s="1"/>
      <c r="F88" s="1"/>
    </row>
    <row r="89" spans="2:6" x14ac:dyDescent="0.2">
      <c r="B89" s="1"/>
      <c r="C89" s="1"/>
      <c r="D89" s="1"/>
      <c r="E89" s="1"/>
      <c r="F89" s="1"/>
    </row>
    <row r="90" spans="2:6" x14ac:dyDescent="0.2">
      <c r="B90" s="1"/>
      <c r="C90" s="1"/>
      <c r="D90" s="1"/>
      <c r="E90" s="1"/>
      <c r="F90" s="1"/>
    </row>
    <row r="91" spans="2:6" x14ac:dyDescent="0.2">
      <c r="B91" s="1"/>
      <c r="C91" s="1"/>
      <c r="D91" s="1"/>
      <c r="E91" s="1"/>
      <c r="F91" s="1"/>
    </row>
    <row r="92" spans="2:6" x14ac:dyDescent="0.2">
      <c r="B92" s="1"/>
      <c r="C92" s="1"/>
      <c r="D92" s="1"/>
      <c r="E92" s="1"/>
      <c r="F92" s="1"/>
    </row>
    <row r="93" spans="2:6" x14ac:dyDescent="0.2">
      <c r="B93" s="1"/>
      <c r="C93" s="1"/>
      <c r="D93" s="1"/>
      <c r="E93" s="1"/>
      <c r="F93" s="1"/>
    </row>
    <row r="94" spans="2:6" x14ac:dyDescent="0.2">
      <c r="B94" s="1"/>
      <c r="C94" s="1"/>
      <c r="D94" s="1"/>
      <c r="E94" s="1"/>
      <c r="F94" s="1"/>
    </row>
    <row r="95" spans="2:6" x14ac:dyDescent="0.2">
      <c r="B95" s="1"/>
      <c r="C95" s="1"/>
      <c r="D95" s="1"/>
      <c r="E95" s="1"/>
      <c r="F95" s="1"/>
    </row>
    <row r="96" spans="2:6" x14ac:dyDescent="0.2">
      <c r="B96" s="1"/>
      <c r="C96" s="1"/>
      <c r="D96" s="1"/>
      <c r="E96" s="1"/>
      <c r="F96" s="1"/>
    </row>
    <row r="97" spans="2:6" x14ac:dyDescent="0.2">
      <c r="B97" s="1"/>
      <c r="C97" s="1"/>
      <c r="D97" s="1"/>
      <c r="E97" s="1"/>
      <c r="F97" s="1"/>
    </row>
    <row r="98" spans="2:6" x14ac:dyDescent="0.2">
      <c r="B98" s="1"/>
      <c r="C98" s="1"/>
      <c r="D98" s="1"/>
      <c r="E98" s="1"/>
      <c r="F98" s="1"/>
    </row>
    <row r="99" spans="2:6" x14ac:dyDescent="0.2">
      <c r="B99" s="1"/>
      <c r="C99" s="1"/>
      <c r="D99" s="1"/>
      <c r="E99" s="1"/>
      <c r="F99" s="1"/>
    </row>
    <row r="100" spans="2:6" x14ac:dyDescent="0.2">
      <c r="B100" s="1"/>
      <c r="C100" s="1"/>
      <c r="D100" s="1"/>
      <c r="E100" s="1"/>
      <c r="F100" s="1"/>
    </row>
    <row r="101" spans="2:6" x14ac:dyDescent="0.2">
      <c r="B101" s="1"/>
      <c r="C101" s="1"/>
      <c r="D101" s="1"/>
      <c r="E101" s="1"/>
      <c r="F101" s="1"/>
    </row>
    <row r="102" spans="2:6" x14ac:dyDescent="0.2">
      <c r="B102" s="1"/>
      <c r="C102" s="1"/>
      <c r="D102" s="1"/>
      <c r="E102" s="1"/>
      <c r="F102" s="1"/>
    </row>
    <row r="103" spans="2:6" x14ac:dyDescent="0.2">
      <c r="B103" s="1"/>
      <c r="C103" s="1"/>
      <c r="D103" s="1"/>
      <c r="E103" s="1"/>
      <c r="F103" s="1"/>
    </row>
    <row r="104" spans="2:6" x14ac:dyDescent="0.2">
      <c r="B104" s="1"/>
      <c r="C104" s="1"/>
      <c r="D104" s="1"/>
      <c r="E104" s="1"/>
      <c r="F104" s="1"/>
    </row>
    <row r="105" spans="2:6" x14ac:dyDescent="0.2">
      <c r="B105" s="1"/>
      <c r="C105" s="1"/>
      <c r="D105" s="1"/>
      <c r="E105" s="1"/>
      <c r="F105" s="1"/>
    </row>
    <row r="106" spans="2:6" x14ac:dyDescent="0.2">
      <c r="B106" s="1"/>
      <c r="C106" s="1"/>
      <c r="D106" s="1"/>
      <c r="E106" s="1"/>
      <c r="F106" s="1"/>
    </row>
    <row r="107" spans="2:6" x14ac:dyDescent="0.2">
      <c r="B107" s="1"/>
      <c r="C107" s="1"/>
      <c r="D107" s="1"/>
      <c r="E107" s="1"/>
      <c r="F107" s="1"/>
    </row>
    <row r="108" spans="2:6" x14ac:dyDescent="0.2">
      <c r="B108" s="1"/>
      <c r="C108" s="1"/>
      <c r="D108" s="1"/>
      <c r="E108" s="1"/>
      <c r="F108" s="1"/>
    </row>
    <row r="109" spans="2:6" x14ac:dyDescent="0.2">
      <c r="B109" s="1"/>
      <c r="C109" s="1"/>
      <c r="D109" s="1"/>
      <c r="E109" s="1"/>
      <c r="F109" s="1"/>
    </row>
    <row r="110" spans="2:6" x14ac:dyDescent="0.2">
      <c r="B110" s="1"/>
      <c r="C110" s="1"/>
      <c r="D110" s="1"/>
      <c r="E110" s="1"/>
      <c r="F110" s="1"/>
    </row>
    <row r="111" spans="2:6" x14ac:dyDescent="0.2">
      <c r="B111" s="1"/>
      <c r="C111" s="1"/>
      <c r="D111" s="1"/>
      <c r="E111" s="1"/>
      <c r="F111" s="1"/>
    </row>
    <row r="112" spans="2:6" x14ac:dyDescent="0.2">
      <c r="B112" s="1"/>
      <c r="C112" s="1"/>
      <c r="D112" s="1"/>
      <c r="E112" s="1"/>
      <c r="F112" s="1"/>
    </row>
    <row r="113" spans="2:6" x14ac:dyDescent="0.2">
      <c r="B113" s="1"/>
      <c r="C113" s="1"/>
      <c r="D113" s="1"/>
      <c r="E113" s="1"/>
      <c r="F113" s="1"/>
    </row>
    <row r="114" spans="2:6" x14ac:dyDescent="0.2">
      <c r="B114" s="1"/>
      <c r="C114" s="1"/>
      <c r="D114" s="1"/>
      <c r="E114" s="1"/>
      <c r="F114" s="1"/>
    </row>
    <row r="115" spans="2:6" x14ac:dyDescent="0.2">
      <c r="B115" s="1"/>
      <c r="C115" s="1"/>
      <c r="D115" s="1"/>
      <c r="E115" s="1"/>
      <c r="F115" s="1"/>
    </row>
    <row r="116" spans="2:6" x14ac:dyDescent="0.2">
      <c r="B116" s="1"/>
      <c r="C116" s="1"/>
      <c r="D116" s="1"/>
      <c r="E116" s="1"/>
      <c r="F116" s="1"/>
    </row>
    <row r="117" spans="2:6" x14ac:dyDescent="0.2">
      <c r="B117" s="1"/>
      <c r="C117" s="1"/>
      <c r="D117" s="1"/>
      <c r="E117" s="1"/>
      <c r="F117" s="1"/>
    </row>
    <row r="118" spans="2:6" x14ac:dyDescent="0.2">
      <c r="B118" s="1"/>
      <c r="C118" s="1"/>
      <c r="D118" s="1"/>
      <c r="E118" s="1"/>
      <c r="F118" s="1"/>
    </row>
    <row r="119" spans="2:6" x14ac:dyDescent="0.2">
      <c r="B119" s="1"/>
      <c r="C119" s="1"/>
      <c r="D119" s="1"/>
      <c r="E119" s="1"/>
      <c r="F119" s="1"/>
    </row>
    <row r="120" spans="2:6" x14ac:dyDescent="0.2">
      <c r="B120" s="1"/>
      <c r="C120" s="1"/>
      <c r="D120" s="1"/>
      <c r="E120" s="1"/>
      <c r="F120" s="1"/>
    </row>
    <row r="121" spans="2:6" x14ac:dyDescent="0.2">
      <c r="B121" s="1"/>
      <c r="C121" s="1"/>
      <c r="D121" s="1"/>
      <c r="E121" s="1"/>
      <c r="F121" s="1"/>
    </row>
    <row r="122" spans="2:6" x14ac:dyDescent="0.2">
      <c r="B122" s="1"/>
      <c r="C122" s="1"/>
      <c r="D122" s="1"/>
      <c r="E122" s="1"/>
      <c r="F122" s="1"/>
    </row>
    <row r="123" spans="2:6" x14ac:dyDescent="0.2">
      <c r="B123" s="1"/>
      <c r="C123" s="1"/>
      <c r="D123" s="1"/>
      <c r="E123" s="1"/>
      <c r="F123" s="1"/>
    </row>
    <row r="124" spans="2:6" x14ac:dyDescent="0.2">
      <c r="B124" s="1"/>
      <c r="C124" s="1"/>
      <c r="D124" s="1"/>
      <c r="E124" s="1"/>
      <c r="F124" s="1"/>
    </row>
    <row r="125" spans="2:6" x14ac:dyDescent="0.2">
      <c r="B125" s="1"/>
      <c r="C125" s="1"/>
      <c r="D125" s="1"/>
      <c r="E125" s="1"/>
      <c r="F125" s="1"/>
    </row>
    <row r="126" spans="2:6" x14ac:dyDescent="0.2">
      <c r="B126" s="1"/>
      <c r="C126" s="1"/>
      <c r="D126" s="1"/>
      <c r="E126" s="1"/>
      <c r="F126" s="1"/>
    </row>
    <row r="127" spans="2:6" x14ac:dyDescent="0.2">
      <c r="B127" s="1"/>
      <c r="C127" s="1"/>
      <c r="D127" s="1"/>
      <c r="E127" s="1"/>
      <c r="F127" s="1"/>
    </row>
    <row r="128" spans="2:6" x14ac:dyDescent="0.2">
      <c r="B128" s="1"/>
      <c r="C128" s="1"/>
      <c r="D128" s="1"/>
      <c r="E128" s="1"/>
      <c r="F128" s="1"/>
    </row>
    <row r="129" spans="2:6" x14ac:dyDescent="0.2">
      <c r="B129" s="1"/>
      <c r="C129" s="1"/>
      <c r="D129" s="1"/>
      <c r="E129" s="1"/>
      <c r="F129" s="1"/>
    </row>
    <row r="130" spans="2:6" x14ac:dyDescent="0.2">
      <c r="B130" s="1"/>
      <c r="C130" s="1"/>
      <c r="D130" s="1"/>
      <c r="E130" s="1"/>
      <c r="F130" s="1"/>
    </row>
    <row r="131" spans="2:6" x14ac:dyDescent="0.2">
      <c r="B131" s="1"/>
      <c r="C131" s="1"/>
      <c r="D131" s="1"/>
      <c r="E131" s="1"/>
      <c r="F131" s="1"/>
    </row>
    <row r="132" spans="2:6" x14ac:dyDescent="0.2">
      <c r="B132" s="1"/>
      <c r="C132" s="1"/>
      <c r="D132" s="1"/>
      <c r="E132" s="1"/>
      <c r="F132" s="1"/>
    </row>
    <row r="133" spans="2:6" x14ac:dyDescent="0.2">
      <c r="B133" s="1"/>
      <c r="C133" s="1"/>
      <c r="D133" s="1"/>
      <c r="E133" s="1"/>
      <c r="F133" s="1"/>
    </row>
    <row r="134" spans="2:6" x14ac:dyDescent="0.2">
      <c r="B134" s="1"/>
      <c r="C134" s="1"/>
      <c r="D134" s="1"/>
      <c r="E134" s="1"/>
      <c r="F134" s="1"/>
    </row>
    <row r="135" spans="2:6" x14ac:dyDescent="0.2">
      <c r="B135" s="1"/>
      <c r="C135" s="1"/>
      <c r="D135" s="1"/>
      <c r="E135" s="1"/>
      <c r="F135" s="1"/>
    </row>
    <row r="136" spans="2:6" x14ac:dyDescent="0.2">
      <c r="B136" s="1"/>
      <c r="C136" s="1"/>
      <c r="D136" s="1"/>
      <c r="E136" s="1"/>
      <c r="F136" s="1"/>
    </row>
    <row r="137" spans="2:6" x14ac:dyDescent="0.2">
      <c r="B137" s="1"/>
      <c r="C137" s="1"/>
      <c r="D137" s="1"/>
      <c r="E137" s="1"/>
      <c r="F137" s="1"/>
    </row>
    <row r="138" spans="2:6" x14ac:dyDescent="0.2">
      <c r="B138" s="1"/>
      <c r="C138" s="1"/>
      <c r="D138" s="1"/>
      <c r="E138" s="1"/>
      <c r="F138" s="1"/>
    </row>
    <row r="139" spans="2:6" x14ac:dyDescent="0.2">
      <c r="B139" s="1"/>
      <c r="C139" s="1"/>
      <c r="D139" s="1"/>
      <c r="E139" s="1"/>
      <c r="F139" s="1"/>
    </row>
    <row r="140" spans="2:6" x14ac:dyDescent="0.2">
      <c r="B140" s="1"/>
      <c r="C140" s="1"/>
      <c r="D140" s="1"/>
      <c r="E140" s="1"/>
      <c r="F140" s="1"/>
    </row>
    <row r="141" spans="2:6" x14ac:dyDescent="0.2">
      <c r="B141" s="1"/>
      <c r="C141" s="1"/>
      <c r="D141" s="1"/>
      <c r="E141" s="1"/>
      <c r="F141" s="1"/>
    </row>
    <row r="142" spans="2:6" x14ac:dyDescent="0.2">
      <c r="B142" s="1"/>
      <c r="C142" s="1"/>
      <c r="D142" s="1"/>
      <c r="E142" s="1"/>
      <c r="F142" s="1"/>
    </row>
    <row r="143" spans="2:6" x14ac:dyDescent="0.2">
      <c r="B143" s="1"/>
      <c r="C143" s="1"/>
      <c r="D143" s="1"/>
      <c r="E143" s="1"/>
      <c r="F143" s="1"/>
    </row>
    <row r="144" spans="2:6" x14ac:dyDescent="0.2">
      <c r="B144" s="1"/>
      <c r="C144" s="1"/>
      <c r="D144" s="1"/>
      <c r="E144" s="1"/>
      <c r="F144" s="1"/>
    </row>
    <row r="145" spans="2:6" x14ac:dyDescent="0.2">
      <c r="B145" s="1"/>
      <c r="C145" s="1"/>
      <c r="D145" s="1"/>
      <c r="E145" s="1"/>
      <c r="F145" s="1"/>
    </row>
    <row r="146" spans="2:6" x14ac:dyDescent="0.2">
      <c r="B146" s="1"/>
      <c r="C146" s="1"/>
      <c r="D146" s="1"/>
      <c r="E146" s="1"/>
      <c r="F146" s="1"/>
    </row>
    <row r="147" spans="2:6" x14ac:dyDescent="0.2">
      <c r="B147" s="1"/>
      <c r="C147" s="1"/>
      <c r="D147" s="1"/>
      <c r="E147" s="1"/>
      <c r="F147" s="1"/>
    </row>
    <row r="148" spans="2:6" x14ac:dyDescent="0.2">
      <c r="B148" s="1"/>
      <c r="C148" s="1"/>
      <c r="D148" s="1"/>
      <c r="E148" s="1"/>
      <c r="F148" s="1"/>
    </row>
    <row r="149" spans="2:6" x14ac:dyDescent="0.2">
      <c r="B149" s="1"/>
      <c r="C149" s="1"/>
      <c r="D149" s="1"/>
      <c r="E149" s="1"/>
      <c r="F149" s="1"/>
    </row>
    <row r="150" spans="2:6" x14ac:dyDescent="0.2">
      <c r="B150" s="1"/>
      <c r="C150" s="1"/>
      <c r="D150" s="1"/>
      <c r="E150" s="1"/>
      <c r="F150" s="1"/>
    </row>
    <row r="151" spans="2:6" x14ac:dyDescent="0.2">
      <c r="C151" s="1"/>
      <c r="D151" s="1"/>
      <c r="E151" s="1"/>
      <c r="F151" s="1"/>
    </row>
    <row r="152" spans="2:6" x14ac:dyDescent="0.2">
      <c r="C152" s="1"/>
      <c r="D152" s="1"/>
      <c r="E152" s="1"/>
      <c r="F152" s="1"/>
    </row>
  </sheetData>
  <mergeCells count="1">
    <mergeCell ref="B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023D8-831F-3642-867C-9A58D96049F4}">
  <dimension ref="B2:D17"/>
  <sheetViews>
    <sheetView workbookViewId="0">
      <selection activeCell="B2" sqref="B2:C2"/>
    </sheetView>
  </sheetViews>
  <sheetFormatPr baseColWidth="10" defaultColWidth="11" defaultRowHeight="16" x14ac:dyDescent="0.2"/>
  <sheetData>
    <row r="2" spans="2:4" ht="30" customHeight="1" x14ac:dyDescent="0.2">
      <c r="B2" s="52" t="s">
        <v>9</v>
      </c>
      <c r="C2" s="53"/>
    </row>
    <row r="3" spans="2:4" x14ac:dyDescent="0.2">
      <c r="B3" s="12" t="s">
        <v>5</v>
      </c>
      <c r="C3" s="12" t="s">
        <v>5</v>
      </c>
    </row>
    <row r="4" spans="2:4" x14ac:dyDescent="0.2">
      <c r="B4" s="13" t="s">
        <v>10</v>
      </c>
      <c r="C4" s="13" t="s">
        <v>11</v>
      </c>
    </row>
    <row r="5" spans="2:4" x14ac:dyDescent="0.2">
      <c r="B5" s="7">
        <v>111.780586</v>
      </c>
      <c r="C5" s="7">
        <v>99.589606799999999</v>
      </c>
    </row>
    <row r="6" spans="2:4" x14ac:dyDescent="0.2">
      <c r="B6" s="7">
        <v>12.5847289</v>
      </c>
      <c r="C6" s="7">
        <v>123.58678</v>
      </c>
    </row>
    <row r="7" spans="2:4" x14ac:dyDescent="0.2">
      <c r="B7" s="7">
        <v>41.370576800000002</v>
      </c>
      <c r="C7" s="7">
        <v>58.396214999999998</v>
      </c>
    </row>
    <row r="8" spans="2:4" x14ac:dyDescent="0.2">
      <c r="B8" s="7">
        <v>29.173183900000002</v>
      </c>
      <c r="C8" s="7">
        <v>126.192046</v>
      </c>
    </row>
    <row r="9" spans="2:4" x14ac:dyDescent="0.2">
      <c r="B9" s="7">
        <v>17.8787105</v>
      </c>
      <c r="C9" s="7">
        <v>150.33449999999999</v>
      </c>
    </row>
    <row r="10" spans="2:4" x14ac:dyDescent="0.2">
      <c r="B10" s="7">
        <v>17.909577800000001</v>
      </c>
      <c r="C10" s="7">
        <v>44.446545399999998</v>
      </c>
    </row>
    <row r="11" spans="2:4" x14ac:dyDescent="0.2">
      <c r="B11" s="7">
        <v>37.753780900000002</v>
      </c>
      <c r="C11" s="7">
        <v>47.219987199999998</v>
      </c>
    </row>
    <row r="12" spans="2:4" x14ac:dyDescent="0.2">
      <c r="B12" s="7">
        <v>18.235008799999999</v>
      </c>
      <c r="C12" s="7">
        <v>133.18271300000001</v>
      </c>
    </row>
    <row r="13" spans="2:4" x14ac:dyDescent="0.2">
      <c r="B13" s="15"/>
      <c r="C13" s="7">
        <v>113.959335</v>
      </c>
    </row>
    <row r="14" spans="2:4" x14ac:dyDescent="0.2">
      <c r="B14" s="8"/>
      <c r="C14" s="8">
        <v>133.33446799999999</v>
      </c>
    </row>
    <row r="15" spans="2:4" x14ac:dyDescent="0.2">
      <c r="B15" s="9">
        <f>AVERAGE(B5:B14)</f>
        <v>35.835769200000001</v>
      </c>
      <c r="C15" s="9">
        <f>AVERAGE(C5:C14)</f>
        <v>103.02421964</v>
      </c>
      <c r="D15" s="6" t="s">
        <v>6</v>
      </c>
    </row>
    <row r="16" spans="2:4" x14ac:dyDescent="0.2">
      <c r="B16" s="9">
        <f>STDEV(B5:B14)/SQRT(COUNT(B5:B14))</f>
        <v>11.449048652516632</v>
      </c>
      <c r="C16" s="9">
        <f>STDEV(C5:C14)/SQRT(COUNT(C5:C14))</f>
        <v>12.335389000292233</v>
      </c>
      <c r="D16" s="6" t="s">
        <v>7</v>
      </c>
    </row>
    <row r="17" spans="2:4" x14ac:dyDescent="0.2">
      <c r="B17" s="23">
        <f>COUNT(B5:B12)</f>
        <v>8</v>
      </c>
      <c r="C17" s="23">
        <f>COUNT(C5:C14)</f>
        <v>10</v>
      </c>
      <c r="D17" s="21" t="s">
        <v>8</v>
      </c>
    </row>
  </sheetData>
  <mergeCells count="1"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90055-5586-CB4C-AA79-5A35B03AF37F}">
  <dimension ref="B2:D23"/>
  <sheetViews>
    <sheetView workbookViewId="0">
      <selection activeCell="B2" sqref="B2:C2"/>
    </sheetView>
  </sheetViews>
  <sheetFormatPr baseColWidth="10" defaultColWidth="11" defaultRowHeight="16" x14ac:dyDescent="0.2"/>
  <cols>
    <col min="2" max="3" width="16.33203125" customWidth="1"/>
  </cols>
  <sheetData>
    <row r="2" spans="2:3" x14ac:dyDescent="0.2">
      <c r="B2" s="54" t="s">
        <v>5</v>
      </c>
      <c r="C2" s="54"/>
    </row>
    <row r="3" spans="2:3" x14ac:dyDescent="0.2">
      <c r="B3" s="5" t="s">
        <v>12</v>
      </c>
      <c r="C3" s="25" t="s">
        <v>13</v>
      </c>
    </row>
    <row r="4" spans="2:3" x14ac:dyDescent="0.2">
      <c r="B4" s="12" t="s">
        <v>14</v>
      </c>
      <c r="C4" s="12" t="s">
        <v>14</v>
      </c>
    </row>
    <row r="5" spans="2:3" x14ac:dyDescent="0.2">
      <c r="B5" s="4">
        <v>0.05</v>
      </c>
      <c r="C5" s="4">
        <v>1.4585999999999999</v>
      </c>
    </row>
    <row r="6" spans="2:3" x14ac:dyDescent="0.2">
      <c r="B6" s="4">
        <v>1.4999999999999999E-2</v>
      </c>
      <c r="C6" s="4">
        <v>0.23830000000000001</v>
      </c>
    </row>
    <row r="7" spans="2:3" x14ac:dyDescent="0.2">
      <c r="B7" s="4">
        <v>5.3999999999999999E-2</v>
      </c>
      <c r="C7" s="4">
        <v>0.71179999999999999</v>
      </c>
    </row>
    <row r="8" spans="2:3" x14ac:dyDescent="0.2">
      <c r="B8" s="4">
        <v>0.08</v>
      </c>
      <c r="C8" s="4">
        <v>0.52625</v>
      </c>
    </row>
    <row r="9" spans="2:3" x14ac:dyDescent="0.2">
      <c r="B9" s="4">
        <v>6.5000000000000002E-2</v>
      </c>
      <c r="C9" s="4">
        <v>0.33465</v>
      </c>
    </row>
    <row r="10" spans="2:3" x14ac:dyDescent="0.2">
      <c r="B10" s="4">
        <v>1.9E-2</v>
      </c>
      <c r="C10" s="4">
        <v>0.3352</v>
      </c>
    </row>
    <row r="11" spans="2:3" x14ac:dyDescent="0.2">
      <c r="B11" s="4">
        <v>5.5E-2</v>
      </c>
      <c r="C11" s="4">
        <v>0.65900000000000003</v>
      </c>
    </row>
    <row r="12" spans="2:3" x14ac:dyDescent="0.2">
      <c r="B12" s="4">
        <v>0</v>
      </c>
      <c r="C12" s="4">
        <v>0.33648499999999998</v>
      </c>
    </row>
    <row r="13" spans="2:3" x14ac:dyDescent="0.2">
      <c r="B13" s="4">
        <v>2.92</v>
      </c>
      <c r="C13" s="4">
        <v>1.3593500000000001</v>
      </c>
    </row>
    <row r="14" spans="2:3" x14ac:dyDescent="0.2">
      <c r="B14" s="4">
        <v>1.054</v>
      </c>
      <c r="C14" s="4">
        <v>1.5535019999999999</v>
      </c>
    </row>
    <row r="15" spans="2:3" x14ac:dyDescent="0.2">
      <c r="B15" s="4">
        <v>0.40300000000000002</v>
      </c>
      <c r="C15" s="4">
        <v>0.9375</v>
      </c>
    </row>
    <row r="16" spans="2:3" x14ac:dyDescent="0.2">
      <c r="B16" s="4">
        <v>0.621</v>
      </c>
      <c r="C16" s="4">
        <v>1.5643499999999999</v>
      </c>
    </row>
    <row r="17" spans="2:4" x14ac:dyDescent="0.2">
      <c r="B17" s="4">
        <v>0.36099999999999999</v>
      </c>
      <c r="C17" s="4">
        <v>0.75529999999999997</v>
      </c>
    </row>
    <row r="18" spans="2:4" x14ac:dyDescent="0.2">
      <c r="B18" s="4">
        <v>0.20499999999999999</v>
      </c>
      <c r="C18" s="4">
        <v>0.79344999999999999</v>
      </c>
    </row>
    <row r="19" spans="2:4" x14ac:dyDescent="0.2">
      <c r="B19" s="4">
        <v>0.58799999999999997</v>
      </c>
      <c r="C19" s="4">
        <v>1.61165</v>
      </c>
    </row>
    <row r="20" spans="2:4" x14ac:dyDescent="0.2">
      <c r="B20" s="4">
        <v>1.3067</v>
      </c>
      <c r="C20" s="4">
        <v>1.1613</v>
      </c>
    </row>
    <row r="21" spans="2:4" x14ac:dyDescent="0.2">
      <c r="B21" s="4">
        <v>1.2969999999999999</v>
      </c>
      <c r="C21" s="4">
        <v>1.4753499999999999</v>
      </c>
    </row>
    <row r="22" spans="2:4" x14ac:dyDescent="0.2">
      <c r="B22" s="24">
        <v>2.5430000000000001</v>
      </c>
      <c r="C22" s="24">
        <v>1.77755</v>
      </c>
    </row>
    <row r="23" spans="2:4" x14ac:dyDescent="0.2">
      <c r="B23" s="23">
        <f>COUNT(B5:B22)</f>
        <v>18</v>
      </c>
      <c r="C23" s="23">
        <f>COUNT(C5:C22)</f>
        <v>18</v>
      </c>
      <c r="D23" s="21" t="s">
        <v>8</v>
      </c>
    </row>
  </sheetData>
  <mergeCells count="1"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D22F6-AD1B-1A49-8D10-A30E1F290F5F}">
  <dimension ref="B2:F16"/>
  <sheetViews>
    <sheetView workbookViewId="0">
      <selection activeCell="B2" sqref="B2:D2"/>
    </sheetView>
  </sheetViews>
  <sheetFormatPr baseColWidth="10" defaultColWidth="11" defaultRowHeight="16" x14ac:dyDescent="0.2"/>
  <cols>
    <col min="2" max="4" width="16.83203125" customWidth="1"/>
    <col min="6" max="6" width="13.83203125" customWidth="1"/>
  </cols>
  <sheetData>
    <row r="2" spans="2:6" ht="17" customHeight="1" x14ac:dyDescent="0.2">
      <c r="B2" s="51" t="s">
        <v>15</v>
      </c>
      <c r="C2" s="51"/>
      <c r="D2" s="51"/>
      <c r="E2" s="21"/>
      <c r="F2" s="21"/>
    </row>
    <row r="3" spans="2:6" x14ac:dyDescent="0.2">
      <c r="B3" s="3" t="s">
        <v>16</v>
      </c>
      <c r="C3" s="17" t="s">
        <v>17</v>
      </c>
      <c r="D3" s="17" t="s">
        <v>18</v>
      </c>
    </row>
    <row r="4" spans="2:6" x14ac:dyDescent="0.2">
      <c r="B4" s="4">
        <v>80</v>
      </c>
      <c r="C4" s="4">
        <v>27</v>
      </c>
      <c r="D4" s="4">
        <v>16</v>
      </c>
    </row>
    <row r="5" spans="2:6" x14ac:dyDescent="0.2">
      <c r="B5" s="4">
        <v>101</v>
      </c>
      <c r="C5" s="4">
        <v>29</v>
      </c>
      <c r="D5" s="4">
        <v>16</v>
      </c>
    </row>
    <row r="6" spans="2:6" x14ac:dyDescent="0.2">
      <c r="B6" s="4">
        <v>104</v>
      </c>
      <c r="C6" s="4">
        <v>55</v>
      </c>
      <c r="D6" s="4">
        <v>28</v>
      </c>
    </row>
    <row r="7" spans="2:6" x14ac:dyDescent="0.2">
      <c r="B7" s="4">
        <v>83</v>
      </c>
      <c r="C7" s="4">
        <v>57</v>
      </c>
      <c r="D7" s="4">
        <v>6</v>
      </c>
    </row>
    <row r="8" spans="2:6" x14ac:dyDescent="0.2">
      <c r="B8" s="4">
        <v>89</v>
      </c>
      <c r="C8" s="4">
        <v>41</v>
      </c>
      <c r="D8" s="4">
        <v>34</v>
      </c>
    </row>
    <row r="9" spans="2:6" x14ac:dyDescent="0.2">
      <c r="B9" s="4">
        <v>86</v>
      </c>
      <c r="C9" s="4">
        <v>42</v>
      </c>
      <c r="D9" s="4">
        <v>17</v>
      </c>
    </row>
    <row r="10" spans="2:6" x14ac:dyDescent="0.2">
      <c r="B10" s="4">
        <v>102</v>
      </c>
      <c r="C10" s="4">
        <v>39</v>
      </c>
      <c r="D10" s="4">
        <v>41</v>
      </c>
    </row>
    <row r="11" spans="2:6" x14ac:dyDescent="0.2">
      <c r="B11" s="4">
        <v>99</v>
      </c>
      <c r="C11" s="4">
        <v>59</v>
      </c>
      <c r="D11" s="4">
        <v>30</v>
      </c>
    </row>
    <row r="12" spans="2:6" x14ac:dyDescent="0.2">
      <c r="B12" s="4">
        <v>99</v>
      </c>
      <c r="C12" s="4">
        <v>32</v>
      </c>
      <c r="D12" s="4">
        <v>12</v>
      </c>
    </row>
    <row r="13" spans="2:6" x14ac:dyDescent="0.2">
      <c r="B13" s="24">
        <v>99</v>
      </c>
      <c r="C13" s="24">
        <v>43</v>
      </c>
      <c r="D13" s="24">
        <v>35</v>
      </c>
    </row>
    <row r="14" spans="2:6" x14ac:dyDescent="0.2">
      <c r="B14" s="37">
        <f>AVERAGE(B4:B13)</f>
        <v>94.2</v>
      </c>
      <c r="C14" s="37">
        <f>AVERAGE(C4:C13)</f>
        <v>42.4</v>
      </c>
      <c r="D14" s="37">
        <f>AVERAGE(D4:D13)</f>
        <v>23.5</v>
      </c>
      <c r="E14" s="6" t="s">
        <v>6</v>
      </c>
    </row>
    <row r="15" spans="2:6" x14ac:dyDescent="0.2">
      <c r="B15" s="37">
        <f>STDEV(B4:B13)/SQRT(COUNT(B4:B13))</f>
        <v>2.7760883751542682</v>
      </c>
      <c r="C15" s="37">
        <f>STDEV(C4:C13)/SQRT(COUNT(C4:C13))</f>
        <v>3.6307330144506955</v>
      </c>
      <c r="D15" s="37">
        <f>STDEV(D4:D13)/SQRT(COUNT(D4:D13))</f>
        <v>3.6583238420529876</v>
      </c>
      <c r="E15" s="6" t="s">
        <v>7</v>
      </c>
    </row>
    <row r="16" spans="2:6" x14ac:dyDescent="0.2">
      <c r="B16" s="23">
        <f>COUNT(B4:B13)</f>
        <v>10</v>
      </c>
      <c r="C16" s="23">
        <f>COUNT(C4:C13)</f>
        <v>10</v>
      </c>
      <c r="D16" s="23">
        <f>COUNT(D4:D13)</f>
        <v>10</v>
      </c>
      <c r="E16" s="21" t="s">
        <v>8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162D3-223E-5141-9AB8-3258D9C74FB3}">
  <dimension ref="A2:Q43"/>
  <sheetViews>
    <sheetView workbookViewId="0">
      <selection activeCell="B2" sqref="B2:O2"/>
    </sheetView>
  </sheetViews>
  <sheetFormatPr baseColWidth="10" defaultColWidth="11" defaultRowHeight="16" x14ac:dyDescent="0.2"/>
  <cols>
    <col min="6" max="6" width="19" customWidth="1"/>
  </cols>
  <sheetData>
    <row r="2" spans="1:17" x14ac:dyDescent="0.2">
      <c r="B2" s="55" t="s">
        <v>19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7" x14ac:dyDescent="0.2">
      <c r="F3" s="58" t="s">
        <v>3</v>
      </c>
      <c r="G3" s="58"/>
      <c r="H3" s="58"/>
      <c r="I3" s="58"/>
      <c r="J3" s="58"/>
      <c r="K3" s="58"/>
    </row>
    <row r="4" spans="1:17" x14ac:dyDescent="0.2">
      <c r="B4" s="56" t="s">
        <v>20</v>
      </c>
      <c r="C4" s="56" t="s">
        <v>21</v>
      </c>
      <c r="D4" s="57" t="s">
        <v>2</v>
      </c>
      <c r="E4" s="57"/>
      <c r="F4" s="57" t="s">
        <v>22</v>
      </c>
      <c r="G4" s="57"/>
      <c r="H4" s="57" t="s">
        <v>23</v>
      </c>
      <c r="I4" s="57"/>
      <c r="J4" s="57" t="s">
        <v>24</v>
      </c>
      <c r="K4" s="57"/>
      <c r="L4" s="57" t="s">
        <v>25</v>
      </c>
      <c r="M4" s="57"/>
      <c r="N4" s="56" t="s">
        <v>4</v>
      </c>
      <c r="O4" s="56" t="s">
        <v>5</v>
      </c>
    </row>
    <row r="5" spans="1:17" x14ac:dyDescent="0.2">
      <c r="B5" s="56"/>
      <c r="C5" s="56"/>
      <c r="D5" s="28" t="s">
        <v>26</v>
      </c>
      <c r="E5" s="28" t="s">
        <v>27</v>
      </c>
      <c r="F5" s="28" t="s">
        <v>26</v>
      </c>
      <c r="G5" s="28" t="s">
        <v>27</v>
      </c>
      <c r="H5" s="28" t="s">
        <v>26</v>
      </c>
      <c r="I5" s="28" t="s">
        <v>27</v>
      </c>
      <c r="J5" s="28" t="s">
        <v>26</v>
      </c>
      <c r="K5" s="28" t="s">
        <v>27</v>
      </c>
      <c r="L5" s="28" t="s">
        <v>26</v>
      </c>
      <c r="M5" s="28" t="s">
        <v>27</v>
      </c>
      <c r="N5" s="56"/>
      <c r="O5" s="56"/>
      <c r="Q5" s="35"/>
    </row>
    <row r="6" spans="1:17" x14ac:dyDescent="0.2">
      <c r="A6" s="35"/>
      <c r="B6" s="46">
        <v>2E-3</v>
      </c>
      <c r="C6" s="46">
        <v>5.0000000000000001E-3</v>
      </c>
      <c r="D6" s="46">
        <v>4.0000000000000001E-3</v>
      </c>
      <c r="E6" s="46">
        <v>3.0000000000000001E-3</v>
      </c>
      <c r="F6" s="46">
        <v>0.11</v>
      </c>
      <c r="G6" s="46">
        <v>1.0999999999999999E-2</v>
      </c>
      <c r="H6" s="46">
        <v>0</v>
      </c>
      <c r="I6" s="46">
        <v>1E-3</v>
      </c>
      <c r="J6" s="46">
        <v>0.13600000000000001</v>
      </c>
      <c r="K6" s="46">
        <v>0.03</v>
      </c>
      <c r="L6" s="46">
        <v>8.9999999999999993E-3</v>
      </c>
      <c r="M6" s="46">
        <v>6.6000000000000003E-2</v>
      </c>
      <c r="N6" s="46">
        <v>6.0000000000000001E-3</v>
      </c>
      <c r="O6" s="46">
        <v>2.5999999999999999E-2</v>
      </c>
      <c r="Q6" s="35"/>
    </row>
    <row r="7" spans="1:17" x14ac:dyDescent="0.2">
      <c r="A7" s="35"/>
      <c r="B7" s="46">
        <v>6.0000000000000001E-3</v>
      </c>
      <c r="C7" s="46">
        <v>1E-3</v>
      </c>
      <c r="D7" s="46">
        <v>0</v>
      </c>
      <c r="E7" s="46">
        <v>3.0000000000000001E-3</v>
      </c>
      <c r="F7" s="46">
        <v>1E-3</v>
      </c>
      <c r="G7" s="46">
        <v>4.0000000000000001E-3</v>
      </c>
      <c r="H7" s="46">
        <v>0.05</v>
      </c>
      <c r="I7" s="46">
        <v>1.663</v>
      </c>
      <c r="J7" s="46">
        <v>1.7000000000000001E-2</v>
      </c>
      <c r="K7" s="46">
        <v>4.0000000000000001E-3</v>
      </c>
      <c r="L7" s="46">
        <v>2.1999999999999999E-2</v>
      </c>
      <c r="M7" s="46">
        <v>1E-3</v>
      </c>
      <c r="N7" s="46">
        <v>2E-3</v>
      </c>
      <c r="O7" s="46">
        <v>0.02</v>
      </c>
      <c r="Q7" s="35"/>
    </row>
    <row r="8" spans="1:17" x14ac:dyDescent="0.2">
      <c r="A8" s="35"/>
      <c r="B8" s="46">
        <v>5.0000000000000001E-3</v>
      </c>
      <c r="C8" s="46">
        <v>2.3E-2</v>
      </c>
      <c r="D8" s="46">
        <v>2E-3</v>
      </c>
      <c r="E8" s="46">
        <v>1.0999999999999999E-2</v>
      </c>
      <c r="F8" s="46">
        <v>8.0000000000000002E-3</v>
      </c>
      <c r="G8" s="46"/>
      <c r="H8" s="46">
        <v>1.2E-2</v>
      </c>
      <c r="I8" s="46">
        <v>1.7000000000000001E-2</v>
      </c>
      <c r="J8" s="46">
        <v>7.0000000000000001E-3</v>
      </c>
      <c r="K8" s="46">
        <v>1E-3</v>
      </c>
      <c r="L8" s="46"/>
      <c r="M8" s="46"/>
      <c r="N8" s="46">
        <v>4.0000000000000001E-3</v>
      </c>
      <c r="O8" s="46">
        <v>1.4530000000000001</v>
      </c>
      <c r="Q8" s="35"/>
    </row>
    <row r="9" spans="1:17" x14ac:dyDescent="0.2">
      <c r="A9" s="35"/>
      <c r="B9" s="46">
        <v>8.0000000000000002E-3</v>
      </c>
      <c r="C9" s="46">
        <v>1.0999999999999999E-2</v>
      </c>
      <c r="D9" s="46">
        <v>0.04</v>
      </c>
      <c r="E9" s="46">
        <v>2.9000000000000001E-2</v>
      </c>
      <c r="F9" s="46"/>
      <c r="G9" s="46"/>
      <c r="H9" s="46">
        <v>0.02</v>
      </c>
      <c r="I9" s="46"/>
      <c r="J9" s="46">
        <v>1.7000000000000001E-2</v>
      </c>
      <c r="K9" s="46">
        <v>2E-3</v>
      </c>
      <c r="L9" s="46"/>
      <c r="M9" s="46"/>
      <c r="N9" s="46">
        <v>3.0000000000000001E-3</v>
      </c>
      <c r="O9" s="46">
        <v>3.5000000000000003E-2</v>
      </c>
      <c r="Q9" s="35"/>
    </row>
    <row r="10" spans="1:17" x14ac:dyDescent="0.2">
      <c r="A10" s="35"/>
      <c r="B10" s="46">
        <v>1E-3</v>
      </c>
      <c r="C10" s="46">
        <v>1.4E-2</v>
      </c>
      <c r="D10" s="46">
        <v>2E-3</v>
      </c>
      <c r="E10" s="46">
        <v>6.9000000000000006E-2</v>
      </c>
      <c r="F10" s="46"/>
      <c r="G10" s="46"/>
      <c r="H10" s="46"/>
      <c r="I10" s="46"/>
      <c r="J10" s="46">
        <v>0.10199999999999999</v>
      </c>
      <c r="K10" s="46">
        <v>2.9000000000000001E-2</v>
      </c>
      <c r="L10" s="46"/>
      <c r="M10" s="46"/>
      <c r="N10" s="46">
        <v>4.0000000000000001E-3</v>
      </c>
      <c r="O10" s="46">
        <v>0.09</v>
      </c>
      <c r="Q10" s="35"/>
    </row>
    <row r="11" spans="1:17" x14ac:dyDescent="0.2">
      <c r="A11" s="35"/>
      <c r="B11" s="46">
        <v>3.4000000000000002E-2</v>
      </c>
      <c r="C11" s="46">
        <v>8.0000000000000002E-3</v>
      </c>
      <c r="D11" s="46">
        <v>3.1E-2</v>
      </c>
      <c r="E11" s="46">
        <v>1.6E-2</v>
      </c>
      <c r="F11" s="46"/>
      <c r="G11" s="46"/>
      <c r="H11" s="46"/>
      <c r="I11" s="46"/>
      <c r="J11" s="46">
        <v>8.0000000000000002E-3</v>
      </c>
      <c r="K11" s="46">
        <v>5.5E-2</v>
      </c>
      <c r="L11" s="46"/>
      <c r="M11" s="46"/>
      <c r="N11" s="46">
        <v>1.4E-2</v>
      </c>
      <c r="O11" s="46">
        <v>0.02</v>
      </c>
      <c r="Q11" s="35"/>
    </row>
    <row r="12" spans="1:17" x14ac:dyDescent="0.2">
      <c r="A12" s="35"/>
      <c r="B12" s="46">
        <v>4.0000000000000001E-3</v>
      </c>
      <c r="C12" s="46">
        <v>3.1E-2</v>
      </c>
      <c r="D12" s="46">
        <v>3.0000000000000001E-3</v>
      </c>
      <c r="E12" s="46">
        <v>1.4999999999999999E-2</v>
      </c>
      <c r="F12" s="46"/>
      <c r="G12" s="46"/>
      <c r="H12" s="46"/>
      <c r="I12" s="46"/>
      <c r="J12" s="46">
        <v>8.5000000000000006E-2</v>
      </c>
      <c r="K12" s="46"/>
      <c r="L12" s="46"/>
      <c r="M12" s="46"/>
      <c r="N12" s="46">
        <v>1.7000000000000001E-2</v>
      </c>
      <c r="O12" s="46">
        <v>3.0000000000000001E-3</v>
      </c>
      <c r="Q12" s="35"/>
    </row>
    <row r="13" spans="1:17" x14ac:dyDescent="0.2">
      <c r="A13" s="35"/>
      <c r="B13" s="46">
        <v>3.2000000000000001E-2</v>
      </c>
      <c r="C13" s="46">
        <v>0.41299999999999998</v>
      </c>
      <c r="D13" s="46">
        <v>0.01</v>
      </c>
      <c r="E13" s="46">
        <v>0.02</v>
      </c>
      <c r="F13" s="46"/>
      <c r="G13" s="46"/>
      <c r="H13" s="46"/>
      <c r="I13" s="46"/>
      <c r="J13" s="46">
        <v>1.2E-2</v>
      </c>
      <c r="K13" s="46"/>
      <c r="L13" s="46"/>
      <c r="M13" s="46"/>
      <c r="N13" s="46">
        <v>2E-3</v>
      </c>
      <c r="O13" s="46">
        <v>0.04</v>
      </c>
      <c r="Q13" s="35"/>
    </row>
    <row r="14" spans="1:17" x14ac:dyDescent="0.2">
      <c r="A14" s="35"/>
      <c r="B14" s="46">
        <v>4.0000000000000001E-3</v>
      </c>
      <c r="C14" s="46">
        <v>7.2999999999999995E-2</v>
      </c>
      <c r="D14" s="46">
        <v>1E-3</v>
      </c>
      <c r="E14" s="46">
        <v>4.4999999999999998E-2</v>
      </c>
      <c r="F14" s="46"/>
      <c r="G14" s="46"/>
      <c r="H14" s="46"/>
      <c r="I14" s="46"/>
      <c r="J14" s="46">
        <v>1.2E-2</v>
      </c>
      <c r="K14" s="46"/>
      <c r="L14" s="46"/>
      <c r="M14" s="46"/>
      <c r="N14" s="46">
        <v>8.0000000000000002E-3</v>
      </c>
      <c r="O14" s="46">
        <v>0.02</v>
      </c>
      <c r="Q14" s="35"/>
    </row>
    <row r="15" spans="1:17" x14ac:dyDescent="0.2">
      <c r="A15" s="35"/>
      <c r="B15" s="46">
        <v>2.3E-2</v>
      </c>
      <c r="D15" s="46">
        <v>3.0000000000000001E-3</v>
      </c>
      <c r="E15" s="46">
        <v>0.22900000000000001</v>
      </c>
      <c r="F15" s="46"/>
      <c r="G15" s="46"/>
      <c r="H15" s="46"/>
      <c r="I15" s="46"/>
      <c r="J15" s="46">
        <v>6.0000000000000001E-3</v>
      </c>
      <c r="K15" s="46"/>
      <c r="L15" s="46"/>
      <c r="M15" s="46"/>
      <c r="N15" s="46">
        <v>2.7E-2</v>
      </c>
      <c r="O15" s="46">
        <v>2.1000000000000001E-2</v>
      </c>
      <c r="Q15" s="35"/>
    </row>
    <row r="16" spans="1:17" x14ac:dyDescent="0.2">
      <c r="A16" s="35"/>
      <c r="B16" s="46">
        <v>1.9E-2</v>
      </c>
      <c r="C16" s="16"/>
      <c r="D16" s="46">
        <v>4.0000000000000001E-3</v>
      </c>
      <c r="E16" s="46"/>
      <c r="F16" s="46"/>
      <c r="G16" s="46"/>
      <c r="H16" s="46"/>
      <c r="I16" s="46"/>
      <c r="J16" s="46">
        <v>2E-3</v>
      </c>
      <c r="K16" s="46"/>
      <c r="L16" s="46"/>
      <c r="M16" s="46"/>
      <c r="N16" s="46">
        <v>1.2E-2</v>
      </c>
      <c r="O16" s="46">
        <v>0.02</v>
      </c>
      <c r="Q16" s="35"/>
    </row>
    <row r="17" spans="1:17" x14ac:dyDescent="0.2">
      <c r="A17" s="35"/>
      <c r="B17" s="46">
        <v>1E-3</v>
      </c>
      <c r="C17" s="16"/>
      <c r="D17" s="46">
        <v>5.0000000000000001E-3</v>
      </c>
      <c r="E17" s="46"/>
      <c r="F17" s="46"/>
      <c r="G17" s="46"/>
      <c r="H17" s="46"/>
      <c r="I17" s="46"/>
      <c r="J17" s="46">
        <v>6.8000000000000005E-2</v>
      </c>
      <c r="K17" s="46"/>
      <c r="L17" s="46"/>
      <c r="M17" s="46"/>
      <c r="N17" s="46">
        <v>0.02</v>
      </c>
      <c r="O17" s="46">
        <v>0.02</v>
      </c>
      <c r="Q17" s="35"/>
    </row>
    <row r="18" spans="1:17" x14ac:dyDescent="0.2">
      <c r="A18" s="35"/>
      <c r="B18" s="46">
        <v>2E-3</v>
      </c>
      <c r="C18" s="16"/>
      <c r="D18" s="46">
        <v>1.2E-2</v>
      </c>
      <c r="E18" s="46"/>
      <c r="F18" s="46"/>
      <c r="G18" s="46"/>
      <c r="H18" s="46"/>
      <c r="I18" s="46"/>
      <c r="J18" s="46">
        <v>1.7999999999999999E-2</v>
      </c>
      <c r="K18" s="46"/>
      <c r="L18" s="46"/>
      <c r="M18" s="46"/>
      <c r="N18" s="46">
        <v>1.6E-2</v>
      </c>
      <c r="O18" s="46">
        <v>0.14000000000000001</v>
      </c>
      <c r="Q18" s="35"/>
    </row>
    <row r="19" spans="1:17" x14ac:dyDescent="0.2">
      <c r="A19" s="35"/>
      <c r="B19" s="46">
        <v>2.3E-2</v>
      </c>
      <c r="C19" s="16"/>
      <c r="D19" s="46">
        <v>5.0000000000000001E-3</v>
      </c>
      <c r="E19" s="46"/>
      <c r="F19" s="46"/>
      <c r="G19" s="46"/>
      <c r="H19" s="46"/>
      <c r="I19" s="46"/>
      <c r="J19" s="46">
        <v>3.0000000000000001E-3</v>
      </c>
      <c r="K19" s="46"/>
      <c r="L19" s="46"/>
      <c r="M19" s="46"/>
      <c r="N19" s="46">
        <v>4.5999999999999999E-2</v>
      </c>
      <c r="O19" s="46">
        <v>7.0000000000000001E-3</v>
      </c>
      <c r="Q19" s="35"/>
    </row>
    <row r="20" spans="1:17" x14ac:dyDescent="0.2">
      <c r="A20" s="35"/>
      <c r="B20" s="46">
        <v>2E-3</v>
      </c>
      <c r="C20" s="16"/>
      <c r="D20" s="46">
        <v>6.8000000000000005E-2</v>
      </c>
      <c r="E20" s="46"/>
      <c r="F20" s="46"/>
      <c r="G20" s="46"/>
      <c r="H20" s="46"/>
      <c r="I20" s="46"/>
      <c r="J20" s="46">
        <v>1.7999999999999999E-2</v>
      </c>
      <c r="K20" s="46"/>
      <c r="L20" s="46"/>
      <c r="M20" s="46"/>
      <c r="N20" s="46"/>
      <c r="O20" s="46">
        <v>7.0000000000000007E-2</v>
      </c>
      <c r="Q20" s="35"/>
    </row>
    <row r="21" spans="1:17" x14ac:dyDescent="0.2">
      <c r="A21" s="35"/>
      <c r="B21" s="46">
        <v>7.0000000000000007E-2</v>
      </c>
      <c r="C21" s="16"/>
      <c r="D21" s="46">
        <v>1.4E-2</v>
      </c>
      <c r="E21" s="46"/>
      <c r="F21" s="46"/>
      <c r="G21" s="46"/>
      <c r="H21" s="46"/>
      <c r="I21" s="46"/>
      <c r="J21" s="46">
        <v>3.0000000000000001E-3</v>
      </c>
      <c r="K21" s="46"/>
      <c r="L21" s="46"/>
      <c r="M21" s="46"/>
      <c r="N21" s="46"/>
      <c r="O21" s="46">
        <v>9.9000000000000005E-2</v>
      </c>
      <c r="Q21" s="35"/>
    </row>
    <row r="22" spans="1:17" x14ac:dyDescent="0.2">
      <c r="A22" s="35"/>
      <c r="B22" s="46">
        <v>1E-3</v>
      </c>
      <c r="C22" s="1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>
        <v>0.02</v>
      </c>
      <c r="Q22" s="35"/>
    </row>
    <row r="23" spans="1:17" x14ac:dyDescent="0.2">
      <c r="A23" s="35"/>
      <c r="B23" s="46">
        <v>8.9999999999999993E-3</v>
      </c>
      <c r="C23" s="1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>
        <v>0.08</v>
      </c>
      <c r="Q23" s="35"/>
    </row>
    <row r="24" spans="1:17" x14ac:dyDescent="0.2">
      <c r="A24" s="35"/>
      <c r="B24" s="46">
        <v>0</v>
      </c>
      <c r="C24" s="1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>
        <v>0.16300000000000001</v>
      </c>
      <c r="Q24" s="35"/>
    </row>
    <row r="25" spans="1:17" x14ac:dyDescent="0.2">
      <c r="A25" s="35"/>
      <c r="B25" s="46">
        <v>5.0000000000000001E-3</v>
      </c>
      <c r="C25" s="1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>
        <v>0.05</v>
      </c>
      <c r="Q25" s="35"/>
    </row>
    <row r="26" spans="1:17" x14ac:dyDescent="0.2">
      <c r="A26" s="35"/>
      <c r="B26" s="46">
        <v>2E-3</v>
      </c>
      <c r="C26" s="1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Q26" s="35"/>
    </row>
    <row r="27" spans="1:17" x14ac:dyDescent="0.2">
      <c r="A27" s="35"/>
      <c r="B27" s="46">
        <v>2E-3</v>
      </c>
      <c r="C27" s="16"/>
      <c r="D27" s="46"/>
      <c r="E27" s="46"/>
      <c r="F27" s="48"/>
      <c r="G27" s="48"/>
      <c r="H27" s="48"/>
      <c r="I27" s="47"/>
      <c r="J27" s="47"/>
      <c r="K27" s="47"/>
      <c r="L27" s="48"/>
      <c r="M27" s="48"/>
      <c r="N27" s="47"/>
      <c r="O27" s="47"/>
      <c r="Q27" s="35"/>
    </row>
    <row r="28" spans="1:17" x14ac:dyDescent="0.2">
      <c r="A28" s="35"/>
      <c r="B28" s="46">
        <v>0</v>
      </c>
      <c r="C28" s="16"/>
      <c r="D28" s="46"/>
      <c r="E28" s="46"/>
      <c r="F28" s="48"/>
      <c r="G28" s="48"/>
      <c r="H28" s="48"/>
      <c r="I28" s="47"/>
      <c r="J28" s="47"/>
      <c r="K28" s="47"/>
      <c r="L28" s="48"/>
      <c r="M28" s="48"/>
      <c r="N28" s="47"/>
      <c r="O28" s="47"/>
      <c r="Q28" s="35"/>
    </row>
    <row r="29" spans="1:17" x14ac:dyDescent="0.2">
      <c r="A29" s="35"/>
      <c r="B29" s="46">
        <v>1.7999999999999999E-2</v>
      </c>
      <c r="C29" s="16"/>
      <c r="D29" s="46"/>
      <c r="E29" s="46"/>
      <c r="F29" s="48"/>
      <c r="G29" s="48"/>
      <c r="H29" s="48"/>
      <c r="I29" s="47"/>
      <c r="J29" s="47"/>
      <c r="K29" s="47"/>
      <c r="L29" s="48"/>
      <c r="M29" s="48"/>
      <c r="N29" s="47"/>
      <c r="O29" s="47"/>
      <c r="Q29" s="35"/>
    </row>
    <row r="30" spans="1:17" x14ac:dyDescent="0.2">
      <c r="A30" s="35"/>
      <c r="B30" s="46">
        <v>1.4E-2</v>
      </c>
      <c r="C30" s="16"/>
      <c r="D30" s="46"/>
      <c r="E30" s="46"/>
      <c r="F30" s="48"/>
      <c r="G30" s="48"/>
      <c r="H30" s="48"/>
      <c r="I30" s="47"/>
      <c r="J30" s="47"/>
      <c r="K30" s="47"/>
      <c r="L30" s="48"/>
      <c r="M30" s="48"/>
      <c r="N30" s="47"/>
      <c r="O30" s="47"/>
      <c r="Q30" s="35"/>
    </row>
    <row r="31" spans="1:17" x14ac:dyDescent="0.2">
      <c r="A31" s="35"/>
      <c r="B31" s="46">
        <v>2E-3</v>
      </c>
      <c r="C31" s="16"/>
      <c r="D31" s="46"/>
      <c r="E31" s="46"/>
      <c r="F31" s="48"/>
      <c r="G31" s="48"/>
      <c r="H31" s="48"/>
      <c r="I31" s="47"/>
      <c r="J31" s="47"/>
      <c r="K31" s="47"/>
      <c r="L31" s="48"/>
      <c r="M31" s="48"/>
      <c r="N31" s="47"/>
      <c r="O31" s="47"/>
      <c r="Q31" s="35"/>
    </row>
    <row r="32" spans="1:17" x14ac:dyDescent="0.2">
      <c r="A32" s="35"/>
      <c r="B32" s="46">
        <v>2E-3</v>
      </c>
      <c r="C32" s="16"/>
      <c r="D32" s="46"/>
      <c r="E32" s="46"/>
      <c r="F32" s="48"/>
      <c r="G32" s="48"/>
      <c r="H32" s="48"/>
      <c r="I32" s="47"/>
      <c r="J32" s="47"/>
      <c r="K32" s="47"/>
      <c r="L32" s="48"/>
      <c r="M32" s="48"/>
      <c r="N32" s="47"/>
      <c r="O32" s="47"/>
      <c r="Q32" s="35"/>
    </row>
    <row r="33" spans="1:17" x14ac:dyDescent="0.2">
      <c r="A33" s="35"/>
      <c r="B33" s="46">
        <v>4.8000000000000001E-2</v>
      </c>
      <c r="C33" s="16"/>
      <c r="D33" s="46"/>
      <c r="E33" s="46"/>
      <c r="F33" s="48"/>
      <c r="G33" s="48"/>
      <c r="H33" s="48"/>
      <c r="I33" s="47"/>
      <c r="J33" s="47"/>
      <c r="K33" s="47"/>
      <c r="L33" s="48"/>
      <c r="M33" s="48"/>
      <c r="N33" s="47"/>
      <c r="O33" s="47"/>
      <c r="Q33" s="35"/>
    </row>
    <row r="34" spans="1:17" x14ac:dyDescent="0.2">
      <c r="A34" s="35"/>
      <c r="B34" s="46">
        <v>7.9000000000000001E-2</v>
      </c>
      <c r="C34" s="16"/>
      <c r="D34" s="16"/>
      <c r="E34" s="16"/>
      <c r="F34" s="47"/>
      <c r="G34" s="47"/>
      <c r="H34" s="47"/>
      <c r="I34" s="47"/>
      <c r="J34" s="47"/>
      <c r="K34" s="47"/>
      <c r="L34" s="47"/>
      <c r="M34" s="47"/>
      <c r="N34" s="47"/>
      <c r="O34" s="47"/>
      <c r="Q34" s="35"/>
    </row>
    <row r="35" spans="1:17" x14ac:dyDescent="0.2">
      <c r="A35" s="35"/>
      <c r="B35" s="46">
        <v>2E-3</v>
      </c>
      <c r="C35" s="16"/>
      <c r="D35" s="16"/>
      <c r="E35" s="16"/>
      <c r="F35" s="47"/>
      <c r="G35" s="47"/>
      <c r="H35" s="47"/>
      <c r="I35" s="47"/>
      <c r="J35" s="47"/>
      <c r="K35" s="47"/>
      <c r="L35" s="47"/>
      <c r="M35" s="47"/>
      <c r="N35" s="47"/>
      <c r="O35" s="47"/>
      <c r="Q35" s="35"/>
    </row>
    <row r="36" spans="1:17" x14ac:dyDescent="0.2">
      <c r="A36" s="35"/>
      <c r="B36" s="16"/>
      <c r="C36" s="16"/>
      <c r="D36" s="16"/>
      <c r="E36" s="16"/>
      <c r="F36" s="47"/>
      <c r="G36" s="47"/>
      <c r="H36" s="47"/>
      <c r="I36" s="47"/>
      <c r="J36" s="47"/>
      <c r="K36" s="47"/>
      <c r="L36" s="47"/>
      <c r="M36" s="47"/>
      <c r="N36" s="47"/>
      <c r="O36" s="47"/>
      <c r="Q36" s="35"/>
    </row>
    <row r="37" spans="1:17" x14ac:dyDescent="0.2">
      <c r="A37" s="35"/>
      <c r="B37" s="22"/>
      <c r="C37" s="22"/>
      <c r="D37" s="22"/>
      <c r="E37" s="22"/>
      <c r="Q37" s="35"/>
    </row>
    <row r="38" spans="1:17" ht="17" thickBot="1" x14ac:dyDescent="0.25">
      <c r="A38" s="35"/>
      <c r="B38" s="29"/>
      <c r="C38" s="29"/>
      <c r="D38" s="29"/>
      <c r="E38" s="29"/>
      <c r="F38" s="30"/>
      <c r="G38" s="30"/>
      <c r="H38" s="30"/>
      <c r="I38" s="30"/>
      <c r="J38" s="30"/>
      <c r="K38" s="30"/>
      <c r="L38" s="30"/>
      <c r="M38" s="30"/>
      <c r="N38" s="30"/>
      <c r="O38" s="30"/>
      <c r="Q38" s="35"/>
    </row>
    <row r="39" spans="1:17" x14ac:dyDescent="0.2">
      <c r="A39" s="35"/>
      <c r="B39" s="27">
        <f t="shared" ref="B39:E39" si="0">AVERAGE(B6:B38)</f>
        <v>1.4000000000000002E-2</v>
      </c>
      <c r="C39" s="27">
        <f t="shared" si="0"/>
        <v>6.4333333333333326E-2</v>
      </c>
      <c r="D39" s="27">
        <f t="shared" si="0"/>
        <v>1.2750000000000001E-2</v>
      </c>
      <c r="E39" s="27">
        <f t="shared" si="0"/>
        <v>4.4000000000000004E-2</v>
      </c>
      <c r="F39" s="27">
        <f>AVERAGE(F6:F38)</f>
        <v>3.9666666666666663E-2</v>
      </c>
      <c r="G39" s="27">
        <f t="shared" ref="G39:N39" si="1">AVERAGE(G6:G38)</f>
        <v>7.4999999999999997E-3</v>
      </c>
      <c r="H39" s="27">
        <f t="shared" si="1"/>
        <v>2.0500000000000001E-2</v>
      </c>
      <c r="I39" s="27">
        <f t="shared" si="1"/>
        <v>0.56033333333333324</v>
      </c>
      <c r="J39" s="27">
        <f t="shared" si="1"/>
        <v>3.2125000000000008E-2</v>
      </c>
      <c r="K39" s="27">
        <f t="shared" si="1"/>
        <v>2.0166666666666666E-2</v>
      </c>
      <c r="L39" s="27">
        <f t="shared" si="1"/>
        <v>1.55E-2</v>
      </c>
      <c r="M39" s="27">
        <f t="shared" si="1"/>
        <v>3.3500000000000002E-2</v>
      </c>
      <c r="N39" s="27">
        <f t="shared" si="1"/>
        <v>1.2928571428571428E-2</v>
      </c>
      <c r="O39" s="27">
        <f>AVERAGE(O6:O38)</f>
        <v>0.11984999999999998</v>
      </c>
      <c r="P39" s="6" t="s">
        <v>6</v>
      </c>
      <c r="Q39" s="35"/>
    </row>
    <row r="40" spans="1:17" x14ac:dyDescent="0.2">
      <c r="A40" s="35"/>
      <c r="B40" s="14">
        <f t="shared" ref="B40:E40" si="2">STDEV(B6:B38)/SQRT(COUNT(B6:B38))</f>
        <v>3.7111202881479673E-3</v>
      </c>
      <c r="C40" s="14">
        <f t="shared" si="2"/>
        <v>4.4181758427859992E-2</v>
      </c>
      <c r="D40" s="14">
        <f t="shared" si="2"/>
        <v>4.6246621498224052E-3</v>
      </c>
      <c r="E40" s="14">
        <f t="shared" si="2"/>
        <v>2.1532404520732108E-2</v>
      </c>
      <c r="F40" s="14">
        <f>STDEV(F6:F38)/SQRT(COUNT(F6:F38))</f>
        <v>3.5224675694430142E-2</v>
      </c>
      <c r="G40" s="14">
        <f t="shared" ref="G40:O40" si="3">STDEV(G6:G38)/SQRT(COUNT(G6:G38))</f>
        <v>3.4999999999999996E-3</v>
      </c>
      <c r="H40" s="14">
        <f t="shared" si="3"/>
        <v>1.0657548185832113E-2</v>
      </c>
      <c r="I40" s="14">
        <f t="shared" si="3"/>
        <v>0.55135268003137328</v>
      </c>
      <c r="J40" s="14">
        <f t="shared" si="3"/>
        <v>1.0392655659968084E-2</v>
      </c>
      <c r="K40" s="14">
        <f t="shared" si="3"/>
        <v>8.8446468430219295E-3</v>
      </c>
      <c r="L40" s="14">
        <f t="shared" si="3"/>
        <v>6.4999999999999997E-3</v>
      </c>
      <c r="M40" s="14">
        <f t="shared" si="3"/>
        <v>3.2500000000000001E-2</v>
      </c>
      <c r="N40" s="14">
        <f t="shared" si="3"/>
        <v>3.263962881095307E-3</v>
      </c>
      <c r="O40" s="14">
        <f t="shared" si="3"/>
        <v>7.0863073116955264E-2</v>
      </c>
      <c r="P40" s="6" t="s">
        <v>7</v>
      </c>
      <c r="Q40" s="35"/>
    </row>
    <row r="41" spans="1:17" x14ac:dyDescent="0.2">
      <c r="A41" s="35"/>
      <c r="B41" s="25">
        <f>COUNT(B6:B38)</f>
        <v>30</v>
      </c>
      <c r="C41" s="25">
        <f>COUNT(C6:C38)</f>
        <v>9</v>
      </c>
      <c r="D41" s="25">
        <f>COUNT(D6:D38)</f>
        <v>16</v>
      </c>
      <c r="E41" s="25">
        <f t="shared" ref="E41" si="4">COUNT(E6:E38)</f>
        <v>10</v>
      </c>
      <c r="F41" s="25">
        <f t="shared" ref="F41:K41" si="5">COUNT(F6:F38)</f>
        <v>3</v>
      </c>
      <c r="G41" s="25">
        <f t="shared" si="5"/>
        <v>2</v>
      </c>
      <c r="H41" s="25">
        <f t="shared" si="5"/>
        <v>4</v>
      </c>
      <c r="I41" s="25">
        <f t="shared" si="5"/>
        <v>3</v>
      </c>
      <c r="J41" s="25">
        <f t="shared" si="5"/>
        <v>16</v>
      </c>
      <c r="K41" s="25">
        <f t="shared" si="5"/>
        <v>6</v>
      </c>
      <c r="L41" s="25">
        <f t="shared" ref="L41:O41" si="6">COUNT(L6:L38)</f>
        <v>2</v>
      </c>
      <c r="M41" s="25">
        <f t="shared" si="6"/>
        <v>2</v>
      </c>
      <c r="N41" s="25">
        <f t="shared" si="6"/>
        <v>14</v>
      </c>
      <c r="O41" s="25">
        <f t="shared" si="6"/>
        <v>20</v>
      </c>
      <c r="P41" s="26" t="s">
        <v>8</v>
      </c>
    </row>
    <row r="42" spans="1:17" x14ac:dyDescent="0.2">
      <c r="A42" s="35"/>
      <c r="B42" s="22"/>
      <c r="C42" s="22"/>
      <c r="D42" s="22"/>
      <c r="E42" s="22"/>
    </row>
    <row r="43" spans="1:17" x14ac:dyDescent="0.2">
      <c r="A43" s="35"/>
      <c r="B43" s="22"/>
      <c r="C43" s="22"/>
      <c r="D43" s="22"/>
      <c r="E43" s="22"/>
    </row>
  </sheetData>
  <mergeCells count="11">
    <mergeCell ref="B2:O2"/>
    <mergeCell ref="B4:B5"/>
    <mergeCell ref="C4:C5"/>
    <mergeCell ref="N4:N5"/>
    <mergeCell ref="O4:O5"/>
    <mergeCell ref="L4:M4"/>
    <mergeCell ref="F3:K3"/>
    <mergeCell ref="D4:E4"/>
    <mergeCell ref="F4:G4"/>
    <mergeCell ref="H4:I4"/>
    <mergeCell ref="J4:K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2F8A4-FC40-DE44-9944-D5951F6CF60B}">
  <dimension ref="B2:K31"/>
  <sheetViews>
    <sheetView workbookViewId="0">
      <selection activeCell="B2" sqref="B2:C2"/>
    </sheetView>
  </sheetViews>
  <sheetFormatPr baseColWidth="10" defaultColWidth="11" defaultRowHeight="16" x14ac:dyDescent="0.2"/>
  <cols>
    <col min="4" max="4" width="3.1640625" customWidth="1"/>
    <col min="5" max="5" width="3.6640625" customWidth="1"/>
    <col min="7" max="7" width="12.5" customWidth="1"/>
    <col min="8" max="8" width="17.1640625" customWidth="1"/>
    <col min="9" max="9" width="13.83203125" customWidth="1"/>
    <col min="10" max="10" width="18.83203125" customWidth="1"/>
    <col min="11" max="11" width="15.5" customWidth="1"/>
  </cols>
  <sheetData>
    <row r="2" spans="2:11" x14ac:dyDescent="0.2">
      <c r="B2" s="59" t="s">
        <v>13</v>
      </c>
      <c r="C2" s="56"/>
      <c r="D2" s="5"/>
      <c r="F2" s="3" t="s">
        <v>28</v>
      </c>
      <c r="G2" s="3" t="s">
        <v>29</v>
      </c>
      <c r="H2" s="3" t="s">
        <v>30</v>
      </c>
      <c r="I2" s="3" t="s">
        <v>31</v>
      </c>
      <c r="J2" s="3" t="s">
        <v>30</v>
      </c>
      <c r="K2" s="3" t="s">
        <v>32</v>
      </c>
    </row>
    <row r="3" spans="2:11" x14ac:dyDescent="0.2">
      <c r="B3" s="54" t="s">
        <v>14</v>
      </c>
      <c r="C3" s="54"/>
      <c r="D3" s="12"/>
      <c r="F3" s="4" t="s">
        <v>33</v>
      </c>
      <c r="G3" s="2">
        <v>100</v>
      </c>
      <c r="H3" s="2" t="s">
        <v>34</v>
      </c>
      <c r="I3" s="2">
        <v>12.5</v>
      </c>
      <c r="J3" s="2" t="s">
        <v>35</v>
      </c>
      <c r="K3" s="2">
        <v>1.1399999999999999</v>
      </c>
    </row>
    <row r="4" spans="2:11" x14ac:dyDescent="0.2">
      <c r="B4" s="12" t="s">
        <v>5</v>
      </c>
      <c r="C4" s="12" t="s">
        <v>5</v>
      </c>
      <c r="D4" s="12"/>
      <c r="F4" s="4" t="s">
        <v>36</v>
      </c>
      <c r="G4" s="2">
        <v>100</v>
      </c>
      <c r="H4" s="2" t="s">
        <v>34</v>
      </c>
      <c r="I4" s="2">
        <v>25</v>
      </c>
      <c r="J4" s="2" t="s">
        <v>37</v>
      </c>
      <c r="K4" s="2">
        <v>1.33</v>
      </c>
    </row>
    <row r="5" spans="2:11" x14ac:dyDescent="0.2">
      <c r="B5" s="5" t="s">
        <v>10</v>
      </c>
      <c r="C5" s="5" t="s">
        <v>11</v>
      </c>
      <c r="D5" s="5"/>
      <c r="F5" s="4" t="s">
        <v>38</v>
      </c>
      <c r="G5" s="2">
        <v>100</v>
      </c>
      <c r="H5" s="2" t="s">
        <v>34</v>
      </c>
      <c r="I5" s="2">
        <v>37.5</v>
      </c>
      <c r="J5" s="2" t="s">
        <v>39</v>
      </c>
      <c r="K5" s="2">
        <v>1.6</v>
      </c>
    </row>
    <row r="6" spans="2:11" x14ac:dyDescent="0.2">
      <c r="B6" s="7">
        <v>111.780586</v>
      </c>
      <c r="C6" s="7">
        <v>99.589606799999999</v>
      </c>
      <c r="D6" s="7"/>
      <c r="F6" s="4" t="s">
        <v>40</v>
      </c>
      <c r="G6" s="2">
        <v>100</v>
      </c>
      <c r="H6" s="2" t="s">
        <v>34</v>
      </c>
      <c r="I6" s="2">
        <v>50</v>
      </c>
      <c r="J6" s="2" t="s">
        <v>41</v>
      </c>
      <c r="K6" s="2">
        <v>2</v>
      </c>
    </row>
    <row r="7" spans="2:11" x14ac:dyDescent="0.2">
      <c r="B7" s="7">
        <v>12.5847289</v>
      </c>
      <c r="C7" s="7">
        <v>123.58678</v>
      </c>
      <c r="D7" s="7"/>
      <c r="F7" s="4" t="s">
        <v>42</v>
      </c>
      <c r="G7" s="2">
        <v>100</v>
      </c>
      <c r="H7" s="2" t="s">
        <v>34</v>
      </c>
      <c r="I7" s="2">
        <v>62.5</v>
      </c>
      <c r="J7" s="2" t="s">
        <v>43</v>
      </c>
      <c r="K7" s="2">
        <v>2.67</v>
      </c>
    </row>
    <row r="8" spans="2:11" x14ac:dyDescent="0.2">
      <c r="B8" s="7">
        <v>41.370576800000002</v>
      </c>
      <c r="C8" s="7">
        <v>58.396214999999998</v>
      </c>
      <c r="D8" s="7"/>
      <c r="F8" s="4" t="s">
        <v>44</v>
      </c>
      <c r="G8" s="2">
        <v>100</v>
      </c>
      <c r="H8" s="2" t="s">
        <v>34</v>
      </c>
      <c r="I8" s="2">
        <v>75</v>
      </c>
      <c r="J8" s="2" t="s">
        <v>45</v>
      </c>
      <c r="K8" s="2">
        <v>4</v>
      </c>
    </row>
    <row r="9" spans="2:11" x14ac:dyDescent="0.2">
      <c r="B9" s="7">
        <v>29.173183900000002</v>
      </c>
      <c r="C9" s="7">
        <v>126.192046</v>
      </c>
      <c r="D9" s="7"/>
      <c r="F9" s="4" t="s">
        <v>46</v>
      </c>
      <c r="G9" s="2">
        <v>100</v>
      </c>
      <c r="H9" s="2" t="s">
        <v>34</v>
      </c>
      <c r="I9" s="2">
        <v>87.5</v>
      </c>
      <c r="J9" s="2" t="s">
        <v>47</v>
      </c>
      <c r="K9" s="2">
        <v>8</v>
      </c>
    </row>
    <row r="10" spans="2:11" x14ac:dyDescent="0.2">
      <c r="B10" s="7">
        <v>17.8787105</v>
      </c>
      <c r="C10" s="7">
        <v>150.33449999999999</v>
      </c>
      <c r="D10" s="7"/>
      <c r="F10" s="4" t="s">
        <v>48</v>
      </c>
      <c r="G10" s="2">
        <v>90</v>
      </c>
      <c r="H10" s="2" t="s">
        <v>49</v>
      </c>
      <c r="I10" s="2">
        <v>87.5</v>
      </c>
      <c r="J10" s="2" t="s">
        <v>47</v>
      </c>
      <c r="K10" s="2">
        <v>7.2</v>
      </c>
    </row>
    <row r="11" spans="2:11" x14ac:dyDescent="0.2">
      <c r="B11" s="7">
        <v>17.909577800000001</v>
      </c>
      <c r="C11" s="7">
        <v>44.446545399999998</v>
      </c>
      <c r="D11" s="7"/>
      <c r="F11" s="4" t="s">
        <v>50</v>
      </c>
      <c r="G11" s="2">
        <v>80</v>
      </c>
      <c r="H11" s="2" t="s">
        <v>51</v>
      </c>
      <c r="I11" s="2">
        <v>87.5</v>
      </c>
      <c r="J11" s="2" t="s">
        <v>47</v>
      </c>
      <c r="K11" s="2">
        <v>6.4</v>
      </c>
    </row>
    <row r="12" spans="2:11" x14ac:dyDescent="0.2">
      <c r="B12" s="7">
        <v>37.753780900000002</v>
      </c>
      <c r="C12" s="7">
        <v>47.219987199999998</v>
      </c>
      <c r="D12" s="7"/>
      <c r="F12" s="4" t="s">
        <v>52</v>
      </c>
      <c r="G12" s="2">
        <v>70</v>
      </c>
      <c r="H12" s="2" t="s">
        <v>53</v>
      </c>
      <c r="I12" s="2">
        <v>87.5</v>
      </c>
      <c r="J12" s="2" t="s">
        <v>47</v>
      </c>
      <c r="K12" s="2">
        <v>5.6</v>
      </c>
    </row>
    <row r="13" spans="2:11" x14ac:dyDescent="0.2">
      <c r="B13" s="7">
        <v>18.235008799999999</v>
      </c>
      <c r="C13" s="7">
        <v>133.18271300000001</v>
      </c>
      <c r="D13" s="7"/>
      <c r="F13" s="4" t="s">
        <v>54</v>
      </c>
      <c r="G13" s="2">
        <v>60</v>
      </c>
      <c r="H13" s="2" t="s">
        <v>55</v>
      </c>
      <c r="I13" s="2">
        <v>87.5</v>
      </c>
      <c r="J13" s="2" t="s">
        <v>47</v>
      </c>
      <c r="K13" s="2">
        <v>4.8</v>
      </c>
    </row>
    <row r="14" spans="2:11" x14ac:dyDescent="0.2">
      <c r="C14" s="7">
        <v>113.959335</v>
      </c>
      <c r="D14" s="7"/>
      <c r="F14" s="4" t="s">
        <v>56</v>
      </c>
      <c r="G14" s="2">
        <v>60</v>
      </c>
      <c r="H14" s="2" t="s">
        <v>55</v>
      </c>
      <c r="I14" s="2">
        <v>100</v>
      </c>
      <c r="J14" s="2" t="s">
        <v>57</v>
      </c>
      <c r="K14" s="2"/>
    </row>
    <row r="15" spans="2:11" x14ac:dyDescent="0.2">
      <c r="B15" s="8"/>
      <c r="C15" s="8">
        <v>133.33446799999999</v>
      </c>
      <c r="D15" s="7"/>
      <c r="F15" s="4" t="s">
        <v>58</v>
      </c>
      <c r="G15" s="2">
        <v>50</v>
      </c>
      <c r="H15" s="2" t="s">
        <v>59</v>
      </c>
      <c r="I15" s="2">
        <v>100</v>
      </c>
      <c r="J15" s="2" t="s">
        <v>57</v>
      </c>
      <c r="K15" s="2"/>
    </row>
    <row r="16" spans="2:11" x14ac:dyDescent="0.2">
      <c r="B16" s="23">
        <f>COUNT(B6:B13)</f>
        <v>8</v>
      </c>
      <c r="C16" s="23">
        <f>COUNT(C6:C15)</f>
        <v>10</v>
      </c>
      <c r="D16" s="21" t="s">
        <v>8</v>
      </c>
      <c r="F16" s="4" t="s">
        <v>60</v>
      </c>
      <c r="G16" s="2">
        <v>40</v>
      </c>
      <c r="H16" s="2" t="s">
        <v>61</v>
      </c>
      <c r="I16" s="2">
        <v>100</v>
      </c>
      <c r="J16" s="2" t="s">
        <v>57</v>
      </c>
      <c r="K16" s="2"/>
    </row>
    <row r="17" spans="6:11" x14ac:dyDescent="0.2">
      <c r="F17" s="4" t="s">
        <v>62</v>
      </c>
      <c r="G17" s="2">
        <v>30</v>
      </c>
      <c r="H17" s="2" t="s">
        <v>63</v>
      </c>
      <c r="I17" s="2">
        <v>100</v>
      </c>
      <c r="J17" s="2" t="s">
        <v>57</v>
      </c>
      <c r="K17" s="2"/>
    </row>
    <row r="18" spans="6:11" x14ac:dyDescent="0.2">
      <c r="F18" s="4" t="s">
        <v>64</v>
      </c>
      <c r="G18" s="2">
        <v>20</v>
      </c>
      <c r="H18" s="2" t="s">
        <v>65</v>
      </c>
      <c r="I18" s="2">
        <v>100</v>
      </c>
      <c r="J18" s="2" t="s">
        <v>57</v>
      </c>
      <c r="K18" s="2"/>
    </row>
    <row r="19" spans="6:11" x14ac:dyDescent="0.2">
      <c r="F19" s="4" t="s">
        <v>66</v>
      </c>
      <c r="G19" s="2">
        <v>10</v>
      </c>
      <c r="H19" s="2" t="s">
        <v>67</v>
      </c>
      <c r="I19" s="2">
        <v>100</v>
      </c>
      <c r="J19" s="2" t="s">
        <v>57</v>
      </c>
      <c r="K19" s="2"/>
    </row>
    <row r="20" spans="6:11" x14ac:dyDescent="0.2">
      <c r="F20" s="16"/>
    </row>
    <row r="21" spans="6:11" x14ac:dyDescent="0.2">
      <c r="F21" s="19" t="s">
        <v>68</v>
      </c>
      <c r="G21" s="6"/>
      <c r="H21" s="6"/>
      <c r="I21" s="1"/>
    </row>
    <row r="22" spans="6:11" x14ac:dyDescent="0.2">
      <c r="F22" s="19" t="s">
        <v>69</v>
      </c>
      <c r="G22" s="6"/>
      <c r="H22" s="6"/>
      <c r="I22" s="20">
        <v>0.95</v>
      </c>
    </row>
    <row r="23" spans="6:11" x14ac:dyDescent="0.2">
      <c r="F23" s="19" t="s">
        <v>70</v>
      </c>
      <c r="G23" s="6"/>
      <c r="H23" s="6"/>
      <c r="I23" s="20">
        <v>5.3800000000000001E-2</v>
      </c>
    </row>
    <row r="24" spans="6:11" x14ac:dyDescent="0.2">
      <c r="F24" s="19" t="s">
        <v>71</v>
      </c>
      <c r="G24" s="6"/>
      <c r="H24" s="6"/>
      <c r="I24" s="20" t="s">
        <v>72</v>
      </c>
    </row>
    <row r="25" spans="6:11" x14ac:dyDescent="0.2">
      <c r="F25" s="19" t="s">
        <v>73</v>
      </c>
      <c r="G25" s="6"/>
      <c r="H25" s="6"/>
      <c r="I25" s="20">
        <v>1.4E-3</v>
      </c>
    </row>
    <row r="26" spans="6:11" x14ac:dyDescent="0.2">
      <c r="F26" s="19"/>
      <c r="G26" s="6"/>
      <c r="H26" s="6"/>
      <c r="I26" s="1"/>
    </row>
    <row r="27" spans="6:11" x14ac:dyDescent="0.2">
      <c r="F27" s="19" t="s">
        <v>74</v>
      </c>
      <c r="G27" s="6"/>
      <c r="H27" s="6"/>
      <c r="I27" s="1"/>
    </row>
    <row r="28" spans="6:11" x14ac:dyDescent="0.2">
      <c r="F28" s="19" t="s">
        <v>75</v>
      </c>
      <c r="G28" s="6"/>
      <c r="H28" s="6"/>
      <c r="I28" s="18">
        <v>8</v>
      </c>
    </row>
    <row r="29" spans="6:11" x14ac:dyDescent="0.2">
      <c r="F29" s="19" t="s">
        <v>76</v>
      </c>
      <c r="G29" s="6"/>
      <c r="H29" s="6"/>
      <c r="I29" s="18">
        <v>10</v>
      </c>
    </row>
    <row r="30" spans="6:11" x14ac:dyDescent="0.2">
      <c r="F30" s="19" t="s">
        <v>77</v>
      </c>
      <c r="H30" s="6"/>
      <c r="I30" s="20">
        <v>0</v>
      </c>
    </row>
    <row r="31" spans="6:11" x14ac:dyDescent="0.2">
      <c r="F31" s="19" t="s">
        <v>78</v>
      </c>
      <c r="H31" s="6"/>
      <c r="I31" s="20">
        <v>0</v>
      </c>
    </row>
  </sheetData>
  <mergeCells count="2">
    <mergeCell ref="B2:C2"/>
    <mergeCell ref="B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88481-4F99-B549-8A4C-BA0051B68351}">
  <dimension ref="A2:I23"/>
  <sheetViews>
    <sheetView workbookViewId="0">
      <selection activeCell="B2" sqref="B2:C2"/>
    </sheetView>
  </sheetViews>
  <sheetFormatPr baseColWidth="10" defaultColWidth="11" defaultRowHeight="16" x14ac:dyDescent="0.2"/>
  <cols>
    <col min="2" max="3" width="17.33203125" customWidth="1"/>
  </cols>
  <sheetData>
    <row r="2" spans="2:9" ht="25" customHeight="1" x14ac:dyDescent="0.2">
      <c r="B2" s="55" t="s">
        <v>79</v>
      </c>
      <c r="C2" s="55"/>
      <c r="D2" s="21"/>
    </row>
    <row r="3" spans="2:9" x14ac:dyDescent="0.2">
      <c r="B3" s="12" t="s">
        <v>80</v>
      </c>
      <c r="C3" s="33" t="s">
        <v>81</v>
      </c>
      <c r="H3" s="1"/>
      <c r="I3" s="1"/>
    </row>
    <row r="4" spans="2:9" x14ac:dyDescent="0.2">
      <c r="B4" s="44">
        <v>524.72</v>
      </c>
      <c r="C4" s="44">
        <v>285.44</v>
      </c>
      <c r="H4" s="1"/>
      <c r="I4" s="1"/>
    </row>
    <row r="5" spans="2:9" x14ac:dyDescent="0.2">
      <c r="B5" s="44">
        <v>439.37</v>
      </c>
      <c r="C5" s="44">
        <v>147.78</v>
      </c>
      <c r="H5" s="1"/>
      <c r="I5" s="1"/>
    </row>
    <row r="6" spans="2:9" x14ac:dyDescent="0.2">
      <c r="B6" s="44">
        <v>1313.8</v>
      </c>
      <c r="C6" s="44">
        <v>139.47999999999999</v>
      </c>
      <c r="H6" s="1"/>
      <c r="I6" s="1"/>
    </row>
    <row r="7" spans="2:9" x14ac:dyDescent="0.2">
      <c r="B7" s="44">
        <v>520.02</v>
      </c>
      <c r="C7" s="44">
        <v>215.71</v>
      </c>
      <c r="H7" s="1"/>
      <c r="I7" s="1"/>
    </row>
    <row r="8" spans="2:9" x14ac:dyDescent="0.2">
      <c r="B8" s="44">
        <v>332.05</v>
      </c>
      <c r="C8" s="44">
        <v>114.85</v>
      </c>
      <c r="H8" s="1"/>
      <c r="I8" s="1"/>
    </row>
    <row r="9" spans="2:9" x14ac:dyDescent="0.2">
      <c r="B9" s="44">
        <v>474.9</v>
      </c>
      <c r="C9" s="44">
        <v>91.986000000000004</v>
      </c>
      <c r="H9" s="1"/>
      <c r="I9" s="1"/>
    </row>
    <row r="10" spans="2:9" x14ac:dyDescent="0.2">
      <c r="B10" s="44">
        <v>701.47</v>
      </c>
      <c r="C10" s="44">
        <v>129.15</v>
      </c>
      <c r="H10" s="1"/>
      <c r="I10" s="1"/>
    </row>
    <row r="11" spans="2:9" x14ac:dyDescent="0.2">
      <c r="B11" s="44">
        <v>660.43</v>
      </c>
      <c r="C11" s="44">
        <v>105.01</v>
      </c>
      <c r="H11" s="1"/>
      <c r="I11" s="1"/>
    </row>
    <row r="12" spans="2:9" x14ac:dyDescent="0.2">
      <c r="B12" s="44">
        <v>443.2</v>
      </c>
      <c r="C12" s="44">
        <v>290.02999999999997</v>
      </c>
      <c r="H12" s="1"/>
      <c r="I12" s="1"/>
    </row>
    <row r="13" spans="2:9" x14ac:dyDescent="0.2">
      <c r="B13" s="45">
        <v>1213.5999999999999</v>
      </c>
      <c r="C13" s="45">
        <v>158.93</v>
      </c>
      <c r="H13" s="1"/>
      <c r="I13" s="1"/>
    </row>
    <row r="14" spans="2:9" x14ac:dyDescent="0.2">
      <c r="B14" s="37">
        <f>AVERAGE(B4:B13)</f>
        <v>662.35599999999999</v>
      </c>
      <c r="C14" s="37">
        <f>AVERAGE(C4:C13)</f>
        <v>167.83660000000003</v>
      </c>
      <c r="D14" s="6" t="s">
        <v>6</v>
      </c>
      <c r="E14" s="10"/>
    </row>
    <row r="15" spans="2:9" x14ac:dyDescent="0.2">
      <c r="B15" s="14">
        <f>STDEV(B4:B13)/SQRT(COUNT(B4:B13))</f>
        <v>105.9863705409542</v>
      </c>
      <c r="C15" s="14">
        <f>STDEV(C4:C13)/SQRT(COUNT(C4:C13))</f>
        <v>22.692159341058723</v>
      </c>
      <c r="D15" s="6" t="s">
        <v>7</v>
      </c>
      <c r="E15" s="11"/>
    </row>
    <row r="16" spans="2:9" x14ac:dyDescent="0.2">
      <c r="B16" s="25">
        <f>COUNT(B4:B13)</f>
        <v>10</v>
      </c>
      <c r="C16" s="25">
        <f>COUNT(C4:C13)</f>
        <v>10</v>
      </c>
      <c r="D16" s="26" t="s">
        <v>8</v>
      </c>
    </row>
    <row r="22" spans="1:2" x14ac:dyDescent="0.2">
      <c r="A22" s="34"/>
      <c r="B22" s="34"/>
    </row>
    <row r="23" spans="1:2" x14ac:dyDescent="0.2">
      <c r="A23" s="17"/>
      <c r="B23" s="17"/>
    </row>
  </sheetData>
  <mergeCells count="1">
    <mergeCell ref="B2:C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7447C-314C-574B-BA65-81942C4FA0A0}">
  <dimension ref="B2:U41"/>
  <sheetViews>
    <sheetView workbookViewId="0">
      <selection activeCell="B2" sqref="B2:F2"/>
    </sheetView>
  </sheetViews>
  <sheetFormatPr baseColWidth="10" defaultColWidth="11" defaultRowHeight="16" x14ac:dyDescent="0.2"/>
  <sheetData>
    <row r="2" spans="2:21" x14ac:dyDescent="0.2">
      <c r="B2" s="51" t="s">
        <v>82</v>
      </c>
      <c r="C2" s="51"/>
      <c r="D2" s="51"/>
      <c r="E2" s="51"/>
      <c r="F2" s="51"/>
      <c r="H2" s="49"/>
      <c r="I2" s="49"/>
      <c r="J2" s="57"/>
      <c r="K2" s="57"/>
      <c r="L2" s="57"/>
      <c r="M2" s="57"/>
      <c r="N2" s="57"/>
      <c r="O2" s="57"/>
      <c r="P2" s="57"/>
      <c r="Q2" s="57"/>
      <c r="R2" s="57"/>
      <c r="S2" s="57"/>
      <c r="T2" s="49"/>
      <c r="U2" s="49"/>
    </row>
    <row r="3" spans="2:21" x14ac:dyDescent="0.2">
      <c r="B3" s="3" t="s">
        <v>3</v>
      </c>
      <c r="C3" s="3" t="s">
        <v>1</v>
      </c>
      <c r="D3" s="3" t="s">
        <v>2</v>
      </c>
      <c r="E3" s="3" t="s">
        <v>4</v>
      </c>
      <c r="F3" s="3" t="s">
        <v>5</v>
      </c>
      <c r="H3" s="49"/>
      <c r="I3" s="49"/>
      <c r="J3" s="28"/>
      <c r="K3" s="28"/>
      <c r="L3" s="28"/>
      <c r="M3" s="28"/>
      <c r="N3" s="28"/>
      <c r="O3" s="28"/>
      <c r="P3" s="28"/>
      <c r="Q3" s="28"/>
      <c r="R3" s="28"/>
      <c r="S3" s="28"/>
      <c r="T3" s="49"/>
      <c r="U3" s="49"/>
    </row>
    <row r="4" spans="2:21" x14ac:dyDescent="0.2">
      <c r="B4" s="35">
        <v>0.13600000000000001</v>
      </c>
      <c r="C4" s="35">
        <v>2E-3</v>
      </c>
      <c r="D4" s="35">
        <v>4.0000000000000001E-3</v>
      </c>
      <c r="E4" s="46">
        <v>6.0000000000000001E-3</v>
      </c>
      <c r="F4" s="46">
        <v>2.5999999999999999E-2</v>
      </c>
      <c r="G4" s="35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</row>
    <row r="5" spans="2:21" x14ac:dyDescent="0.2">
      <c r="B5" s="35">
        <v>1.7000000000000001E-2</v>
      </c>
      <c r="C5" s="35">
        <v>6.0000000000000001E-3</v>
      </c>
      <c r="D5" s="35">
        <v>0</v>
      </c>
      <c r="E5" s="46">
        <v>2E-3</v>
      </c>
      <c r="F5" s="46">
        <v>0.02</v>
      </c>
      <c r="G5" s="35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</row>
    <row r="6" spans="2:21" x14ac:dyDescent="0.2">
      <c r="B6" s="35">
        <v>8.0000000000000002E-3</v>
      </c>
      <c r="C6" s="35">
        <v>5.0000000000000001E-3</v>
      </c>
      <c r="D6" s="35">
        <v>2E-3</v>
      </c>
      <c r="E6" s="46">
        <v>4.0000000000000001E-3</v>
      </c>
      <c r="F6" s="46">
        <v>1.4530000000000001</v>
      </c>
      <c r="G6" s="35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</row>
    <row r="7" spans="2:21" x14ac:dyDescent="0.2">
      <c r="B7" s="35">
        <v>8.5000000000000006E-2</v>
      </c>
      <c r="C7" s="35">
        <v>8.0000000000000002E-3</v>
      </c>
      <c r="D7" s="35">
        <v>0.04</v>
      </c>
      <c r="E7" s="46">
        <v>3.0000000000000001E-3</v>
      </c>
      <c r="F7" s="46">
        <v>3.5000000000000003E-2</v>
      </c>
      <c r="G7" s="35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</row>
    <row r="8" spans="2:21" x14ac:dyDescent="0.2">
      <c r="B8" s="35">
        <v>7.0000000000000001E-3</v>
      </c>
      <c r="C8" s="35">
        <v>1E-3</v>
      </c>
      <c r="D8" s="35">
        <v>2E-3</v>
      </c>
      <c r="E8" s="46">
        <v>4.0000000000000001E-3</v>
      </c>
      <c r="F8" s="46">
        <v>0.09</v>
      </c>
      <c r="G8" s="35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</row>
    <row r="9" spans="2:21" x14ac:dyDescent="0.2">
      <c r="B9" s="35">
        <v>1.2E-2</v>
      </c>
      <c r="C9" s="35">
        <v>3.4000000000000002E-2</v>
      </c>
      <c r="D9" s="35">
        <v>3.1E-2</v>
      </c>
      <c r="E9" s="46">
        <v>1.4E-2</v>
      </c>
      <c r="F9" s="46">
        <v>0.02</v>
      </c>
      <c r="G9" s="35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</row>
    <row r="10" spans="2:21" x14ac:dyDescent="0.2">
      <c r="B10" s="35">
        <v>1.2E-2</v>
      </c>
      <c r="C10" s="35">
        <v>4.0000000000000001E-3</v>
      </c>
      <c r="D10" s="35">
        <v>3.0000000000000001E-3</v>
      </c>
      <c r="E10" s="46">
        <v>1.7000000000000001E-2</v>
      </c>
      <c r="F10" s="46">
        <v>3.0000000000000001E-3</v>
      </c>
      <c r="G10" s="35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</row>
    <row r="11" spans="2:21" x14ac:dyDescent="0.2">
      <c r="B11" s="35">
        <v>1.7000000000000001E-2</v>
      </c>
      <c r="C11" s="35">
        <v>3.2000000000000001E-2</v>
      </c>
      <c r="D11" s="35">
        <v>0.01</v>
      </c>
      <c r="E11" s="46">
        <v>2E-3</v>
      </c>
      <c r="F11" s="46">
        <v>0.04</v>
      </c>
      <c r="G11" s="35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</row>
    <row r="12" spans="2:21" x14ac:dyDescent="0.2">
      <c r="B12" s="35">
        <v>6.0000000000000001E-3</v>
      </c>
      <c r="C12" s="35">
        <v>4.0000000000000001E-3</v>
      </c>
      <c r="D12" s="35">
        <v>1E-3</v>
      </c>
      <c r="E12" s="46">
        <v>8.0000000000000002E-3</v>
      </c>
      <c r="F12" s="46">
        <v>0.02</v>
      </c>
      <c r="G12" s="35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</row>
    <row r="13" spans="2:21" x14ac:dyDescent="0.2">
      <c r="B13" s="35">
        <v>2E-3</v>
      </c>
      <c r="C13" s="35">
        <v>2.3E-2</v>
      </c>
      <c r="D13" s="35"/>
      <c r="E13" s="46">
        <v>2.7E-2</v>
      </c>
      <c r="F13" s="46">
        <v>2.1000000000000001E-2</v>
      </c>
      <c r="G13" s="35"/>
      <c r="H13" s="46"/>
      <c r="I13" s="1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</row>
    <row r="14" spans="2:21" x14ac:dyDescent="0.2">
      <c r="B14" s="35">
        <v>1.2E-2</v>
      </c>
      <c r="C14" s="35">
        <v>1.9E-2</v>
      </c>
      <c r="D14" s="35"/>
      <c r="E14" s="46">
        <v>1.2E-2</v>
      </c>
      <c r="F14" s="46">
        <v>0.02</v>
      </c>
      <c r="G14" s="35"/>
      <c r="H14" s="46"/>
      <c r="I14" s="1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</row>
    <row r="15" spans="2:21" x14ac:dyDescent="0.2">
      <c r="B15" s="35">
        <v>0.10199999999999999</v>
      </c>
      <c r="C15" s="35">
        <v>1E-3</v>
      </c>
      <c r="D15" s="35"/>
      <c r="E15" s="46">
        <v>0.02</v>
      </c>
      <c r="F15" s="46">
        <v>0.02</v>
      </c>
      <c r="G15" s="35"/>
      <c r="H15" s="46"/>
      <c r="I15" s="1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</row>
    <row r="16" spans="2:21" x14ac:dyDescent="0.2">
      <c r="B16" s="35"/>
      <c r="C16" s="35">
        <v>2E-3</v>
      </c>
      <c r="D16" s="35"/>
      <c r="E16" s="46">
        <v>1.6E-2</v>
      </c>
      <c r="F16" s="46">
        <v>0.14000000000000001</v>
      </c>
      <c r="G16" s="35"/>
      <c r="H16" s="46"/>
      <c r="I16" s="1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</row>
    <row r="17" spans="2:21" x14ac:dyDescent="0.2">
      <c r="B17" s="35"/>
      <c r="C17" s="35">
        <v>2.3E-2</v>
      </c>
      <c r="D17" s="35"/>
      <c r="E17" s="46"/>
      <c r="F17" s="46">
        <v>7.0000000000000001E-3</v>
      </c>
      <c r="G17" s="35"/>
      <c r="H17" s="46"/>
      <c r="I17" s="1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</row>
    <row r="18" spans="2:21" x14ac:dyDescent="0.2">
      <c r="B18" s="35"/>
      <c r="C18" s="35">
        <v>2E-3</v>
      </c>
      <c r="D18" s="35"/>
      <c r="E18" s="35"/>
      <c r="F18" s="46">
        <v>7.0000000000000007E-2</v>
      </c>
      <c r="G18" s="35"/>
      <c r="H18" s="46"/>
      <c r="I18" s="1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</row>
    <row r="19" spans="2:21" x14ac:dyDescent="0.2">
      <c r="B19" s="35"/>
      <c r="C19" s="35">
        <v>7.0000000000000007E-2</v>
      </c>
      <c r="D19" s="35"/>
      <c r="E19" s="35"/>
      <c r="F19" s="46">
        <v>9.9000000000000005E-2</v>
      </c>
      <c r="G19" s="35"/>
      <c r="H19" s="46"/>
      <c r="I19" s="1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</row>
    <row r="20" spans="2:21" x14ac:dyDescent="0.2">
      <c r="B20" s="35"/>
      <c r="C20" s="35">
        <v>1E-3</v>
      </c>
      <c r="D20" s="35"/>
      <c r="E20" s="35"/>
      <c r="F20" s="46">
        <v>0.02</v>
      </c>
      <c r="G20" s="35"/>
      <c r="H20" s="46"/>
      <c r="I20" s="1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</row>
    <row r="21" spans="2:21" x14ac:dyDescent="0.2">
      <c r="B21" s="35"/>
      <c r="C21" s="35">
        <v>8.9999999999999993E-3</v>
      </c>
      <c r="D21" s="35"/>
      <c r="E21" s="35"/>
      <c r="F21" s="46">
        <v>0.08</v>
      </c>
      <c r="G21" s="35"/>
      <c r="H21" s="46"/>
      <c r="I21" s="1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</row>
    <row r="22" spans="2:21" x14ac:dyDescent="0.2">
      <c r="B22" s="35"/>
      <c r="C22" s="35">
        <v>0</v>
      </c>
      <c r="D22" s="35"/>
      <c r="E22" s="35"/>
      <c r="F22" s="46">
        <v>0.16300000000000001</v>
      </c>
      <c r="G22" s="35"/>
      <c r="H22" s="46"/>
      <c r="I22" s="1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</row>
    <row r="23" spans="2:21" x14ac:dyDescent="0.2">
      <c r="B23" s="35"/>
      <c r="C23" s="35">
        <v>5.0000000000000001E-3</v>
      </c>
      <c r="D23" s="35"/>
      <c r="E23" s="35"/>
      <c r="F23" s="46">
        <v>0.05</v>
      </c>
      <c r="G23" s="35"/>
      <c r="H23" s="46"/>
      <c r="I23" s="1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</row>
    <row r="24" spans="2:21" x14ac:dyDescent="0.2">
      <c r="B24" s="35"/>
      <c r="C24" s="35">
        <v>2E-3</v>
      </c>
      <c r="D24" s="35"/>
      <c r="E24" s="35"/>
      <c r="F24" s="35"/>
      <c r="G24" s="35"/>
      <c r="H24" s="46"/>
      <c r="I24" s="1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</row>
    <row r="25" spans="2:21" x14ac:dyDescent="0.2">
      <c r="B25" s="35"/>
      <c r="C25" s="35">
        <v>2E-3</v>
      </c>
      <c r="D25" s="35"/>
      <c r="E25" s="35"/>
      <c r="F25" s="35"/>
      <c r="G25" s="35"/>
      <c r="H25" s="46"/>
      <c r="I25" s="16"/>
      <c r="J25" s="46"/>
      <c r="K25" s="46"/>
      <c r="L25" s="48"/>
      <c r="M25" s="48"/>
      <c r="N25" s="48"/>
      <c r="O25" s="47"/>
      <c r="P25" s="47"/>
      <c r="Q25" s="47"/>
      <c r="R25" s="48"/>
      <c r="S25" s="48"/>
      <c r="T25" s="47"/>
      <c r="U25" s="47"/>
    </row>
    <row r="26" spans="2:21" x14ac:dyDescent="0.2">
      <c r="B26" s="35"/>
      <c r="C26" s="35">
        <v>0</v>
      </c>
      <c r="D26" s="35"/>
      <c r="E26" s="35"/>
      <c r="F26" s="35"/>
      <c r="G26" s="35"/>
      <c r="H26" s="46"/>
      <c r="I26" s="16"/>
      <c r="J26" s="46"/>
      <c r="K26" s="46"/>
      <c r="L26" s="48"/>
      <c r="M26" s="48"/>
      <c r="N26" s="48"/>
      <c r="O26" s="47"/>
      <c r="P26" s="47"/>
      <c r="Q26" s="47"/>
      <c r="R26" s="48"/>
      <c r="S26" s="48"/>
      <c r="T26" s="47"/>
      <c r="U26" s="47"/>
    </row>
    <row r="27" spans="2:21" x14ac:dyDescent="0.2">
      <c r="B27" s="35"/>
      <c r="C27" s="35">
        <v>1.7999999999999999E-2</v>
      </c>
      <c r="D27" s="35"/>
      <c r="E27" s="35"/>
      <c r="F27" s="35"/>
      <c r="G27" s="35"/>
      <c r="H27" s="46"/>
      <c r="I27" s="16"/>
      <c r="J27" s="46"/>
      <c r="K27" s="46"/>
      <c r="L27" s="48"/>
      <c r="M27" s="48"/>
      <c r="N27" s="48"/>
      <c r="O27" s="47"/>
      <c r="P27" s="47"/>
      <c r="Q27" s="47"/>
      <c r="R27" s="48"/>
      <c r="S27" s="48"/>
      <c r="T27" s="47"/>
      <c r="U27" s="47"/>
    </row>
    <row r="28" spans="2:21" x14ac:dyDescent="0.2">
      <c r="B28" s="35"/>
      <c r="C28" s="35">
        <v>1.4E-2</v>
      </c>
      <c r="D28" s="35"/>
      <c r="E28" s="35"/>
      <c r="F28" s="35"/>
      <c r="G28" s="35"/>
      <c r="H28" s="46"/>
      <c r="I28" s="16"/>
      <c r="J28" s="46"/>
      <c r="K28" s="46"/>
      <c r="L28" s="48"/>
      <c r="M28" s="48"/>
      <c r="N28" s="48"/>
      <c r="O28" s="47"/>
      <c r="P28" s="47"/>
      <c r="Q28" s="47"/>
      <c r="R28" s="48"/>
      <c r="S28" s="48"/>
      <c r="T28" s="47"/>
      <c r="U28" s="47"/>
    </row>
    <row r="29" spans="2:21" x14ac:dyDescent="0.2">
      <c r="B29" s="35"/>
      <c r="C29" s="35">
        <v>2E-3</v>
      </c>
      <c r="D29" s="35"/>
      <c r="E29" s="35"/>
      <c r="F29" s="35"/>
      <c r="G29" s="35"/>
      <c r="H29" s="46"/>
      <c r="I29" s="16"/>
      <c r="J29" s="46"/>
      <c r="K29" s="46"/>
      <c r="L29" s="48"/>
      <c r="M29" s="48"/>
      <c r="N29" s="48"/>
      <c r="O29" s="47"/>
      <c r="P29" s="47"/>
      <c r="Q29" s="47"/>
      <c r="R29" s="48"/>
      <c r="S29" s="48"/>
      <c r="T29" s="47"/>
      <c r="U29" s="47"/>
    </row>
    <row r="30" spans="2:21" x14ac:dyDescent="0.2">
      <c r="B30" s="35"/>
      <c r="C30" s="35">
        <v>2E-3</v>
      </c>
      <c r="D30" s="35"/>
      <c r="E30" s="35"/>
      <c r="F30" s="35"/>
      <c r="G30" s="35"/>
      <c r="H30" s="46"/>
      <c r="I30" s="16"/>
      <c r="J30" s="46"/>
      <c r="K30" s="46"/>
      <c r="L30" s="48"/>
      <c r="M30" s="48"/>
      <c r="N30" s="48"/>
      <c r="O30" s="47"/>
      <c r="P30" s="47"/>
      <c r="Q30" s="47"/>
      <c r="R30" s="48"/>
      <c r="S30" s="48"/>
      <c r="T30" s="47"/>
      <c r="U30" s="47"/>
    </row>
    <row r="31" spans="2:21" x14ac:dyDescent="0.2">
      <c r="B31" s="35"/>
      <c r="C31" s="35">
        <v>4.8000000000000001E-2</v>
      </c>
      <c r="D31" s="35"/>
      <c r="E31" s="35"/>
      <c r="F31" s="35"/>
      <c r="G31" s="35"/>
      <c r="H31" s="46"/>
      <c r="I31" s="16"/>
      <c r="J31" s="46"/>
      <c r="K31" s="46"/>
      <c r="L31" s="48"/>
      <c r="M31" s="48"/>
      <c r="N31" s="48"/>
      <c r="O31" s="47"/>
      <c r="P31" s="47"/>
      <c r="Q31" s="47"/>
      <c r="R31" s="48"/>
      <c r="S31" s="48"/>
      <c r="T31" s="47"/>
      <c r="U31" s="47"/>
    </row>
    <row r="32" spans="2:21" x14ac:dyDescent="0.2">
      <c r="B32" s="35"/>
      <c r="C32" s="35">
        <v>5.0000000000000001E-3</v>
      </c>
      <c r="D32" s="35"/>
      <c r="E32" s="35"/>
      <c r="F32" s="35"/>
      <c r="G32" s="35"/>
      <c r="H32" s="46"/>
      <c r="I32" s="16"/>
      <c r="J32" s="16"/>
      <c r="K32" s="16"/>
      <c r="L32" s="47"/>
      <c r="M32" s="47"/>
      <c r="N32" s="47"/>
      <c r="O32" s="47"/>
      <c r="P32" s="47"/>
      <c r="Q32" s="47"/>
      <c r="R32" s="47"/>
      <c r="S32" s="47"/>
      <c r="T32" s="47"/>
      <c r="U32" s="47"/>
    </row>
    <row r="33" spans="2:21" x14ac:dyDescent="0.2">
      <c r="B33" s="35"/>
      <c r="C33" s="35">
        <v>1E-3</v>
      </c>
      <c r="D33" s="35"/>
      <c r="E33" s="35"/>
      <c r="F33" s="35"/>
      <c r="G33" s="35"/>
      <c r="H33" s="46"/>
      <c r="I33" s="16"/>
      <c r="J33" s="16"/>
      <c r="K33" s="16"/>
      <c r="L33" s="47"/>
      <c r="M33" s="47"/>
      <c r="N33" s="47"/>
      <c r="O33" s="47"/>
      <c r="P33" s="47"/>
      <c r="Q33" s="47"/>
      <c r="R33" s="47"/>
      <c r="S33" s="47"/>
      <c r="T33" s="47"/>
      <c r="U33" s="47"/>
    </row>
    <row r="34" spans="2:21" x14ac:dyDescent="0.2">
      <c r="B34" s="35"/>
      <c r="C34" s="35">
        <v>2.3E-2</v>
      </c>
      <c r="D34" s="35"/>
      <c r="E34" s="35"/>
      <c r="F34" s="35"/>
      <c r="G34" s="35"/>
      <c r="H34" s="16"/>
      <c r="I34" s="16"/>
      <c r="J34" s="16"/>
      <c r="K34" s="16"/>
      <c r="L34" s="47"/>
      <c r="M34" s="47"/>
      <c r="N34" s="47"/>
      <c r="O34" s="47"/>
      <c r="P34" s="47"/>
      <c r="Q34" s="47"/>
      <c r="R34" s="47"/>
      <c r="S34" s="47"/>
      <c r="T34" s="47"/>
      <c r="U34" s="47"/>
    </row>
    <row r="35" spans="2:21" x14ac:dyDescent="0.2">
      <c r="B35" s="35"/>
      <c r="C35" s="35">
        <v>1.0999999999999999E-2</v>
      </c>
      <c r="D35" s="35"/>
      <c r="E35" s="35"/>
      <c r="F35" s="35"/>
      <c r="G35" s="35"/>
      <c r="H35" s="22"/>
      <c r="I35" s="22"/>
      <c r="J35" s="22"/>
      <c r="K35" s="22"/>
    </row>
    <row r="36" spans="2:21" x14ac:dyDescent="0.2">
      <c r="B36" s="35"/>
      <c r="C36" s="35">
        <v>1.4E-2</v>
      </c>
      <c r="D36" s="35"/>
      <c r="E36" s="35"/>
      <c r="F36" s="35"/>
      <c r="G36" s="35"/>
    </row>
    <row r="37" spans="2:21" x14ac:dyDescent="0.2">
      <c r="B37" s="35"/>
      <c r="C37" s="35">
        <v>8.0000000000000002E-3</v>
      </c>
      <c r="D37" s="35"/>
      <c r="E37" s="35"/>
      <c r="F37" s="35"/>
      <c r="G37" s="35"/>
    </row>
    <row r="38" spans="2:21" x14ac:dyDescent="0.2">
      <c r="B38" s="36"/>
      <c r="C38" s="36">
        <v>3.1E-2</v>
      </c>
      <c r="D38" s="36"/>
      <c r="E38" s="36"/>
      <c r="F38" s="36"/>
      <c r="G38" s="35"/>
    </row>
    <row r="39" spans="2:21" x14ac:dyDescent="0.2">
      <c r="B39" s="14">
        <f>AVERAGE(B4:B38)</f>
        <v>3.4666666666666672E-2</v>
      </c>
      <c r="C39" s="14">
        <f>AVERAGE(C4:C38)</f>
        <v>1.2342857142857145E-2</v>
      </c>
      <c r="D39" s="14">
        <f>AVERAGE(D4:D38)</f>
        <v>1.0333333333333333E-2</v>
      </c>
      <c r="E39" s="14">
        <f>AVERAGE(E4:E38)</f>
        <v>1.0384615384615384E-2</v>
      </c>
      <c r="F39" s="14">
        <f>AVERAGE(F4:F38)</f>
        <v>0.11984999999999998</v>
      </c>
      <c r="G39" s="6" t="s">
        <v>6</v>
      </c>
      <c r="H39" s="10"/>
    </row>
    <row r="40" spans="2:21" x14ac:dyDescent="0.2">
      <c r="B40" s="14">
        <f>STDEV(B4:B38)/SQRT(COUNT(B4:B38))</f>
        <v>1.3161775079081211E-2</v>
      </c>
      <c r="C40" s="14">
        <f>STDEV(C4:C38)/SQRT(COUNT(C4:C38))</f>
        <v>2.6221239889992758E-3</v>
      </c>
      <c r="D40" s="14">
        <f>STDEV(D4:D38)/SQRT(COUNT(D4:D38))</f>
        <v>4.9074772881118186E-3</v>
      </c>
      <c r="E40" s="14">
        <f>STDEV(E4:E38)/SQRT(COUNT(E4:E38))</f>
        <v>2.2087775408248041E-3</v>
      </c>
      <c r="F40" s="14">
        <f>STDEV(F4:F38)/SQRT(COUNT(F4:F38))</f>
        <v>7.0863073116955264E-2</v>
      </c>
      <c r="G40" s="6" t="s">
        <v>7</v>
      </c>
      <c r="H40" s="11"/>
    </row>
    <row r="41" spans="2:21" x14ac:dyDescent="0.2">
      <c r="B41" s="23">
        <f>COUNT(B4:B38)</f>
        <v>12</v>
      </c>
      <c r="C41" s="23">
        <f>COUNT(C4:C38)</f>
        <v>35</v>
      </c>
      <c r="D41" s="23">
        <f>COUNT(D4:D38)</f>
        <v>9</v>
      </c>
      <c r="E41" s="23">
        <f>COUNT(E4:E38)</f>
        <v>13</v>
      </c>
      <c r="F41" s="23">
        <f>COUNT(F4:F38)</f>
        <v>20</v>
      </c>
      <c r="G41" s="21" t="s">
        <v>8</v>
      </c>
    </row>
  </sheetData>
  <mergeCells count="6">
    <mergeCell ref="R2:S2"/>
    <mergeCell ref="B2:F2"/>
    <mergeCell ref="J2:K2"/>
    <mergeCell ref="L2:M2"/>
    <mergeCell ref="N2:O2"/>
    <mergeCell ref="P2:Q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89E82-206E-654C-9900-00534C36E49C}">
  <dimension ref="B2:F10"/>
  <sheetViews>
    <sheetView workbookViewId="0">
      <selection activeCell="B2" sqref="B2:E2"/>
    </sheetView>
  </sheetViews>
  <sheetFormatPr baseColWidth="10" defaultColWidth="11" defaultRowHeight="16" x14ac:dyDescent="0.2"/>
  <cols>
    <col min="2" max="4" width="16.6640625" style="31" customWidth="1"/>
    <col min="5" max="5" width="16.33203125" customWidth="1"/>
  </cols>
  <sheetData>
    <row r="2" spans="2:6" ht="20" customHeight="1" x14ac:dyDescent="0.2">
      <c r="B2" s="50" t="s">
        <v>82</v>
      </c>
      <c r="C2" s="50"/>
      <c r="D2" s="50"/>
      <c r="E2" s="50"/>
    </row>
    <row r="3" spans="2:6" x14ac:dyDescent="0.2">
      <c r="B3" s="38" t="s">
        <v>83</v>
      </c>
      <c r="C3" s="32" t="s">
        <v>84</v>
      </c>
      <c r="D3" s="32" t="s">
        <v>85</v>
      </c>
      <c r="E3" s="33" t="s">
        <v>81</v>
      </c>
    </row>
    <row r="4" spans="2:6" x14ac:dyDescent="0.2">
      <c r="B4" s="31">
        <v>1.5734999999999999</v>
      </c>
      <c r="C4" s="31">
        <v>1.4375</v>
      </c>
      <c r="D4" s="31">
        <v>1.5306999999999999</v>
      </c>
      <c r="E4" s="31">
        <v>1.5818000000000001</v>
      </c>
    </row>
    <row r="5" spans="2:6" x14ac:dyDescent="0.2">
      <c r="B5" s="31">
        <v>0.38109999999999999</v>
      </c>
      <c r="C5" s="31">
        <v>0.52410000000000001</v>
      </c>
      <c r="D5" s="31">
        <v>0.43859999999999999</v>
      </c>
      <c r="E5" s="31">
        <v>0.4471</v>
      </c>
    </row>
    <row r="6" spans="2:6" x14ac:dyDescent="0.2">
      <c r="B6" s="31">
        <v>0.38400000000000001</v>
      </c>
      <c r="C6" s="31">
        <v>0.56769999999999998</v>
      </c>
      <c r="D6" s="31">
        <v>0.41560000000000002</v>
      </c>
      <c r="E6" s="31">
        <v>0.4572</v>
      </c>
    </row>
    <row r="7" spans="2:6" x14ac:dyDescent="0.2">
      <c r="B7" s="39">
        <v>1.1143000000000001</v>
      </c>
      <c r="C7" s="39">
        <v>0.94579999999999997</v>
      </c>
      <c r="D7" s="39">
        <v>1.3317000000000001</v>
      </c>
      <c r="E7" s="39">
        <v>1.3365</v>
      </c>
    </row>
    <row r="8" spans="2:6" x14ac:dyDescent="0.2">
      <c r="B8" s="9">
        <f>AVERAGE(B4:B7)</f>
        <v>0.86322500000000002</v>
      </c>
      <c r="C8" s="9">
        <f t="shared" ref="C8:D8" si="0">AVERAGE(C4:C7)</f>
        <v>0.86877500000000007</v>
      </c>
      <c r="D8" s="9">
        <f t="shared" si="0"/>
        <v>0.92915000000000003</v>
      </c>
      <c r="E8" s="9">
        <f t="shared" ref="E8" si="1">AVERAGE(E4:E7)</f>
        <v>0.95565</v>
      </c>
      <c r="F8" s="6" t="s">
        <v>6</v>
      </c>
    </row>
    <row r="9" spans="2:6" x14ac:dyDescent="0.2">
      <c r="B9" s="9">
        <f>STDEV(B4:B7)/SQRT(COUNT(B4:B7))</f>
        <v>0.29292068714642422</v>
      </c>
      <c r="C9" s="9">
        <f t="shared" ref="C9:D9" si="2">STDEV(C4:C7)/SQRT(COUNT(C4:C7))</f>
        <v>0.21190170431515323</v>
      </c>
      <c r="D9" s="9">
        <f t="shared" si="2"/>
        <v>0.29272880082652153</v>
      </c>
      <c r="E9" s="9">
        <f t="shared" ref="E9" si="3">STDEV(E4:E7)/SQRT(COUNT(E4:E7))</f>
        <v>0.29498390492816168</v>
      </c>
      <c r="F9" s="6" t="s">
        <v>7</v>
      </c>
    </row>
    <row r="10" spans="2:6" x14ac:dyDescent="0.2">
      <c r="B10" s="25">
        <f>COUNT(B4:B7)</f>
        <v>4</v>
      </c>
      <c r="C10" s="25">
        <f t="shared" ref="C10:D10" si="4">COUNT(C4:C7)</f>
        <v>4</v>
      </c>
      <c r="D10" s="25">
        <f t="shared" si="4"/>
        <v>4</v>
      </c>
      <c r="E10" s="25">
        <f t="shared" ref="E10" si="5">COUNT(E4:E7)</f>
        <v>4</v>
      </c>
      <c r="F10" s="26" t="s">
        <v>8</v>
      </c>
    </row>
  </sheetData>
  <mergeCells count="1"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Figure 1A</vt:lpstr>
      <vt:lpstr>Figure 1D</vt:lpstr>
      <vt:lpstr>Figure 1E</vt:lpstr>
      <vt:lpstr>Figure 1F</vt:lpstr>
      <vt:lpstr>Figure 2A</vt:lpstr>
      <vt:lpstr>Supplementary Figure 2</vt:lpstr>
      <vt:lpstr>Supplementary Figure 4B</vt:lpstr>
      <vt:lpstr>Supplementary Figure 5</vt:lpstr>
      <vt:lpstr>Supplementary Figure 7B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 Perico</dc:creator>
  <cp:keywords/>
  <dc:description/>
  <cp:lastModifiedBy>Luca Perico</cp:lastModifiedBy>
  <cp:revision/>
  <dcterms:created xsi:type="dcterms:W3CDTF">2025-12-01T16:34:48Z</dcterms:created>
  <dcterms:modified xsi:type="dcterms:W3CDTF">2026-04-17T14:59:21Z</dcterms:modified>
  <cp:category/>
  <cp:contentStatus/>
</cp:coreProperties>
</file>